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hidePivotFieldList="1"/>
  <mc:AlternateContent xmlns:mc="http://schemas.openxmlformats.org/markup-compatibility/2006">
    <mc:Choice Requires="x15">
      <x15ac:absPath xmlns:x15ac="http://schemas.microsoft.com/office/spreadsheetml/2010/11/ac" url="/Users/biekeleenknegt/Desktop/"/>
    </mc:Choice>
  </mc:AlternateContent>
  <xr:revisionPtr revIDLastSave="0" documentId="13_ncr:1_{11A43B82-FD50-EB4E-8D42-E19D967740A8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Real Demand Calculation" sheetId="2" r:id="rId1"/>
    <sheet name="Real Demand" sheetId="7" r:id="rId2"/>
    <sheet name="Analyse Product" sheetId="9" r:id="rId3"/>
    <sheet name="product_data" sheetId="17" r:id="rId4"/>
    <sheet name="channel_data" sheetId="18" r:id="rId5"/>
    <sheet name="size_data" sheetId="19" r:id="rId6"/>
    <sheet name="Analyse Sizes" sheetId="11" r:id="rId7"/>
    <sheet name="Analyse Channel" sheetId="10" r:id="rId8"/>
    <sheet name="Solver" sheetId="13" r:id="rId9"/>
    <sheet name="Analyse Bieke" sheetId="12" r:id="rId10"/>
    <sheet name="Sheet1" sheetId="14" r:id="rId11"/>
    <sheet name="DATA CHANNEL" sheetId="15" r:id="rId12"/>
    <sheet name="DATA SIZES" sheetId="16" r:id="rId13"/>
  </sheets>
  <definedNames>
    <definedName name="_xlnm._FilterDatabase" localSheetId="0" hidden="1">'Real Demand Calculation'!$A$1:$I$2696</definedName>
  </definedNames>
  <calcPr calcId="191028"/>
  <pivotCaches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" i="14" l="1"/>
  <c r="N2" i="14"/>
  <c r="M2" i="14"/>
  <c r="L2" i="14"/>
  <c r="L4" i="14"/>
  <c r="M4" i="14"/>
  <c r="N4" i="14"/>
  <c r="L5" i="14"/>
  <c r="O5" i="14" s="1"/>
  <c r="M5" i="14"/>
  <c r="N5" i="14"/>
  <c r="L6" i="14"/>
  <c r="M6" i="14"/>
  <c r="O6" i="14" s="1"/>
  <c r="N6" i="14"/>
  <c r="L7" i="14"/>
  <c r="M7" i="14"/>
  <c r="N7" i="14"/>
  <c r="O7" i="14" s="1"/>
  <c r="L8" i="14"/>
  <c r="O8" i="14" s="1"/>
  <c r="M8" i="14"/>
  <c r="N8" i="14"/>
  <c r="L9" i="14"/>
  <c r="M9" i="14"/>
  <c r="N9" i="14"/>
  <c r="O9" i="14" s="1"/>
  <c r="O10" i="14"/>
  <c r="M10" i="14"/>
  <c r="N10" i="14"/>
  <c r="L11" i="14"/>
  <c r="M11" i="14"/>
  <c r="N11" i="14"/>
  <c r="O11" i="14" s="1"/>
  <c r="L12" i="14"/>
  <c r="M12" i="14"/>
  <c r="N12" i="14"/>
  <c r="L13" i="14"/>
  <c r="O13" i="14" s="1"/>
  <c r="M13" i="14"/>
  <c r="N13" i="14"/>
  <c r="L14" i="14"/>
  <c r="M14" i="14"/>
  <c r="O14" i="14" s="1"/>
  <c r="N14" i="14"/>
  <c r="L15" i="14"/>
  <c r="M15" i="14"/>
  <c r="N15" i="14"/>
  <c r="L16" i="14"/>
  <c r="O16" i="14" s="1"/>
  <c r="M16" i="14"/>
  <c r="N16" i="14"/>
  <c r="L17" i="14"/>
  <c r="M17" i="14"/>
  <c r="N17" i="14"/>
  <c r="L18" i="14"/>
  <c r="M18" i="14"/>
  <c r="N18" i="14"/>
  <c r="L19" i="14"/>
  <c r="M19" i="14"/>
  <c r="N19" i="14"/>
  <c r="L20" i="14"/>
  <c r="M20" i="14"/>
  <c r="N20" i="14"/>
  <c r="L21" i="14"/>
  <c r="O21" i="14" s="1"/>
  <c r="M21" i="14"/>
  <c r="N21" i="14"/>
  <c r="L22" i="14"/>
  <c r="M22" i="14"/>
  <c r="O22" i="14" s="1"/>
  <c r="N22" i="14"/>
  <c r="L23" i="14"/>
  <c r="O23" i="14" s="1"/>
  <c r="M23" i="14"/>
  <c r="N23" i="14"/>
  <c r="L24" i="14"/>
  <c r="M24" i="14"/>
  <c r="N24" i="14"/>
  <c r="L25" i="14"/>
  <c r="M25" i="14"/>
  <c r="N25" i="14"/>
  <c r="L26" i="14"/>
  <c r="M26" i="14"/>
  <c r="N26" i="14"/>
  <c r="L27" i="14"/>
  <c r="M27" i="14"/>
  <c r="N27" i="14"/>
  <c r="O27" i="14" s="1"/>
  <c r="L28" i="14"/>
  <c r="M28" i="14"/>
  <c r="N28" i="14"/>
  <c r="L29" i="14"/>
  <c r="O29" i="14" s="1"/>
  <c r="M29" i="14"/>
  <c r="N29" i="14"/>
  <c r="L30" i="14"/>
  <c r="M30" i="14"/>
  <c r="O30" i="14" s="1"/>
  <c r="N30" i="14"/>
  <c r="L31" i="14"/>
  <c r="O31" i="14" s="1"/>
  <c r="M31" i="14"/>
  <c r="N31" i="14"/>
  <c r="L32" i="14"/>
  <c r="O32" i="14" s="1"/>
  <c r="M32" i="14"/>
  <c r="N32" i="14"/>
  <c r="L33" i="14"/>
  <c r="M33" i="14"/>
  <c r="N33" i="14"/>
  <c r="L34" i="14"/>
  <c r="M34" i="14"/>
  <c r="N34" i="14"/>
  <c r="O34" i="14" s="1"/>
  <c r="L35" i="14"/>
  <c r="M35" i="14"/>
  <c r="N35" i="14"/>
  <c r="L36" i="14"/>
  <c r="M36" i="14"/>
  <c r="N36" i="14"/>
  <c r="L37" i="14"/>
  <c r="M37" i="14"/>
  <c r="O37" i="14" s="1"/>
  <c r="N37" i="14"/>
  <c r="L38" i="14"/>
  <c r="M38" i="14"/>
  <c r="O38" i="14" s="1"/>
  <c r="N38" i="14"/>
  <c r="L39" i="14"/>
  <c r="O39" i="14" s="1"/>
  <c r="M39" i="14"/>
  <c r="N39" i="14"/>
  <c r="L40" i="14"/>
  <c r="M40" i="14"/>
  <c r="N40" i="14"/>
  <c r="L41" i="14"/>
  <c r="M41" i="14"/>
  <c r="N41" i="14"/>
  <c r="L42" i="14"/>
  <c r="M42" i="14"/>
  <c r="N42" i="14"/>
  <c r="O42" i="14" s="1"/>
  <c r="L43" i="14"/>
  <c r="M43" i="14"/>
  <c r="N43" i="14"/>
  <c r="L44" i="14"/>
  <c r="M44" i="14"/>
  <c r="N44" i="14"/>
  <c r="L45" i="14"/>
  <c r="O45" i="14" s="1"/>
  <c r="M45" i="14"/>
  <c r="N45" i="14"/>
  <c r="L46" i="14"/>
  <c r="M46" i="14"/>
  <c r="O46" i="14" s="1"/>
  <c r="N46" i="14"/>
  <c r="L47" i="14"/>
  <c r="O47" i="14" s="1"/>
  <c r="M47" i="14"/>
  <c r="N47" i="14"/>
  <c r="L48" i="14"/>
  <c r="M48" i="14"/>
  <c r="N48" i="14"/>
  <c r="L49" i="14"/>
  <c r="M49" i="14"/>
  <c r="N49" i="14"/>
  <c r="L50" i="14"/>
  <c r="M50" i="14"/>
  <c r="N50" i="14"/>
  <c r="L51" i="14"/>
  <c r="M51" i="14"/>
  <c r="N51" i="14"/>
  <c r="L52" i="14"/>
  <c r="M52" i="14"/>
  <c r="N52" i="14"/>
  <c r="L53" i="14"/>
  <c r="M53" i="14"/>
  <c r="N53" i="14"/>
  <c r="L54" i="14"/>
  <c r="M54" i="14"/>
  <c r="N54" i="14"/>
  <c r="L55" i="14"/>
  <c r="O55" i="14" s="1"/>
  <c r="M55" i="14"/>
  <c r="N55" i="14"/>
  <c r="L56" i="14"/>
  <c r="O56" i="14" s="1"/>
  <c r="M56" i="14"/>
  <c r="N56" i="14"/>
  <c r="L57" i="14"/>
  <c r="M57" i="14"/>
  <c r="N57" i="14"/>
  <c r="N3" i="14"/>
  <c r="M3" i="14"/>
  <c r="L3" i="14"/>
  <c r="O3" i="14" s="1"/>
  <c r="O44" i="14"/>
  <c r="O36" i="14"/>
  <c r="O20" i="14"/>
  <c r="O19" i="14"/>
  <c r="O15" i="14"/>
  <c r="K10" i="14"/>
  <c r="K11" i="14"/>
  <c r="K18" i="14"/>
  <c r="K19" i="14"/>
  <c r="K26" i="14"/>
  <c r="K27" i="14"/>
  <c r="K34" i="14"/>
  <c r="K35" i="14"/>
  <c r="K42" i="14"/>
  <c r="K43" i="14"/>
  <c r="K51" i="14"/>
  <c r="H4" i="14"/>
  <c r="I4" i="14"/>
  <c r="K4" i="14" s="1"/>
  <c r="J4" i="14"/>
  <c r="H5" i="14"/>
  <c r="K5" i="14" s="1"/>
  <c r="I5" i="14"/>
  <c r="J5" i="14"/>
  <c r="H6" i="14"/>
  <c r="K6" i="14" s="1"/>
  <c r="I6" i="14"/>
  <c r="J6" i="14"/>
  <c r="H7" i="14"/>
  <c r="K7" i="14" s="1"/>
  <c r="I7" i="14"/>
  <c r="J7" i="14"/>
  <c r="H8" i="14"/>
  <c r="K8" i="14" s="1"/>
  <c r="I8" i="14"/>
  <c r="J8" i="14"/>
  <c r="H9" i="14"/>
  <c r="K9" i="14" s="1"/>
  <c r="I9" i="14"/>
  <c r="J9" i="14"/>
  <c r="H10" i="14"/>
  <c r="I10" i="14"/>
  <c r="J10" i="14"/>
  <c r="H11" i="14"/>
  <c r="I11" i="14"/>
  <c r="J11" i="14"/>
  <c r="H12" i="14"/>
  <c r="I12" i="14"/>
  <c r="K12" i="14" s="1"/>
  <c r="J12" i="14"/>
  <c r="H13" i="14"/>
  <c r="K13" i="14" s="1"/>
  <c r="I13" i="14"/>
  <c r="J13" i="14"/>
  <c r="H14" i="14"/>
  <c r="K14" i="14" s="1"/>
  <c r="I14" i="14"/>
  <c r="J14" i="14"/>
  <c r="H15" i="14"/>
  <c r="K15" i="14" s="1"/>
  <c r="I15" i="14"/>
  <c r="J15" i="14"/>
  <c r="H16" i="14"/>
  <c r="K16" i="14" s="1"/>
  <c r="I16" i="14"/>
  <c r="J16" i="14"/>
  <c r="H17" i="14"/>
  <c r="K17" i="14" s="1"/>
  <c r="I17" i="14"/>
  <c r="J17" i="14"/>
  <c r="H18" i="14"/>
  <c r="I18" i="14"/>
  <c r="J18" i="14"/>
  <c r="H19" i="14"/>
  <c r="I19" i="14"/>
  <c r="J19" i="14"/>
  <c r="H20" i="14"/>
  <c r="I20" i="14"/>
  <c r="K20" i="14" s="1"/>
  <c r="J20" i="14"/>
  <c r="H21" i="14"/>
  <c r="K21" i="14" s="1"/>
  <c r="I21" i="14"/>
  <c r="J21" i="14"/>
  <c r="H22" i="14"/>
  <c r="K22" i="14" s="1"/>
  <c r="I22" i="14"/>
  <c r="J22" i="14"/>
  <c r="H23" i="14"/>
  <c r="K23" i="14" s="1"/>
  <c r="I23" i="14"/>
  <c r="J23" i="14"/>
  <c r="H24" i="14"/>
  <c r="K24" i="14" s="1"/>
  <c r="I24" i="14"/>
  <c r="J24" i="14"/>
  <c r="H25" i="14"/>
  <c r="K25" i="14" s="1"/>
  <c r="I25" i="14"/>
  <c r="J25" i="14"/>
  <c r="H26" i="14"/>
  <c r="I26" i="14"/>
  <c r="J26" i="14"/>
  <c r="H27" i="14"/>
  <c r="I27" i="14"/>
  <c r="J27" i="14"/>
  <c r="H28" i="14"/>
  <c r="I28" i="14"/>
  <c r="K28" i="14" s="1"/>
  <c r="J28" i="14"/>
  <c r="H29" i="14"/>
  <c r="K29" i="14" s="1"/>
  <c r="I29" i="14"/>
  <c r="J29" i="14"/>
  <c r="H30" i="14"/>
  <c r="K30" i="14" s="1"/>
  <c r="I30" i="14"/>
  <c r="J30" i="14"/>
  <c r="H31" i="14"/>
  <c r="K31" i="14" s="1"/>
  <c r="I31" i="14"/>
  <c r="J31" i="14"/>
  <c r="H32" i="14"/>
  <c r="K32" i="14" s="1"/>
  <c r="I32" i="14"/>
  <c r="J32" i="14"/>
  <c r="H33" i="14"/>
  <c r="K33" i="14" s="1"/>
  <c r="I33" i="14"/>
  <c r="J33" i="14"/>
  <c r="H34" i="14"/>
  <c r="I34" i="14"/>
  <c r="J34" i="14"/>
  <c r="H35" i="14"/>
  <c r="I35" i="14"/>
  <c r="J35" i="14"/>
  <c r="H36" i="14"/>
  <c r="I36" i="14"/>
  <c r="K36" i="14" s="1"/>
  <c r="J36" i="14"/>
  <c r="H37" i="14"/>
  <c r="K37" i="14" s="1"/>
  <c r="I37" i="14"/>
  <c r="J37" i="14"/>
  <c r="H38" i="14"/>
  <c r="K38" i="14" s="1"/>
  <c r="I38" i="14"/>
  <c r="J38" i="14"/>
  <c r="H39" i="14"/>
  <c r="K39" i="14" s="1"/>
  <c r="I39" i="14"/>
  <c r="J39" i="14"/>
  <c r="H40" i="14"/>
  <c r="K40" i="14" s="1"/>
  <c r="I40" i="14"/>
  <c r="J40" i="14"/>
  <c r="H41" i="14"/>
  <c r="K41" i="14" s="1"/>
  <c r="I41" i="14"/>
  <c r="J41" i="14"/>
  <c r="H42" i="14"/>
  <c r="I42" i="14"/>
  <c r="J42" i="14"/>
  <c r="H43" i="14"/>
  <c r="I43" i="14"/>
  <c r="J43" i="14"/>
  <c r="H44" i="14"/>
  <c r="I44" i="14"/>
  <c r="K44" i="14" s="1"/>
  <c r="J44" i="14"/>
  <c r="H45" i="14"/>
  <c r="K45" i="14" s="1"/>
  <c r="I45" i="14"/>
  <c r="J45" i="14"/>
  <c r="H46" i="14"/>
  <c r="K46" i="14" s="1"/>
  <c r="I46" i="14"/>
  <c r="J46" i="14"/>
  <c r="H47" i="14"/>
  <c r="K47" i="14" s="1"/>
  <c r="I47" i="14"/>
  <c r="J47" i="14"/>
  <c r="H48" i="14"/>
  <c r="K48" i="14" s="1"/>
  <c r="I48" i="14"/>
  <c r="J48" i="14"/>
  <c r="H49" i="14"/>
  <c r="K49" i="14" s="1"/>
  <c r="I49" i="14"/>
  <c r="J49" i="14"/>
  <c r="H50" i="14"/>
  <c r="I50" i="14"/>
  <c r="J50" i="14"/>
  <c r="K50" i="14" s="1"/>
  <c r="H51" i="14"/>
  <c r="I51" i="14"/>
  <c r="J51" i="14"/>
  <c r="H52" i="14"/>
  <c r="I52" i="14"/>
  <c r="K52" i="14" s="1"/>
  <c r="J52" i="14"/>
  <c r="H53" i="14"/>
  <c r="K53" i="14" s="1"/>
  <c r="I53" i="14"/>
  <c r="J53" i="14"/>
  <c r="H54" i="14"/>
  <c r="K54" i="14" s="1"/>
  <c r="I54" i="14"/>
  <c r="J54" i="14"/>
  <c r="H55" i="14"/>
  <c r="K55" i="14" s="1"/>
  <c r="I55" i="14"/>
  <c r="J55" i="14"/>
  <c r="H56" i="14"/>
  <c r="K56" i="14" s="1"/>
  <c r="I56" i="14"/>
  <c r="J56" i="14"/>
  <c r="H57" i="14"/>
  <c r="K57" i="14" s="1"/>
  <c r="I57" i="14"/>
  <c r="J57" i="14"/>
  <c r="J2" i="14"/>
  <c r="I2" i="14"/>
  <c r="H2" i="14"/>
  <c r="J3" i="14"/>
  <c r="I3" i="14"/>
  <c r="H3" i="14"/>
  <c r="K3" i="14" s="1"/>
  <c r="DK32" i="12"/>
  <c r="DJ32" i="12"/>
  <c r="DK31" i="12"/>
  <c r="DJ31" i="12"/>
  <c r="DK30" i="12"/>
  <c r="DJ30" i="12"/>
  <c r="DK29" i="12"/>
  <c r="DJ29" i="12"/>
  <c r="DK28" i="12"/>
  <c r="DJ28" i="12"/>
  <c r="DK27" i="12"/>
  <c r="DJ27" i="12"/>
  <c r="DK26" i="12"/>
  <c r="DJ26" i="12"/>
  <c r="DK25" i="12"/>
  <c r="DJ25" i="12"/>
  <c r="DK24" i="12"/>
  <c r="DJ24" i="12"/>
  <c r="DK23" i="12"/>
  <c r="DJ23" i="12"/>
  <c r="DK22" i="12"/>
  <c r="DJ22" i="12"/>
  <c r="DK21" i="12"/>
  <c r="DJ21" i="12"/>
  <c r="DK20" i="12"/>
  <c r="DJ20" i="12"/>
  <c r="DK19" i="12"/>
  <c r="DJ19" i="12"/>
  <c r="DK18" i="12"/>
  <c r="DJ18" i="12"/>
  <c r="DK17" i="12"/>
  <c r="DJ17" i="12"/>
  <c r="DK16" i="12"/>
  <c r="DJ16" i="12"/>
  <c r="DK15" i="12"/>
  <c r="DJ15" i="12"/>
  <c r="DK14" i="12"/>
  <c r="DJ14" i="12"/>
  <c r="DK13" i="12"/>
  <c r="DJ13" i="12"/>
  <c r="DK12" i="12"/>
  <c r="DJ12" i="12"/>
  <c r="DK11" i="12"/>
  <c r="DJ11" i="12"/>
  <c r="DK10" i="12"/>
  <c r="DJ10" i="12"/>
  <c r="DK9" i="12"/>
  <c r="DJ9" i="12"/>
  <c r="DK8" i="12"/>
  <c r="DJ8" i="12"/>
  <c r="DK7" i="12"/>
  <c r="DJ7" i="12"/>
  <c r="DK6" i="12"/>
  <c r="DJ6" i="12"/>
  <c r="DK5" i="12"/>
  <c r="DJ5" i="12"/>
  <c r="CZ40" i="12"/>
  <c r="CY40" i="12"/>
  <c r="CZ39" i="12"/>
  <c r="CY39" i="12"/>
  <c r="CZ38" i="12"/>
  <c r="CY38" i="12"/>
  <c r="CZ37" i="12"/>
  <c r="CY37" i="12"/>
  <c r="CZ36" i="12"/>
  <c r="CY36" i="12"/>
  <c r="CZ35" i="12"/>
  <c r="CY35" i="12"/>
  <c r="CZ34" i="12"/>
  <c r="CY34" i="12"/>
  <c r="CZ33" i="12"/>
  <c r="CY33" i="12"/>
  <c r="CZ32" i="12"/>
  <c r="CY32" i="12"/>
  <c r="CZ31" i="12"/>
  <c r="CY31" i="12"/>
  <c r="CZ30" i="12"/>
  <c r="CY30" i="12"/>
  <c r="CZ29" i="12"/>
  <c r="CY29" i="12"/>
  <c r="CZ28" i="12"/>
  <c r="CY28" i="12"/>
  <c r="CZ27" i="12"/>
  <c r="CY27" i="12"/>
  <c r="CZ26" i="12"/>
  <c r="CY26" i="12"/>
  <c r="CZ25" i="12"/>
  <c r="CY25" i="12"/>
  <c r="CZ24" i="12"/>
  <c r="CY24" i="12"/>
  <c r="CZ23" i="12"/>
  <c r="CY23" i="12"/>
  <c r="CZ22" i="12"/>
  <c r="CY22" i="12"/>
  <c r="CZ21" i="12"/>
  <c r="CY21" i="12"/>
  <c r="CZ20" i="12"/>
  <c r="CY20" i="12"/>
  <c r="CZ19" i="12"/>
  <c r="CY19" i="12"/>
  <c r="CZ18" i="12"/>
  <c r="CY18" i="12"/>
  <c r="CZ17" i="12"/>
  <c r="CY17" i="12"/>
  <c r="CZ16" i="12"/>
  <c r="CY16" i="12"/>
  <c r="CZ15" i="12"/>
  <c r="CY15" i="12"/>
  <c r="CZ14" i="12"/>
  <c r="CY14" i="12"/>
  <c r="CZ13" i="12"/>
  <c r="CY13" i="12"/>
  <c r="CZ12" i="12"/>
  <c r="CY12" i="12"/>
  <c r="CZ11" i="12"/>
  <c r="CY11" i="12"/>
  <c r="CZ10" i="12"/>
  <c r="CY10" i="12"/>
  <c r="CZ9" i="12"/>
  <c r="CY9" i="12"/>
  <c r="CZ8" i="12"/>
  <c r="CY8" i="12"/>
  <c r="CZ7" i="12"/>
  <c r="CY7" i="12"/>
  <c r="CZ6" i="12"/>
  <c r="CY6" i="12"/>
  <c r="CZ5" i="12"/>
  <c r="CY5" i="12"/>
  <c r="CK40" i="12"/>
  <c r="CJ40" i="12"/>
  <c r="CK39" i="12"/>
  <c r="CJ39" i="12"/>
  <c r="CK38" i="12"/>
  <c r="CJ38" i="12"/>
  <c r="CK37" i="12"/>
  <c r="CJ37" i="12"/>
  <c r="CK36" i="12"/>
  <c r="CJ36" i="12"/>
  <c r="CK35" i="12"/>
  <c r="CJ35" i="12"/>
  <c r="CK34" i="12"/>
  <c r="CJ34" i="12"/>
  <c r="CK33" i="12"/>
  <c r="CJ33" i="12"/>
  <c r="CK32" i="12"/>
  <c r="CJ32" i="12"/>
  <c r="CK31" i="12"/>
  <c r="CJ31" i="12"/>
  <c r="CK30" i="12"/>
  <c r="CJ30" i="12"/>
  <c r="CK29" i="12"/>
  <c r="CJ29" i="12"/>
  <c r="CK28" i="12"/>
  <c r="CJ28" i="12"/>
  <c r="CK27" i="12"/>
  <c r="CJ27" i="12"/>
  <c r="CK26" i="12"/>
  <c r="CJ26" i="12"/>
  <c r="CK25" i="12"/>
  <c r="CJ25" i="12"/>
  <c r="CK24" i="12"/>
  <c r="CJ24" i="12"/>
  <c r="CK23" i="12"/>
  <c r="CJ23" i="12"/>
  <c r="CK22" i="12"/>
  <c r="CJ22" i="12"/>
  <c r="CK21" i="12"/>
  <c r="CJ21" i="12"/>
  <c r="CK20" i="12"/>
  <c r="CJ20" i="12"/>
  <c r="CK19" i="12"/>
  <c r="CJ19" i="12"/>
  <c r="CK18" i="12"/>
  <c r="CJ18" i="12"/>
  <c r="CK17" i="12"/>
  <c r="CJ17" i="12"/>
  <c r="CK16" i="12"/>
  <c r="CJ16" i="12"/>
  <c r="CK15" i="12"/>
  <c r="CJ15" i="12"/>
  <c r="CK14" i="12"/>
  <c r="CJ14" i="12"/>
  <c r="CK13" i="12"/>
  <c r="CJ13" i="12"/>
  <c r="CK12" i="12"/>
  <c r="CJ12" i="12"/>
  <c r="CK11" i="12"/>
  <c r="CJ11" i="12"/>
  <c r="CK10" i="12"/>
  <c r="CJ10" i="12"/>
  <c r="CK9" i="12"/>
  <c r="CJ9" i="12"/>
  <c r="CK8" i="12"/>
  <c r="CJ8" i="12"/>
  <c r="CK7" i="12"/>
  <c r="CJ7" i="12"/>
  <c r="CK6" i="12"/>
  <c r="CJ6" i="12"/>
  <c r="CK5" i="12"/>
  <c r="CJ5" i="12"/>
  <c r="CA24" i="12"/>
  <c r="BZ24" i="12"/>
  <c r="CA23" i="12"/>
  <c r="BZ23" i="12"/>
  <c r="CA22" i="12"/>
  <c r="BZ22" i="12"/>
  <c r="CA21" i="12"/>
  <c r="BZ21" i="12"/>
  <c r="CA20" i="12"/>
  <c r="BZ20" i="12"/>
  <c r="CA19" i="12"/>
  <c r="BZ19" i="12"/>
  <c r="CA18" i="12"/>
  <c r="BZ18" i="12"/>
  <c r="CA17" i="12"/>
  <c r="BZ17" i="12"/>
  <c r="CA16" i="12"/>
  <c r="BZ16" i="12"/>
  <c r="CA15" i="12"/>
  <c r="BZ15" i="12"/>
  <c r="CA14" i="12"/>
  <c r="BZ14" i="12"/>
  <c r="CA13" i="12"/>
  <c r="BZ13" i="12"/>
  <c r="CA12" i="12"/>
  <c r="BZ12" i="12"/>
  <c r="CA11" i="12"/>
  <c r="BZ11" i="12"/>
  <c r="CA10" i="12"/>
  <c r="BZ10" i="12"/>
  <c r="CA9" i="12"/>
  <c r="BZ9" i="12"/>
  <c r="CA8" i="12"/>
  <c r="BZ8" i="12"/>
  <c r="CA7" i="12"/>
  <c r="BZ7" i="12"/>
  <c r="CA6" i="12"/>
  <c r="BZ6" i="12"/>
  <c r="CA5" i="12"/>
  <c r="BZ5" i="12"/>
  <c r="BO32" i="12"/>
  <c r="BN32" i="12"/>
  <c r="BO31" i="12"/>
  <c r="BN31" i="12"/>
  <c r="BO30" i="12"/>
  <c r="BN30" i="12"/>
  <c r="BO29" i="12"/>
  <c r="BN29" i="12"/>
  <c r="BO28" i="12"/>
  <c r="BN28" i="12"/>
  <c r="BO27" i="12"/>
  <c r="BN27" i="12"/>
  <c r="BO26" i="12"/>
  <c r="BN26" i="12"/>
  <c r="BO25" i="12"/>
  <c r="BN25" i="12"/>
  <c r="BO24" i="12"/>
  <c r="BN24" i="12"/>
  <c r="BO23" i="12"/>
  <c r="BN23" i="12"/>
  <c r="BO22" i="12"/>
  <c r="BN22" i="12"/>
  <c r="BO21" i="12"/>
  <c r="BN21" i="12"/>
  <c r="BO20" i="12"/>
  <c r="BN20" i="12"/>
  <c r="BO19" i="12"/>
  <c r="BN19" i="12"/>
  <c r="BO18" i="12"/>
  <c r="BN18" i="12"/>
  <c r="BO17" i="12"/>
  <c r="BN17" i="12"/>
  <c r="BO16" i="12"/>
  <c r="BN16" i="12"/>
  <c r="BO15" i="12"/>
  <c r="BN15" i="12"/>
  <c r="BO14" i="12"/>
  <c r="BN14" i="12"/>
  <c r="BO13" i="12"/>
  <c r="BN13" i="12"/>
  <c r="BO12" i="12"/>
  <c r="BN12" i="12"/>
  <c r="BO11" i="12"/>
  <c r="BN11" i="12"/>
  <c r="BO10" i="12"/>
  <c r="BN10" i="12"/>
  <c r="BO9" i="12"/>
  <c r="BN9" i="12"/>
  <c r="BO8" i="12"/>
  <c r="BN8" i="12"/>
  <c r="BO7" i="12"/>
  <c r="BN7" i="12"/>
  <c r="BO6" i="12"/>
  <c r="BN6" i="12"/>
  <c r="BO5" i="12"/>
  <c r="BN5" i="12"/>
  <c r="AZ32" i="12"/>
  <c r="AY32" i="12"/>
  <c r="AZ31" i="12"/>
  <c r="AY31" i="12"/>
  <c r="AZ30" i="12"/>
  <c r="AY30" i="12"/>
  <c r="AZ29" i="12"/>
  <c r="AY29" i="12"/>
  <c r="AZ28" i="12"/>
  <c r="AY28" i="12"/>
  <c r="AZ27" i="12"/>
  <c r="AY27" i="12"/>
  <c r="AZ26" i="12"/>
  <c r="AY26" i="12"/>
  <c r="AZ25" i="12"/>
  <c r="AY25" i="12"/>
  <c r="AZ24" i="12"/>
  <c r="AY24" i="12"/>
  <c r="AZ23" i="12"/>
  <c r="AY23" i="12"/>
  <c r="AZ22" i="12"/>
  <c r="AY22" i="12"/>
  <c r="AZ21" i="12"/>
  <c r="AY21" i="12"/>
  <c r="AZ20" i="12"/>
  <c r="AY20" i="12"/>
  <c r="AZ19" i="12"/>
  <c r="AY19" i="12"/>
  <c r="AZ18" i="12"/>
  <c r="AY18" i="12"/>
  <c r="AZ17" i="12"/>
  <c r="AY17" i="12"/>
  <c r="AZ16" i="12"/>
  <c r="AY16" i="12"/>
  <c r="AZ15" i="12"/>
  <c r="AY15" i="12"/>
  <c r="AZ14" i="12"/>
  <c r="AY14" i="12"/>
  <c r="AZ13" i="12"/>
  <c r="AY13" i="12"/>
  <c r="AZ12" i="12"/>
  <c r="AY12" i="12"/>
  <c r="AZ11" i="12"/>
  <c r="AY11" i="12"/>
  <c r="AZ10" i="12"/>
  <c r="AY10" i="12"/>
  <c r="AZ9" i="12"/>
  <c r="AY9" i="12"/>
  <c r="AZ8" i="12"/>
  <c r="AY8" i="12"/>
  <c r="AZ7" i="12"/>
  <c r="AY7" i="12"/>
  <c r="AZ6" i="12"/>
  <c r="AY6" i="12"/>
  <c r="AZ5" i="12"/>
  <c r="AY5" i="12"/>
  <c r="AP59" i="12"/>
  <c r="AO59" i="12"/>
  <c r="AP58" i="12"/>
  <c r="AO58" i="12"/>
  <c r="AP57" i="12"/>
  <c r="AO57" i="12"/>
  <c r="AP56" i="12"/>
  <c r="AO56" i="12"/>
  <c r="AP55" i="12"/>
  <c r="AO55" i="12"/>
  <c r="AP54" i="12"/>
  <c r="AO54" i="12"/>
  <c r="AP53" i="12"/>
  <c r="AO53" i="12"/>
  <c r="AP52" i="12"/>
  <c r="AO52" i="12"/>
  <c r="AP51" i="12"/>
  <c r="AO51" i="12"/>
  <c r="AP50" i="12"/>
  <c r="AO50" i="12"/>
  <c r="AP49" i="12"/>
  <c r="AO49" i="12"/>
  <c r="AP48" i="12"/>
  <c r="AO48" i="12"/>
  <c r="AP47" i="12"/>
  <c r="AO47" i="12"/>
  <c r="AP46" i="12"/>
  <c r="AO46" i="12"/>
  <c r="AP45" i="12"/>
  <c r="AO45" i="12"/>
  <c r="AP44" i="12"/>
  <c r="AO44" i="12"/>
  <c r="AP43" i="12"/>
  <c r="AO43" i="12"/>
  <c r="AP42" i="12"/>
  <c r="AO42" i="12"/>
  <c r="AP41" i="12"/>
  <c r="AO41" i="12"/>
  <c r="AP40" i="12"/>
  <c r="AO40" i="12"/>
  <c r="AP39" i="12"/>
  <c r="AO39" i="12"/>
  <c r="AP38" i="12"/>
  <c r="AO38" i="12"/>
  <c r="AP37" i="12"/>
  <c r="AO37" i="12"/>
  <c r="AP36" i="12"/>
  <c r="AO36" i="12"/>
  <c r="AP35" i="12"/>
  <c r="AO35" i="12"/>
  <c r="AP34" i="12"/>
  <c r="AO34" i="12"/>
  <c r="AP33" i="12"/>
  <c r="AO33" i="12"/>
  <c r="AP32" i="12"/>
  <c r="AO32" i="12"/>
  <c r="AP31" i="12"/>
  <c r="AO31" i="12"/>
  <c r="AP30" i="12"/>
  <c r="AO30" i="12"/>
  <c r="AP29" i="12"/>
  <c r="AO29" i="12"/>
  <c r="AP28" i="12"/>
  <c r="AO28" i="12"/>
  <c r="AP27" i="12"/>
  <c r="AO27" i="12"/>
  <c r="AP26" i="12"/>
  <c r="AO26" i="12"/>
  <c r="AP25" i="12"/>
  <c r="AO25" i="12"/>
  <c r="AP24" i="12"/>
  <c r="AO24" i="12"/>
  <c r="AP23" i="12"/>
  <c r="AO23" i="12"/>
  <c r="AP22" i="12"/>
  <c r="AO22" i="12"/>
  <c r="AP21" i="12"/>
  <c r="AO21" i="12"/>
  <c r="AP20" i="12"/>
  <c r="AO20" i="12"/>
  <c r="AP19" i="12"/>
  <c r="AO19" i="12"/>
  <c r="AP18" i="12"/>
  <c r="AO18" i="12"/>
  <c r="AP17" i="12"/>
  <c r="AO17" i="12"/>
  <c r="AP16" i="12"/>
  <c r="AO16" i="12"/>
  <c r="AP15" i="12"/>
  <c r="AO15" i="12"/>
  <c r="AP14" i="12"/>
  <c r="AO14" i="12"/>
  <c r="AP13" i="12"/>
  <c r="AO13" i="12"/>
  <c r="AP12" i="12"/>
  <c r="AO12" i="12"/>
  <c r="AP11" i="12"/>
  <c r="AO11" i="12"/>
  <c r="AP10" i="12"/>
  <c r="AO10" i="12"/>
  <c r="AP9" i="12"/>
  <c r="AO9" i="12"/>
  <c r="AP8" i="12"/>
  <c r="AO8" i="12"/>
  <c r="AP7" i="12"/>
  <c r="AO7" i="12"/>
  <c r="AP6" i="12"/>
  <c r="AO6" i="12"/>
  <c r="AP5" i="12"/>
  <c r="AO5" i="12"/>
  <c r="AB59" i="12"/>
  <c r="AA59" i="12"/>
  <c r="AB58" i="12"/>
  <c r="AA58" i="12"/>
  <c r="AB57" i="12"/>
  <c r="AA57" i="12"/>
  <c r="AB56" i="12"/>
  <c r="AA56" i="12"/>
  <c r="AB55" i="12"/>
  <c r="AA55" i="12"/>
  <c r="AB54" i="12"/>
  <c r="AA54" i="12"/>
  <c r="AB53" i="12"/>
  <c r="AA53" i="12"/>
  <c r="AB52" i="12"/>
  <c r="AA52" i="12"/>
  <c r="AB51" i="12"/>
  <c r="AA51" i="12"/>
  <c r="AB50" i="12"/>
  <c r="AA50" i="12"/>
  <c r="AB49" i="12"/>
  <c r="AA49" i="12"/>
  <c r="AB48" i="12"/>
  <c r="AA48" i="12"/>
  <c r="AB47" i="12"/>
  <c r="AA47" i="12"/>
  <c r="AB46" i="12"/>
  <c r="AA46" i="12"/>
  <c r="AB45" i="12"/>
  <c r="AA45" i="12"/>
  <c r="AB44" i="12"/>
  <c r="AA44" i="12"/>
  <c r="AB43" i="12"/>
  <c r="AA43" i="12"/>
  <c r="AB42" i="12"/>
  <c r="AA42" i="12"/>
  <c r="AB41" i="12"/>
  <c r="AA41" i="12"/>
  <c r="AB40" i="12"/>
  <c r="AA40" i="12"/>
  <c r="AB39" i="12"/>
  <c r="AA39" i="12"/>
  <c r="AB38" i="12"/>
  <c r="AA38" i="12"/>
  <c r="AB37" i="12"/>
  <c r="AA37" i="12"/>
  <c r="AB36" i="12"/>
  <c r="AA36" i="12"/>
  <c r="AB35" i="12"/>
  <c r="AA35" i="12"/>
  <c r="AB34" i="12"/>
  <c r="AA34" i="12"/>
  <c r="AB33" i="12"/>
  <c r="AA33" i="12"/>
  <c r="AB32" i="12"/>
  <c r="AA32" i="12"/>
  <c r="AB31" i="12"/>
  <c r="AA31" i="12"/>
  <c r="AB30" i="12"/>
  <c r="AA30" i="12"/>
  <c r="AB29" i="12"/>
  <c r="AA29" i="12"/>
  <c r="AB28" i="12"/>
  <c r="AA28" i="12"/>
  <c r="AB27" i="12"/>
  <c r="AA27" i="12"/>
  <c r="AB26" i="12"/>
  <c r="AA26" i="12"/>
  <c r="AB25" i="12"/>
  <c r="AA25" i="12"/>
  <c r="AB24" i="12"/>
  <c r="AA24" i="12"/>
  <c r="AB23" i="12"/>
  <c r="AA23" i="12"/>
  <c r="AB22" i="12"/>
  <c r="AA22" i="12"/>
  <c r="AB21" i="12"/>
  <c r="AA21" i="12"/>
  <c r="AB20" i="12"/>
  <c r="AA20" i="12"/>
  <c r="AB19" i="12"/>
  <c r="AA19" i="12"/>
  <c r="AB18" i="12"/>
  <c r="AA18" i="12"/>
  <c r="AB17" i="12"/>
  <c r="AA17" i="12"/>
  <c r="AB16" i="12"/>
  <c r="AA16" i="12"/>
  <c r="AB15" i="12"/>
  <c r="AA15" i="12"/>
  <c r="AB14" i="12"/>
  <c r="AA14" i="12"/>
  <c r="AB13" i="12"/>
  <c r="AA13" i="12"/>
  <c r="AB12" i="12"/>
  <c r="AA12" i="12"/>
  <c r="AB11" i="12"/>
  <c r="AA11" i="12"/>
  <c r="AB10" i="12"/>
  <c r="AA10" i="12"/>
  <c r="AB9" i="12"/>
  <c r="AA9" i="12"/>
  <c r="AB8" i="12"/>
  <c r="AA8" i="12"/>
  <c r="AB7" i="12"/>
  <c r="AA7" i="12"/>
  <c r="AB6" i="12"/>
  <c r="AA6" i="12"/>
  <c r="AB5" i="12"/>
  <c r="AA5" i="12"/>
  <c r="K59" i="12"/>
  <c r="J59" i="12"/>
  <c r="K58" i="12"/>
  <c r="J58" i="12"/>
  <c r="K57" i="12"/>
  <c r="J57" i="12"/>
  <c r="K56" i="12"/>
  <c r="J56" i="12"/>
  <c r="K55" i="12"/>
  <c r="J55" i="12"/>
  <c r="K54" i="12"/>
  <c r="J54" i="12"/>
  <c r="K53" i="12"/>
  <c r="J53" i="12"/>
  <c r="K52" i="12"/>
  <c r="J52" i="12"/>
  <c r="K51" i="12"/>
  <c r="J51" i="12"/>
  <c r="K50" i="12"/>
  <c r="J50" i="12"/>
  <c r="K49" i="12"/>
  <c r="J49" i="12"/>
  <c r="K48" i="12"/>
  <c r="J48" i="12"/>
  <c r="K47" i="12"/>
  <c r="J47" i="12"/>
  <c r="K46" i="12"/>
  <c r="J46" i="12"/>
  <c r="K45" i="12"/>
  <c r="J45" i="12"/>
  <c r="K44" i="12"/>
  <c r="J44" i="12"/>
  <c r="K43" i="12"/>
  <c r="J43" i="12"/>
  <c r="K42" i="12"/>
  <c r="J42" i="12"/>
  <c r="K41" i="12"/>
  <c r="J41" i="12"/>
  <c r="K40" i="12"/>
  <c r="J40" i="12"/>
  <c r="K39" i="12"/>
  <c r="J39" i="12"/>
  <c r="K38" i="12"/>
  <c r="J38" i="12"/>
  <c r="K37" i="12"/>
  <c r="J37" i="12"/>
  <c r="K36" i="12"/>
  <c r="J36" i="12"/>
  <c r="K35" i="12"/>
  <c r="J35" i="12"/>
  <c r="K34" i="12"/>
  <c r="J34" i="12"/>
  <c r="K33" i="12"/>
  <c r="J33" i="12"/>
  <c r="K32" i="12"/>
  <c r="J32" i="12"/>
  <c r="K31" i="12"/>
  <c r="J31" i="12"/>
  <c r="K30" i="12"/>
  <c r="J30" i="12"/>
  <c r="K29" i="12"/>
  <c r="J29" i="12"/>
  <c r="K28" i="12"/>
  <c r="J28" i="12"/>
  <c r="K27" i="12"/>
  <c r="J27" i="12"/>
  <c r="K26" i="12"/>
  <c r="J26" i="12"/>
  <c r="K25" i="12"/>
  <c r="J25" i="12"/>
  <c r="K24" i="12"/>
  <c r="J24" i="12"/>
  <c r="K23" i="12"/>
  <c r="J23" i="12"/>
  <c r="K22" i="12"/>
  <c r="J22" i="12"/>
  <c r="K21" i="12"/>
  <c r="J21" i="12"/>
  <c r="K20" i="12"/>
  <c r="J20" i="12"/>
  <c r="K19" i="12"/>
  <c r="J19" i="12"/>
  <c r="K18" i="12"/>
  <c r="J18" i="12"/>
  <c r="K17" i="12"/>
  <c r="J17" i="12"/>
  <c r="K16" i="12"/>
  <c r="J16" i="12"/>
  <c r="K15" i="12"/>
  <c r="J15" i="12"/>
  <c r="K14" i="12"/>
  <c r="J14" i="12"/>
  <c r="K13" i="12"/>
  <c r="J13" i="12"/>
  <c r="K12" i="12"/>
  <c r="J12" i="12"/>
  <c r="K11" i="12"/>
  <c r="J11" i="12"/>
  <c r="K10" i="12"/>
  <c r="J10" i="12"/>
  <c r="K9" i="12"/>
  <c r="J9" i="12"/>
  <c r="K8" i="12"/>
  <c r="J8" i="12"/>
  <c r="K7" i="12"/>
  <c r="J7" i="12"/>
  <c r="K6" i="12"/>
  <c r="J6" i="12"/>
  <c r="K5" i="12"/>
  <c r="J5" i="12"/>
  <c r="I9" i="7"/>
  <c r="I5" i="7"/>
  <c r="I6" i="7"/>
  <c r="I7" i="7"/>
  <c r="I8" i="7"/>
  <c r="I10" i="7"/>
  <c r="I11" i="7"/>
  <c r="I12" i="7"/>
  <c r="I13" i="7"/>
  <c r="I4" i="7"/>
  <c r="I3" i="7"/>
  <c r="BS441" i="13"/>
  <c r="BR441" i="13"/>
  <c r="BO441" i="13"/>
  <c r="AY441" i="13"/>
  <c r="BS440" i="13"/>
  <c r="BR440" i="13"/>
  <c r="BO440" i="13"/>
  <c r="AY440" i="13"/>
  <c r="BS439" i="13"/>
  <c r="BR439" i="13"/>
  <c r="BO439" i="13"/>
  <c r="AY439" i="13"/>
  <c r="BS438" i="13"/>
  <c r="BR438" i="13"/>
  <c r="BO438" i="13"/>
  <c r="AY438" i="13"/>
  <c r="BS437" i="13"/>
  <c r="BR437" i="13"/>
  <c r="BO437" i="13"/>
  <c r="AY437" i="13"/>
  <c r="BS436" i="13"/>
  <c r="BR436" i="13"/>
  <c r="BO436" i="13"/>
  <c r="AY436" i="13"/>
  <c r="BS435" i="13"/>
  <c r="BR435" i="13"/>
  <c r="BO435" i="13"/>
  <c r="AY435" i="13"/>
  <c r="BS434" i="13"/>
  <c r="BR434" i="13"/>
  <c r="BO434" i="13"/>
  <c r="AY434" i="13"/>
  <c r="BS433" i="13"/>
  <c r="BR433" i="13"/>
  <c r="BO433" i="13"/>
  <c r="AY433" i="13"/>
  <c r="BS432" i="13"/>
  <c r="BR432" i="13"/>
  <c r="BO432" i="13"/>
  <c r="AY432" i="13"/>
  <c r="BS431" i="13"/>
  <c r="BR431" i="13"/>
  <c r="BO431" i="13"/>
  <c r="AY431" i="13"/>
  <c r="BS430" i="13"/>
  <c r="BR430" i="13"/>
  <c r="BO430" i="13"/>
  <c r="AY430" i="13"/>
  <c r="BS429" i="13"/>
  <c r="BR429" i="13"/>
  <c r="BO429" i="13"/>
  <c r="AY429" i="13"/>
  <c r="BS428" i="13"/>
  <c r="BR428" i="13"/>
  <c r="BO428" i="13"/>
  <c r="AY428" i="13"/>
  <c r="BS427" i="13"/>
  <c r="BR427" i="13"/>
  <c r="BO427" i="13"/>
  <c r="AY427" i="13"/>
  <c r="BS426" i="13"/>
  <c r="BR426" i="13"/>
  <c r="BO426" i="13"/>
  <c r="AY426" i="13"/>
  <c r="BS425" i="13"/>
  <c r="BR425" i="13"/>
  <c r="BO425" i="13"/>
  <c r="AY425" i="13"/>
  <c r="BS424" i="13"/>
  <c r="BR424" i="13"/>
  <c r="BO424" i="13"/>
  <c r="AY424" i="13"/>
  <c r="BS423" i="13"/>
  <c r="BR423" i="13"/>
  <c r="BO423" i="13"/>
  <c r="AY423" i="13"/>
  <c r="BS422" i="13"/>
  <c r="BR422" i="13"/>
  <c r="BO422" i="13"/>
  <c r="AY422" i="13"/>
  <c r="BS421" i="13"/>
  <c r="BR421" i="13"/>
  <c r="BO421" i="13"/>
  <c r="AY421" i="13"/>
  <c r="BS420" i="13"/>
  <c r="BR420" i="13"/>
  <c r="BO420" i="13"/>
  <c r="AY420" i="13"/>
  <c r="BS419" i="13"/>
  <c r="BR419" i="13"/>
  <c r="BO419" i="13"/>
  <c r="AY419" i="13"/>
  <c r="BS418" i="13"/>
  <c r="BR418" i="13"/>
  <c r="BO418" i="13"/>
  <c r="AY418" i="13"/>
  <c r="BS417" i="13"/>
  <c r="BR417" i="13"/>
  <c r="BO417" i="13"/>
  <c r="AY417" i="13"/>
  <c r="BS416" i="13"/>
  <c r="BR416" i="13"/>
  <c r="BO416" i="13"/>
  <c r="AY416" i="13"/>
  <c r="BS415" i="13"/>
  <c r="BR415" i="13"/>
  <c r="BO415" i="13"/>
  <c r="AY415" i="13"/>
  <c r="BS414" i="13"/>
  <c r="BR414" i="13"/>
  <c r="BO414" i="13"/>
  <c r="AY414" i="13"/>
  <c r="BS413" i="13"/>
  <c r="BR413" i="13"/>
  <c r="BO413" i="13"/>
  <c r="AY413" i="13"/>
  <c r="BS412" i="13"/>
  <c r="BR412" i="13"/>
  <c r="BO412" i="13"/>
  <c r="AY412" i="13"/>
  <c r="BS411" i="13"/>
  <c r="BR411" i="13"/>
  <c r="BO411" i="13"/>
  <c r="AY411" i="13"/>
  <c r="BS410" i="13"/>
  <c r="BR410" i="13"/>
  <c r="BO410" i="13"/>
  <c r="AY410" i="13"/>
  <c r="BS409" i="13"/>
  <c r="BR409" i="13"/>
  <c r="BO409" i="13"/>
  <c r="AY409" i="13"/>
  <c r="BS408" i="13"/>
  <c r="BR408" i="13"/>
  <c r="BO408" i="13"/>
  <c r="AY408" i="13"/>
  <c r="BS407" i="13"/>
  <c r="BR407" i="13"/>
  <c r="BO407" i="13"/>
  <c r="AY407" i="13"/>
  <c r="BS406" i="13"/>
  <c r="BR406" i="13"/>
  <c r="BO406" i="13"/>
  <c r="AY406" i="13"/>
  <c r="BS405" i="13"/>
  <c r="BR405" i="13"/>
  <c r="BO405" i="13"/>
  <c r="AY405" i="13"/>
  <c r="BS404" i="13"/>
  <c r="BR404" i="13"/>
  <c r="BO404" i="13"/>
  <c r="AY404" i="13"/>
  <c r="BS403" i="13"/>
  <c r="BR403" i="13"/>
  <c r="BO403" i="13"/>
  <c r="AY403" i="13"/>
  <c r="BS402" i="13"/>
  <c r="BR402" i="13"/>
  <c r="BO402" i="13"/>
  <c r="AY402" i="13"/>
  <c r="BS401" i="13"/>
  <c r="BR401" i="13"/>
  <c r="BO401" i="13"/>
  <c r="AY401" i="13"/>
  <c r="BS400" i="13"/>
  <c r="BR400" i="13"/>
  <c r="BO400" i="13"/>
  <c r="AY400" i="13"/>
  <c r="BS399" i="13"/>
  <c r="BR399" i="13"/>
  <c r="BO399" i="13"/>
  <c r="AY399" i="13"/>
  <c r="BS398" i="13"/>
  <c r="BR398" i="13"/>
  <c r="BO398" i="13"/>
  <c r="AY398" i="13"/>
  <c r="BS397" i="13"/>
  <c r="BR397" i="13"/>
  <c r="BO397" i="13"/>
  <c r="AY397" i="13"/>
  <c r="BS396" i="13"/>
  <c r="BR396" i="13"/>
  <c r="BO396" i="13"/>
  <c r="AY396" i="13"/>
  <c r="BS395" i="13"/>
  <c r="BR395" i="13"/>
  <c r="BO395" i="13"/>
  <c r="AY395" i="13"/>
  <c r="BS394" i="13"/>
  <c r="BR394" i="13"/>
  <c r="BO394" i="13"/>
  <c r="AY394" i="13"/>
  <c r="BS393" i="13"/>
  <c r="BR393" i="13"/>
  <c r="BO393" i="13"/>
  <c r="AY393" i="13"/>
  <c r="BS392" i="13"/>
  <c r="BR392" i="13"/>
  <c r="BO392" i="13"/>
  <c r="AY392" i="13"/>
  <c r="BS391" i="13"/>
  <c r="BR391" i="13"/>
  <c r="BO391" i="13"/>
  <c r="AY391" i="13"/>
  <c r="BS390" i="13"/>
  <c r="BR390" i="13"/>
  <c r="BO390" i="13"/>
  <c r="AY390" i="13"/>
  <c r="BS389" i="13"/>
  <c r="BR389" i="13"/>
  <c r="BO389" i="13"/>
  <c r="AY389" i="13"/>
  <c r="BS388" i="13"/>
  <c r="BR388" i="13"/>
  <c r="BO388" i="13"/>
  <c r="AY388" i="13"/>
  <c r="BS387" i="13"/>
  <c r="BR387" i="13"/>
  <c r="BO387" i="13"/>
  <c r="AY387" i="13"/>
  <c r="BS386" i="13"/>
  <c r="BR386" i="13"/>
  <c r="BO386" i="13"/>
  <c r="AY386" i="13"/>
  <c r="BS385" i="13"/>
  <c r="BR385" i="13"/>
  <c r="BO385" i="13"/>
  <c r="AY385" i="13"/>
  <c r="BS384" i="13"/>
  <c r="BR384" i="13"/>
  <c r="BO384" i="13"/>
  <c r="AY384" i="13"/>
  <c r="BS383" i="13"/>
  <c r="BR383" i="13"/>
  <c r="BO383" i="13"/>
  <c r="AY383" i="13"/>
  <c r="BS382" i="13"/>
  <c r="BR382" i="13"/>
  <c r="BO382" i="13"/>
  <c r="AY382" i="13"/>
  <c r="BS381" i="13"/>
  <c r="BR381" i="13"/>
  <c r="BO381" i="13"/>
  <c r="AY381" i="13"/>
  <c r="BS380" i="13"/>
  <c r="BR380" i="13"/>
  <c r="BO380" i="13"/>
  <c r="AY380" i="13"/>
  <c r="BS379" i="13"/>
  <c r="BR379" i="13"/>
  <c r="BO379" i="13"/>
  <c r="AY379" i="13"/>
  <c r="BS378" i="13"/>
  <c r="BR378" i="13"/>
  <c r="BO378" i="13"/>
  <c r="AY378" i="13"/>
  <c r="BS377" i="13"/>
  <c r="BR377" i="13"/>
  <c r="BO377" i="13"/>
  <c r="AY377" i="13"/>
  <c r="BS376" i="13"/>
  <c r="BR376" i="13"/>
  <c r="BO376" i="13"/>
  <c r="AY376" i="13"/>
  <c r="BS375" i="13"/>
  <c r="BR375" i="13"/>
  <c r="BO375" i="13"/>
  <c r="AY375" i="13"/>
  <c r="BS374" i="13"/>
  <c r="BR374" i="13"/>
  <c r="BO374" i="13"/>
  <c r="AY374" i="13"/>
  <c r="BS373" i="13"/>
  <c r="BR373" i="13"/>
  <c r="BO373" i="13"/>
  <c r="AY373" i="13"/>
  <c r="BS372" i="13"/>
  <c r="BR372" i="13"/>
  <c r="BO372" i="13"/>
  <c r="AY372" i="13"/>
  <c r="BS371" i="13"/>
  <c r="BR371" i="13"/>
  <c r="BO371" i="13"/>
  <c r="AY371" i="13"/>
  <c r="BS370" i="13"/>
  <c r="BR370" i="13"/>
  <c r="BO370" i="13"/>
  <c r="AY370" i="13"/>
  <c r="BS369" i="13"/>
  <c r="BR369" i="13"/>
  <c r="BO369" i="13"/>
  <c r="AY369" i="13"/>
  <c r="BS368" i="13"/>
  <c r="BR368" i="13"/>
  <c r="BO368" i="13"/>
  <c r="AY368" i="13"/>
  <c r="BS367" i="13"/>
  <c r="BR367" i="13"/>
  <c r="BO367" i="13"/>
  <c r="AY367" i="13"/>
  <c r="BS366" i="13"/>
  <c r="BR366" i="13"/>
  <c r="BO366" i="13"/>
  <c r="AY366" i="13"/>
  <c r="BS365" i="13"/>
  <c r="BR365" i="13"/>
  <c r="BO365" i="13"/>
  <c r="AY365" i="13"/>
  <c r="BS364" i="13"/>
  <c r="BR364" i="13"/>
  <c r="BO364" i="13"/>
  <c r="AY364" i="13"/>
  <c r="BS363" i="13"/>
  <c r="BR363" i="13"/>
  <c r="BO363" i="13"/>
  <c r="AY363" i="13"/>
  <c r="BS362" i="13"/>
  <c r="BR362" i="13"/>
  <c r="BO362" i="13"/>
  <c r="AY362" i="13"/>
  <c r="BS361" i="13"/>
  <c r="BR361" i="13"/>
  <c r="BO361" i="13"/>
  <c r="AY361" i="13"/>
  <c r="BS360" i="13"/>
  <c r="BR360" i="13"/>
  <c r="BO360" i="13"/>
  <c r="AY360" i="13"/>
  <c r="BS359" i="13"/>
  <c r="BR359" i="13"/>
  <c r="BO359" i="13"/>
  <c r="AY359" i="13"/>
  <c r="BS358" i="13"/>
  <c r="BR358" i="13"/>
  <c r="BO358" i="13"/>
  <c r="AY358" i="13"/>
  <c r="BS357" i="13"/>
  <c r="BR357" i="13"/>
  <c r="BO357" i="13"/>
  <c r="AY357" i="13"/>
  <c r="BS356" i="13"/>
  <c r="BR356" i="13"/>
  <c r="BO356" i="13"/>
  <c r="AY356" i="13"/>
  <c r="BS355" i="13"/>
  <c r="BR355" i="13"/>
  <c r="BO355" i="13"/>
  <c r="AY355" i="13"/>
  <c r="BS354" i="13"/>
  <c r="BR354" i="13"/>
  <c r="BO354" i="13"/>
  <c r="AY354" i="13"/>
  <c r="BS353" i="13"/>
  <c r="BR353" i="13"/>
  <c r="BO353" i="13"/>
  <c r="AY353" i="13"/>
  <c r="BS352" i="13"/>
  <c r="BR352" i="13"/>
  <c r="BO352" i="13"/>
  <c r="AY352" i="13"/>
  <c r="BS351" i="13"/>
  <c r="BR351" i="13"/>
  <c r="BO351" i="13"/>
  <c r="AY351" i="13"/>
  <c r="BS350" i="13"/>
  <c r="BR350" i="13"/>
  <c r="BO350" i="13"/>
  <c r="AY350" i="13"/>
  <c r="BS349" i="13"/>
  <c r="BR349" i="13"/>
  <c r="BO349" i="13"/>
  <c r="AY349" i="13"/>
  <c r="BS348" i="13"/>
  <c r="BR348" i="13"/>
  <c r="BO348" i="13"/>
  <c r="AY348" i="13"/>
  <c r="BS347" i="13"/>
  <c r="BR347" i="13"/>
  <c r="BO347" i="13"/>
  <c r="AY347" i="13"/>
  <c r="BS346" i="13"/>
  <c r="BR346" i="13"/>
  <c r="BO346" i="13"/>
  <c r="AY346" i="13"/>
  <c r="BS345" i="13"/>
  <c r="BR345" i="13"/>
  <c r="BO345" i="13"/>
  <c r="AY345" i="13"/>
  <c r="BS344" i="13"/>
  <c r="BR344" i="13"/>
  <c r="BO344" i="13"/>
  <c r="AY344" i="13"/>
  <c r="BS343" i="13"/>
  <c r="BR343" i="13"/>
  <c r="BO343" i="13"/>
  <c r="AY343" i="13"/>
  <c r="BS342" i="13"/>
  <c r="BR342" i="13"/>
  <c r="BO342" i="13"/>
  <c r="AY342" i="13"/>
  <c r="BS341" i="13"/>
  <c r="BR341" i="13"/>
  <c r="BO341" i="13"/>
  <c r="AY341" i="13"/>
  <c r="BS340" i="13"/>
  <c r="BR340" i="13"/>
  <c r="BO340" i="13"/>
  <c r="AY340" i="13"/>
  <c r="BS339" i="13"/>
  <c r="BR339" i="13"/>
  <c r="BO339" i="13"/>
  <c r="AY339" i="13"/>
  <c r="BS338" i="13"/>
  <c r="BR338" i="13"/>
  <c r="BO338" i="13"/>
  <c r="AY338" i="13"/>
  <c r="BS337" i="13"/>
  <c r="BR337" i="13"/>
  <c r="BO337" i="13"/>
  <c r="AY337" i="13"/>
  <c r="BS336" i="13"/>
  <c r="BR336" i="13"/>
  <c r="BO336" i="13"/>
  <c r="AY336" i="13"/>
  <c r="BS335" i="13"/>
  <c r="BR335" i="13"/>
  <c r="BO335" i="13"/>
  <c r="AY335" i="13"/>
  <c r="BS334" i="13"/>
  <c r="BR334" i="13"/>
  <c r="BO334" i="13"/>
  <c r="AY334" i="13"/>
  <c r="BS333" i="13"/>
  <c r="BR333" i="13"/>
  <c r="BO333" i="13"/>
  <c r="AY333" i="13"/>
  <c r="BS332" i="13"/>
  <c r="BR332" i="13"/>
  <c r="BO332" i="13"/>
  <c r="AY332" i="13"/>
  <c r="BS331" i="13"/>
  <c r="BR331" i="13"/>
  <c r="BO331" i="13"/>
  <c r="AY331" i="13"/>
  <c r="BS330" i="13"/>
  <c r="BR330" i="13"/>
  <c r="BO330" i="13"/>
  <c r="AY330" i="13"/>
  <c r="BS329" i="13"/>
  <c r="BR329" i="13"/>
  <c r="BO329" i="13"/>
  <c r="AY329" i="13"/>
  <c r="BS328" i="13"/>
  <c r="BR328" i="13"/>
  <c r="BO328" i="13"/>
  <c r="AY328" i="13"/>
  <c r="BS327" i="13"/>
  <c r="BR327" i="13"/>
  <c r="BO327" i="13"/>
  <c r="AY327" i="13"/>
  <c r="BS326" i="13"/>
  <c r="BR326" i="13"/>
  <c r="BO326" i="13"/>
  <c r="AY326" i="13"/>
  <c r="BS325" i="13"/>
  <c r="BR325" i="13"/>
  <c r="BO325" i="13"/>
  <c r="AY325" i="13"/>
  <c r="BS324" i="13"/>
  <c r="BR324" i="13"/>
  <c r="BO324" i="13"/>
  <c r="AY324" i="13"/>
  <c r="BS323" i="13"/>
  <c r="BR323" i="13"/>
  <c r="BO323" i="13"/>
  <c r="AY323" i="13"/>
  <c r="BS322" i="13"/>
  <c r="BR322" i="13"/>
  <c r="BO322" i="13"/>
  <c r="AY322" i="13"/>
  <c r="BS321" i="13"/>
  <c r="BR321" i="13"/>
  <c r="BO321" i="13"/>
  <c r="AY321" i="13"/>
  <c r="BS320" i="13"/>
  <c r="BR320" i="13"/>
  <c r="BO320" i="13"/>
  <c r="AY320" i="13"/>
  <c r="BS319" i="13"/>
  <c r="BR319" i="13"/>
  <c r="BO319" i="13"/>
  <c r="AY319" i="13"/>
  <c r="BS318" i="13"/>
  <c r="BR318" i="13"/>
  <c r="BO318" i="13"/>
  <c r="AY318" i="13"/>
  <c r="BS317" i="13"/>
  <c r="BR317" i="13"/>
  <c r="BO317" i="13"/>
  <c r="AY317" i="13"/>
  <c r="BS316" i="13"/>
  <c r="BR316" i="13"/>
  <c r="BO316" i="13"/>
  <c r="AY316" i="13"/>
  <c r="BS315" i="13"/>
  <c r="BR315" i="13"/>
  <c r="BO315" i="13"/>
  <c r="AY315" i="13"/>
  <c r="BS314" i="13"/>
  <c r="BR314" i="13"/>
  <c r="BO314" i="13"/>
  <c r="AY314" i="13"/>
  <c r="BS313" i="13"/>
  <c r="BR313" i="13"/>
  <c r="BO313" i="13"/>
  <c r="AY313" i="13"/>
  <c r="BS312" i="13"/>
  <c r="BR312" i="13"/>
  <c r="BO312" i="13"/>
  <c r="AY312" i="13"/>
  <c r="BS311" i="13"/>
  <c r="BR311" i="13"/>
  <c r="BO311" i="13"/>
  <c r="AY311" i="13"/>
  <c r="BS310" i="13"/>
  <c r="BR310" i="13"/>
  <c r="BO310" i="13"/>
  <c r="AY310" i="13"/>
  <c r="BS309" i="13"/>
  <c r="BR309" i="13"/>
  <c r="BO309" i="13"/>
  <c r="AY309" i="13"/>
  <c r="BS308" i="13"/>
  <c r="BR308" i="13"/>
  <c r="BO308" i="13"/>
  <c r="AY308" i="13"/>
  <c r="BS307" i="13"/>
  <c r="BR307" i="13"/>
  <c r="BO307" i="13"/>
  <c r="AY307" i="13"/>
  <c r="BS306" i="13"/>
  <c r="BR306" i="13"/>
  <c r="BO306" i="13"/>
  <c r="AY306" i="13"/>
  <c r="BS305" i="13"/>
  <c r="BR305" i="13"/>
  <c r="BO305" i="13"/>
  <c r="AY305" i="13"/>
  <c r="BS304" i="13"/>
  <c r="BR304" i="13"/>
  <c r="BO304" i="13"/>
  <c r="AY304" i="13"/>
  <c r="BS303" i="13"/>
  <c r="BR303" i="13"/>
  <c r="BO303" i="13"/>
  <c r="AY303" i="13"/>
  <c r="BS302" i="13"/>
  <c r="BR302" i="13"/>
  <c r="BO302" i="13"/>
  <c r="AY302" i="13"/>
  <c r="BS301" i="13"/>
  <c r="BR301" i="13"/>
  <c r="BO301" i="13"/>
  <c r="AY301" i="13"/>
  <c r="BS300" i="13"/>
  <c r="BR300" i="13"/>
  <c r="BO300" i="13"/>
  <c r="AY300" i="13"/>
  <c r="BS299" i="13"/>
  <c r="BR299" i="13"/>
  <c r="BO299" i="13"/>
  <c r="AY299" i="13"/>
  <c r="BS298" i="13"/>
  <c r="BR298" i="13"/>
  <c r="BO298" i="13"/>
  <c r="AY298" i="13"/>
  <c r="BS297" i="13"/>
  <c r="BR297" i="13"/>
  <c r="BO297" i="13"/>
  <c r="AY297" i="13"/>
  <c r="BS296" i="13"/>
  <c r="BR296" i="13"/>
  <c r="BO296" i="13"/>
  <c r="AY296" i="13"/>
  <c r="BS295" i="13"/>
  <c r="BR295" i="13"/>
  <c r="BO295" i="13"/>
  <c r="AY295" i="13"/>
  <c r="BS294" i="13"/>
  <c r="BR294" i="13"/>
  <c r="BO294" i="13"/>
  <c r="AY294" i="13"/>
  <c r="BS293" i="13"/>
  <c r="BR293" i="13"/>
  <c r="BO293" i="13"/>
  <c r="AY293" i="13"/>
  <c r="BS292" i="13"/>
  <c r="BR292" i="13"/>
  <c r="BO292" i="13"/>
  <c r="AY292" i="13"/>
  <c r="BS291" i="13"/>
  <c r="BR291" i="13"/>
  <c r="BO291" i="13"/>
  <c r="AY291" i="13"/>
  <c r="BS290" i="13"/>
  <c r="BR290" i="13"/>
  <c r="BO290" i="13"/>
  <c r="AY290" i="13"/>
  <c r="BS289" i="13"/>
  <c r="BR289" i="13"/>
  <c r="BO289" i="13"/>
  <c r="AY289" i="13"/>
  <c r="BS288" i="13"/>
  <c r="BR288" i="13"/>
  <c r="BO288" i="13"/>
  <c r="AY288" i="13"/>
  <c r="BS287" i="13"/>
  <c r="BR287" i="13"/>
  <c r="BO287" i="13"/>
  <c r="AY287" i="13"/>
  <c r="BS286" i="13"/>
  <c r="BR286" i="13"/>
  <c r="BO286" i="13"/>
  <c r="AY286" i="13"/>
  <c r="BS285" i="13"/>
  <c r="BR285" i="13"/>
  <c r="BO285" i="13"/>
  <c r="AY285" i="13"/>
  <c r="BS284" i="13"/>
  <c r="BR284" i="13"/>
  <c r="BO284" i="13"/>
  <c r="AY284" i="13"/>
  <c r="BS283" i="13"/>
  <c r="BR283" i="13"/>
  <c r="BO283" i="13"/>
  <c r="AY283" i="13"/>
  <c r="BS282" i="13"/>
  <c r="BR282" i="13"/>
  <c r="BO282" i="13"/>
  <c r="AY282" i="13"/>
  <c r="BS281" i="13"/>
  <c r="BR281" i="13"/>
  <c r="BO281" i="13"/>
  <c r="AY281" i="13"/>
  <c r="BS280" i="13"/>
  <c r="BR280" i="13"/>
  <c r="BO280" i="13"/>
  <c r="AY280" i="13"/>
  <c r="BS279" i="13"/>
  <c r="BR279" i="13"/>
  <c r="BO279" i="13"/>
  <c r="AY279" i="13"/>
  <c r="BS278" i="13"/>
  <c r="BR278" i="13"/>
  <c r="BO278" i="13"/>
  <c r="AY278" i="13"/>
  <c r="BS277" i="13"/>
  <c r="BR277" i="13"/>
  <c r="BO277" i="13"/>
  <c r="AY277" i="13"/>
  <c r="BS276" i="13"/>
  <c r="BR276" i="13"/>
  <c r="BO276" i="13"/>
  <c r="AY276" i="13"/>
  <c r="BS275" i="13"/>
  <c r="BR275" i="13"/>
  <c r="BO275" i="13"/>
  <c r="AY275" i="13"/>
  <c r="BS274" i="13"/>
  <c r="BR274" i="13"/>
  <c r="BO274" i="13"/>
  <c r="AY274" i="13"/>
  <c r="BS273" i="13"/>
  <c r="BR273" i="13"/>
  <c r="BO273" i="13"/>
  <c r="AY273" i="13"/>
  <c r="BS272" i="13"/>
  <c r="BR272" i="13"/>
  <c r="BO272" i="13"/>
  <c r="AY272" i="13"/>
  <c r="BS271" i="13"/>
  <c r="BR271" i="13"/>
  <c r="BO271" i="13"/>
  <c r="AY271" i="13"/>
  <c r="BS270" i="13"/>
  <c r="BR270" i="13"/>
  <c r="BO270" i="13"/>
  <c r="AY270" i="13"/>
  <c r="BS269" i="13"/>
  <c r="BR269" i="13"/>
  <c r="BO269" i="13"/>
  <c r="AY269" i="13"/>
  <c r="BS268" i="13"/>
  <c r="BR268" i="13"/>
  <c r="BO268" i="13"/>
  <c r="AY268" i="13"/>
  <c r="BS267" i="13"/>
  <c r="BR267" i="13"/>
  <c r="BO267" i="13"/>
  <c r="AY267" i="13"/>
  <c r="BS266" i="13"/>
  <c r="BR266" i="13"/>
  <c r="BO266" i="13"/>
  <c r="AY266" i="13"/>
  <c r="BS265" i="13"/>
  <c r="BR265" i="13"/>
  <c r="BO265" i="13"/>
  <c r="AY265" i="13"/>
  <c r="BS264" i="13"/>
  <c r="BR264" i="13"/>
  <c r="BO264" i="13"/>
  <c r="AY264" i="13"/>
  <c r="BS263" i="13"/>
  <c r="BR263" i="13"/>
  <c r="BO263" i="13"/>
  <c r="AY263" i="13"/>
  <c r="BS262" i="13"/>
  <c r="BR262" i="13"/>
  <c r="BO262" i="13"/>
  <c r="AY262" i="13"/>
  <c r="BS261" i="13"/>
  <c r="BR261" i="13"/>
  <c r="BO261" i="13"/>
  <c r="AY261" i="13"/>
  <c r="BS260" i="13"/>
  <c r="BR260" i="13"/>
  <c r="BO260" i="13"/>
  <c r="AY260" i="13"/>
  <c r="BS259" i="13"/>
  <c r="BR259" i="13"/>
  <c r="BO259" i="13"/>
  <c r="AY259" i="13"/>
  <c r="BS258" i="13"/>
  <c r="BR258" i="13"/>
  <c r="BO258" i="13"/>
  <c r="AY258" i="13"/>
  <c r="BS257" i="13"/>
  <c r="BR257" i="13"/>
  <c r="BO257" i="13"/>
  <c r="AY257" i="13"/>
  <c r="BS256" i="13"/>
  <c r="BR256" i="13"/>
  <c r="BO256" i="13"/>
  <c r="AY256" i="13"/>
  <c r="BS255" i="13"/>
  <c r="BR255" i="13"/>
  <c r="BO255" i="13"/>
  <c r="AY255" i="13"/>
  <c r="BS254" i="13"/>
  <c r="BR254" i="13"/>
  <c r="BO254" i="13"/>
  <c r="AY254" i="13"/>
  <c r="BS253" i="13"/>
  <c r="BR253" i="13"/>
  <c r="BO253" i="13"/>
  <c r="AY253" i="13"/>
  <c r="BS252" i="13"/>
  <c r="BR252" i="13"/>
  <c r="BO252" i="13"/>
  <c r="AY252" i="13"/>
  <c r="BS251" i="13"/>
  <c r="BR251" i="13"/>
  <c r="BO251" i="13"/>
  <c r="AY251" i="13"/>
  <c r="BS250" i="13"/>
  <c r="BR250" i="13"/>
  <c r="BO250" i="13"/>
  <c r="AY250" i="13"/>
  <c r="BS249" i="13"/>
  <c r="BR249" i="13"/>
  <c r="BO249" i="13"/>
  <c r="AY249" i="13"/>
  <c r="BS248" i="13"/>
  <c r="BR248" i="13"/>
  <c r="BO248" i="13"/>
  <c r="AY248" i="13"/>
  <c r="BS247" i="13"/>
  <c r="BR247" i="13"/>
  <c r="BO247" i="13"/>
  <c r="AY247" i="13"/>
  <c r="BS246" i="13"/>
  <c r="BR246" i="13"/>
  <c r="BO246" i="13"/>
  <c r="AY246" i="13"/>
  <c r="BS245" i="13"/>
  <c r="BR245" i="13"/>
  <c r="BO245" i="13"/>
  <c r="AY245" i="13"/>
  <c r="BS244" i="13"/>
  <c r="BR244" i="13"/>
  <c r="BO244" i="13"/>
  <c r="AY244" i="13"/>
  <c r="BS243" i="13"/>
  <c r="BR243" i="13"/>
  <c r="BO243" i="13"/>
  <c r="AY243" i="13"/>
  <c r="BS242" i="13"/>
  <c r="BR242" i="13"/>
  <c r="BO242" i="13"/>
  <c r="AY242" i="13"/>
  <c r="BS241" i="13"/>
  <c r="BR241" i="13"/>
  <c r="BO241" i="13"/>
  <c r="AY241" i="13"/>
  <c r="BS240" i="13"/>
  <c r="BR240" i="13"/>
  <c r="BO240" i="13"/>
  <c r="AY240" i="13"/>
  <c r="BS239" i="13"/>
  <c r="BR239" i="13"/>
  <c r="BO239" i="13"/>
  <c r="AY239" i="13"/>
  <c r="BS238" i="13"/>
  <c r="BR238" i="13"/>
  <c r="BO238" i="13"/>
  <c r="AY238" i="13"/>
  <c r="BS237" i="13"/>
  <c r="BR237" i="13"/>
  <c r="BO237" i="13"/>
  <c r="AY237" i="13"/>
  <c r="BS236" i="13"/>
  <c r="BR236" i="13"/>
  <c r="BO236" i="13"/>
  <c r="AY236" i="13"/>
  <c r="BS235" i="13"/>
  <c r="BR235" i="13"/>
  <c r="BO235" i="13"/>
  <c r="AY235" i="13"/>
  <c r="BS234" i="13"/>
  <c r="BR234" i="13"/>
  <c r="BO234" i="13"/>
  <c r="AY234" i="13"/>
  <c r="BS233" i="13"/>
  <c r="BR233" i="13"/>
  <c r="BO233" i="13"/>
  <c r="AY233" i="13"/>
  <c r="BS232" i="13"/>
  <c r="BR232" i="13"/>
  <c r="BO232" i="13"/>
  <c r="AY232" i="13"/>
  <c r="BS231" i="13"/>
  <c r="BR231" i="13"/>
  <c r="BO231" i="13"/>
  <c r="AY231" i="13"/>
  <c r="BS230" i="13"/>
  <c r="BR230" i="13"/>
  <c r="BO230" i="13"/>
  <c r="AY230" i="13"/>
  <c r="BS229" i="13"/>
  <c r="BR229" i="13"/>
  <c r="BO229" i="13"/>
  <c r="AY229" i="13"/>
  <c r="BS228" i="13"/>
  <c r="BR228" i="13"/>
  <c r="BO228" i="13"/>
  <c r="AY228" i="13"/>
  <c r="BS227" i="13"/>
  <c r="BR227" i="13"/>
  <c r="BO227" i="13"/>
  <c r="AY227" i="13"/>
  <c r="BS226" i="13"/>
  <c r="BR226" i="13"/>
  <c r="BO226" i="13"/>
  <c r="AY226" i="13"/>
  <c r="BS225" i="13"/>
  <c r="BR225" i="13"/>
  <c r="BO225" i="13"/>
  <c r="AY225" i="13"/>
  <c r="BS224" i="13"/>
  <c r="BR224" i="13"/>
  <c r="BO224" i="13"/>
  <c r="AY224" i="13"/>
  <c r="BS223" i="13"/>
  <c r="BR223" i="13"/>
  <c r="BO223" i="13"/>
  <c r="AY223" i="13"/>
  <c r="BS222" i="13"/>
  <c r="BR222" i="13"/>
  <c r="BO222" i="13"/>
  <c r="AY222" i="13"/>
  <c r="BS221" i="13"/>
  <c r="BR221" i="13"/>
  <c r="BO221" i="13"/>
  <c r="AY221" i="13"/>
  <c r="BS220" i="13"/>
  <c r="BR220" i="13"/>
  <c r="BO220" i="13"/>
  <c r="AY220" i="13"/>
  <c r="BS219" i="13"/>
  <c r="BR219" i="13"/>
  <c r="BO219" i="13"/>
  <c r="AY219" i="13"/>
  <c r="BS218" i="13"/>
  <c r="BR218" i="13"/>
  <c r="BO218" i="13"/>
  <c r="AY218" i="13"/>
  <c r="BS217" i="13"/>
  <c r="BR217" i="13"/>
  <c r="BO217" i="13"/>
  <c r="AY217" i="13"/>
  <c r="BS216" i="13"/>
  <c r="BR216" i="13"/>
  <c r="BO216" i="13"/>
  <c r="AY216" i="13"/>
  <c r="BS215" i="13"/>
  <c r="BR215" i="13"/>
  <c r="BO215" i="13"/>
  <c r="AY215" i="13"/>
  <c r="BS214" i="13"/>
  <c r="BR214" i="13"/>
  <c r="BO214" i="13"/>
  <c r="AY214" i="13"/>
  <c r="BS213" i="13"/>
  <c r="BR213" i="13"/>
  <c r="BO213" i="13"/>
  <c r="AY213" i="13"/>
  <c r="BS212" i="13"/>
  <c r="BR212" i="13"/>
  <c r="BO212" i="13"/>
  <c r="AY212" i="13"/>
  <c r="BS211" i="13"/>
  <c r="BR211" i="13"/>
  <c r="BO211" i="13"/>
  <c r="AY211" i="13"/>
  <c r="BS210" i="13"/>
  <c r="BR210" i="13"/>
  <c r="BO210" i="13"/>
  <c r="AY210" i="13"/>
  <c r="BS209" i="13"/>
  <c r="BR209" i="13"/>
  <c r="BO209" i="13"/>
  <c r="AY209" i="13"/>
  <c r="BS208" i="13"/>
  <c r="BR208" i="13"/>
  <c r="BO208" i="13"/>
  <c r="AY208" i="13"/>
  <c r="BS207" i="13"/>
  <c r="BR207" i="13"/>
  <c r="BO207" i="13"/>
  <c r="AY207" i="13"/>
  <c r="BS206" i="13"/>
  <c r="BR206" i="13"/>
  <c r="BO206" i="13"/>
  <c r="AY206" i="13"/>
  <c r="BS205" i="13"/>
  <c r="BR205" i="13"/>
  <c r="BO205" i="13"/>
  <c r="AY205" i="13"/>
  <c r="BS204" i="13"/>
  <c r="BR204" i="13"/>
  <c r="BO204" i="13"/>
  <c r="AY204" i="13"/>
  <c r="BS203" i="13"/>
  <c r="BR203" i="13"/>
  <c r="BO203" i="13"/>
  <c r="AY203" i="13"/>
  <c r="BS202" i="13"/>
  <c r="BR202" i="13"/>
  <c r="BO202" i="13"/>
  <c r="AY202" i="13"/>
  <c r="BS201" i="13"/>
  <c r="BR201" i="13"/>
  <c r="BO201" i="13"/>
  <c r="AY201" i="13"/>
  <c r="BS200" i="13"/>
  <c r="BR200" i="13"/>
  <c r="BO200" i="13"/>
  <c r="AY200" i="13"/>
  <c r="BS199" i="13"/>
  <c r="BR199" i="13"/>
  <c r="BO199" i="13"/>
  <c r="AY199" i="13"/>
  <c r="BS198" i="13"/>
  <c r="BR198" i="13"/>
  <c r="BO198" i="13"/>
  <c r="AY198" i="13"/>
  <c r="BS197" i="13"/>
  <c r="BR197" i="13"/>
  <c r="BO197" i="13"/>
  <c r="AY197" i="13"/>
  <c r="BS196" i="13"/>
  <c r="BR196" i="13"/>
  <c r="BO196" i="13"/>
  <c r="AY196" i="13"/>
  <c r="BS195" i="13"/>
  <c r="BR195" i="13"/>
  <c r="BO195" i="13"/>
  <c r="AY195" i="13"/>
  <c r="BS194" i="13"/>
  <c r="BR194" i="13"/>
  <c r="BO194" i="13"/>
  <c r="AY194" i="13"/>
  <c r="BS193" i="13"/>
  <c r="BR193" i="13"/>
  <c r="BO193" i="13"/>
  <c r="AY193" i="13"/>
  <c r="BS192" i="13"/>
  <c r="BR192" i="13"/>
  <c r="BO192" i="13"/>
  <c r="AY192" i="13"/>
  <c r="BS191" i="13"/>
  <c r="BR191" i="13"/>
  <c r="BO191" i="13"/>
  <c r="AY191" i="13"/>
  <c r="BS190" i="13"/>
  <c r="BR190" i="13"/>
  <c r="BO190" i="13"/>
  <c r="AY190" i="13"/>
  <c r="BS189" i="13"/>
  <c r="BR189" i="13"/>
  <c r="BO189" i="13"/>
  <c r="AY189" i="13"/>
  <c r="BS188" i="13"/>
  <c r="BR188" i="13"/>
  <c r="BO188" i="13"/>
  <c r="AY188" i="13"/>
  <c r="BS187" i="13"/>
  <c r="BR187" i="13"/>
  <c r="BO187" i="13"/>
  <c r="AY187" i="13"/>
  <c r="BS186" i="13"/>
  <c r="BR186" i="13"/>
  <c r="BO186" i="13"/>
  <c r="AY186" i="13"/>
  <c r="BS185" i="13"/>
  <c r="BR185" i="13"/>
  <c r="BO185" i="13"/>
  <c r="AY185" i="13"/>
  <c r="BS184" i="13"/>
  <c r="BR184" i="13"/>
  <c r="BO184" i="13"/>
  <c r="AY184" i="13"/>
  <c r="BS183" i="13"/>
  <c r="BR183" i="13"/>
  <c r="BO183" i="13"/>
  <c r="AY183" i="13"/>
  <c r="BS182" i="13"/>
  <c r="BR182" i="13"/>
  <c r="BO182" i="13"/>
  <c r="AY182" i="13"/>
  <c r="BS181" i="13"/>
  <c r="BR181" i="13"/>
  <c r="BO181" i="13"/>
  <c r="AY181" i="13"/>
  <c r="BS180" i="13"/>
  <c r="BR180" i="13"/>
  <c r="BO180" i="13"/>
  <c r="AY180" i="13"/>
  <c r="BS179" i="13"/>
  <c r="BR179" i="13"/>
  <c r="BO179" i="13"/>
  <c r="AY179" i="13"/>
  <c r="BS178" i="13"/>
  <c r="BR178" i="13"/>
  <c r="BO178" i="13"/>
  <c r="AY178" i="13"/>
  <c r="BS177" i="13"/>
  <c r="BR177" i="13"/>
  <c r="BO177" i="13"/>
  <c r="AY177" i="13"/>
  <c r="BS176" i="13"/>
  <c r="BR176" i="13"/>
  <c r="BO176" i="13"/>
  <c r="AY176" i="13"/>
  <c r="BS175" i="13"/>
  <c r="BR175" i="13"/>
  <c r="BO175" i="13"/>
  <c r="AY175" i="13"/>
  <c r="BS174" i="13"/>
  <c r="BR174" i="13"/>
  <c r="BO174" i="13"/>
  <c r="AY174" i="13"/>
  <c r="BS173" i="13"/>
  <c r="BR173" i="13"/>
  <c r="BO173" i="13"/>
  <c r="AY173" i="13"/>
  <c r="BS172" i="13"/>
  <c r="BR172" i="13"/>
  <c r="BO172" i="13"/>
  <c r="AY172" i="13"/>
  <c r="BS171" i="13"/>
  <c r="BR171" i="13"/>
  <c r="BO171" i="13"/>
  <c r="AY171" i="13"/>
  <c r="BS170" i="13"/>
  <c r="BR170" i="13"/>
  <c r="BO170" i="13"/>
  <c r="AY170" i="13"/>
  <c r="BS169" i="13"/>
  <c r="BR169" i="13"/>
  <c r="BO169" i="13"/>
  <c r="AY169" i="13"/>
  <c r="BS168" i="13"/>
  <c r="BR168" i="13"/>
  <c r="BO168" i="13"/>
  <c r="AY168" i="13"/>
  <c r="BS167" i="13"/>
  <c r="BR167" i="13"/>
  <c r="BO167" i="13"/>
  <c r="AY167" i="13"/>
  <c r="BS166" i="13"/>
  <c r="BR166" i="13"/>
  <c r="BO166" i="13"/>
  <c r="AY166" i="13"/>
  <c r="BS165" i="13"/>
  <c r="BR165" i="13"/>
  <c r="BO165" i="13"/>
  <c r="AY165" i="13"/>
  <c r="BS164" i="13"/>
  <c r="BR164" i="13"/>
  <c r="BO164" i="13"/>
  <c r="AY164" i="13"/>
  <c r="BS163" i="13"/>
  <c r="BR163" i="13"/>
  <c r="BO163" i="13"/>
  <c r="AY163" i="13"/>
  <c r="BS162" i="13"/>
  <c r="BR162" i="13"/>
  <c r="BO162" i="13"/>
  <c r="AY162" i="13"/>
  <c r="BS161" i="13"/>
  <c r="BR161" i="13"/>
  <c r="BO161" i="13"/>
  <c r="AY161" i="13"/>
  <c r="BS160" i="13"/>
  <c r="BR160" i="13"/>
  <c r="BO160" i="13"/>
  <c r="AY160" i="13"/>
  <c r="BS159" i="13"/>
  <c r="BR159" i="13"/>
  <c r="BO159" i="13"/>
  <c r="AY159" i="13"/>
  <c r="BS158" i="13"/>
  <c r="BR158" i="13"/>
  <c r="BO158" i="13"/>
  <c r="AY158" i="13"/>
  <c r="BS157" i="13"/>
  <c r="BR157" i="13"/>
  <c r="BO157" i="13"/>
  <c r="AY157" i="13"/>
  <c r="BS156" i="13"/>
  <c r="BR156" i="13"/>
  <c r="BO156" i="13"/>
  <c r="AY156" i="13"/>
  <c r="BS155" i="13"/>
  <c r="BR155" i="13"/>
  <c r="BO155" i="13"/>
  <c r="AY155" i="13"/>
  <c r="BS154" i="13"/>
  <c r="BR154" i="13"/>
  <c r="BO154" i="13"/>
  <c r="AY154" i="13"/>
  <c r="BS153" i="13"/>
  <c r="BR153" i="13"/>
  <c r="BO153" i="13"/>
  <c r="AY153" i="13"/>
  <c r="BS152" i="13"/>
  <c r="BR152" i="13"/>
  <c r="BO152" i="13"/>
  <c r="AY152" i="13"/>
  <c r="BS151" i="13"/>
  <c r="BR151" i="13"/>
  <c r="BO151" i="13"/>
  <c r="AY151" i="13"/>
  <c r="BS150" i="13"/>
  <c r="BR150" i="13"/>
  <c r="BO150" i="13"/>
  <c r="AY150" i="13"/>
  <c r="BS149" i="13"/>
  <c r="BR149" i="13"/>
  <c r="BO149" i="13"/>
  <c r="AY149" i="13"/>
  <c r="BS148" i="13"/>
  <c r="BR148" i="13"/>
  <c r="BO148" i="13"/>
  <c r="AY148" i="13"/>
  <c r="BS147" i="13"/>
  <c r="BR147" i="13"/>
  <c r="BO147" i="13"/>
  <c r="AY147" i="13"/>
  <c r="BS146" i="13"/>
  <c r="BR146" i="13"/>
  <c r="BO146" i="13"/>
  <c r="AY146" i="13"/>
  <c r="BS145" i="13"/>
  <c r="BR145" i="13"/>
  <c r="BO145" i="13"/>
  <c r="AY145" i="13"/>
  <c r="BS144" i="13"/>
  <c r="BR144" i="13"/>
  <c r="BO144" i="13"/>
  <c r="AY144" i="13"/>
  <c r="BS143" i="13"/>
  <c r="BR143" i="13"/>
  <c r="BO143" i="13"/>
  <c r="AY143" i="13"/>
  <c r="BS142" i="13"/>
  <c r="BR142" i="13"/>
  <c r="BO142" i="13"/>
  <c r="AY142" i="13"/>
  <c r="BS141" i="13"/>
  <c r="BR141" i="13"/>
  <c r="BO141" i="13"/>
  <c r="AY141" i="13"/>
  <c r="BS140" i="13"/>
  <c r="BR140" i="13"/>
  <c r="BO140" i="13"/>
  <c r="AY140" i="13"/>
  <c r="BS139" i="13"/>
  <c r="BR139" i="13"/>
  <c r="BO139" i="13"/>
  <c r="AY139" i="13"/>
  <c r="BS138" i="13"/>
  <c r="BR138" i="13"/>
  <c r="BO138" i="13"/>
  <c r="AY138" i="13"/>
  <c r="BS137" i="13"/>
  <c r="BR137" i="13"/>
  <c r="BO137" i="13"/>
  <c r="AY137" i="13"/>
  <c r="BS136" i="13"/>
  <c r="BR136" i="13"/>
  <c r="BO136" i="13"/>
  <c r="AY136" i="13"/>
  <c r="BS135" i="13"/>
  <c r="BR135" i="13"/>
  <c r="BO135" i="13"/>
  <c r="AY135" i="13"/>
  <c r="BS134" i="13"/>
  <c r="BR134" i="13"/>
  <c r="BO134" i="13"/>
  <c r="AY134" i="13"/>
  <c r="BS133" i="13"/>
  <c r="BR133" i="13"/>
  <c r="BO133" i="13"/>
  <c r="AY133" i="13"/>
  <c r="BS132" i="13"/>
  <c r="BR132" i="13"/>
  <c r="BO132" i="13"/>
  <c r="AY132" i="13"/>
  <c r="BS131" i="13"/>
  <c r="BR131" i="13"/>
  <c r="BO131" i="13"/>
  <c r="AY131" i="13"/>
  <c r="BS130" i="13"/>
  <c r="BR130" i="13"/>
  <c r="BO130" i="13"/>
  <c r="AY130" i="13"/>
  <c r="BS129" i="13"/>
  <c r="BR129" i="13"/>
  <c r="BO129" i="13"/>
  <c r="AY129" i="13"/>
  <c r="BS128" i="13"/>
  <c r="BR128" i="13"/>
  <c r="BO128" i="13"/>
  <c r="AY128" i="13"/>
  <c r="BS127" i="13"/>
  <c r="BR127" i="13"/>
  <c r="BO127" i="13"/>
  <c r="AY127" i="13"/>
  <c r="BS126" i="13"/>
  <c r="BR126" i="13"/>
  <c r="BO126" i="13"/>
  <c r="AY126" i="13"/>
  <c r="BS125" i="13"/>
  <c r="BR125" i="13"/>
  <c r="BO125" i="13"/>
  <c r="AY125" i="13"/>
  <c r="BS124" i="13"/>
  <c r="BR124" i="13"/>
  <c r="BO124" i="13"/>
  <c r="AY124" i="13"/>
  <c r="BS123" i="13"/>
  <c r="BR123" i="13"/>
  <c r="BO123" i="13"/>
  <c r="AY123" i="13"/>
  <c r="BS122" i="13"/>
  <c r="BR122" i="13"/>
  <c r="BO122" i="13"/>
  <c r="AY122" i="13"/>
  <c r="BS121" i="13"/>
  <c r="BR121" i="13"/>
  <c r="BO121" i="13"/>
  <c r="AY121" i="13"/>
  <c r="BS120" i="13"/>
  <c r="BR120" i="13"/>
  <c r="BO120" i="13"/>
  <c r="AY120" i="13"/>
  <c r="BS119" i="13"/>
  <c r="BR119" i="13"/>
  <c r="BO119" i="13"/>
  <c r="AY119" i="13"/>
  <c r="BS118" i="13"/>
  <c r="BR118" i="13"/>
  <c r="BO118" i="13"/>
  <c r="AY118" i="13"/>
  <c r="BS117" i="13"/>
  <c r="BR117" i="13"/>
  <c r="BO117" i="13"/>
  <c r="AY117" i="13"/>
  <c r="BS116" i="13"/>
  <c r="BR116" i="13"/>
  <c r="BO116" i="13"/>
  <c r="AY116" i="13"/>
  <c r="BS115" i="13"/>
  <c r="BR115" i="13"/>
  <c r="BO115" i="13"/>
  <c r="AY115" i="13"/>
  <c r="BS114" i="13"/>
  <c r="BR114" i="13"/>
  <c r="BO114" i="13"/>
  <c r="AY114" i="13"/>
  <c r="BS113" i="13"/>
  <c r="BR113" i="13"/>
  <c r="BO113" i="13"/>
  <c r="AY113" i="13"/>
  <c r="BS112" i="13"/>
  <c r="BR112" i="13"/>
  <c r="BO112" i="13"/>
  <c r="AY112" i="13"/>
  <c r="BS111" i="13"/>
  <c r="BR111" i="13"/>
  <c r="BO111" i="13"/>
  <c r="AY111" i="13"/>
  <c r="BS110" i="13"/>
  <c r="BR110" i="13"/>
  <c r="BO110" i="13"/>
  <c r="AY110" i="13"/>
  <c r="BS109" i="13"/>
  <c r="BR109" i="13"/>
  <c r="BO109" i="13"/>
  <c r="AY109" i="13"/>
  <c r="BS108" i="13"/>
  <c r="BR108" i="13"/>
  <c r="BO108" i="13"/>
  <c r="AY108" i="13"/>
  <c r="BS107" i="13"/>
  <c r="BR107" i="13"/>
  <c r="BO107" i="13"/>
  <c r="AY107" i="13"/>
  <c r="BS106" i="13"/>
  <c r="BR106" i="13"/>
  <c r="BO106" i="13"/>
  <c r="AY106" i="13"/>
  <c r="BS105" i="13"/>
  <c r="BR105" i="13"/>
  <c r="BO105" i="13"/>
  <c r="AY105" i="13"/>
  <c r="BS104" i="13"/>
  <c r="BR104" i="13"/>
  <c r="BO104" i="13"/>
  <c r="AY104" i="13"/>
  <c r="BS103" i="13"/>
  <c r="BR103" i="13"/>
  <c r="BO103" i="13"/>
  <c r="AY103" i="13"/>
  <c r="BS102" i="13"/>
  <c r="BR102" i="13"/>
  <c r="BO102" i="13"/>
  <c r="AY102" i="13"/>
  <c r="BS101" i="13"/>
  <c r="BR101" i="13"/>
  <c r="BO101" i="13"/>
  <c r="AY101" i="13"/>
  <c r="BS100" i="13"/>
  <c r="BR100" i="13"/>
  <c r="BO100" i="13"/>
  <c r="AY100" i="13"/>
  <c r="BS99" i="13"/>
  <c r="BR99" i="13"/>
  <c r="BO99" i="13"/>
  <c r="AY99" i="13"/>
  <c r="BS98" i="13"/>
  <c r="BR98" i="13"/>
  <c r="BO98" i="13"/>
  <c r="AY98" i="13"/>
  <c r="BS97" i="13"/>
  <c r="BR97" i="13"/>
  <c r="BO97" i="13"/>
  <c r="AY97" i="13"/>
  <c r="BS96" i="13"/>
  <c r="BR96" i="13"/>
  <c r="BO96" i="13"/>
  <c r="AY96" i="13"/>
  <c r="BS95" i="13"/>
  <c r="BR95" i="13"/>
  <c r="BO95" i="13"/>
  <c r="AY95" i="13"/>
  <c r="BS94" i="13"/>
  <c r="BR94" i="13"/>
  <c r="BO94" i="13"/>
  <c r="AY94" i="13"/>
  <c r="BS93" i="13"/>
  <c r="BR93" i="13"/>
  <c r="BO93" i="13"/>
  <c r="AY93" i="13"/>
  <c r="BS92" i="13"/>
  <c r="BR92" i="13"/>
  <c r="BO92" i="13"/>
  <c r="AY92" i="13"/>
  <c r="BS91" i="13"/>
  <c r="BR91" i="13"/>
  <c r="BO91" i="13"/>
  <c r="AY91" i="13"/>
  <c r="BS90" i="13"/>
  <c r="BR90" i="13"/>
  <c r="BO90" i="13"/>
  <c r="AY90" i="13"/>
  <c r="BS89" i="13"/>
  <c r="BR89" i="13"/>
  <c r="BO89" i="13"/>
  <c r="AY89" i="13"/>
  <c r="BS88" i="13"/>
  <c r="BR88" i="13"/>
  <c r="BO88" i="13"/>
  <c r="AY88" i="13"/>
  <c r="BS87" i="13"/>
  <c r="BR87" i="13"/>
  <c r="BO87" i="13"/>
  <c r="AY87" i="13"/>
  <c r="BS86" i="13"/>
  <c r="BR86" i="13"/>
  <c r="BO86" i="13"/>
  <c r="AY86" i="13"/>
  <c r="BS85" i="13"/>
  <c r="BR85" i="13"/>
  <c r="BO85" i="13"/>
  <c r="AY85" i="13"/>
  <c r="BS84" i="13"/>
  <c r="BR84" i="13"/>
  <c r="BO84" i="13"/>
  <c r="AY84" i="13"/>
  <c r="BS83" i="13"/>
  <c r="BR83" i="13"/>
  <c r="BO83" i="13"/>
  <c r="AY83" i="13"/>
  <c r="BS82" i="13"/>
  <c r="BR82" i="13"/>
  <c r="BO82" i="13"/>
  <c r="AY82" i="13"/>
  <c r="BS81" i="13"/>
  <c r="BR81" i="13"/>
  <c r="BO81" i="13"/>
  <c r="AZ81" i="13"/>
  <c r="AY81" i="13"/>
  <c r="BS80" i="13"/>
  <c r="BR80" i="13"/>
  <c r="BO80" i="13"/>
  <c r="AY80" i="13"/>
  <c r="AZ80" i="13" s="1"/>
  <c r="BS79" i="13"/>
  <c r="BR79" i="13"/>
  <c r="BO79" i="13"/>
  <c r="AY79" i="13"/>
  <c r="AZ79" i="13" s="1"/>
  <c r="BS78" i="13"/>
  <c r="BR78" i="13"/>
  <c r="BO78" i="13"/>
  <c r="AY78" i="13"/>
  <c r="AZ78" i="13" s="1"/>
  <c r="BS77" i="13"/>
  <c r="BR77" i="13"/>
  <c r="BO77" i="13"/>
  <c r="AY77" i="13"/>
  <c r="AZ77" i="13" s="1"/>
  <c r="BS76" i="13"/>
  <c r="BR76" i="13"/>
  <c r="BO76" i="13"/>
  <c r="AY76" i="13"/>
  <c r="AZ76" i="13" s="1"/>
  <c r="BS75" i="13"/>
  <c r="BR75" i="13"/>
  <c r="BO75" i="13"/>
  <c r="AY75" i="13"/>
  <c r="AZ75" i="13" s="1"/>
  <c r="BS74" i="13"/>
  <c r="BR74" i="13"/>
  <c r="BO74" i="13"/>
  <c r="AY74" i="13"/>
  <c r="AZ74" i="13" s="1"/>
  <c r="BS73" i="13"/>
  <c r="BR73" i="13"/>
  <c r="BO73" i="13"/>
  <c r="AY73" i="13"/>
  <c r="AZ73" i="13" s="1"/>
  <c r="BS72" i="13"/>
  <c r="BR72" i="13"/>
  <c r="BO72" i="13"/>
  <c r="AY72" i="13"/>
  <c r="AZ72" i="13" s="1"/>
  <c r="CS71" i="13"/>
  <c r="BS71" i="13"/>
  <c r="BR71" i="13"/>
  <c r="BO71" i="13"/>
  <c r="AZ71" i="13"/>
  <c r="AY71" i="13"/>
  <c r="CS70" i="13"/>
  <c r="BS70" i="13"/>
  <c r="BR70" i="13"/>
  <c r="BO70" i="13"/>
  <c r="AZ70" i="13"/>
  <c r="AY70" i="13"/>
  <c r="CS69" i="13"/>
  <c r="BS69" i="13"/>
  <c r="BR69" i="13"/>
  <c r="BO69" i="13"/>
  <c r="AZ69" i="13"/>
  <c r="AY69" i="13"/>
  <c r="CS68" i="13"/>
  <c r="BS68" i="13"/>
  <c r="BR68" i="13"/>
  <c r="BO68" i="13"/>
  <c r="AZ68" i="13"/>
  <c r="AY68" i="13"/>
  <c r="CS67" i="13"/>
  <c r="BS67" i="13"/>
  <c r="BR67" i="13"/>
  <c r="BO67" i="13"/>
  <c r="AZ67" i="13"/>
  <c r="AY67" i="13"/>
  <c r="CS66" i="13"/>
  <c r="BS66" i="13"/>
  <c r="BR66" i="13"/>
  <c r="BO66" i="13"/>
  <c r="AZ66" i="13"/>
  <c r="AY66" i="13"/>
  <c r="BS65" i="13"/>
  <c r="BR65" i="13"/>
  <c r="BO65" i="13"/>
  <c r="AY65" i="13"/>
  <c r="AZ65" i="13" s="1"/>
  <c r="BS64" i="13"/>
  <c r="BR64" i="13"/>
  <c r="BO64" i="13"/>
  <c r="AZ64" i="13"/>
  <c r="AY64" i="13"/>
  <c r="BS63" i="13"/>
  <c r="BR63" i="13"/>
  <c r="BO63" i="13"/>
  <c r="AY63" i="13"/>
  <c r="AZ63" i="13" s="1"/>
  <c r="CS62" i="13"/>
  <c r="BS62" i="13"/>
  <c r="BR62" i="13"/>
  <c r="BO62" i="13"/>
  <c r="AY62" i="13"/>
  <c r="AZ62" i="13" s="1"/>
  <c r="CS61" i="13"/>
  <c r="BS61" i="13"/>
  <c r="BR61" i="13"/>
  <c r="BO61" i="13"/>
  <c r="AY61" i="13"/>
  <c r="AZ61" i="13" s="1"/>
  <c r="CS60" i="13"/>
  <c r="BS60" i="13"/>
  <c r="BR60" i="13"/>
  <c r="BO60" i="13"/>
  <c r="AY60" i="13"/>
  <c r="AZ60" i="13" s="1"/>
  <c r="CS59" i="13"/>
  <c r="BS59" i="13"/>
  <c r="BR59" i="13"/>
  <c r="BO59" i="13"/>
  <c r="AY59" i="13"/>
  <c r="AZ59" i="13" s="1"/>
  <c r="CS58" i="13"/>
  <c r="BS58" i="13"/>
  <c r="BR58" i="13"/>
  <c r="BO58" i="13"/>
  <c r="AY58" i="13"/>
  <c r="AZ58" i="13" s="1"/>
  <c r="CS57" i="13"/>
  <c r="BS57" i="13"/>
  <c r="BR57" i="13"/>
  <c r="BO57" i="13"/>
  <c r="AY57" i="13"/>
  <c r="AZ57" i="13" s="1"/>
  <c r="FR56" i="13"/>
  <c r="FK56" i="13"/>
  <c r="FD56" i="13"/>
  <c r="EW56" i="13"/>
  <c r="EP56" i="13"/>
  <c r="EI56" i="13"/>
  <c r="EB56" i="13"/>
  <c r="DU56" i="13"/>
  <c r="DN56" i="13"/>
  <c r="DG56" i="13"/>
  <c r="CZ56" i="13"/>
  <c r="BS56" i="13"/>
  <c r="BR56" i="13"/>
  <c r="BO56" i="13"/>
  <c r="AY56" i="13"/>
  <c r="AZ56" i="13" s="1"/>
  <c r="FR55" i="13"/>
  <c r="FK55" i="13"/>
  <c r="FD55" i="13"/>
  <c r="EW55" i="13"/>
  <c r="EP55" i="13"/>
  <c r="EI55" i="13"/>
  <c r="EB55" i="13"/>
  <c r="DU55" i="13"/>
  <c r="DN55" i="13"/>
  <c r="DG55" i="13"/>
  <c r="CZ55" i="13"/>
  <c r="CS55" i="13"/>
  <c r="BS55" i="13"/>
  <c r="BR55" i="13"/>
  <c r="BO55" i="13"/>
  <c r="AZ55" i="13"/>
  <c r="AY55" i="13"/>
  <c r="FR54" i="13"/>
  <c r="FK54" i="13"/>
  <c r="FD54" i="13"/>
  <c r="EW54" i="13"/>
  <c r="EP54" i="13"/>
  <c r="EI54" i="13"/>
  <c r="EB54" i="13"/>
  <c r="DU54" i="13"/>
  <c r="DN54" i="13"/>
  <c r="DG54" i="13"/>
  <c r="CZ54" i="13"/>
  <c r="CS54" i="13"/>
  <c r="BS54" i="13"/>
  <c r="BR54" i="13"/>
  <c r="BO54" i="13"/>
  <c r="AY54" i="13"/>
  <c r="AZ54" i="13" s="1"/>
  <c r="FR53" i="13"/>
  <c r="FK53" i="13"/>
  <c r="FD53" i="13"/>
  <c r="EW53" i="13"/>
  <c r="EP53" i="13"/>
  <c r="EI53" i="13"/>
  <c r="EB53" i="13"/>
  <c r="DU53" i="13"/>
  <c r="DN53" i="13"/>
  <c r="DG53" i="13"/>
  <c r="CZ53" i="13"/>
  <c r="CS53" i="13"/>
  <c r="BS53" i="13"/>
  <c r="BR53" i="13"/>
  <c r="BO53" i="13"/>
  <c r="AZ53" i="13"/>
  <c r="AY53" i="13"/>
  <c r="FR52" i="13"/>
  <c r="FK52" i="13"/>
  <c r="FD52" i="13"/>
  <c r="EW52" i="13"/>
  <c r="EP52" i="13"/>
  <c r="EI52" i="13"/>
  <c r="EB52" i="13"/>
  <c r="DU52" i="13"/>
  <c r="DN52" i="13"/>
  <c r="DG52" i="13"/>
  <c r="CZ52" i="13"/>
  <c r="CS52" i="13"/>
  <c r="BS52" i="13"/>
  <c r="BR52" i="13"/>
  <c r="BO52" i="13"/>
  <c r="AY52" i="13"/>
  <c r="AZ52" i="13" s="1"/>
  <c r="FR51" i="13"/>
  <c r="FK51" i="13"/>
  <c r="FD51" i="13"/>
  <c r="EW51" i="13"/>
  <c r="EP51" i="13"/>
  <c r="EI51" i="13"/>
  <c r="EB51" i="13"/>
  <c r="DU51" i="13"/>
  <c r="DN51" i="13"/>
  <c r="DG51" i="13"/>
  <c r="CZ51" i="13"/>
  <c r="CS51" i="13"/>
  <c r="BS51" i="13"/>
  <c r="BR51" i="13"/>
  <c r="BO51" i="13"/>
  <c r="AY51" i="13"/>
  <c r="AZ51" i="13" s="1"/>
  <c r="FR50" i="13" a="1"/>
  <c r="FR50" i="13" s="1"/>
  <c r="FK50" i="13" a="1"/>
  <c r="FK50" i="13" s="1"/>
  <c r="FD50" i="13"/>
  <c r="FD50" i="13" a="1"/>
  <c r="EW50" i="13" a="1"/>
  <c r="EW50" i="13" s="1"/>
  <c r="EP50" i="13" a="1"/>
  <c r="EP50" i="13" s="1"/>
  <c r="EI50" i="13" a="1"/>
  <c r="EI50" i="13" s="1"/>
  <c r="EB50" i="13" a="1"/>
  <c r="EB50" i="13" s="1"/>
  <c r="DU50" i="13" a="1"/>
  <c r="DU50" i="13" s="1"/>
  <c r="DN50" i="13" a="1"/>
  <c r="DN50" i="13" s="1"/>
  <c r="DG50" i="13" a="1"/>
  <c r="DG50" i="13" s="1"/>
  <c r="CZ50" i="13"/>
  <c r="CZ50" i="13" a="1"/>
  <c r="CS50" i="13"/>
  <c r="BS50" i="13"/>
  <c r="BR50" i="13"/>
  <c r="BO50" i="13"/>
  <c r="AZ50" i="13"/>
  <c r="AY50" i="13"/>
  <c r="FR49" i="13" a="1"/>
  <c r="FR49" i="13" s="1"/>
  <c r="FK49" i="13" a="1"/>
  <c r="FK49" i="13" s="1"/>
  <c r="FD49" i="13" a="1"/>
  <c r="FD49" i="13" s="1"/>
  <c r="EW49" i="13"/>
  <c r="EW49" i="13" a="1"/>
  <c r="EP49" i="13" a="1"/>
  <c r="EP49" i="13" s="1"/>
  <c r="EI49" i="13" a="1"/>
  <c r="EI49" i="13" s="1"/>
  <c r="EB49" i="13" a="1"/>
  <c r="EB49" i="13" s="1"/>
  <c r="DU49" i="13" a="1"/>
  <c r="DU49" i="13" s="1"/>
  <c r="DN49" i="13" a="1"/>
  <c r="DN49" i="13" s="1"/>
  <c r="DG49" i="13" a="1"/>
  <c r="DG49" i="13" s="1"/>
  <c r="CZ49" i="13" a="1"/>
  <c r="CZ49" i="13" s="1"/>
  <c r="BS49" i="13"/>
  <c r="BR49" i="13"/>
  <c r="BO49" i="13"/>
  <c r="AY49" i="13"/>
  <c r="AZ49" i="13" s="1"/>
  <c r="FR48" i="13"/>
  <c r="FR48" i="13" a="1"/>
  <c r="FK48" i="13"/>
  <c r="FK48" i="13" a="1"/>
  <c r="FD48" i="13"/>
  <c r="FD48" i="13" a="1"/>
  <c r="EW48" i="13" a="1"/>
  <c r="EW48" i="13" s="1"/>
  <c r="EP48" i="13" a="1"/>
  <c r="EP48" i="13" s="1"/>
  <c r="EI48" i="13"/>
  <c r="EI48" i="13" a="1"/>
  <c r="EB48" i="13" a="1"/>
  <c r="EB48" i="13" s="1"/>
  <c r="DU48" i="13" a="1"/>
  <c r="DU48" i="13" s="1"/>
  <c r="DN48" i="13" a="1"/>
  <c r="DN48" i="13" s="1"/>
  <c r="DG48" i="13" a="1"/>
  <c r="DG48" i="13" s="1"/>
  <c r="CZ48" i="13" a="1"/>
  <c r="CZ48" i="13" s="1"/>
  <c r="BS48" i="13"/>
  <c r="BR48" i="13"/>
  <c r="BO48" i="13"/>
  <c r="AY48" i="13"/>
  <c r="AZ48" i="13" s="1"/>
  <c r="FR47" i="13"/>
  <c r="FR47" i="13" a="1"/>
  <c r="FK47" i="13"/>
  <c r="FK47" i="13" a="1"/>
  <c r="FD47" i="13" a="1"/>
  <c r="FD47" i="13" s="1"/>
  <c r="EW47" i="13" a="1"/>
  <c r="EW47" i="13" s="1"/>
  <c r="EP47" i="13"/>
  <c r="EP47" i="13" a="1"/>
  <c r="EI47" i="13" a="1"/>
  <c r="EI47" i="13" s="1"/>
  <c r="EB47" i="13" a="1"/>
  <c r="EB47" i="13" s="1"/>
  <c r="DU47" i="13" a="1"/>
  <c r="DU47" i="13" s="1"/>
  <c r="DN47" i="13"/>
  <c r="DN47" i="13" a="1"/>
  <c r="DG47" i="13" a="1"/>
  <c r="DG47" i="13" s="1"/>
  <c r="CZ47" i="13" a="1"/>
  <c r="CZ47" i="13" s="1"/>
  <c r="BS47" i="13"/>
  <c r="BR47" i="13"/>
  <c r="BO47" i="13"/>
  <c r="AZ47" i="13"/>
  <c r="AY47" i="13"/>
  <c r="FR46" i="13" a="1"/>
  <c r="FR46" i="13" s="1"/>
  <c r="FK46" i="13" a="1"/>
  <c r="FK46" i="13" s="1"/>
  <c r="FD46" i="13" a="1"/>
  <c r="FD46" i="13" s="1"/>
  <c r="EW46" i="13" a="1"/>
  <c r="EW46" i="13" s="1"/>
  <c r="EP46" i="13" a="1"/>
  <c r="EP46" i="13" s="1"/>
  <c r="EI46" i="13" a="1"/>
  <c r="EI46" i="13" s="1"/>
  <c r="EB46" i="13"/>
  <c r="EB46" i="13" a="1"/>
  <c r="DU46" i="13" a="1"/>
  <c r="DU46" i="13" s="1"/>
  <c r="DN46" i="13" a="1"/>
  <c r="DN46" i="13" s="1"/>
  <c r="DG46" i="13"/>
  <c r="DG46" i="13" a="1"/>
  <c r="CZ46" i="13" a="1"/>
  <c r="CZ46" i="13" s="1"/>
  <c r="CS46" i="13"/>
  <c r="BS46" i="13"/>
  <c r="BR46" i="13"/>
  <c r="BO46" i="13"/>
  <c r="AZ46" i="13"/>
  <c r="AY46" i="13"/>
  <c r="FR45" i="13" a="1"/>
  <c r="FR45" i="13" s="1"/>
  <c r="FK45" i="13" a="1"/>
  <c r="FK45" i="13" s="1"/>
  <c r="FD45" i="13" a="1"/>
  <c r="FD45" i="13" s="1"/>
  <c r="EW45" i="13" a="1"/>
  <c r="EW45" i="13" s="1"/>
  <c r="EP45" i="13" a="1"/>
  <c r="EP45" i="13" s="1"/>
  <c r="EI45" i="13"/>
  <c r="EI45" i="13" a="1"/>
  <c r="EB45" i="13" a="1"/>
  <c r="EB45" i="13" s="1"/>
  <c r="DU45" i="13" a="1"/>
  <c r="DU45" i="13" s="1"/>
  <c r="DN45" i="13" a="1"/>
  <c r="DN45" i="13" s="1"/>
  <c r="DG45" i="13"/>
  <c r="DG45" i="13" a="1"/>
  <c r="CZ45" i="13" a="1"/>
  <c r="CZ45" i="13" s="1"/>
  <c r="CS45" i="13"/>
  <c r="BS45" i="13"/>
  <c r="BR45" i="13"/>
  <c r="BO45" i="13"/>
  <c r="AZ45" i="13"/>
  <c r="AY45" i="13"/>
  <c r="FR44" i="13" a="1"/>
  <c r="FR44" i="13" s="1"/>
  <c r="FK44" i="13" a="1"/>
  <c r="FK44" i="13" s="1"/>
  <c r="FD44" i="13" a="1"/>
  <c r="FD44" i="13" s="1"/>
  <c r="EW44" i="13" a="1"/>
  <c r="EW44" i="13" s="1"/>
  <c r="EP44" i="13" a="1"/>
  <c r="EP44" i="13" s="1"/>
  <c r="EI44" i="13"/>
  <c r="EI44" i="13" a="1"/>
  <c r="EB44" i="13" a="1"/>
  <c r="EB44" i="13" s="1"/>
  <c r="DU44" i="13"/>
  <c r="DU44" i="13" a="1"/>
  <c r="DN44" i="13" a="1"/>
  <c r="DN44" i="13" s="1"/>
  <c r="DG44" i="13"/>
  <c r="DG44" i="13" a="1"/>
  <c r="CZ44" i="13" a="1"/>
  <c r="CZ44" i="13" s="1"/>
  <c r="CS44" i="13"/>
  <c r="BS44" i="13"/>
  <c r="BR44" i="13"/>
  <c r="BO44" i="13"/>
  <c r="AZ44" i="13"/>
  <c r="AY44" i="13"/>
  <c r="FR43" i="13" a="1"/>
  <c r="FR43" i="13" s="1"/>
  <c r="FK43" i="13"/>
  <c r="FK43" i="13" a="1"/>
  <c r="FD43" i="13" a="1"/>
  <c r="FD43" i="13" s="1"/>
  <c r="EW43" i="13"/>
  <c r="EW43" i="13" a="1"/>
  <c r="EP43" i="13" a="1"/>
  <c r="EP43" i="13" s="1"/>
  <c r="EI43" i="13"/>
  <c r="EI43" i="13" a="1"/>
  <c r="EB43" i="13" a="1"/>
  <c r="EB43" i="13" s="1"/>
  <c r="DU43" i="13"/>
  <c r="DU43" i="13" a="1"/>
  <c r="DN43" i="13" a="1"/>
  <c r="DN43" i="13" s="1"/>
  <c r="DG43" i="13" a="1"/>
  <c r="DG43" i="13" s="1"/>
  <c r="CZ43" i="13" a="1"/>
  <c r="CZ43" i="13" s="1"/>
  <c r="CS43" i="13"/>
  <c r="BS43" i="13"/>
  <c r="BR43" i="13"/>
  <c r="BO43" i="13"/>
  <c r="AZ43" i="13"/>
  <c r="AY43" i="13"/>
  <c r="FR42" i="13" a="1"/>
  <c r="FR42" i="13" s="1"/>
  <c r="FK42" i="13" a="1"/>
  <c r="FK42" i="13" s="1"/>
  <c r="FD42" i="13" a="1"/>
  <c r="FD42" i="13" s="1"/>
  <c r="EW42" i="13" a="1"/>
  <c r="EW42" i="13" s="1"/>
  <c r="EP42" i="13" a="1"/>
  <c r="EP42" i="13" s="1"/>
  <c r="EI42" i="13" a="1"/>
  <c r="EI42" i="13" s="1"/>
  <c r="EB42" i="13" a="1"/>
  <c r="EB42" i="13" s="1"/>
  <c r="DU42" i="13"/>
  <c r="DU42" i="13" a="1"/>
  <c r="DN42" i="13" a="1"/>
  <c r="DN42" i="13" s="1"/>
  <c r="DG42" i="13" a="1"/>
  <c r="DG42" i="13" s="1"/>
  <c r="CZ42" i="13" a="1"/>
  <c r="CZ42" i="13" s="1"/>
  <c r="CS42" i="13"/>
  <c r="BS42" i="13"/>
  <c r="BR42" i="13"/>
  <c r="BO42" i="13"/>
  <c r="AZ42" i="13"/>
  <c r="AY42" i="13"/>
  <c r="FR41" i="13" a="1"/>
  <c r="FR41" i="13" s="1"/>
  <c r="FK41" i="13" a="1"/>
  <c r="FK41" i="13" s="1"/>
  <c r="FD41" i="13" a="1"/>
  <c r="FD41" i="13" s="1"/>
  <c r="EW41" i="13"/>
  <c r="EW41" i="13" a="1"/>
  <c r="EP41" i="13" a="1"/>
  <c r="EP41" i="13" s="1"/>
  <c r="EI41" i="13" a="1"/>
  <c r="EI41" i="13" s="1"/>
  <c r="EB41" i="13" a="1"/>
  <c r="EB41" i="13" s="1"/>
  <c r="DU41" i="13"/>
  <c r="DU41" i="13" a="1"/>
  <c r="DN41" i="13" a="1"/>
  <c r="DN41" i="13" s="1"/>
  <c r="DG41" i="13"/>
  <c r="DG41" i="13" a="1"/>
  <c r="CZ41" i="13" a="1"/>
  <c r="CZ41" i="13" s="1"/>
  <c r="CS41" i="13"/>
  <c r="BS41" i="13"/>
  <c r="BR41" i="13"/>
  <c r="BO41" i="13"/>
  <c r="AZ41" i="13"/>
  <c r="AY41" i="13"/>
  <c r="FR40" i="13" a="1"/>
  <c r="FR40" i="13" s="1"/>
  <c r="FK40" i="13" a="1"/>
  <c r="FK40" i="13" s="1"/>
  <c r="FD40" i="13" a="1"/>
  <c r="FD40" i="13" s="1"/>
  <c r="EW40" i="13"/>
  <c r="EW40" i="13" a="1"/>
  <c r="EP40" i="13" a="1"/>
  <c r="EP40" i="13" s="1"/>
  <c r="EI40" i="13"/>
  <c r="EI40" i="13" a="1"/>
  <c r="EB40" i="13" a="1"/>
  <c r="EB40" i="13" s="1"/>
  <c r="DU40" i="13"/>
  <c r="DU40" i="13" a="1"/>
  <c r="DN40" i="13" a="1"/>
  <c r="DN40" i="13" s="1"/>
  <c r="DG40" i="13" a="1"/>
  <c r="DG40" i="13" s="1"/>
  <c r="CZ40" i="13" a="1"/>
  <c r="CZ40" i="13" s="1"/>
  <c r="BS40" i="13"/>
  <c r="BR40" i="13"/>
  <c r="BO40" i="13"/>
  <c r="AY40" i="13"/>
  <c r="AZ40" i="13" s="1"/>
  <c r="FR39" i="13"/>
  <c r="FR39" i="13" a="1"/>
  <c r="FK39" i="13" a="1"/>
  <c r="FK39" i="13" s="1"/>
  <c r="FD39" i="13" a="1"/>
  <c r="FD39" i="13" s="1"/>
  <c r="EW39" i="13" a="1"/>
  <c r="EW39" i="13" s="1"/>
  <c r="EP39" i="13"/>
  <c r="EP39" i="13" a="1"/>
  <c r="EI39" i="13" a="1"/>
  <c r="EI39" i="13" s="1"/>
  <c r="EB39" i="13" a="1"/>
  <c r="EB39" i="13" s="1"/>
  <c r="DU39" i="13" a="1"/>
  <c r="DU39" i="13" s="1"/>
  <c r="DN39" i="13"/>
  <c r="DN39" i="13" a="1"/>
  <c r="DG39" i="13" a="1"/>
  <c r="DG39" i="13" s="1"/>
  <c r="CZ39" i="13"/>
  <c r="CZ39" i="13" a="1"/>
  <c r="CS39" i="13"/>
  <c r="BS39" i="13"/>
  <c r="BR39" i="13"/>
  <c r="BO39" i="13"/>
  <c r="AY39" i="13"/>
  <c r="AZ39" i="13" s="1"/>
  <c r="FR38" i="13"/>
  <c r="FR38" i="13" a="1"/>
  <c r="FK38" i="13" a="1"/>
  <c r="FK38" i="13" s="1"/>
  <c r="FD38" i="13" a="1"/>
  <c r="FD38" i="13" s="1"/>
  <c r="EW38" i="13" a="1"/>
  <c r="EW38" i="13" s="1"/>
  <c r="EP38" i="13"/>
  <c r="EP38" i="13" a="1"/>
  <c r="EI38" i="13" a="1"/>
  <c r="EI38" i="13" s="1"/>
  <c r="EB38" i="13" a="1"/>
  <c r="EB38" i="13" s="1"/>
  <c r="DU38" i="13" a="1"/>
  <c r="DU38" i="13" s="1"/>
  <c r="DN38" i="13"/>
  <c r="DN38" i="13" a="1"/>
  <c r="DG38" i="13" a="1"/>
  <c r="DG38" i="13" s="1"/>
  <c r="CZ38" i="13"/>
  <c r="CZ38" i="13" a="1"/>
  <c r="CS38" i="13"/>
  <c r="BS38" i="13"/>
  <c r="BR38" i="13"/>
  <c r="BO38" i="13"/>
  <c r="AY38" i="13"/>
  <c r="AZ38" i="13" s="1"/>
  <c r="FR37" i="13"/>
  <c r="FR37" i="13" a="1"/>
  <c r="FK37" i="13" a="1"/>
  <c r="FK37" i="13" s="1"/>
  <c r="FD37" i="13" a="1"/>
  <c r="FD37" i="13" s="1"/>
  <c r="EW37" i="13" a="1"/>
  <c r="EW37" i="13" s="1"/>
  <c r="EP37" i="13"/>
  <c r="EP37" i="13" a="1"/>
  <c r="EI37" i="13" a="1"/>
  <c r="EI37" i="13" s="1"/>
  <c r="EB37" i="13" a="1"/>
  <c r="EB37" i="13" s="1"/>
  <c r="DU37" i="13" a="1"/>
  <c r="DU37" i="13" s="1"/>
  <c r="DN37" i="13"/>
  <c r="DN37" i="13" a="1"/>
  <c r="DG37" i="13" a="1"/>
  <c r="DG37" i="13" s="1"/>
  <c r="CZ37" i="13"/>
  <c r="CZ37" i="13" a="1"/>
  <c r="CS37" i="13"/>
  <c r="BS37" i="13"/>
  <c r="BR37" i="13"/>
  <c r="BO37" i="13"/>
  <c r="AY37" i="13"/>
  <c r="AZ37" i="13" s="1"/>
  <c r="FR36" i="13"/>
  <c r="FR36" i="13" a="1"/>
  <c r="FK36" i="13" a="1"/>
  <c r="FK36" i="13" s="1"/>
  <c r="FD36" i="13" a="1"/>
  <c r="FD36" i="13" s="1"/>
  <c r="EW36" i="13" a="1"/>
  <c r="EW36" i="13" s="1"/>
  <c r="EP36" i="13"/>
  <c r="EP36" i="13" a="1"/>
  <c r="EI36" i="13" a="1"/>
  <c r="EI36" i="13" s="1"/>
  <c r="EB36" i="13"/>
  <c r="EB36" i="13" a="1"/>
  <c r="DU36" i="13" a="1"/>
  <c r="DU36" i="13" s="1"/>
  <c r="DN36" i="13"/>
  <c r="DN36" i="13" a="1"/>
  <c r="DG36" i="13" a="1"/>
  <c r="DG36" i="13" s="1"/>
  <c r="CZ36" i="13"/>
  <c r="CZ36" i="13" a="1"/>
  <c r="CS36" i="13"/>
  <c r="CM36" i="13"/>
  <c r="CL36" i="13"/>
  <c r="BS36" i="13"/>
  <c r="BR36" i="13"/>
  <c r="BO36" i="13"/>
  <c r="AZ36" i="13"/>
  <c r="AY36" i="13"/>
  <c r="FR35" i="13" a="1"/>
  <c r="FR35" i="13" s="1"/>
  <c r="FK35" i="13" a="1"/>
  <c r="FK35" i="13" s="1"/>
  <c r="FD35" i="13" a="1"/>
  <c r="FD35" i="13" s="1"/>
  <c r="EW35" i="13" a="1"/>
  <c r="EW35" i="13" s="1"/>
  <c r="EP35" i="13" a="1"/>
  <c r="EP35" i="13" s="1"/>
  <c r="EI35" i="13" a="1"/>
  <c r="EI35" i="13" s="1"/>
  <c r="EB35" i="13" a="1"/>
  <c r="EB35" i="13" s="1"/>
  <c r="DU35" i="13" a="1"/>
  <c r="DU35" i="13" s="1"/>
  <c r="DN35" i="13" a="1"/>
  <c r="DN35" i="13" s="1"/>
  <c r="DG35" i="13" a="1"/>
  <c r="DG35" i="13" s="1"/>
  <c r="CZ35" i="13" a="1"/>
  <c r="CZ35" i="13" s="1"/>
  <c r="CS35" i="13"/>
  <c r="CM35" i="13"/>
  <c r="CL35" i="13"/>
  <c r="BS35" i="13"/>
  <c r="BR35" i="13"/>
  <c r="BO35" i="13"/>
  <c r="AY35" i="13"/>
  <c r="AZ35" i="13" s="1"/>
  <c r="FR34" i="13" a="1"/>
  <c r="FR34" i="13" s="1"/>
  <c r="FK34" i="13" a="1"/>
  <c r="FK34" i="13" s="1"/>
  <c r="FD34" i="13" a="1"/>
  <c r="FD34" i="13" s="1"/>
  <c r="EW34" i="13" a="1"/>
  <c r="EW34" i="13" s="1"/>
  <c r="EP34" i="13" a="1"/>
  <c r="EP34" i="13" s="1"/>
  <c r="EI34" i="13" a="1"/>
  <c r="EI34" i="13" s="1"/>
  <c r="EB34" i="13" a="1"/>
  <c r="EB34" i="13" s="1"/>
  <c r="DU34" i="13" a="1"/>
  <c r="DU34" i="13" s="1"/>
  <c r="DN34" i="13"/>
  <c r="DN34" i="13" a="1"/>
  <c r="DG34" i="13" a="1"/>
  <c r="DG34" i="13" s="1"/>
  <c r="CZ34" i="13" a="1"/>
  <c r="CZ34" i="13" s="1"/>
  <c r="CS34" i="13"/>
  <c r="CM34" i="13"/>
  <c r="CL34" i="13"/>
  <c r="BS34" i="13"/>
  <c r="BR34" i="13"/>
  <c r="BO34" i="13"/>
  <c r="AY34" i="13"/>
  <c r="AZ34" i="13" s="1"/>
  <c r="FR33" i="13" a="1"/>
  <c r="FR33" i="13" s="1"/>
  <c r="FK33" i="13"/>
  <c r="FK33" i="13" a="1"/>
  <c r="FD33" i="13" a="1"/>
  <c r="FD33" i="13" s="1"/>
  <c r="EW33" i="13" a="1"/>
  <c r="EW33" i="13" s="1"/>
  <c r="EP33" i="13" a="1"/>
  <c r="EP33" i="13" s="1"/>
  <c r="EI33" i="13"/>
  <c r="EI33" i="13" a="1"/>
  <c r="EB33" i="13" a="1"/>
  <c r="EB33" i="13" s="1"/>
  <c r="DU33" i="13" a="1"/>
  <c r="DU33" i="13" s="1"/>
  <c r="DN33" i="13" a="1"/>
  <c r="DN33" i="13" s="1"/>
  <c r="DG33" i="13" a="1"/>
  <c r="DG33" i="13" s="1"/>
  <c r="CZ33" i="13" a="1"/>
  <c r="CZ33" i="13" s="1"/>
  <c r="CM33" i="13"/>
  <c r="CL33" i="13"/>
  <c r="BS33" i="13"/>
  <c r="BR33" i="13"/>
  <c r="BO33" i="13"/>
  <c r="AY33" i="13"/>
  <c r="AZ33" i="13" s="1"/>
  <c r="FR32" i="13" a="1"/>
  <c r="FR32" i="13" s="1"/>
  <c r="FK32" i="13" a="1"/>
  <c r="FK32" i="13" s="1"/>
  <c r="FD32" i="13" a="1"/>
  <c r="FD32" i="13" s="1"/>
  <c r="EW32" i="13" a="1"/>
  <c r="EW32" i="13" s="1"/>
  <c r="EP32" i="13" a="1"/>
  <c r="EP32" i="13" s="1"/>
  <c r="EI32" i="13" a="1"/>
  <c r="EI32" i="13" s="1"/>
  <c r="EB32" i="13"/>
  <c r="EB32" i="13" a="1"/>
  <c r="DU32" i="13" a="1"/>
  <c r="DU32" i="13" s="1"/>
  <c r="DN32" i="13" a="1"/>
  <c r="DN32" i="13" s="1"/>
  <c r="DG32" i="13" a="1"/>
  <c r="DG32" i="13" s="1"/>
  <c r="CZ32" i="13"/>
  <c r="CZ32" i="13" a="1"/>
  <c r="CM32" i="13"/>
  <c r="CL32" i="13"/>
  <c r="BS32" i="13"/>
  <c r="BR32" i="13"/>
  <c r="BO32" i="13"/>
  <c r="AZ32" i="13"/>
  <c r="AY32" i="13"/>
  <c r="FR31" i="13" a="1"/>
  <c r="FR31" i="13" s="1"/>
  <c r="FK31" i="13" a="1"/>
  <c r="FK31" i="13" s="1"/>
  <c r="FD31" i="13" a="1"/>
  <c r="FD31" i="13" s="1"/>
  <c r="EW31" i="13" a="1"/>
  <c r="EW31" i="13" s="1"/>
  <c r="EP31" i="13" a="1"/>
  <c r="EP31" i="13" s="1"/>
  <c r="EI31" i="13" a="1"/>
  <c r="EI31" i="13" s="1"/>
  <c r="EB31" i="13" a="1"/>
  <c r="EB31" i="13" s="1"/>
  <c r="DU31" i="13"/>
  <c r="DU31" i="13" a="1"/>
  <c r="DN31" i="13" a="1"/>
  <c r="DN31" i="13" s="1"/>
  <c r="DG31" i="13" a="1"/>
  <c r="DG31" i="13" s="1"/>
  <c r="CZ31" i="13" a="1"/>
  <c r="CZ31" i="13" s="1"/>
  <c r="CM31" i="13"/>
  <c r="CL31" i="13"/>
  <c r="BS31" i="13"/>
  <c r="BR31" i="13"/>
  <c r="BO31" i="13"/>
  <c r="AZ31" i="13"/>
  <c r="AY31" i="13"/>
  <c r="FR30" i="13" a="1"/>
  <c r="FR30" i="13" s="1"/>
  <c r="FK30" i="13" a="1"/>
  <c r="FK30" i="13" s="1"/>
  <c r="FD30" i="13" a="1"/>
  <c r="FD30" i="13" s="1"/>
  <c r="EW30" i="13" a="1"/>
  <c r="EW30" i="13" s="1"/>
  <c r="EP30" i="13" a="1"/>
  <c r="EP30" i="13" s="1"/>
  <c r="EI30" i="13" a="1"/>
  <c r="EI30" i="13" s="1"/>
  <c r="EB30" i="13" a="1"/>
  <c r="EB30" i="13" s="1"/>
  <c r="DU30" i="13"/>
  <c r="DU30" i="13" a="1"/>
  <c r="DN30" i="13" a="1"/>
  <c r="DN30" i="13" s="1"/>
  <c r="DG30" i="13" a="1"/>
  <c r="DG30" i="13" s="1"/>
  <c r="CZ30" i="13" a="1"/>
  <c r="CZ30" i="13" s="1"/>
  <c r="CS30" i="13"/>
  <c r="CM30" i="13"/>
  <c r="CL30" i="13"/>
  <c r="BS30" i="13"/>
  <c r="BR30" i="13"/>
  <c r="BO30" i="13"/>
  <c r="AY30" i="13"/>
  <c r="AZ30" i="13" s="1"/>
  <c r="FR29" i="13" a="1"/>
  <c r="FR29" i="13" s="1"/>
  <c r="FK29" i="13" a="1"/>
  <c r="FK29" i="13" s="1"/>
  <c r="FD29" i="13"/>
  <c r="FD29" i="13" a="1"/>
  <c r="EW29" i="13" a="1"/>
  <c r="EW29" i="13" s="1"/>
  <c r="EP29" i="13" a="1"/>
  <c r="EP29" i="13" s="1"/>
  <c r="EI29" i="13" a="1"/>
  <c r="EI29" i="13" s="1"/>
  <c r="EB29" i="13"/>
  <c r="EB29" i="13" a="1"/>
  <c r="DU29" i="13" a="1"/>
  <c r="DU29" i="13" s="1"/>
  <c r="DN29" i="13"/>
  <c r="DN29" i="13" a="1"/>
  <c r="DG29" i="13" a="1"/>
  <c r="DG29" i="13" s="1"/>
  <c r="CZ29" i="13"/>
  <c r="CZ29" i="13" a="1"/>
  <c r="CS29" i="13"/>
  <c r="CM29" i="13"/>
  <c r="CL29" i="13"/>
  <c r="BS29" i="13"/>
  <c r="BR29" i="13"/>
  <c r="BO29" i="13"/>
  <c r="AZ29" i="13"/>
  <c r="AY29" i="13"/>
  <c r="FR28" i="13" a="1"/>
  <c r="FR28" i="13" s="1"/>
  <c r="FK28" i="13" a="1"/>
  <c r="FK28" i="13" s="1"/>
  <c r="FD28" i="13" a="1"/>
  <c r="FD28" i="13" s="1"/>
  <c r="EW28" i="13" a="1"/>
  <c r="EW28" i="13" s="1"/>
  <c r="EP28" i="13" a="1"/>
  <c r="EP28" i="13" s="1"/>
  <c r="EI28" i="13" a="1"/>
  <c r="EI28" i="13" s="1"/>
  <c r="EB28" i="13" a="1"/>
  <c r="EB28" i="13" s="1"/>
  <c r="DU28" i="13"/>
  <c r="DU28" i="13" a="1"/>
  <c r="DN28" i="13" a="1"/>
  <c r="DN28" i="13" s="1"/>
  <c r="DG28" i="13" a="1"/>
  <c r="DG28" i="13" s="1"/>
  <c r="CZ28" i="13" a="1"/>
  <c r="CZ28" i="13" s="1"/>
  <c r="CS28" i="13"/>
  <c r="CM28" i="13"/>
  <c r="CL28" i="13"/>
  <c r="BS28" i="13"/>
  <c r="BR28" i="13"/>
  <c r="BO28" i="13"/>
  <c r="AY28" i="13"/>
  <c r="AZ28" i="13" s="1"/>
  <c r="FR27" i="13" a="1"/>
  <c r="FR27" i="13" s="1"/>
  <c r="FK27" i="13" a="1"/>
  <c r="FK27" i="13" s="1"/>
  <c r="FD27" i="13"/>
  <c r="FD27" i="13" a="1"/>
  <c r="EW27" i="13" a="1"/>
  <c r="EW27" i="13" s="1"/>
  <c r="EP27" i="13" a="1"/>
  <c r="EP27" i="13" s="1"/>
  <c r="EI27" i="13" a="1"/>
  <c r="EI27" i="13" s="1"/>
  <c r="EB27" i="13"/>
  <c r="EB27" i="13" a="1"/>
  <c r="DU27" i="13" a="1"/>
  <c r="DU27" i="13" s="1"/>
  <c r="DN27" i="13"/>
  <c r="DN27" i="13" a="1"/>
  <c r="DG27" i="13" a="1"/>
  <c r="DG27" i="13" s="1"/>
  <c r="CZ27" i="13"/>
  <c r="CZ27" i="13" a="1"/>
  <c r="CS27" i="13"/>
  <c r="BS27" i="13"/>
  <c r="BR27" i="13"/>
  <c r="BO27" i="13"/>
  <c r="AY27" i="13"/>
  <c r="AZ27" i="13" s="1"/>
  <c r="FR26" i="13" a="1"/>
  <c r="FR26" i="13" s="1"/>
  <c r="FK26" i="13" a="1"/>
  <c r="FK26" i="13" s="1"/>
  <c r="FD26" i="13"/>
  <c r="FD26" i="13" a="1"/>
  <c r="EW26" i="13" a="1"/>
  <c r="EW26" i="13" s="1"/>
  <c r="EP26" i="13"/>
  <c r="EP26" i="13" a="1"/>
  <c r="EI26" i="13" a="1"/>
  <c r="EI26" i="13" s="1"/>
  <c r="EB26" i="13"/>
  <c r="EB26" i="13" a="1"/>
  <c r="DU26" i="13" a="1"/>
  <c r="DU26" i="13" s="1"/>
  <c r="DN26" i="13" a="1"/>
  <c r="DN26" i="13" s="1"/>
  <c r="DG26" i="13" a="1"/>
  <c r="DG26" i="13" s="1"/>
  <c r="CZ26" i="13"/>
  <c r="CZ26" i="13" a="1"/>
  <c r="CS26" i="13"/>
  <c r="BS26" i="13"/>
  <c r="BR26" i="13"/>
  <c r="BO26" i="13"/>
  <c r="AY26" i="13"/>
  <c r="AZ26" i="13" s="1"/>
  <c r="FR25" i="13"/>
  <c r="FR25" i="13" a="1"/>
  <c r="FK25" i="13" a="1"/>
  <c r="FK25" i="13" s="1"/>
  <c r="FD25" i="13"/>
  <c r="FD25" i="13" a="1"/>
  <c r="EW25" i="13" a="1"/>
  <c r="EW25" i="13" s="1"/>
  <c r="EP25" i="13" a="1"/>
  <c r="EP25" i="13" s="1"/>
  <c r="EI25" i="13" a="1"/>
  <c r="EI25" i="13" s="1"/>
  <c r="EB25" i="13"/>
  <c r="EB25" i="13" a="1"/>
  <c r="DU25" i="13" a="1"/>
  <c r="DU25" i="13" s="1"/>
  <c r="DN25" i="13" a="1"/>
  <c r="DN25" i="13" s="1"/>
  <c r="DG25" i="13" a="1"/>
  <c r="DG25" i="13" s="1"/>
  <c r="CZ25" i="13"/>
  <c r="CZ25" i="13" a="1"/>
  <c r="CS25" i="13"/>
  <c r="BS25" i="13"/>
  <c r="BR25" i="13"/>
  <c r="BO25" i="13"/>
  <c r="AY25" i="13"/>
  <c r="AZ25" i="13" s="1"/>
  <c r="FR24" i="13" a="1"/>
  <c r="FR24" i="13" s="1"/>
  <c r="FK24" i="13"/>
  <c r="FK24" i="13" a="1"/>
  <c r="FD24" i="13"/>
  <c r="FD24" i="13" a="1"/>
  <c r="EW24" i="13" a="1"/>
  <c r="EW24" i="13" s="1"/>
  <c r="EP24" i="13" a="1"/>
  <c r="EP24" i="13" s="1"/>
  <c r="EI24" i="13"/>
  <c r="EI24" i="13" a="1"/>
  <c r="EB24" i="13"/>
  <c r="EB24" i="13" a="1"/>
  <c r="DU24" i="13" a="1"/>
  <c r="DU24" i="13" s="1"/>
  <c r="DN24" i="13" a="1"/>
  <c r="DN24" i="13" s="1"/>
  <c r="DG24" i="13"/>
  <c r="DG24" i="13" a="1"/>
  <c r="CZ24" i="13"/>
  <c r="CZ24" i="13" a="1"/>
  <c r="BS24" i="13"/>
  <c r="BR24" i="13"/>
  <c r="BO24" i="13"/>
  <c r="AZ24" i="13"/>
  <c r="AY24" i="13"/>
  <c r="FR23" i="13" a="1"/>
  <c r="FR23" i="13" s="1"/>
  <c r="FK23" i="13" a="1"/>
  <c r="FK23" i="13" s="1"/>
  <c r="FD23" i="13" a="1"/>
  <c r="FD23" i="13" s="1"/>
  <c r="EW23" i="13"/>
  <c r="EW23" i="13" a="1"/>
  <c r="EP23" i="13" a="1"/>
  <c r="EP23" i="13" s="1"/>
  <c r="EI23" i="13" a="1"/>
  <c r="EI23" i="13" s="1"/>
  <c r="EB23" i="13" a="1"/>
  <c r="EB23" i="13" s="1"/>
  <c r="DU23" i="13" a="1"/>
  <c r="DU23" i="13" s="1"/>
  <c r="DN23" i="13" a="1"/>
  <c r="DN23" i="13" s="1"/>
  <c r="DG23" i="13" a="1"/>
  <c r="DG23" i="13" s="1"/>
  <c r="CZ23" i="13" a="1"/>
  <c r="CZ23" i="13" s="1"/>
  <c r="BS23" i="13"/>
  <c r="BR23" i="13"/>
  <c r="BO23" i="13"/>
  <c r="AY23" i="13"/>
  <c r="AZ23" i="13" s="1"/>
  <c r="FR22" i="13" a="1"/>
  <c r="FR22" i="13" s="1"/>
  <c r="FK22" i="13" a="1"/>
  <c r="FK22" i="13" s="1"/>
  <c r="FD22" i="13" a="1"/>
  <c r="FD22" i="13" s="1"/>
  <c r="EW22" i="13" a="1"/>
  <c r="EW22" i="13" s="1"/>
  <c r="EP22" i="13" a="1"/>
  <c r="EP22" i="13" s="1"/>
  <c r="EI22" i="13" a="1"/>
  <c r="EI22" i="13" s="1"/>
  <c r="EB22" i="13" a="1"/>
  <c r="EB22" i="13" s="1"/>
  <c r="DU22" i="13" a="1"/>
  <c r="DU22" i="13" s="1"/>
  <c r="DN22" i="13" a="1"/>
  <c r="DN22" i="13" s="1"/>
  <c r="DG22" i="13" a="1"/>
  <c r="DG22" i="13" s="1"/>
  <c r="CZ22" i="13" a="1"/>
  <c r="CZ22" i="13" s="1"/>
  <c r="CS22" i="13"/>
  <c r="BS22" i="13"/>
  <c r="BR22" i="13"/>
  <c r="BO22" i="13"/>
  <c r="AZ22" i="13"/>
  <c r="AY22" i="13"/>
  <c r="FR21" i="13" a="1"/>
  <c r="FR21" i="13" s="1"/>
  <c r="FK21" i="13"/>
  <c r="FK21" i="13" a="1"/>
  <c r="FD21" i="13" a="1"/>
  <c r="FD21" i="13" s="1"/>
  <c r="EW21" i="13" a="1"/>
  <c r="EW21" i="13" s="1"/>
  <c r="EP21" i="13" a="1"/>
  <c r="EP21" i="13" s="1"/>
  <c r="EI21" i="13"/>
  <c r="EI21" i="13" a="1"/>
  <c r="EB21" i="13" a="1"/>
  <c r="EB21" i="13" s="1"/>
  <c r="DU21" i="13"/>
  <c r="DU21" i="13" a="1"/>
  <c r="DN21" i="13" a="1"/>
  <c r="DN21" i="13" s="1"/>
  <c r="DG21" i="13"/>
  <c r="DG21" i="13" a="1"/>
  <c r="CZ21" i="13" a="1"/>
  <c r="CZ21" i="13" s="1"/>
  <c r="CS21" i="13"/>
  <c r="CI21" i="13"/>
  <c r="BS21" i="13"/>
  <c r="BR21" i="13"/>
  <c r="BO21" i="13"/>
  <c r="AY21" i="13"/>
  <c r="AZ21" i="13" s="1"/>
  <c r="FR20" i="13" a="1"/>
  <c r="FR20" i="13" s="1"/>
  <c r="FK20" i="13" a="1"/>
  <c r="FK20" i="13" s="1"/>
  <c r="FD20" i="13" a="1"/>
  <c r="FD20" i="13" s="1"/>
  <c r="EW20" i="13" a="1"/>
  <c r="EW20" i="13" s="1"/>
  <c r="EP20" i="13" a="1"/>
  <c r="EP20" i="13" s="1"/>
  <c r="EI20" i="13" a="1"/>
  <c r="EI20" i="13" s="1"/>
  <c r="EB20" i="13" a="1"/>
  <c r="EB20" i="13" s="1"/>
  <c r="DU20" i="13" a="1"/>
  <c r="DU20" i="13" s="1"/>
  <c r="DN20" i="13" a="1"/>
  <c r="DN20" i="13" s="1"/>
  <c r="DG20" i="13"/>
  <c r="DG20" i="13" a="1"/>
  <c r="CZ20" i="13" a="1"/>
  <c r="CZ20" i="13" s="1"/>
  <c r="CS20" i="13"/>
  <c r="BS20" i="13"/>
  <c r="BR20" i="13"/>
  <c r="BO20" i="13"/>
  <c r="AY20" i="13"/>
  <c r="AZ20" i="13" s="1"/>
  <c r="FR19" i="13"/>
  <c r="FR19" i="13" a="1"/>
  <c r="FK19" i="13" a="1"/>
  <c r="FK19" i="13" s="1"/>
  <c r="FD19" i="13" a="1"/>
  <c r="FD19" i="13" s="1"/>
  <c r="EW19" i="13" a="1"/>
  <c r="EW19" i="13" s="1"/>
  <c r="EP19" i="13" a="1"/>
  <c r="EP19" i="13" s="1"/>
  <c r="EI19" i="13" a="1"/>
  <c r="EI19" i="13" s="1"/>
  <c r="EB19" i="13"/>
  <c r="EB19" i="13" a="1"/>
  <c r="DU19" i="13" a="1"/>
  <c r="DU19" i="13" s="1"/>
  <c r="DN19" i="13"/>
  <c r="DN19" i="13" a="1"/>
  <c r="DG19" i="13" a="1"/>
  <c r="DG19" i="13" s="1"/>
  <c r="CZ19" i="13"/>
  <c r="CZ19" i="13" a="1"/>
  <c r="CS19" i="13"/>
  <c r="CI19" i="13"/>
  <c r="BS19" i="13"/>
  <c r="BR19" i="13"/>
  <c r="BO19" i="13"/>
  <c r="AY19" i="13"/>
  <c r="AZ19" i="13" s="1"/>
  <c r="FR18" i="13" a="1"/>
  <c r="FR18" i="13" s="1"/>
  <c r="FK18" i="13" a="1"/>
  <c r="FK18" i="13" s="1"/>
  <c r="FD18" i="13" a="1"/>
  <c r="FD18" i="13" s="1"/>
  <c r="EW18" i="13" a="1"/>
  <c r="EW18" i="13" s="1"/>
  <c r="EP18" i="13" a="1"/>
  <c r="EP18" i="13" s="1"/>
  <c r="EI18" i="13" a="1"/>
  <c r="EI18" i="13" s="1"/>
  <c r="EB18" i="13" a="1"/>
  <c r="EB18" i="13" s="1"/>
  <c r="DU18" i="13" a="1"/>
  <c r="DU18" i="13" s="1"/>
  <c r="DN18" i="13" a="1"/>
  <c r="DN18" i="13" s="1"/>
  <c r="DG18" i="13" a="1"/>
  <c r="DG18" i="13" s="1"/>
  <c r="CZ18" i="13" a="1"/>
  <c r="CZ18" i="13" s="1"/>
  <c r="CS18" i="13"/>
  <c r="BS18" i="13"/>
  <c r="BR18" i="13"/>
  <c r="BO18" i="13"/>
  <c r="AZ18" i="13"/>
  <c r="AY18" i="13"/>
  <c r="FR17" i="13" a="1"/>
  <c r="FR17" i="13" s="1"/>
  <c r="FK17" i="13"/>
  <c r="FK17" i="13" a="1"/>
  <c r="FD17" i="13" a="1"/>
  <c r="FD17" i="13" s="1"/>
  <c r="EW17" i="13"/>
  <c r="EW17" i="13" a="1"/>
  <c r="EP17" i="13" a="1"/>
  <c r="EP17" i="13" s="1"/>
  <c r="EI17" i="13" a="1"/>
  <c r="EI17" i="13" s="1"/>
  <c r="EB17" i="13" a="1"/>
  <c r="EB17" i="13" s="1"/>
  <c r="DU17" i="13"/>
  <c r="DU17" i="13" a="1"/>
  <c r="DN17" i="13" a="1"/>
  <c r="DN17" i="13" s="1"/>
  <c r="DG17" i="13" a="1"/>
  <c r="DG17" i="13" s="1"/>
  <c r="CZ17" i="13" a="1"/>
  <c r="CZ17" i="13" s="1"/>
  <c r="CS17" i="13"/>
  <c r="CI23" i="13" s="1"/>
  <c r="CI17" i="13"/>
  <c r="BS17" i="13"/>
  <c r="BR17" i="13"/>
  <c r="BO17" i="13"/>
  <c r="AY17" i="13"/>
  <c r="AZ17" i="13" s="1"/>
  <c r="FR16" i="13" a="1"/>
  <c r="FR16" i="13" s="1"/>
  <c r="FK16" i="13" a="1"/>
  <c r="FK16" i="13" s="1"/>
  <c r="FD16" i="13" a="1"/>
  <c r="FD16" i="13" s="1"/>
  <c r="EW16" i="13" a="1"/>
  <c r="EW16" i="13" s="1"/>
  <c r="EP16" i="13" a="1"/>
  <c r="EP16" i="13" s="1"/>
  <c r="EI16" i="13" a="1"/>
  <c r="EI16" i="13" s="1"/>
  <c r="EB16" i="13" a="1"/>
  <c r="EB16" i="13" s="1"/>
  <c r="DU16" i="13" a="1"/>
  <c r="DU16" i="13" s="1"/>
  <c r="DN16" i="13" a="1"/>
  <c r="DN16" i="13" s="1"/>
  <c r="DG16" i="13" a="1"/>
  <c r="DG16" i="13" s="1"/>
  <c r="CZ16" i="13" a="1"/>
  <c r="CZ16" i="13" s="1"/>
  <c r="BS16" i="13"/>
  <c r="BR16" i="13"/>
  <c r="BO16" i="13"/>
  <c r="AZ16" i="13"/>
  <c r="AY16" i="13"/>
  <c r="FR15" i="13" a="1"/>
  <c r="FR15" i="13" s="1"/>
  <c r="FK15" i="13" a="1"/>
  <c r="FK15" i="13" s="1"/>
  <c r="FD15" i="13" a="1"/>
  <c r="FD15" i="13" s="1"/>
  <c r="EW15" i="13"/>
  <c r="EW15" i="13" a="1"/>
  <c r="EP15" i="13" a="1"/>
  <c r="EP15" i="13" s="1"/>
  <c r="EI15" i="13" a="1"/>
  <c r="EI15" i="13" s="1"/>
  <c r="EB15" i="13" a="1"/>
  <c r="EB15" i="13" s="1"/>
  <c r="DU15" i="13" a="1"/>
  <c r="DU15" i="13" s="1"/>
  <c r="DN15" i="13" a="1"/>
  <c r="DN15" i="13" s="1"/>
  <c r="DG15" i="13" a="1"/>
  <c r="DG15" i="13" s="1"/>
  <c r="CZ15" i="13" a="1"/>
  <c r="CZ15" i="13" s="1"/>
  <c r="CS15" i="13"/>
  <c r="BS15" i="13"/>
  <c r="BR15" i="13"/>
  <c r="BO15" i="13"/>
  <c r="AZ15" i="13"/>
  <c r="AY15" i="13"/>
  <c r="FR14" i="13" a="1"/>
  <c r="FR14" i="13" s="1"/>
  <c r="FK14" i="13" a="1"/>
  <c r="FK14" i="13" s="1"/>
  <c r="FD14" i="13" a="1"/>
  <c r="FD14" i="13" s="1"/>
  <c r="EW14" i="13" a="1"/>
  <c r="EW14" i="13" s="1"/>
  <c r="EP14" i="13" a="1"/>
  <c r="EP14" i="13" s="1"/>
  <c r="EI14" i="13" a="1"/>
  <c r="EI14" i="13" s="1"/>
  <c r="EB14" i="13" a="1"/>
  <c r="EB14" i="13" s="1"/>
  <c r="DU14" i="13" a="1"/>
  <c r="DU14" i="13" s="1"/>
  <c r="DN14" i="13" a="1"/>
  <c r="DN14" i="13" s="1"/>
  <c r="DG14" i="13"/>
  <c r="DG14" i="13" a="1"/>
  <c r="CZ14" i="13" a="1"/>
  <c r="CZ14" i="13" s="1"/>
  <c r="CS14" i="13"/>
  <c r="BS14" i="13"/>
  <c r="BR14" i="13"/>
  <c r="BO14" i="13"/>
  <c r="AY14" i="13"/>
  <c r="AZ14" i="13" s="1"/>
  <c r="FR13" i="13" a="1"/>
  <c r="FR13" i="13" s="1"/>
  <c r="FK13" i="13" a="1"/>
  <c r="FK13" i="13" s="1"/>
  <c r="FD13" i="13" a="1"/>
  <c r="FD13" i="13" s="1"/>
  <c r="EW13" i="13" a="1"/>
  <c r="EW13" i="13" s="1"/>
  <c r="EP13" i="13" a="1"/>
  <c r="EP13" i="13" s="1"/>
  <c r="EI13" i="13" a="1"/>
  <c r="EI13" i="13" s="1"/>
  <c r="EB13" i="13" a="1"/>
  <c r="EB13" i="13" s="1"/>
  <c r="DU13" i="13" a="1"/>
  <c r="DU13" i="13" s="1"/>
  <c r="DN13" i="13" a="1"/>
  <c r="DN13" i="13" s="1"/>
  <c r="DG13" i="13" a="1"/>
  <c r="DG13" i="13" s="1"/>
  <c r="CZ13" i="13" a="1"/>
  <c r="CZ13" i="13" s="1"/>
  <c r="CS13" i="13"/>
  <c r="BS13" i="13"/>
  <c r="BR13" i="13"/>
  <c r="BO13" i="13"/>
  <c r="AY13" i="13"/>
  <c r="AZ13" i="13" s="1"/>
  <c r="FR12" i="13"/>
  <c r="FR12" i="13" a="1"/>
  <c r="FK12" i="13" a="1"/>
  <c r="FK12" i="13" s="1"/>
  <c r="FD12" i="13"/>
  <c r="FD12" i="13" a="1"/>
  <c r="EW12" i="13" a="1"/>
  <c r="EW12" i="13" s="1"/>
  <c r="EP12" i="13" a="1"/>
  <c r="EP12" i="13" s="1"/>
  <c r="EI12" i="13" a="1"/>
  <c r="EI12" i="13" s="1"/>
  <c r="EB12" i="13"/>
  <c r="EB12" i="13" a="1"/>
  <c r="DU12" i="13" a="1"/>
  <c r="DU12" i="13" s="1"/>
  <c r="DN12" i="13" a="1"/>
  <c r="DN12" i="13" s="1"/>
  <c r="DG12" i="13" a="1"/>
  <c r="DG12" i="13" s="1"/>
  <c r="CZ12" i="13"/>
  <c r="CZ12" i="13" a="1"/>
  <c r="CS12" i="13"/>
  <c r="BS12" i="13"/>
  <c r="BR12" i="13"/>
  <c r="BO12" i="13"/>
  <c r="AY12" i="13"/>
  <c r="AZ12" i="13" s="1"/>
  <c r="FR11" i="13" a="1"/>
  <c r="FR11" i="13" s="1"/>
  <c r="FK11" i="13" a="1"/>
  <c r="FK11" i="13" s="1"/>
  <c r="FD11" i="13" a="1"/>
  <c r="FD11" i="13" s="1"/>
  <c r="EW11" i="13" a="1"/>
  <c r="EW11" i="13" s="1"/>
  <c r="EP11" i="13" a="1"/>
  <c r="EP11" i="13" s="1"/>
  <c r="EI11" i="13" a="1"/>
  <c r="EI11" i="13" s="1"/>
  <c r="EB11" i="13" a="1"/>
  <c r="EB11" i="13" s="1"/>
  <c r="DU11" i="13" a="1"/>
  <c r="DU11" i="13" s="1"/>
  <c r="DN11" i="13" a="1"/>
  <c r="DN11" i="13" s="1"/>
  <c r="DG11" i="13" a="1"/>
  <c r="DG11" i="13" s="1"/>
  <c r="CZ11" i="13" a="1"/>
  <c r="CZ11" i="13" s="1"/>
  <c r="CS11" i="13"/>
  <c r="BS11" i="13"/>
  <c r="BR11" i="13"/>
  <c r="BO11" i="13"/>
  <c r="AY11" i="13"/>
  <c r="AZ11" i="13" s="1"/>
  <c r="FR10" i="13" a="1"/>
  <c r="FR10" i="13" s="1"/>
  <c r="FK10" i="13" a="1"/>
  <c r="FK10" i="13" s="1"/>
  <c r="FD10" i="13" a="1"/>
  <c r="FD10" i="13" s="1"/>
  <c r="EW10" i="13" a="1"/>
  <c r="EW10" i="13" s="1"/>
  <c r="EP10" i="13" a="1"/>
  <c r="EP10" i="13" s="1"/>
  <c r="EI10" i="13" a="1"/>
  <c r="EI10" i="13" s="1"/>
  <c r="EB10" i="13" a="1"/>
  <c r="EB10" i="13" s="1"/>
  <c r="DU10" i="13" a="1"/>
  <c r="DU10" i="13" s="1"/>
  <c r="DN10" i="13" a="1"/>
  <c r="DN10" i="13" s="1"/>
  <c r="DG10" i="13" a="1"/>
  <c r="DG10" i="13" s="1"/>
  <c r="CZ10" i="13" a="1"/>
  <c r="CZ10" i="13" s="1"/>
  <c r="CS10" i="13"/>
  <c r="CI18" i="13" s="1"/>
  <c r="CH10" i="13"/>
  <c r="CH14" i="13" s="1"/>
  <c r="BS10" i="13"/>
  <c r="BR10" i="13"/>
  <c r="BO10" i="13"/>
  <c r="AZ10" i="13"/>
  <c r="AY10" i="13"/>
  <c r="FR9" i="13" a="1"/>
  <c r="FR9" i="13" s="1"/>
  <c r="FK9" i="13"/>
  <c r="FK9" i="13" a="1"/>
  <c r="FD9" i="13" a="1"/>
  <c r="FD9" i="13" s="1"/>
  <c r="EW9" i="13" a="1"/>
  <c r="EW9" i="13" s="1"/>
  <c r="EP9" i="13" a="1"/>
  <c r="EP9" i="13" s="1"/>
  <c r="EI9" i="13" a="1"/>
  <c r="EI9" i="13" s="1"/>
  <c r="EB9" i="13" a="1"/>
  <c r="EB9" i="13" s="1"/>
  <c r="DU9" i="13" a="1"/>
  <c r="DU9" i="13" s="1"/>
  <c r="DN9" i="13" a="1"/>
  <c r="DN9" i="13" s="1"/>
  <c r="DG9" i="13" a="1"/>
  <c r="DG9" i="13" s="1"/>
  <c r="CZ9" i="13" a="1"/>
  <c r="CZ9" i="13" s="1"/>
  <c r="CH9" i="13"/>
  <c r="CH13" i="13" s="1"/>
  <c r="BS9" i="13"/>
  <c r="BR9" i="13"/>
  <c r="BO9" i="13"/>
  <c r="AZ9" i="13"/>
  <c r="AY9" i="13"/>
  <c r="FR8" i="13"/>
  <c r="FK8" i="13"/>
  <c r="FD8" i="13"/>
  <c r="EW8" i="13"/>
  <c r="EP8" i="13"/>
  <c r="EI8" i="13"/>
  <c r="EB8" i="13"/>
  <c r="DU8" i="13"/>
  <c r="DN8" i="13"/>
  <c r="DG8" i="13"/>
  <c r="CZ8" i="13"/>
  <c r="BS8" i="13"/>
  <c r="BR8" i="13"/>
  <c r="BO8" i="13"/>
  <c r="AZ8" i="13"/>
  <c r="AY8" i="13"/>
  <c r="CS7" i="13"/>
  <c r="CI25" i="13" s="1"/>
  <c r="BS7" i="13"/>
  <c r="BR7" i="13"/>
  <c r="BO7" i="13"/>
  <c r="AY7" i="13"/>
  <c r="AZ7" i="13" s="1"/>
  <c r="BS6" i="13"/>
  <c r="BR6" i="13"/>
  <c r="BO6" i="13"/>
  <c r="AY6" i="13"/>
  <c r="AZ6" i="13" s="1"/>
  <c r="BS5" i="13"/>
  <c r="BR5" i="13"/>
  <c r="BO5" i="13"/>
  <c r="AZ5" i="13"/>
  <c r="AY5" i="13"/>
  <c r="BS4" i="13"/>
  <c r="BR4" i="13"/>
  <c r="BO4" i="13"/>
  <c r="AY4" i="13"/>
  <c r="AZ4" i="13" s="1"/>
  <c r="BS3" i="13"/>
  <c r="BR3" i="13"/>
  <c r="BO3" i="13"/>
  <c r="AY3" i="13"/>
  <c r="AZ3" i="13" s="1"/>
  <c r="BS2" i="13"/>
  <c r="BR2" i="13"/>
  <c r="AZ2" i="13"/>
  <c r="AY2" i="13"/>
  <c r="O53" i="14" l="1"/>
  <c r="O57" i="14"/>
  <c r="O49" i="14"/>
  <c r="O41" i="14"/>
  <c r="O33" i="14"/>
  <c r="O25" i="14"/>
  <c r="O17" i="14"/>
  <c r="O54" i="14"/>
  <c r="O51" i="14"/>
  <c r="O48" i="14"/>
  <c r="O43" i="14"/>
  <c r="O40" i="14"/>
  <c r="O35" i="14"/>
  <c r="O24" i="14"/>
  <c r="O4" i="14"/>
  <c r="O12" i="14"/>
  <c r="O18" i="14"/>
  <c r="O26" i="14"/>
  <c r="O28" i="14"/>
  <c r="O50" i="14"/>
  <c r="O52" i="14"/>
  <c r="CI20" i="13"/>
  <c r="CI22" i="13"/>
  <c r="CI24" i="13"/>
  <c r="CH12" i="13"/>
  <c r="CH3" i="13" s="1"/>
  <c r="S76" i="12" l="1"/>
  <c r="I15" i="2"/>
  <c r="I4" i="2"/>
  <c r="DC75" i="12"/>
  <c r="DD75" i="12"/>
  <c r="DE75" i="12"/>
  <c r="DF75" i="12"/>
  <c r="DG75" i="12"/>
  <c r="DH75" i="12"/>
  <c r="DI75" i="12"/>
  <c r="DC76" i="12"/>
  <c r="DD76" i="12"/>
  <c r="DE76" i="12"/>
  <c r="DF76" i="12"/>
  <c r="DG76" i="12"/>
  <c r="DH76" i="12"/>
  <c r="DI76" i="12"/>
  <c r="DC77" i="12"/>
  <c r="DD77" i="12"/>
  <c r="DE77" i="12"/>
  <c r="DF77" i="12"/>
  <c r="DG77" i="12"/>
  <c r="DH77" i="12"/>
  <c r="DI77" i="12"/>
  <c r="DC78" i="12"/>
  <c r="DD78" i="12"/>
  <c r="DE78" i="12"/>
  <c r="DF78" i="12"/>
  <c r="DG78" i="12"/>
  <c r="DH78" i="12"/>
  <c r="DI78" i="12"/>
  <c r="DC79" i="12"/>
  <c r="DD79" i="12"/>
  <c r="DE79" i="12"/>
  <c r="DF79" i="12"/>
  <c r="DG79" i="12"/>
  <c r="DH79" i="12"/>
  <c r="DI79" i="12"/>
  <c r="DC80" i="12"/>
  <c r="DD80" i="12"/>
  <c r="DE80" i="12"/>
  <c r="DF80" i="12"/>
  <c r="DG80" i="12"/>
  <c r="DH80" i="12"/>
  <c r="DI80" i="12"/>
  <c r="DC81" i="12"/>
  <c r="DD81" i="12"/>
  <c r="DE81" i="12"/>
  <c r="DF81" i="12"/>
  <c r="DG81" i="12"/>
  <c r="DH81" i="12"/>
  <c r="DI81" i="12"/>
  <c r="DC82" i="12"/>
  <c r="DD82" i="12"/>
  <c r="DE82" i="12"/>
  <c r="DF82" i="12"/>
  <c r="DG82" i="12"/>
  <c r="DH82" i="12"/>
  <c r="DI82" i="12"/>
  <c r="DC83" i="12"/>
  <c r="DD83" i="12"/>
  <c r="DE83" i="12"/>
  <c r="DF83" i="12"/>
  <c r="DG83" i="12"/>
  <c r="DH83" i="12"/>
  <c r="DI83" i="12"/>
  <c r="DC84" i="12"/>
  <c r="DD84" i="12"/>
  <c r="DE84" i="12"/>
  <c r="DF84" i="12"/>
  <c r="DG84" i="12"/>
  <c r="DH84" i="12"/>
  <c r="DI84" i="12"/>
  <c r="DC85" i="12"/>
  <c r="DD85" i="12"/>
  <c r="DE85" i="12"/>
  <c r="DF85" i="12"/>
  <c r="DG85" i="12"/>
  <c r="DH85" i="12"/>
  <c r="DI85" i="12"/>
  <c r="DC86" i="12"/>
  <c r="DD86" i="12"/>
  <c r="DE86" i="12"/>
  <c r="DF86" i="12"/>
  <c r="DG86" i="12"/>
  <c r="DH86" i="12"/>
  <c r="DI86" i="12"/>
  <c r="DC87" i="12"/>
  <c r="DD87" i="12"/>
  <c r="DE87" i="12"/>
  <c r="DF87" i="12"/>
  <c r="DG87" i="12"/>
  <c r="DH87" i="12"/>
  <c r="DI87" i="12"/>
  <c r="DC88" i="12"/>
  <c r="DD88" i="12"/>
  <c r="DE88" i="12"/>
  <c r="DF88" i="12"/>
  <c r="DG88" i="12"/>
  <c r="DH88" i="12"/>
  <c r="DI88" i="12"/>
  <c r="DC89" i="12"/>
  <c r="DD89" i="12"/>
  <c r="DE89" i="12"/>
  <c r="DF89" i="12"/>
  <c r="DG89" i="12"/>
  <c r="DH89" i="12"/>
  <c r="DI89" i="12"/>
  <c r="DC90" i="12"/>
  <c r="DD90" i="12"/>
  <c r="DE90" i="12"/>
  <c r="DF90" i="12"/>
  <c r="DG90" i="12"/>
  <c r="DH90" i="12"/>
  <c r="DI90" i="12"/>
  <c r="DC91" i="12"/>
  <c r="DD91" i="12"/>
  <c r="DE91" i="12"/>
  <c r="DF91" i="12"/>
  <c r="DG91" i="12"/>
  <c r="DH91" i="12"/>
  <c r="DI91" i="12"/>
  <c r="DC92" i="12"/>
  <c r="DD92" i="12"/>
  <c r="DE92" i="12"/>
  <c r="DF92" i="12"/>
  <c r="DG92" i="12"/>
  <c r="DH92" i="12"/>
  <c r="DI92" i="12"/>
  <c r="DC93" i="12"/>
  <c r="DD93" i="12"/>
  <c r="DE93" i="12"/>
  <c r="DF93" i="12"/>
  <c r="DG93" i="12"/>
  <c r="DH93" i="12"/>
  <c r="DI93" i="12"/>
  <c r="DC94" i="12"/>
  <c r="DD94" i="12"/>
  <c r="DE94" i="12"/>
  <c r="DF94" i="12"/>
  <c r="DG94" i="12"/>
  <c r="DH94" i="12"/>
  <c r="DI94" i="12"/>
  <c r="DC95" i="12"/>
  <c r="DD95" i="12"/>
  <c r="DE95" i="12"/>
  <c r="DF95" i="12"/>
  <c r="DG95" i="12"/>
  <c r="DH95" i="12"/>
  <c r="DI95" i="12"/>
  <c r="DC96" i="12"/>
  <c r="DD96" i="12"/>
  <c r="DE96" i="12"/>
  <c r="DF96" i="12"/>
  <c r="DG96" i="12"/>
  <c r="DH96" i="12"/>
  <c r="DI96" i="12"/>
  <c r="DC97" i="12"/>
  <c r="DD97" i="12"/>
  <c r="DE97" i="12"/>
  <c r="DF97" i="12"/>
  <c r="DG97" i="12"/>
  <c r="DH97" i="12"/>
  <c r="DI97" i="12"/>
  <c r="DC98" i="12"/>
  <c r="DD98" i="12"/>
  <c r="DE98" i="12"/>
  <c r="DF98" i="12"/>
  <c r="DG98" i="12"/>
  <c r="DH98" i="12"/>
  <c r="DI98" i="12"/>
  <c r="DC99" i="12"/>
  <c r="DD99" i="12"/>
  <c r="DE99" i="12"/>
  <c r="DF99" i="12"/>
  <c r="DG99" i="12"/>
  <c r="DH99" i="12"/>
  <c r="DI99" i="12"/>
  <c r="DC100" i="12"/>
  <c r="DD100" i="12"/>
  <c r="DE100" i="12"/>
  <c r="DF100" i="12"/>
  <c r="DG100" i="12"/>
  <c r="DH100" i="12"/>
  <c r="DI100" i="12"/>
  <c r="DC101" i="12"/>
  <c r="DD101" i="12"/>
  <c r="DE101" i="12"/>
  <c r="DF101" i="12"/>
  <c r="DG101" i="12"/>
  <c r="DH101" i="12"/>
  <c r="DI101" i="12"/>
  <c r="DD74" i="12"/>
  <c r="DE74" i="12"/>
  <c r="DF74" i="12"/>
  <c r="DG74" i="12"/>
  <c r="DH74" i="12"/>
  <c r="DI74" i="12"/>
  <c r="CN75" i="12"/>
  <c r="CO75" i="12"/>
  <c r="CP75" i="12"/>
  <c r="CQ75" i="12"/>
  <c r="CR75" i="12"/>
  <c r="CS75" i="12"/>
  <c r="CT75" i="12"/>
  <c r="CU75" i="12"/>
  <c r="CV75" i="12"/>
  <c r="CW75" i="12"/>
  <c r="CX75" i="12"/>
  <c r="CN76" i="12"/>
  <c r="CO76" i="12"/>
  <c r="CP76" i="12"/>
  <c r="CQ76" i="12"/>
  <c r="CR76" i="12"/>
  <c r="CS76" i="12"/>
  <c r="CT76" i="12"/>
  <c r="CU76" i="12"/>
  <c r="CV76" i="12"/>
  <c r="CW76" i="12"/>
  <c r="CX76" i="12"/>
  <c r="CN77" i="12"/>
  <c r="CO77" i="12"/>
  <c r="CP77" i="12"/>
  <c r="CQ77" i="12"/>
  <c r="CR77" i="12"/>
  <c r="CS77" i="12"/>
  <c r="CT77" i="12"/>
  <c r="CU77" i="12"/>
  <c r="CV77" i="12"/>
  <c r="CW77" i="12"/>
  <c r="CX77" i="12"/>
  <c r="CN78" i="12"/>
  <c r="CO78" i="12"/>
  <c r="CP78" i="12"/>
  <c r="CQ78" i="12"/>
  <c r="CR78" i="12"/>
  <c r="CS78" i="12"/>
  <c r="CT78" i="12"/>
  <c r="CU78" i="12"/>
  <c r="CV78" i="12"/>
  <c r="CW78" i="12"/>
  <c r="CX78" i="12"/>
  <c r="CN79" i="12"/>
  <c r="CO79" i="12"/>
  <c r="CP79" i="12"/>
  <c r="CQ79" i="12"/>
  <c r="CR79" i="12"/>
  <c r="CS79" i="12"/>
  <c r="CT79" i="12"/>
  <c r="CU79" i="12"/>
  <c r="CV79" i="12"/>
  <c r="CW79" i="12"/>
  <c r="CX79" i="12"/>
  <c r="CN80" i="12"/>
  <c r="CO80" i="12"/>
  <c r="CP80" i="12"/>
  <c r="CQ80" i="12"/>
  <c r="CR80" i="12"/>
  <c r="CS80" i="12"/>
  <c r="CT80" i="12"/>
  <c r="CU80" i="12"/>
  <c r="CV80" i="12"/>
  <c r="CW80" i="12"/>
  <c r="CX80" i="12"/>
  <c r="CN81" i="12"/>
  <c r="CO81" i="12"/>
  <c r="CP81" i="12"/>
  <c r="CQ81" i="12"/>
  <c r="CR81" i="12"/>
  <c r="CS81" i="12"/>
  <c r="CT81" i="12"/>
  <c r="CU81" i="12"/>
  <c r="CV81" i="12"/>
  <c r="CW81" i="12"/>
  <c r="CX81" i="12"/>
  <c r="CN82" i="12"/>
  <c r="CO82" i="12"/>
  <c r="CP82" i="12"/>
  <c r="CQ82" i="12"/>
  <c r="CR82" i="12"/>
  <c r="CS82" i="12"/>
  <c r="CT82" i="12"/>
  <c r="CU82" i="12"/>
  <c r="CV82" i="12"/>
  <c r="CW82" i="12"/>
  <c r="CX82" i="12"/>
  <c r="CN83" i="12"/>
  <c r="CO83" i="12"/>
  <c r="CP83" i="12"/>
  <c r="CQ83" i="12"/>
  <c r="CR83" i="12"/>
  <c r="CS83" i="12"/>
  <c r="CT83" i="12"/>
  <c r="CU83" i="12"/>
  <c r="CV83" i="12"/>
  <c r="CW83" i="12"/>
  <c r="CX83" i="12"/>
  <c r="CN84" i="12"/>
  <c r="CO84" i="12"/>
  <c r="CP84" i="12"/>
  <c r="CQ84" i="12"/>
  <c r="CR84" i="12"/>
  <c r="CS84" i="12"/>
  <c r="CT84" i="12"/>
  <c r="CU84" i="12"/>
  <c r="CV84" i="12"/>
  <c r="CW84" i="12"/>
  <c r="CX84" i="12"/>
  <c r="CN85" i="12"/>
  <c r="CO85" i="12"/>
  <c r="CP85" i="12"/>
  <c r="CQ85" i="12"/>
  <c r="CR85" i="12"/>
  <c r="CS85" i="12"/>
  <c r="CT85" i="12"/>
  <c r="CU85" i="12"/>
  <c r="CV85" i="12"/>
  <c r="CW85" i="12"/>
  <c r="CX85" i="12"/>
  <c r="CN86" i="12"/>
  <c r="CO86" i="12"/>
  <c r="CP86" i="12"/>
  <c r="CQ86" i="12"/>
  <c r="CR86" i="12"/>
  <c r="CS86" i="12"/>
  <c r="CT86" i="12"/>
  <c r="CU86" i="12"/>
  <c r="CV86" i="12"/>
  <c r="CW86" i="12"/>
  <c r="CX86" i="12"/>
  <c r="CN87" i="12"/>
  <c r="CO87" i="12"/>
  <c r="CP87" i="12"/>
  <c r="CQ87" i="12"/>
  <c r="CR87" i="12"/>
  <c r="CS87" i="12"/>
  <c r="CT87" i="12"/>
  <c r="CU87" i="12"/>
  <c r="CV87" i="12"/>
  <c r="CW87" i="12"/>
  <c r="CX87" i="12"/>
  <c r="CN88" i="12"/>
  <c r="CO88" i="12"/>
  <c r="CP88" i="12"/>
  <c r="CQ88" i="12"/>
  <c r="CR88" i="12"/>
  <c r="CS88" i="12"/>
  <c r="CT88" i="12"/>
  <c r="CU88" i="12"/>
  <c r="CV88" i="12"/>
  <c r="CW88" i="12"/>
  <c r="CX88" i="12"/>
  <c r="CN89" i="12"/>
  <c r="CO89" i="12"/>
  <c r="CP89" i="12"/>
  <c r="CQ89" i="12"/>
  <c r="CR89" i="12"/>
  <c r="CS89" i="12"/>
  <c r="CT89" i="12"/>
  <c r="CU89" i="12"/>
  <c r="CV89" i="12"/>
  <c r="CW89" i="12"/>
  <c r="CX89" i="12"/>
  <c r="CN90" i="12"/>
  <c r="CO90" i="12"/>
  <c r="CP90" i="12"/>
  <c r="CQ90" i="12"/>
  <c r="CR90" i="12"/>
  <c r="CS90" i="12"/>
  <c r="CT90" i="12"/>
  <c r="CU90" i="12"/>
  <c r="CV90" i="12"/>
  <c r="CW90" i="12"/>
  <c r="CX90" i="12"/>
  <c r="CN91" i="12"/>
  <c r="CO91" i="12"/>
  <c r="CP91" i="12"/>
  <c r="CQ91" i="12"/>
  <c r="CR91" i="12"/>
  <c r="CS91" i="12"/>
  <c r="CT91" i="12"/>
  <c r="CU91" i="12"/>
  <c r="CV91" i="12"/>
  <c r="CW91" i="12"/>
  <c r="CX91" i="12"/>
  <c r="CN92" i="12"/>
  <c r="CO92" i="12"/>
  <c r="CP92" i="12"/>
  <c r="CQ92" i="12"/>
  <c r="CR92" i="12"/>
  <c r="CS92" i="12"/>
  <c r="CT92" i="12"/>
  <c r="CU92" i="12"/>
  <c r="CV92" i="12"/>
  <c r="CW92" i="12"/>
  <c r="CX92" i="12"/>
  <c r="CN93" i="12"/>
  <c r="CO93" i="12"/>
  <c r="CP93" i="12"/>
  <c r="CQ93" i="12"/>
  <c r="CR93" i="12"/>
  <c r="CS93" i="12"/>
  <c r="CT93" i="12"/>
  <c r="CU93" i="12"/>
  <c r="CV93" i="12"/>
  <c r="CW93" i="12"/>
  <c r="CX93" i="12"/>
  <c r="CN94" i="12"/>
  <c r="CO94" i="12"/>
  <c r="CP94" i="12"/>
  <c r="CQ94" i="12"/>
  <c r="CR94" i="12"/>
  <c r="CS94" i="12"/>
  <c r="CT94" i="12"/>
  <c r="CU94" i="12"/>
  <c r="CV94" i="12"/>
  <c r="CW94" i="12"/>
  <c r="CX94" i="12"/>
  <c r="CN95" i="12"/>
  <c r="CO95" i="12"/>
  <c r="CP95" i="12"/>
  <c r="CQ95" i="12"/>
  <c r="CR95" i="12"/>
  <c r="CS95" i="12"/>
  <c r="CT95" i="12"/>
  <c r="CU95" i="12"/>
  <c r="CV95" i="12"/>
  <c r="CW95" i="12"/>
  <c r="CX95" i="12"/>
  <c r="CN96" i="12"/>
  <c r="CO96" i="12"/>
  <c r="CP96" i="12"/>
  <c r="CQ96" i="12"/>
  <c r="CR96" i="12"/>
  <c r="CS96" i="12"/>
  <c r="CT96" i="12"/>
  <c r="CU96" i="12"/>
  <c r="CV96" i="12"/>
  <c r="CW96" i="12"/>
  <c r="CX96" i="12"/>
  <c r="CN97" i="12"/>
  <c r="CO97" i="12"/>
  <c r="CP97" i="12"/>
  <c r="CQ97" i="12"/>
  <c r="CR97" i="12"/>
  <c r="CS97" i="12"/>
  <c r="CT97" i="12"/>
  <c r="CU97" i="12"/>
  <c r="CV97" i="12"/>
  <c r="CW97" i="12"/>
  <c r="CX97" i="12"/>
  <c r="CN98" i="12"/>
  <c r="CO98" i="12"/>
  <c r="CP98" i="12"/>
  <c r="CQ98" i="12"/>
  <c r="CR98" i="12"/>
  <c r="CS98" i="12"/>
  <c r="CT98" i="12"/>
  <c r="CU98" i="12"/>
  <c r="CV98" i="12"/>
  <c r="CW98" i="12"/>
  <c r="CX98" i="12"/>
  <c r="CN99" i="12"/>
  <c r="CO99" i="12"/>
  <c r="CP99" i="12"/>
  <c r="CQ99" i="12"/>
  <c r="CR99" i="12"/>
  <c r="CS99" i="12"/>
  <c r="CT99" i="12"/>
  <c r="CU99" i="12"/>
  <c r="CV99" i="12"/>
  <c r="CW99" i="12"/>
  <c r="CX99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O74" i="12"/>
  <c r="CP74" i="12"/>
  <c r="CQ74" i="12"/>
  <c r="CR74" i="12"/>
  <c r="CS74" i="12"/>
  <c r="CT74" i="12"/>
  <c r="CU74" i="12"/>
  <c r="CV74" i="12"/>
  <c r="CW74" i="12"/>
  <c r="CX74" i="12"/>
  <c r="CE75" i="12"/>
  <c r="CF75" i="12"/>
  <c r="CG75" i="12"/>
  <c r="CH75" i="12"/>
  <c r="CI75" i="12"/>
  <c r="CE76" i="12"/>
  <c r="CF76" i="12"/>
  <c r="CG76" i="12"/>
  <c r="CH76" i="12"/>
  <c r="CI76" i="12"/>
  <c r="CE77" i="12"/>
  <c r="CF77" i="12"/>
  <c r="CG77" i="12"/>
  <c r="CH77" i="12"/>
  <c r="CI77" i="12"/>
  <c r="CE78" i="12"/>
  <c r="CF78" i="12"/>
  <c r="CG78" i="12"/>
  <c r="CH78" i="12"/>
  <c r="CI78" i="12"/>
  <c r="CE79" i="12"/>
  <c r="CF79" i="12"/>
  <c r="CG79" i="12"/>
  <c r="CH79" i="12"/>
  <c r="CI79" i="12"/>
  <c r="CE80" i="12"/>
  <c r="CF80" i="12"/>
  <c r="CG80" i="12"/>
  <c r="CH80" i="12"/>
  <c r="CI80" i="12"/>
  <c r="CE81" i="12"/>
  <c r="CF81" i="12"/>
  <c r="CG81" i="12"/>
  <c r="CH81" i="12"/>
  <c r="CI81" i="12"/>
  <c r="CE82" i="12"/>
  <c r="CF82" i="12"/>
  <c r="CG82" i="12"/>
  <c r="CH82" i="12"/>
  <c r="CI82" i="12"/>
  <c r="CE83" i="12"/>
  <c r="CF83" i="12"/>
  <c r="CG83" i="12"/>
  <c r="CH83" i="12"/>
  <c r="CI83" i="12"/>
  <c r="CE84" i="12"/>
  <c r="CF84" i="12"/>
  <c r="CG84" i="12"/>
  <c r="CH84" i="12"/>
  <c r="CI84" i="12"/>
  <c r="CE85" i="12"/>
  <c r="CF85" i="12"/>
  <c r="CG85" i="12"/>
  <c r="CH85" i="12"/>
  <c r="CI85" i="12"/>
  <c r="CE86" i="12"/>
  <c r="CF86" i="12"/>
  <c r="CG86" i="12"/>
  <c r="CH86" i="12"/>
  <c r="CI86" i="12"/>
  <c r="CE87" i="12"/>
  <c r="CF87" i="12"/>
  <c r="CG87" i="12"/>
  <c r="CH87" i="12"/>
  <c r="CI87" i="12"/>
  <c r="CE88" i="12"/>
  <c r="CF88" i="12"/>
  <c r="CG88" i="12"/>
  <c r="CH88" i="12"/>
  <c r="CI88" i="12"/>
  <c r="CE89" i="12"/>
  <c r="CF89" i="12"/>
  <c r="CG89" i="12"/>
  <c r="CH89" i="12"/>
  <c r="CI89" i="12"/>
  <c r="CE90" i="12"/>
  <c r="CF90" i="12"/>
  <c r="CG90" i="12"/>
  <c r="CH90" i="12"/>
  <c r="CI90" i="12"/>
  <c r="CE91" i="12"/>
  <c r="CF91" i="12"/>
  <c r="CG91" i="12"/>
  <c r="CH91" i="12"/>
  <c r="CI91" i="12"/>
  <c r="CE92" i="12"/>
  <c r="CF92" i="12"/>
  <c r="CG92" i="12"/>
  <c r="CH92" i="12"/>
  <c r="CI92" i="12"/>
  <c r="CE93" i="12"/>
  <c r="CF93" i="12"/>
  <c r="CG93" i="12"/>
  <c r="CH93" i="12"/>
  <c r="CI93" i="12"/>
  <c r="CE94" i="12"/>
  <c r="CF94" i="12"/>
  <c r="CG94" i="12"/>
  <c r="CH94" i="12"/>
  <c r="CI94" i="12"/>
  <c r="CE95" i="12"/>
  <c r="CF95" i="12"/>
  <c r="CG95" i="12"/>
  <c r="CH95" i="12"/>
  <c r="CI95" i="12"/>
  <c r="CE96" i="12"/>
  <c r="CF96" i="12"/>
  <c r="CG96" i="12"/>
  <c r="CH96" i="12"/>
  <c r="CI96" i="12"/>
  <c r="CE97" i="12"/>
  <c r="CF97" i="12"/>
  <c r="CG97" i="12"/>
  <c r="CH97" i="12"/>
  <c r="CI97" i="12"/>
  <c r="CE98" i="12"/>
  <c r="CF98" i="12"/>
  <c r="CG98" i="12"/>
  <c r="CH98" i="12"/>
  <c r="CI98" i="12"/>
  <c r="CE99" i="12"/>
  <c r="CF99" i="12"/>
  <c r="CG99" i="12"/>
  <c r="CH99" i="12"/>
  <c r="CI99" i="12"/>
  <c r="CE100" i="12"/>
  <c r="CF100" i="12"/>
  <c r="CG100" i="12"/>
  <c r="CH100" i="12"/>
  <c r="CI100" i="12"/>
  <c r="CE101" i="12"/>
  <c r="CF101" i="12"/>
  <c r="CG101" i="12"/>
  <c r="CH101" i="12"/>
  <c r="CI101" i="12"/>
  <c r="CE102" i="12"/>
  <c r="CF102" i="12"/>
  <c r="CG102" i="12"/>
  <c r="CH102" i="12"/>
  <c r="CI102" i="12"/>
  <c r="CE103" i="12"/>
  <c r="CF103" i="12"/>
  <c r="CG103" i="12"/>
  <c r="CH103" i="12"/>
  <c r="CI103" i="12"/>
  <c r="CE104" i="12"/>
  <c r="CF104" i="12"/>
  <c r="CG104" i="12"/>
  <c r="CH104" i="12"/>
  <c r="CI104" i="12"/>
  <c r="CE105" i="12"/>
  <c r="CF105" i="12"/>
  <c r="CG105" i="12"/>
  <c r="CH105" i="12"/>
  <c r="CI105" i="12"/>
  <c r="CE106" i="12"/>
  <c r="CF106" i="12"/>
  <c r="CG106" i="12"/>
  <c r="CH106" i="12"/>
  <c r="CI106" i="12"/>
  <c r="CE107" i="12"/>
  <c r="CF107" i="12"/>
  <c r="CG107" i="12"/>
  <c r="CH107" i="12"/>
  <c r="CI107" i="12"/>
  <c r="CE108" i="12"/>
  <c r="CF108" i="12"/>
  <c r="CG108" i="12"/>
  <c r="CH108" i="12"/>
  <c r="CI108" i="12"/>
  <c r="CE109" i="12"/>
  <c r="CF109" i="12"/>
  <c r="CG109" i="12"/>
  <c r="CH109" i="12"/>
  <c r="CI109" i="12"/>
  <c r="CF74" i="12"/>
  <c r="CG74" i="12"/>
  <c r="CH74" i="12"/>
  <c r="CI74" i="12"/>
  <c r="DC74" i="12"/>
  <c r="CN74" i="12"/>
  <c r="CE74" i="12"/>
  <c r="BR75" i="12"/>
  <c r="BS75" i="12"/>
  <c r="BT75" i="12"/>
  <c r="BU75" i="12"/>
  <c r="BV75" i="12"/>
  <c r="BW75" i="12"/>
  <c r="BX75" i="12"/>
  <c r="BY75" i="12"/>
  <c r="BR76" i="12"/>
  <c r="BS76" i="12"/>
  <c r="BT76" i="12"/>
  <c r="BU76" i="12"/>
  <c r="BV76" i="12"/>
  <c r="BW76" i="12"/>
  <c r="BX76" i="12"/>
  <c r="BY76" i="12"/>
  <c r="BR77" i="12"/>
  <c r="BS77" i="12"/>
  <c r="BT77" i="12"/>
  <c r="BU77" i="12"/>
  <c r="BV77" i="12"/>
  <c r="BW77" i="12"/>
  <c r="BX77" i="12"/>
  <c r="BY77" i="12"/>
  <c r="BR78" i="12"/>
  <c r="BS78" i="12"/>
  <c r="BT78" i="12"/>
  <c r="BU78" i="12"/>
  <c r="BV78" i="12"/>
  <c r="BW78" i="12"/>
  <c r="BX78" i="12"/>
  <c r="BY78" i="12"/>
  <c r="BR79" i="12"/>
  <c r="BS79" i="12"/>
  <c r="BT79" i="12"/>
  <c r="BU79" i="12"/>
  <c r="BV79" i="12"/>
  <c r="BW79" i="12"/>
  <c r="BX79" i="12"/>
  <c r="BY79" i="12"/>
  <c r="BR80" i="12"/>
  <c r="BS80" i="12"/>
  <c r="BT80" i="12"/>
  <c r="BU80" i="12"/>
  <c r="BV80" i="12"/>
  <c r="BW80" i="12"/>
  <c r="BX80" i="12"/>
  <c r="BY80" i="12"/>
  <c r="BR81" i="12"/>
  <c r="BS81" i="12"/>
  <c r="BT81" i="12"/>
  <c r="BU81" i="12"/>
  <c r="BV81" i="12"/>
  <c r="BW81" i="12"/>
  <c r="BX81" i="12"/>
  <c r="BY81" i="12"/>
  <c r="BR82" i="12"/>
  <c r="BS82" i="12"/>
  <c r="BT82" i="12"/>
  <c r="BU82" i="12"/>
  <c r="BV82" i="12"/>
  <c r="BW82" i="12"/>
  <c r="BX82" i="12"/>
  <c r="BY82" i="12"/>
  <c r="BR83" i="12"/>
  <c r="BS83" i="12"/>
  <c r="BT83" i="12"/>
  <c r="BU83" i="12"/>
  <c r="BV83" i="12"/>
  <c r="BW83" i="12"/>
  <c r="BX83" i="12"/>
  <c r="BY83" i="12"/>
  <c r="BR84" i="12"/>
  <c r="BS84" i="12"/>
  <c r="BT84" i="12"/>
  <c r="BU84" i="12"/>
  <c r="BV84" i="12"/>
  <c r="BW84" i="12"/>
  <c r="BX84" i="12"/>
  <c r="BY84" i="12"/>
  <c r="BR85" i="12"/>
  <c r="BS85" i="12"/>
  <c r="BT85" i="12"/>
  <c r="BU85" i="12"/>
  <c r="BV85" i="12"/>
  <c r="BW85" i="12"/>
  <c r="BX85" i="12"/>
  <c r="BY85" i="12"/>
  <c r="BR86" i="12"/>
  <c r="BS86" i="12"/>
  <c r="BT86" i="12"/>
  <c r="BU86" i="12"/>
  <c r="BV86" i="12"/>
  <c r="BW86" i="12"/>
  <c r="BX86" i="12"/>
  <c r="BY86" i="12"/>
  <c r="BR87" i="12"/>
  <c r="BS87" i="12"/>
  <c r="BT87" i="12"/>
  <c r="BU87" i="12"/>
  <c r="BV87" i="12"/>
  <c r="BW87" i="12"/>
  <c r="BX87" i="12"/>
  <c r="BY87" i="12"/>
  <c r="BR88" i="12"/>
  <c r="BS88" i="12"/>
  <c r="BT88" i="12"/>
  <c r="BU88" i="12"/>
  <c r="BV88" i="12"/>
  <c r="BW88" i="12"/>
  <c r="BX88" i="12"/>
  <c r="BY88" i="12"/>
  <c r="BR89" i="12"/>
  <c r="BS89" i="12"/>
  <c r="BT89" i="12"/>
  <c r="BU89" i="12"/>
  <c r="BV89" i="12"/>
  <c r="BW89" i="12"/>
  <c r="BX89" i="12"/>
  <c r="BY89" i="12"/>
  <c r="BR90" i="12"/>
  <c r="BS90" i="12"/>
  <c r="BT90" i="12"/>
  <c r="BU90" i="12"/>
  <c r="BV90" i="12"/>
  <c r="BW90" i="12"/>
  <c r="BX90" i="12"/>
  <c r="BY90" i="12"/>
  <c r="BR91" i="12"/>
  <c r="BS91" i="12"/>
  <c r="BT91" i="12"/>
  <c r="BU91" i="12"/>
  <c r="BV91" i="12"/>
  <c r="BW91" i="12"/>
  <c r="BX91" i="12"/>
  <c r="BY91" i="12"/>
  <c r="BR92" i="12"/>
  <c r="BS92" i="12"/>
  <c r="BT92" i="12"/>
  <c r="BU92" i="12"/>
  <c r="BV92" i="12"/>
  <c r="BW92" i="12"/>
  <c r="BX92" i="12"/>
  <c r="BY92" i="12"/>
  <c r="BR93" i="12"/>
  <c r="BS93" i="12"/>
  <c r="BT93" i="12"/>
  <c r="BU93" i="12"/>
  <c r="BV93" i="12"/>
  <c r="BW93" i="12"/>
  <c r="BX93" i="12"/>
  <c r="BY93" i="12"/>
  <c r="BS74" i="12"/>
  <c r="BT74" i="12"/>
  <c r="BU74" i="12"/>
  <c r="BV74" i="12"/>
  <c r="BW74" i="12"/>
  <c r="BX74" i="12"/>
  <c r="BY74" i="12"/>
  <c r="BR74" i="12"/>
  <c r="BC75" i="12"/>
  <c r="BD75" i="12"/>
  <c r="BE75" i="12"/>
  <c r="BF75" i="12"/>
  <c r="BG75" i="12"/>
  <c r="BH75" i="12"/>
  <c r="BI75" i="12"/>
  <c r="BJ75" i="12"/>
  <c r="BK75" i="12"/>
  <c r="BL75" i="12"/>
  <c r="BM75" i="12"/>
  <c r="BC76" i="12"/>
  <c r="BD76" i="12"/>
  <c r="BE76" i="12"/>
  <c r="BF76" i="12"/>
  <c r="BG76" i="12"/>
  <c r="BH76" i="12"/>
  <c r="BI76" i="12"/>
  <c r="BJ76" i="12"/>
  <c r="BK76" i="12"/>
  <c r="BL76" i="12"/>
  <c r="BM76" i="12"/>
  <c r="BC77" i="12"/>
  <c r="BD77" i="12"/>
  <c r="BE77" i="12"/>
  <c r="BF77" i="12"/>
  <c r="BG77" i="12"/>
  <c r="BH77" i="12"/>
  <c r="BI77" i="12"/>
  <c r="BJ77" i="12"/>
  <c r="BK77" i="12"/>
  <c r="BL77" i="12"/>
  <c r="BM77" i="12"/>
  <c r="BC78" i="12"/>
  <c r="BD78" i="12"/>
  <c r="BE78" i="12"/>
  <c r="BF78" i="12"/>
  <c r="BG78" i="12"/>
  <c r="BH78" i="12"/>
  <c r="BI78" i="12"/>
  <c r="BJ78" i="12"/>
  <c r="BK78" i="12"/>
  <c r="BL78" i="12"/>
  <c r="BM78" i="12"/>
  <c r="BC79" i="12"/>
  <c r="BD79" i="12"/>
  <c r="BE79" i="12"/>
  <c r="BF79" i="12"/>
  <c r="BG79" i="12"/>
  <c r="BH79" i="12"/>
  <c r="BI79" i="12"/>
  <c r="BJ79" i="12"/>
  <c r="BK79" i="12"/>
  <c r="BL79" i="12"/>
  <c r="BM79" i="12"/>
  <c r="BC80" i="12"/>
  <c r="BD80" i="12"/>
  <c r="BE80" i="12"/>
  <c r="BF80" i="12"/>
  <c r="BG80" i="12"/>
  <c r="BH80" i="12"/>
  <c r="BI80" i="12"/>
  <c r="BJ80" i="12"/>
  <c r="BK80" i="12"/>
  <c r="BL80" i="12"/>
  <c r="BM80" i="12"/>
  <c r="BC81" i="12"/>
  <c r="BD81" i="12"/>
  <c r="BE81" i="12"/>
  <c r="BF81" i="12"/>
  <c r="BG81" i="12"/>
  <c r="BH81" i="12"/>
  <c r="BI81" i="12"/>
  <c r="BJ81" i="12"/>
  <c r="BK81" i="12"/>
  <c r="BL81" i="12"/>
  <c r="BM81" i="12"/>
  <c r="BC82" i="12"/>
  <c r="BD82" i="12"/>
  <c r="BE82" i="12"/>
  <c r="BF82" i="12"/>
  <c r="BG82" i="12"/>
  <c r="BH82" i="12"/>
  <c r="BI82" i="12"/>
  <c r="BJ82" i="12"/>
  <c r="BK82" i="12"/>
  <c r="BL82" i="12"/>
  <c r="BM82" i="12"/>
  <c r="BC83" i="12"/>
  <c r="BD83" i="12"/>
  <c r="BE83" i="12"/>
  <c r="BF83" i="12"/>
  <c r="BG83" i="12"/>
  <c r="BH83" i="12"/>
  <c r="BI83" i="12"/>
  <c r="BJ83" i="12"/>
  <c r="BK83" i="12"/>
  <c r="BL83" i="12"/>
  <c r="BM83" i="12"/>
  <c r="BC84" i="12"/>
  <c r="BD84" i="12"/>
  <c r="BE84" i="12"/>
  <c r="BF84" i="12"/>
  <c r="BG84" i="12"/>
  <c r="BH84" i="12"/>
  <c r="BI84" i="12"/>
  <c r="BJ84" i="12"/>
  <c r="BK84" i="12"/>
  <c r="BL84" i="12"/>
  <c r="BM84" i="12"/>
  <c r="BC85" i="12"/>
  <c r="BD85" i="12"/>
  <c r="BE85" i="12"/>
  <c r="BF85" i="12"/>
  <c r="BG85" i="12"/>
  <c r="BH85" i="12"/>
  <c r="BI85" i="12"/>
  <c r="BJ85" i="12"/>
  <c r="BK85" i="12"/>
  <c r="BL85" i="12"/>
  <c r="BM85" i="12"/>
  <c r="BC86" i="12"/>
  <c r="BD86" i="12"/>
  <c r="BE86" i="12"/>
  <c r="BF86" i="12"/>
  <c r="BG86" i="12"/>
  <c r="BH86" i="12"/>
  <c r="BI86" i="12"/>
  <c r="BJ86" i="12"/>
  <c r="BK86" i="12"/>
  <c r="BL86" i="12"/>
  <c r="BM86" i="12"/>
  <c r="BC87" i="12"/>
  <c r="BD87" i="12"/>
  <c r="BE87" i="12"/>
  <c r="BF87" i="12"/>
  <c r="BG87" i="12"/>
  <c r="BH87" i="12"/>
  <c r="BI87" i="12"/>
  <c r="BJ87" i="12"/>
  <c r="BK87" i="12"/>
  <c r="BL87" i="12"/>
  <c r="BM87" i="12"/>
  <c r="BC88" i="12"/>
  <c r="BD88" i="12"/>
  <c r="BE88" i="12"/>
  <c r="BF88" i="12"/>
  <c r="BG88" i="12"/>
  <c r="BH88" i="12"/>
  <c r="BI88" i="12"/>
  <c r="BJ88" i="12"/>
  <c r="BK88" i="12"/>
  <c r="BL88" i="12"/>
  <c r="BM88" i="12"/>
  <c r="BC89" i="12"/>
  <c r="BD89" i="12"/>
  <c r="BE89" i="12"/>
  <c r="BF89" i="12"/>
  <c r="BG89" i="12"/>
  <c r="BH89" i="12"/>
  <c r="BI89" i="12"/>
  <c r="BJ89" i="12"/>
  <c r="BK89" i="12"/>
  <c r="BL89" i="12"/>
  <c r="BM89" i="12"/>
  <c r="BC90" i="12"/>
  <c r="BD90" i="12"/>
  <c r="BE90" i="12"/>
  <c r="BF90" i="12"/>
  <c r="BG90" i="12"/>
  <c r="BH90" i="12"/>
  <c r="BI90" i="12"/>
  <c r="BJ90" i="12"/>
  <c r="BK90" i="12"/>
  <c r="BL90" i="12"/>
  <c r="BM90" i="12"/>
  <c r="BC91" i="12"/>
  <c r="BD91" i="12"/>
  <c r="BE91" i="12"/>
  <c r="BF91" i="12"/>
  <c r="BG91" i="12"/>
  <c r="BH91" i="12"/>
  <c r="BI91" i="12"/>
  <c r="BJ91" i="12"/>
  <c r="BK91" i="12"/>
  <c r="BL91" i="12"/>
  <c r="BM91" i="12"/>
  <c r="BC92" i="12"/>
  <c r="BD92" i="12"/>
  <c r="BE92" i="12"/>
  <c r="BF92" i="12"/>
  <c r="BG92" i="12"/>
  <c r="BH92" i="12"/>
  <c r="BI92" i="12"/>
  <c r="BJ92" i="12"/>
  <c r="BK92" i="12"/>
  <c r="BL92" i="12"/>
  <c r="BM92" i="12"/>
  <c r="BC93" i="12"/>
  <c r="BD93" i="12"/>
  <c r="BE93" i="12"/>
  <c r="BF93" i="12"/>
  <c r="BG93" i="12"/>
  <c r="BH93" i="12"/>
  <c r="BI93" i="12"/>
  <c r="BJ93" i="12"/>
  <c r="BK93" i="12"/>
  <c r="BL93" i="12"/>
  <c r="BM93" i="12"/>
  <c r="BC94" i="12"/>
  <c r="BD94" i="12"/>
  <c r="BE94" i="12"/>
  <c r="BF94" i="12"/>
  <c r="BG94" i="12"/>
  <c r="BH94" i="12"/>
  <c r="BI94" i="12"/>
  <c r="BJ94" i="12"/>
  <c r="BK94" i="12"/>
  <c r="BL94" i="12"/>
  <c r="BM94" i="12"/>
  <c r="BC95" i="12"/>
  <c r="BD95" i="12"/>
  <c r="BE95" i="12"/>
  <c r="BF95" i="12"/>
  <c r="BG95" i="12"/>
  <c r="BH95" i="12"/>
  <c r="BI95" i="12"/>
  <c r="BJ95" i="12"/>
  <c r="BK95" i="12"/>
  <c r="BL95" i="12"/>
  <c r="BM95" i="12"/>
  <c r="BC96" i="12"/>
  <c r="BD96" i="12"/>
  <c r="BE96" i="12"/>
  <c r="BF96" i="12"/>
  <c r="BG96" i="12"/>
  <c r="BH96" i="12"/>
  <c r="BI96" i="12"/>
  <c r="BJ96" i="12"/>
  <c r="BK96" i="12"/>
  <c r="BL96" i="12"/>
  <c r="BM96" i="12"/>
  <c r="BC97" i="12"/>
  <c r="BD97" i="12"/>
  <c r="BE97" i="12"/>
  <c r="BF97" i="12"/>
  <c r="BG97" i="12"/>
  <c r="BH97" i="12"/>
  <c r="BI97" i="12"/>
  <c r="BJ97" i="12"/>
  <c r="BK97" i="12"/>
  <c r="BL97" i="12"/>
  <c r="BM97" i="12"/>
  <c r="BC98" i="12"/>
  <c r="BD98" i="12"/>
  <c r="BE98" i="12"/>
  <c r="BF98" i="12"/>
  <c r="BG98" i="12"/>
  <c r="BH98" i="12"/>
  <c r="BI98" i="12"/>
  <c r="BJ98" i="12"/>
  <c r="BK98" i="12"/>
  <c r="BL98" i="12"/>
  <c r="BM98" i="12"/>
  <c r="BC99" i="12"/>
  <c r="BD99" i="12"/>
  <c r="BE99" i="12"/>
  <c r="BF99" i="12"/>
  <c r="BG99" i="12"/>
  <c r="BH99" i="12"/>
  <c r="BI99" i="12"/>
  <c r="BJ99" i="12"/>
  <c r="BK99" i="12"/>
  <c r="BL99" i="12"/>
  <c r="BM99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D74" i="12"/>
  <c r="BE74" i="12"/>
  <c r="BF74" i="12"/>
  <c r="BG74" i="12"/>
  <c r="BH74" i="12"/>
  <c r="BI74" i="12"/>
  <c r="BJ74" i="12"/>
  <c r="BK74" i="12"/>
  <c r="BL74" i="12"/>
  <c r="BM74" i="12"/>
  <c r="BC74" i="12"/>
  <c r="AT75" i="12"/>
  <c r="AU75" i="12"/>
  <c r="AV75" i="12"/>
  <c r="AW75" i="12"/>
  <c r="AX75" i="12"/>
  <c r="AT76" i="12"/>
  <c r="AU76" i="12"/>
  <c r="AV76" i="12"/>
  <c r="AW76" i="12"/>
  <c r="AX76" i="12"/>
  <c r="AT77" i="12"/>
  <c r="AU77" i="12"/>
  <c r="AV77" i="12"/>
  <c r="AW77" i="12"/>
  <c r="AX77" i="12"/>
  <c r="AT78" i="12"/>
  <c r="AU78" i="12"/>
  <c r="AV78" i="12"/>
  <c r="AW78" i="12"/>
  <c r="AX78" i="12"/>
  <c r="AT79" i="12"/>
  <c r="AU79" i="12"/>
  <c r="AV79" i="12"/>
  <c r="AW79" i="12"/>
  <c r="AX79" i="12"/>
  <c r="AT80" i="12"/>
  <c r="AU80" i="12"/>
  <c r="AV80" i="12"/>
  <c r="AW80" i="12"/>
  <c r="AX80" i="12"/>
  <c r="AT81" i="12"/>
  <c r="AU81" i="12"/>
  <c r="AV81" i="12"/>
  <c r="AW81" i="12"/>
  <c r="AX81" i="12"/>
  <c r="AT82" i="12"/>
  <c r="AU82" i="12"/>
  <c r="AV82" i="12"/>
  <c r="AW82" i="12"/>
  <c r="AX82" i="12"/>
  <c r="AT83" i="12"/>
  <c r="AU83" i="12"/>
  <c r="AV83" i="12"/>
  <c r="AW83" i="12"/>
  <c r="AX83" i="12"/>
  <c r="AT84" i="12"/>
  <c r="AU84" i="12"/>
  <c r="AV84" i="12"/>
  <c r="AW84" i="12"/>
  <c r="AX84" i="12"/>
  <c r="AT85" i="12"/>
  <c r="AU85" i="12"/>
  <c r="AV85" i="12"/>
  <c r="AW85" i="12"/>
  <c r="AX85" i="12"/>
  <c r="AT86" i="12"/>
  <c r="AU86" i="12"/>
  <c r="AV86" i="12"/>
  <c r="AW86" i="12"/>
  <c r="AX86" i="12"/>
  <c r="AT87" i="12"/>
  <c r="AU87" i="12"/>
  <c r="AV87" i="12"/>
  <c r="AW87" i="12"/>
  <c r="AX87" i="12"/>
  <c r="AT88" i="12"/>
  <c r="AU88" i="12"/>
  <c r="AV88" i="12"/>
  <c r="AW88" i="12"/>
  <c r="AX88" i="12"/>
  <c r="AT89" i="12"/>
  <c r="AU89" i="12"/>
  <c r="AV89" i="12"/>
  <c r="AW89" i="12"/>
  <c r="AX89" i="12"/>
  <c r="AT90" i="12"/>
  <c r="AU90" i="12"/>
  <c r="AV90" i="12"/>
  <c r="AW90" i="12"/>
  <c r="AX90" i="12"/>
  <c r="AT91" i="12"/>
  <c r="AU91" i="12"/>
  <c r="AV91" i="12"/>
  <c r="AW91" i="12"/>
  <c r="AX91" i="12"/>
  <c r="AT92" i="12"/>
  <c r="AU92" i="12"/>
  <c r="AV92" i="12"/>
  <c r="AW92" i="12"/>
  <c r="AX92" i="12"/>
  <c r="AT93" i="12"/>
  <c r="AU93" i="12"/>
  <c r="AV93" i="12"/>
  <c r="AW93" i="12"/>
  <c r="AX93" i="12"/>
  <c r="AT94" i="12"/>
  <c r="AU94" i="12"/>
  <c r="AV94" i="12"/>
  <c r="AW94" i="12"/>
  <c r="AX94" i="12"/>
  <c r="AT95" i="12"/>
  <c r="AU95" i="12"/>
  <c r="AV95" i="12"/>
  <c r="AW95" i="12"/>
  <c r="AX95" i="12"/>
  <c r="AT96" i="12"/>
  <c r="AU96" i="12"/>
  <c r="AV96" i="12"/>
  <c r="AW96" i="12"/>
  <c r="AX96" i="12"/>
  <c r="AT97" i="12"/>
  <c r="AU97" i="12"/>
  <c r="AV97" i="12"/>
  <c r="AW97" i="12"/>
  <c r="AX97" i="12"/>
  <c r="AT98" i="12"/>
  <c r="AU98" i="12"/>
  <c r="AV98" i="12"/>
  <c r="AW98" i="12"/>
  <c r="AX98" i="12"/>
  <c r="AT99" i="12"/>
  <c r="AU99" i="12"/>
  <c r="AV99" i="12"/>
  <c r="AW99" i="12"/>
  <c r="AX99" i="12"/>
  <c r="AT100" i="12"/>
  <c r="AU100" i="12"/>
  <c r="AV100" i="12"/>
  <c r="AW100" i="12"/>
  <c r="AX100" i="12"/>
  <c r="AT101" i="12"/>
  <c r="AU101" i="12"/>
  <c r="AV101" i="12"/>
  <c r="AW101" i="12"/>
  <c r="AX101" i="12"/>
  <c r="AU74" i="12"/>
  <c r="AV74" i="12"/>
  <c r="AW74" i="12"/>
  <c r="AX74" i="12"/>
  <c r="AT74" i="12"/>
  <c r="AF75" i="12"/>
  <c r="AG75" i="12"/>
  <c r="AH75" i="12"/>
  <c r="AI75" i="12"/>
  <c r="AJ75" i="12"/>
  <c r="AK75" i="12"/>
  <c r="AL75" i="12"/>
  <c r="AM75" i="12"/>
  <c r="AN75" i="12"/>
  <c r="AF76" i="12"/>
  <c r="AG76" i="12"/>
  <c r="AH76" i="12"/>
  <c r="AI76" i="12"/>
  <c r="AJ76" i="12"/>
  <c r="AK76" i="12"/>
  <c r="AL76" i="12"/>
  <c r="AM76" i="12"/>
  <c r="AN76" i="12"/>
  <c r="AF77" i="12"/>
  <c r="AG77" i="12"/>
  <c r="AH77" i="12"/>
  <c r="AI77" i="12"/>
  <c r="AJ77" i="12"/>
  <c r="AK77" i="12"/>
  <c r="AL77" i="12"/>
  <c r="AM77" i="12"/>
  <c r="AN77" i="12"/>
  <c r="AF78" i="12"/>
  <c r="AG78" i="12"/>
  <c r="AH78" i="12"/>
  <c r="AI78" i="12"/>
  <c r="AJ78" i="12"/>
  <c r="AK78" i="12"/>
  <c r="AL78" i="12"/>
  <c r="AM78" i="12"/>
  <c r="AN78" i="12"/>
  <c r="AF79" i="12"/>
  <c r="AG79" i="12"/>
  <c r="AH79" i="12"/>
  <c r="AI79" i="12"/>
  <c r="AJ79" i="12"/>
  <c r="AK79" i="12"/>
  <c r="AL79" i="12"/>
  <c r="AM79" i="12"/>
  <c r="AN79" i="12"/>
  <c r="AF80" i="12"/>
  <c r="AG80" i="12"/>
  <c r="AH80" i="12"/>
  <c r="AI80" i="12"/>
  <c r="AJ80" i="12"/>
  <c r="AK80" i="12"/>
  <c r="AL80" i="12"/>
  <c r="AM80" i="12"/>
  <c r="AN80" i="12"/>
  <c r="AF81" i="12"/>
  <c r="AG81" i="12"/>
  <c r="AH81" i="12"/>
  <c r="AI81" i="12"/>
  <c r="AJ81" i="12"/>
  <c r="AK81" i="12"/>
  <c r="AL81" i="12"/>
  <c r="AM81" i="12"/>
  <c r="AN81" i="12"/>
  <c r="AF82" i="12"/>
  <c r="AG82" i="12"/>
  <c r="AH82" i="12"/>
  <c r="AI82" i="12"/>
  <c r="AJ82" i="12"/>
  <c r="AK82" i="12"/>
  <c r="AL82" i="12"/>
  <c r="AM82" i="12"/>
  <c r="AN82" i="12"/>
  <c r="AF83" i="12"/>
  <c r="AG83" i="12"/>
  <c r="AH83" i="12"/>
  <c r="AI83" i="12"/>
  <c r="AJ83" i="12"/>
  <c r="AK83" i="12"/>
  <c r="AL83" i="12"/>
  <c r="AM83" i="12"/>
  <c r="AN83" i="12"/>
  <c r="AF84" i="12"/>
  <c r="AG84" i="12"/>
  <c r="AH84" i="12"/>
  <c r="AI84" i="12"/>
  <c r="AJ84" i="12"/>
  <c r="AK84" i="12"/>
  <c r="AL84" i="12"/>
  <c r="AM84" i="12"/>
  <c r="AN84" i="12"/>
  <c r="AF85" i="12"/>
  <c r="AG85" i="12"/>
  <c r="AH85" i="12"/>
  <c r="AI85" i="12"/>
  <c r="AJ85" i="12"/>
  <c r="AK85" i="12"/>
  <c r="AL85" i="12"/>
  <c r="AM85" i="12"/>
  <c r="AN85" i="12"/>
  <c r="AF86" i="12"/>
  <c r="AG86" i="12"/>
  <c r="AH86" i="12"/>
  <c r="AI86" i="12"/>
  <c r="AJ86" i="12"/>
  <c r="AK86" i="12"/>
  <c r="AL86" i="12"/>
  <c r="AM86" i="12"/>
  <c r="AN86" i="12"/>
  <c r="AF87" i="12"/>
  <c r="AG87" i="12"/>
  <c r="AH87" i="12"/>
  <c r="AI87" i="12"/>
  <c r="AJ87" i="12"/>
  <c r="AK87" i="12"/>
  <c r="AL87" i="12"/>
  <c r="AM87" i="12"/>
  <c r="AN87" i="12"/>
  <c r="AF88" i="12"/>
  <c r="AG88" i="12"/>
  <c r="AH88" i="12"/>
  <c r="AI88" i="12"/>
  <c r="AJ88" i="12"/>
  <c r="AK88" i="12"/>
  <c r="AL88" i="12"/>
  <c r="AM88" i="12"/>
  <c r="AN88" i="12"/>
  <c r="AF89" i="12"/>
  <c r="AG89" i="12"/>
  <c r="AH89" i="12"/>
  <c r="AI89" i="12"/>
  <c r="AJ89" i="12"/>
  <c r="AK89" i="12"/>
  <c r="AL89" i="12"/>
  <c r="AM89" i="12"/>
  <c r="AN89" i="12"/>
  <c r="AF90" i="12"/>
  <c r="AG90" i="12"/>
  <c r="AH90" i="12"/>
  <c r="AI90" i="12"/>
  <c r="AJ90" i="12"/>
  <c r="AK90" i="12"/>
  <c r="AL90" i="12"/>
  <c r="AM90" i="12"/>
  <c r="AN90" i="12"/>
  <c r="AF91" i="12"/>
  <c r="AG91" i="12"/>
  <c r="AH91" i="12"/>
  <c r="AI91" i="12"/>
  <c r="AJ91" i="12"/>
  <c r="AK91" i="12"/>
  <c r="AL91" i="12"/>
  <c r="AM91" i="12"/>
  <c r="AN91" i="12"/>
  <c r="AF92" i="12"/>
  <c r="AG92" i="12"/>
  <c r="AH92" i="12"/>
  <c r="AI92" i="12"/>
  <c r="AJ92" i="12"/>
  <c r="AK92" i="12"/>
  <c r="AL92" i="12"/>
  <c r="AM92" i="12"/>
  <c r="AN92" i="12"/>
  <c r="AF93" i="12"/>
  <c r="AG93" i="12"/>
  <c r="AH93" i="12"/>
  <c r="AI93" i="12"/>
  <c r="AJ93" i="12"/>
  <c r="AK93" i="12"/>
  <c r="AL93" i="12"/>
  <c r="AM93" i="12"/>
  <c r="AN93" i="12"/>
  <c r="AF94" i="12"/>
  <c r="AG94" i="12"/>
  <c r="AH94" i="12"/>
  <c r="AI94" i="12"/>
  <c r="AJ94" i="12"/>
  <c r="AK94" i="12"/>
  <c r="AL94" i="12"/>
  <c r="AM94" i="12"/>
  <c r="AN94" i="12"/>
  <c r="AF95" i="12"/>
  <c r="AG95" i="12"/>
  <c r="AH95" i="12"/>
  <c r="AI95" i="12"/>
  <c r="AJ95" i="12"/>
  <c r="AK95" i="12"/>
  <c r="AL95" i="12"/>
  <c r="AM95" i="12"/>
  <c r="AN95" i="12"/>
  <c r="AF96" i="12"/>
  <c r="AG96" i="12"/>
  <c r="AH96" i="12"/>
  <c r="AI96" i="12"/>
  <c r="AJ96" i="12"/>
  <c r="AK96" i="12"/>
  <c r="AL96" i="12"/>
  <c r="AM96" i="12"/>
  <c r="AN96" i="12"/>
  <c r="AF97" i="12"/>
  <c r="AG97" i="12"/>
  <c r="AH97" i="12"/>
  <c r="AI97" i="12"/>
  <c r="AJ97" i="12"/>
  <c r="AK97" i="12"/>
  <c r="AL97" i="12"/>
  <c r="AM97" i="12"/>
  <c r="AN97" i="12"/>
  <c r="AF98" i="12"/>
  <c r="AG98" i="12"/>
  <c r="AH98" i="12"/>
  <c r="AI98" i="12"/>
  <c r="AJ98" i="12"/>
  <c r="AK98" i="12"/>
  <c r="AL98" i="12"/>
  <c r="AM98" i="12"/>
  <c r="AN98" i="12"/>
  <c r="AF99" i="12"/>
  <c r="AG99" i="12"/>
  <c r="AH99" i="12"/>
  <c r="AI99" i="12"/>
  <c r="AJ99" i="12"/>
  <c r="AK99" i="12"/>
  <c r="AL99" i="12"/>
  <c r="AM99" i="12"/>
  <c r="AN99" i="12"/>
  <c r="AF100" i="12"/>
  <c r="AG100" i="12"/>
  <c r="AH100" i="12"/>
  <c r="AI100" i="12"/>
  <c r="AJ100" i="12"/>
  <c r="AK100" i="12"/>
  <c r="AL100" i="12"/>
  <c r="AM100" i="12"/>
  <c r="AN100" i="12"/>
  <c r="AF101" i="12"/>
  <c r="AG101" i="12"/>
  <c r="AH101" i="12"/>
  <c r="AI101" i="12"/>
  <c r="AJ101" i="12"/>
  <c r="AK101" i="12"/>
  <c r="AL101" i="12"/>
  <c r="AM101" i="12"/>
  <c r="AN101" i="12"/>
  <c r="AF102" i="12"/>
  <c r="AG102" i="12"/>
  <c r="AH102" i="12"/>
  <c r="AI102" i="12"/>
  <c r="AJ102" i="12"/>
  <c r="AK102" i="12"/>
  <c r="AL102" i="12"/>
  <c r="AM102" i="12"/>
  <c r="AN102" i="12"/>
  <c r="AF103" i="12"/>
  <c r="AG103" i="12"/>
  <c r="AH103" i="12"/>
  <c r="AI103" i="12"/>
  <c r="AJ103" i="12"/>
  <c r="AK103" i="12"/>
  <c r="AL103" i="12"/>
  <c r="AM103" i="12"/>
  <c r="AN103" i="12"/>
  <c r="AF104" i="12"/>
  <c r="AG104" i="12"/>
  <c r="AH104" i="12"/>
  <c r="AI104" i="12"/>
  <c r="AJ104" i="12"/>
  <c r="AK104" i="12"/>
  <c r="AL104" i="12"/>
  <c r="AM104" i="12"/>
  <c r="AN104" i="12"/>
  <c r="AF105" i="12"/>
  <c r="AG105" i="12"/>
  <c r="AH105" i="12"/>
  <c r="AI105" i="12"/>
  <c r="AJ105" i="12"/>
  <c r="AK105" i="12"/>
  <c r="AL105" i="12"/>
  <c r="AM105" i="12"/>
  <c r="AN105" i="12"/>
  <c r="AF106" i="12"/>
  <c r="AG106" i="12"/>
  <c r="AH106" i="12"/>
  <c r="AI106" i="12"/>
  <c r="AJ106" i="12"/>
  <c r="AK106" i="12"/>
  <c r="AL106" i="12"/>
  <c r="AM106" i="12"/>
  <c r="AN106" i="12"/>
  <c r="AF107" i="12"/>
  <c r="AG107" i="12"/>
  <c r="AH107" i="12"/>
  <c r="AI107" i="12"/>
  <c r="AJ107" i="12"/>
  <c r="AK107" i="12"/>
  <c r="AL107" i="12"/>
  <c r="AM107" i="12"/>
  <c r="AN107" i="12"/>
  <c r="AF108" i="12"/>
  <c r="AG108" i="12"/>
  <c r="AH108" i="12"/>
  <c r="AI108" i="12"/>
  <c r="AJ108" i="12"/>
  <c r="AK108" i="12"/>
  <c r="AL108" i="12"/>
  <c r="AM108" i="12"/>
  <c r="AN108" i="12"/>
  <c r="AF109" i="12"/>
  <c r="AG109" i="12"/>
  <c r="AH109" i="12"/>
  <c r="AI109" i="12"/>
  <c r="AJ109" i="12"/>
  <c r="AK109" i="12"/>
  <c r="AL109" i="12"/>
  <c r="AM109" i="12"/>
  <c r="AN109" i="12"/>
  <c r="AF110" i="12"/>
  <c r="AG110" i="12"/>
  <c r="AH110" i="12"/>
  <c r="AI110" i="12"/>
  <c r="AJ110" i="12"/>
  <c r="AK110" i="12"/>
  <c r="AL110" i="12"/>
  <c r="AM110" i="12"/>
  <c r="AN110" i="12"/>
  <c r="AF111" i="12"/>
  <c r="AG111" i="12"/>
  <c r="AH111" i="12"/>
  <c r="AI111" i="12"/>
  <c r="AJ111" i="12"/>
  <c r="AK111" i="12"/>
  <c r="AL111" i="12"/>
  <c r="AM111" i="12"/>
  <c r="AN111" i="12"/>
  <c r="AF112" i="12"/>
  <c r="AG112" i="12"/>
  <c r="AH112" i="12"/>
  <c r="AI112" i="12"/>
  <c r="AJ112" i="12"/>
  <c r="AK112" i="12"/>
  <c r="AL112" i="12"/>
  <c r="AM112" i="12"/>
  <c r="AN112" i="12"/>
  <c r="AF113" i="12"/>
  <c r="AG113" i="12"/>
  <c r="AH113" i="12"/>
  <c r="AI113" i="12"/>
  <c r="AJ113" i="12"/>
  <c r="AK113" i="12"/>
  <c r="AL113" i="12"/>
  <c r="AM113" i="12"/>
  <c r="AN113" i="12"/>
  <c r="AF114" i="12"/>
  <c r="AG114" i="12"/>
  <c r="AH114" i="12"/>
  <c r="AI114" i="12"/>
  <c r="AJ114" i="12"/>
  <c r="AK114" i="12"/>
  <c r="AL114" i="12"/>
  <c r="AM114" i="12"/>
  <c r="AN114" i="12"/>
  <c r="AF115" i="12"/>
  <c r="AG115" i="12"/>
  <c r="AH115" i="12"/>
  <c r="AI115" i="12"/>
  <c r="AJ115" i="12"/>
  <c r="AK115" i="12"/>
  <c r="AL115" i="12"/>
  <c r="AM115" i="12"/>
  <c r="AN115" i="12"/>
  <c r="AF116" i="12"/>
  <c r="AG116" i="12"/>
  <c r="AH116" i="12"/>
  <c r="AI116" i="12"/>
  <c r="AJ116" i="12"/>
  <c r="AK116" i="12"/>
  <c r="AL116" i="12"/>
  <c r="AM116" i="12"/>
  <c r="AN116" i="12"/>
  <c r="AF117" i="12"/>
  <c r="AG117" i="12"/>
  <c r="AH117" i="12"/>
  <c r="AI117" i="12"/>
  <c r="AJ117" i="12"/>
  <c r="AK117" i="12"/>
  <c r="AL117" i="12"/>
  <c r="AM117" i="12"/>
  <c r="AN117" i="12"/>
  <c r="AF118" i="12"/>
  <c r="AG118" i="12"/>
  <c r="AH118" i="12"/>
  <c r="AI118" i="12"/>
  <c r="AJ118" i="12"/>
  <c r="AK118" i="12"/>
  <c r="AL118" i="12"/>
  <c r="AM118" i="12"/>
  <c r="AN118" i="12"/>
  <c r="AF119" i="12"/>
  <c r="AG119" i="12"/>
  <c r="AH119" i="12"/>
  <c r="AI119" i="12"/>
  <c r="AJ119" i="12"/>
  <c r="AK119" i="12"/>
  <c r="AL119" i="12"/>
  <c r="AM119" i="12"/>
  <c r="AN119" i="12"/>
  <c r="AF120" i="12"/>
  <c r="AG120" i="12"/>
  <c r="AH120" i="12"/>
  <c r="AI120" i="12"/>
  <c r="AJ120" i="12"/>
  <c r="AK120" i="12"/>
  <c r="AL120" i="12"/>
  <c r="AM120" i="12"/>
  <c r="AN120" i="12"/>
  <c r="AF121" i="12"/>
  <c r="AG121" i="12"/>
  <c r="AH121" i="12"/>
  <c r="AI121" i="12"/>
  <c r="AJ121" i="12"/>
  <c r="AK121" i="12"/>
  <c r="AL121" i="12"/>
  <c r="AM121" i="12"/>
  <c r="AN121" i="12"/>
  <c r="AF122" i="12"/>
  <c r="AG122" i="12"/>
  <c r="AH122" i="12"/>
  <c r="AI122" i="12"/>
  <c r="AJ122" i="12"/>
  <c r="AK122" i="12"/>
  <c r="AL122" i="12"/>
  <c r="AM122" i="12"/>
  <c r="AN122" i="12"/>
  <c r="AF123" i="12"/>
  <c r="AG123" i="12"/>
  <c r="AH123" i="12"/>
  <c r="AI123" i="12"/>
  <c r="AJ123" i="12"/>
  <c r="AK123" i="12"/>
  <c r="AL123" i="12"/>
  <c r="AM123" i="12"/>
  <c r="AN123" i="12"/>
  <c r="AF124" i="12"/>
  <c r="AG124" i="12"/>
  <c r="AH124" i="12"/>
  <c r="AI124" i="12"/>
  <c r="AJ124" i="12"/>
  <c r="AK124" i="12"/>
  <c r="AL124" i="12"/>
  <c r="AM124" i="12"/>
  <c r="AN124" i="12"/>
  <c r="AF125" i="12"/>
  <c r="AG125" i="12"/>
  <c r="AH125" i="12"/>
  <c r="AI125" i="12"/>
  <c r="AJ125" i="12"/>
  <c r="AK125" i="12"/>
  <c r="AL125" i="12"/>
  <c r="AM125" i="12"/>
  <c r="AN125" i="12"/>
  <c r="AF126" i="12"/>
  <c r="AG126" i="12"/>
  <c r="AH126" i="12"/>
  <c r="AI126" i="12"/>
  <c r="AJ126" i="12"/>
  <c r="AK126" i="12"/>
  <c r="AL126" i="12"/>
  <c r="AM126" i="12"/>
  <c r="AN126" i="12"/>
  <c r="AF127" i="12"/>
  <c r="AG127" i="12"/>
  <c r="AH127" i="12"/>
  <c r="AI127" i="12"/>
  <c r="AJ127" i="12"/>
  <c r="AK127" i="12"/>
  <c r="AL127" i="12"/>
  <c r="AM127" i="12"/>
  <c r="AN127" i="12"/>
  <c r="AF128" i="12"/>
  <c r="AG128" i="12"/>
  <c r="AH128" i="12"/>
  <c r="AI128" i="12"/>
  <c r="AJ128" i="12"/>
  <c r="AK128" i="12"/>
  <c r="AL128" i="12"/>
  <c r="AM128" i="12"/>
  <c r="AN128" i="12"/>
  <c r="AG74" i="12"/>
  <c r="AH74" i="12"/>
  <c r="AI74" i="12"/>
  <c r="AJ74" i="12"/>
  <c r="AK74" i="12"/>
  <c r="AL74" i="12"/>
  <c r="AM74" i="12"/>
  <c r="AN74" i="12"/>
  <c r="AF74" i="12"/>
  <c r="S75" i="12"/>
  <c r="T75" i="12"/>
  <c r="U75" i="12"/>
  <c r="V75" i="12"/>
  <c r="W75" i="12"/>
  <c r="X75" i="12"/>
  <c r="Y75" i="12"/>
  <c r="Z75" i="12"/>
  <c r="T76" i="12"/>
  <c r="U76" i="12"/>
  <c r="V76" i="12"/>
  <c r="W76" i="12"/>
  <c r="X76" i="12"/>
  <c r="Y76" i="12"/>
  <c r="Z76" i="12"/>
  <c r="S77" i="12"/>
  <c r="T77" i="12"/>
  <c r="U77" i="12"/>
  <c r="V77" i="12"/>
  <c r="W77" i="12"/>
  <c r="X77" i="12"/>
  <c r="Y77" i="12"/>
  <c r="Z77" i="12"/>
  <c r="S78" i="12"/>
  <c r="T78" i="12"/>
  <c r="U78" i="12"/>
  <c r="V78" i="12"/>
  <c r="W78" i="12"/>
  <c r="X78" i="12"/>
  <c r="Y78" i="12"/>
  <c r="Z78" i="12"/>
  <c r="S79" i="12"/>
  <c r="T79" i="12"/>
  <c r="U79" i="12"/>
  <c r="V79" i="12"/>
  <c r="W79" i="12"/>
  <c r="X79" i="12"/>
  <c r="Y79" i="12"/>
  <c r="Z79" i="12"/>
  <c r="S80" i="12"/>
  <c r="T80" i="12"/>
  <c r="U80" i="12"/>
  <c r="V80" i="12"/>
  <c r="W80" i="12"/>
  <c r="X80" i="12"/>
  <c r="Y80" i="12"/>
  <c r="Z80" i="12"/>
  <c r="S81" i="12"/>
  <c r="T81" i="12"/>
  <c r="U81" i="12"/>
  <c r="V81" i="12"/>
  <c r="W81" i="12"/>
  <c r="X81" i="12"/>
  <c r="Y81" i="12"/>
  <c r="Z81" i="12"/>
  <c r="S82" i="12"/>
  <c r="T82" i="12"/>
  <c r="U82" i="12"/>
  <c r="V82" i="12"/>
  <c r="W82" i="12"/>
  <c r="X82" i="12"/>
  <c r="Y82" i="12"/>
  <c r="Z82" i="12"/>
  <c r="S83" i="12"/>
  <c r="T83" i="12"/>
  <c r="U83" i="12"/>
  <c r="V83" i="12"/>
  <c r="W83" i="12"/>
  <c r="X83" i="12"/>
  <c r="Y83" i="12"/>
  <c r="Z83" i="12"/>
  <c r="S84" i="12"/>
  <c r="T84" i="12"/>
  <c r="U84" i="12"/>
  <c r="V84" i="12"/>
  <c r="W84" i="12"/>
  <c r="X84" i="12"/>
  <c r="Y84" i="12"/>
  <c r="Z84" i="12"/>
  <c r="S85" i="12"/>
  <c r="T85" i="12"/>
  <c r="U85" i="12"/>
  <c r="V85" i="12"/>
  <c r="W85" i="12"/>
  <c r="X85" i="12"/>
  <c r="Y85" i="12"/>
  <c r="Z85" i="12"/>
  <c r="S86" i="12"/>
  <c r="T86" i="12"/>
  <c r="U86" i="12"/>
  <c r="V86" i="12"/>
  <c r="W86" i="12"/>
  <c r="X86" i="12"/>
  <c r="Y86" i="12"/>
  <c r="Z86" i="12"/>
  <c r="S87" i="12"/>
  <c r="T87" i="12"/>
  <c r="U87" i="12"/>
  <c r="V87" i="12"/>
  <c r="W87" i="12"/>
  <c r="X87" i="12"/>
  <c r="Y87" i="12"/>
  <c r="Z87" i="12"/>
  <c r="S88" i="12"/>
  <c r="T88" i="12"/>
  <c r="U88" i="12"/>
  <c r="V88" i="12"/>
  <c r="W88" i="12"/>
  <c r="X88" i="12"/>
  <c r="Y88" i="12"/>
  <c r="Z88" i="12"/>
  <c r="S89" i="12"/>
  <c r="T89" i="12"/>
  <c r="U89" i="12"/>
  <c r="V89" i="12"/>
  <c r="W89" i="12"/>
  <c r="X89" i="12"/>
  <c r="Y89" i="12"/>
  <c r="Z89" i="12"/>
  <c r="S90" i="12"/>
  <c r="T90" i="12"/>
  <c r="U90" i="12"/>
  <c r="V90" i="12"/>
  <c r="W90" i="12"/>
  <c r="X90" i="12"/>
  <c r="Y90" i="12"/>
  <c r="Z90" i="12"/>
  <c r="S91" i="12"/>
  <c r="T91" i="12"/>
  <c r="U91" i="12"/>
  <c r="V91" i="12"/>
  <c r="W91" i="12"/>
  <c r="X91" i="12"/>
  <c r="Y91" i="12"/>
  <c r="Z91" i="12"/>
  <c r="S92" i="12"/>
  <c r="T92" i="12"/>
  <c r="U92" i="12"/>
  <c r="V92" i="12"/>
  <c r="W92" i="12"/>
  <c r="X92" i="12"/>
  <c r="Y92" i="12"/>
  <c r="Z92" i="12"/>
  <c r="S93" i="12"/>
  <c r="T93" i="12"/>
  <c r="U93" i="12"/>
  <c r="V93" i="12"/>
  <c r="W93" i="12"/>
  <c r="X93" i="12"/>
  <c r="Y93" i="12"/>
  <c r="Z93" i="12"/>
  <c r="S94" i="12"/>
  <c r="T94" i="12"/>
  <c r="U94" i="12"/>
  <c r="V94" i="12"/>
  <c r="W94" i="12"/>
  <c r="X94" i="12"/>
  <c r="Y94" i="12"/>
  <c r="Z94" i="12"/>
  <c r="S95" i="12"/>
  <c r="T95" i="12"/>
  <c r="U95" i="12"/>
  <c r="V95" i="12"/>
  <c r="W95" i="12"/>
  <c r="X95" i="12"/>
  <c r="Y95" i="12"/>
  <c r="Z95" i="12"/>
  <c r="S96" i="12"/>
  <c r="T96" i="12"/>
  <c r="U96" i="12"/>
  <c r="V96" i="12"/>
  <c r="W96" i="12"/>
  <c r="X96" i="12"/>
  <c r="Y96" i="12"/>
  <c r="Z96" i="12"/>
  <c r="S97" i="12"/>
  <c r="T97" i="12"/>
  <c r="U97" i="12"/>
  <c r="V97" i="12"/>
  <c r="W97" i="12"/>
  <c r="X97" i="12"/>
  <c r="Y97" i="12"/>
  <c r="Z97" i="12"/>
  <c r="S98" i="12"/>
  <c r="T98" i="12"/>
  <c r="U98" i="12"/>
  <c r="V98" i="12"/>
  <c r="W98" i="12"/>
  <c r="X98" i="12"/>
  <c r="Y98" i="12"/>
  <c r="Z98" i="12"/>
  <c r="S99" i="12"/>
  <c r="T99" i="12"/>
  <c r="U99" i="12"/>
  <c r="V99" i="12"/>
  <c r="W99" i="12"/>
  <c r="X99" i="12"/>
  <c r="Y99" i="12"/>
  <c r="Z99" i="12"/>
  <c r="S100" i="12"/>
  <c r="T100" i="12"/>
  <c r="U100" i="12"/>
  <c r="V100" i="12"/>
  <c r="W100" i="12"/>
  <c r="X100" i="12"/>
  <c r="Y100" i="12"/>
  <c r="Z100" i="12"/>
  <c r="S101" i="12"/>
  <c r="T101" i="12"/>
  <c r="U101" i="12"/>
  <c r="V101" i="12"/>
  <c r="W101" i="12"/>
  <c r="X101" i="12"/>
  <c r="Y101" i="12"/>
  <c r="Z101" i="12"/>
  <c r="S102" i="12"/>
  <c r="T102" i="12"/>
  <c r="U102" i="12"/>
  <c r="V102" i="12"/>
  <c r="W102" i="12"/>
  <c r="X102" i="12"/>
  <c r="Y102" i="12"/>
  <c r="Z102" i="12"/>
  <c r="S103" i="12"/>
  <c r="T103" i="12"/>
  <c r="U103" i="12"/>
  <c r="V103" i="12"/>
  <c r="W103" i="12"/>
  <c r="X103" i="12"/>
  <c r="Y103" i="12"/>
  <c r="Z103" i="12"/>
  <c r="S104" i="12"/>
  <c r="T104" i="12"/>
  <c r="U104" i="12"/>
  <c r="V104" i="12"/>
  <c r="W104" i="12"/>
  <c r="X104" i="12"/>
  <c r="Y104" i="12"/>
  <c r="Z104" i="12"/>
  <c r="S105" i="12"/>
  <c r="T105" i="12"/>
  <c r="U105" i="12"/>
  <c r="V105" i="12"/>
  <c r="W105" i="12"/>
  <c r="X105" i="12"/>
  <c r="Y105" i="12"/>
  <c r="Z105" i="12"/>
  <c r="S106" i="12"/>
  <c r="T106" i="12"/>
  <c r="U106" i="12"/>
  <c r="V106" i="12"/>
  <c r="W106" i="12"/>
  <c r="X106" i="12"/>
  <c r="Y106" i="12"/>
  <c r="Z106" i="12"/>
  <c r="S107" i="12"/>
  <c r="T107" i="12"/>
  <c r="U107" i="12"/>
  <c r="V107" i="12"/>
  <c r="W107" i="12"/>
  <c r="X107" i="12"/>
  <c r="Y107" i="12"/>
  <c r="Z107" i="12"/>
  <c r="S108" i="12"/>
  <c r="T108" i="12"/>
  <c r="U108" i="12"/>
  <c r="V108" i="12"/>
  <c r="W108" i="12"/>
  <c r="X108" i="12"/>
  <c r="Y108" i="12"/>
  <c r="Z108" i="12"/>
  <c r="S109" i="12"/>
  <c r="T109" i="12"/>
  <c r="U109" i="12"/>
  <c r="V109" i="12"/>
  <c r="W109" i="12"/>
  <c r="X109" i="12"/>
  <c r="Y109" i="12"/>
  <c r="Z109" i="12"/>
  <c r="S110" i="12"/>
  <c r="T110" i="12"/>
  <c r="U110" i="12"/>
  <c r="V110" i="12"/>
  <c r="W110" i="12"/>
  <c r="X110" i="12"/>
  <c r="Y110" i="12"/>
  <c r="Z110" i="12"/>
  <c r="S111" i="12"/>
  <c r="T111" i="12"/>
  <c r="U111" i="12"/>
  <c r="V111" i="12"/>
  <c r="W111" i="12"/>
  <c r="X111" i="12"/>
  <c r="Y111" i="12"/>
  <c r="Z111" i="12"/>
  <c r="S112" i="12"/>
  <c r="T112" i="12"/>
  <c r="U112" i="12"/>
  <c r="V112" i="12"/>
  <c r="W112" i="12"/>
  <c r="X112" i="12"/>
  <c r="Y112" i="12"/>
  <c r="Z112" i="12"/>
  <c r="S113" i="12"/>
  <c r="T113" i="12"/>
  <c r="U113" i="12"/>
  <c r="V113" i="12"/>
  <c r="W113" i="12"/>
  <c r="X113" i="12"/>
  <c r="Y113" i="12"/>
  <c r="Z113" i="12"/>
  <c r="S114" i="12"/>
  <c r="T114" i="12"/>
  <c r="U114" i="12"/>
  <c r="V114" i="12"/>
  <c r="W114" i="12"/>
  <c r="X114" i="12"/>
  <c r="Y114" i="12"/>
  <c r="Z114" i="12"/>
  <c r="S115" i="12"/>
  <c r="T115" i="12"/>
  <c r="U115" i="12"/>
  <c r="V115" i="12"/>
  <c r="W115" i="12"/>
  <c r="X115" i="12"/>
  <c r="Y115" i="12"/>
  <c r="Z115" i="12"/>
  <c r="S116" i="12"/>
  <c r="T116" i="12"/>
  <c r="U116" i="12"/>
  <c r="V116" i="12"/>
  <c r="W116" i="12"/>
  <c r="X116" i="12"/>
  <c r="Y116" i="12"/>
  <c r="Z116" i="12"/>
  <c r="S117" i="12"/>
  <c r="T117" i="12"/>
  <c r="U117" i="12"/>
  <c r="V117" i="12"/>
  <c r="W117" i="12"/>
  <c r="X117" i="12"/>
  <c r="Y117" i="12"/>
  <c r="Z117" i="12"/>
  <c r="S118" i="12"/>
  <c r="T118" i="12"/>
  <c r="U118" i="12"/>
  <c r="V118" i="12"/>
  <c r="W118" i="12"/>
  <c r="X118" i="12"/>
  <c r="Y118" i="12"/>
  <c r="Z118" i="12"/>
  <c r="S119" i="12"/>
  <c r="T119" i="12"/>
  <c r="U119" i="12"/>
  <c r="V119" i="12"/>
  <c r="W119" i="12"/>
  <c r="X119" i="12"/>
  <c r="Y119" i="12"/>
  <c r="Z119" i="12"/>
  <c r="S120" i="12"/>
  <c r="T120" i="12"/>
  <c r="U120" i="12"/>
  <c r="V120" i="12"/>
  <c r="W120" i="12"/>
  <c r="X120" i="12"/>
  <c r="Y120" i="12"/>
  <c r="Z120" i="12"/>
  <c r="S121" i="12"/>
  <c r="T121" i="12"/>
  <c r="U121" i="12"/>
  <c r="V121" i="12"/>
  <c r="W121" i="12"/>
  <c r="X121" i="12"/>
  <c r="Y121" i="12"/>
  <c r="Z121" i="12"/>
  <c r="S122" i="12"/>
  <c r="T122" i="12"/>
  <c r="U122" i="12"/>
  <c r="V122" i="12"/>
  <c r="W122" i="12"/>
  <c r="X122" i="12"/>
  <c r="Y122" i="12"/>
  <c r="Z122" i="12"/>
  <c r="S123" i="12"/>
  <c r="T123" i="12"/>
  <c r="U123" i="12"/>
  <c r="V123" i="12"/>
  <c r="W123" i="12"/>
  <c r="X123" i="12"/>
  <c r="Y123" i="12"/>
  <c r="Z123" i="12"/>
  <c r="S124" i="12"/>
  <c r="T124" i="12"/>
  <c r="U124" i="12"/>
  <c r="V124" i="12"/>
  <c r="W124" i="12"/>
  <c r="X124" i="12"/>
  <c r="Y124" i="12"/>
  <c r="Z124" i="12"/>
  <c r="S125" i="12"/>
  <c r="T125" i="12"/>
  <c r="U125" i="12"/>
  <c r="V125" i="12"/>
  <c r="W125" i="12"/>
  <c r="X125" i="12"/>
  <c r="Y125" i="12"/>
  <c r="Z125" i="12"/>
  <c r="S126" i="12"/>
  <c r="T126" i="12"/>
  <c r="U126" i="12"/>
  <c r="V126" i="12"/>
  <c r="W126" i="12"/>
  <c r="X126" i="12"/>
  <c r="Y126" i="12"/>
  <c r="Z126" i="12"/>
  <c r="S127" i="12"/>
  <c r="T127" i="12"/>
  <c r="U127" i="12"/>
  <c r="V127" i="12"/>
  <c r="W127" i="12"/>
  <c r="X127" i="12"/>
  <c r="Y127" i="12"/>
  <c r="Z127" i="12"/>
  <c r="S128" i="12"/>
  <c r="T128" i="12"/>
  <c r="U128" i="12"/>
  <c r="V128" i="12"/>
  <c r="W128" i="12"/>
  <c r="X128" i="12"/>
  <c r="Y128" i="12"/>
  <c r="Z128" i="12"/>
  <c r="T74" i="12"/>
  <c r="U74" i="12"/>
  <c r="V74" i="12"/>
  <c r="W74" i="12"/>
  <c r="X74" i="12"/>
  <c r="Y74" i="12"/>
  <c r="Z74" i="12"/>
  <c r="S74" i="12"/>
  <c r="E75" i="12"/>
  <c r="F75" i="12"/>
  <c r="G75" i="12"/>
  <c r="H75" i="12"/>
  <c r="I75" i="12"/>
  <c r="E76" i="12"/>
  <c r="F76" i="12"/>
  <c r="G76" i="12"/>
  <c r="H76" i="12"/>
  <c r="I76" i="12"/>
  <c r="E77" i="12"/>
  <c r="F77" i="12"/>
  <c r="G77" i="12"/>
  <c r="H77" i="12"/>
  <c r="I77" i="12"/>
  <c r="E78" i="12"/>
  <c r="F78" i="12"/>
  <c r="G78" i="12"/>
  <c r="H78" i="12"/>
  <c r="I78" i="12"/>
  <c r="E79" i="12"/>
  <c r="F79" i="12"/>
  <c r="G79" i="12"/>
  <c r="H79" i="12"/>
  <c r="I79" i="12"/>
  <c r="E80" i="12"/>
  <c r="F80" i="12"/>
  <c r="G80" i="12"/>
  <c r="H80" i="12"/>
  <c r="I80" i="12"/>
  <c r="E81" i="12"/>
  <c r="F81" i="12"/>
  <c r="G81" i="12"/>
  <c r="H81" i="12"/>
  <c r="I81" i="12"/>
  <c r="E82" i="12"/>
  <c r="F82" i="12"/>
  <c r="G82" i="12"/>
  <c r="H82" i="12"/>
  <c r="I82" i="12"/>
  <c r="E83" i="12"/>
  <c r="F83" i="12"/>
  <c r="G83" i="12"/>
  <c r="H83" i="12"/>
  <c r="I83" i="12"/>
  <c r="E84" i="12"/>
  <c r="F84" i="12"/>
  <c r="G84" i="12"/>
  <c r="H84" i="12"/>
  <c r="I84" i="12"/>
  <c r="E85" i="12"/>
  <c r="F85" i="12"/>
  <c r="G85" i="12"/>
  <c r="H85" i="12"/>
  <c r="I85" i="12"/>
  <c r="E86" i="12"/>
  <c r="F86" i="12"/>
  <c r="G86" i="12"/>
  <c r="H86" i="12"/>
  <c r="I86" i="12"/>
  <c r="E87" i="12"/>
  <c r="F87" i="12"/>
  <c r="G87" i="12"/>
  <c r="H87" i="12"/>
  <c r="I87" i="12"/>
  <c r="E88" i="12"/>
  <c r="F88" i="12"/>
  <c r="G88" i="12"/>
  <c r="H88" i="12"/>
  <c r="I88" i="12"/>
  <c r="E89" i="12"/>
  <c r="F89" i="12"/>
  <c r="G89" i="12"/>
  <c r="H89" i="12"/>
  <c r="I89" i="12"/>
  <c r="E90" i="12"/>
  <c r="F90" i="12"/>
  <c r="G90" i="12"/>
  <c r="H90" i="12"/>
  <c r="I90" i="12"/>
  <c r="E91" i="12"/>
  <c r="F91" i="12"/>
  <c r="G91" i="12"/>
  <c r="H91" i="12"/>
  <c r="I91" i="12"/>
  <c r="E92" i="12"/>
  <c r="F92" i="12"/>
  <c r="G92" i="12"/>
  <c r="H92" i="12"/>
  <c r="I92" i="12"/>
  <c r="E93" i="12"/>
  <c r="F93" i="12"/>
  <c r="G93" i="12"/>
  <c r="H93" i="12"/>
  <c r="I93" i="12"/>
  <c r="E94" i="12"/>
  <c r="F94" i="12"/>
  <c r="G94" i="12"/>
  <c r="H94" i="12"/>
  <c r="I94" i="12"/>
  <c r="E95" i="12"/>
  <c r="F95" i="12"/>
  <c r="G95" i="12"/>
  <c r="H95" i="12"/>
  <c r="I95" i="12"/>
  <c r="E96" i="12"/>
  <c r="F96" i="12"/>
  <c r="G96" i="12"/>
  <c r="H96" i="12"/>
  <c r="I96" i="12"/>
  <c r="E97" i="12"/>
  <c r="F97" i="12"/>
  <c r="G97" i="12"/>
  <c r="H97" i="12"/>
  <c r="I97" i="12"/>
  <c r="E98" i="12"/>
  <c r="F98" i="12"/>
  <c r="G98" i="12"/>
  <c r="H98" i="12"/>
  <c r="I98" i="12"/>
  <c r="E99" i="12"/>
  <c r="F99" i="12"/>
  <c r="G99" i="12"/>
  <c r="H99" i="12"/>
  <c r="I99" i="12"/>
  <c r="E100" i="12"/>
  <c r="F100" i="12"/>
  <c r="G100" i="12"/>
  <c r="H100" i="12"/>
  <c r="I100" i="12"/>
  <c r="E101" i="12"/>
  <c r="F101" i="12"/>
  <c r="G101" i="12"/>
  <c r="H101" i="12"/>
  <c r="I101" i="12"/>
  <c r="E102" i="12"/>
  <c r="F102" i="12"/>
  <c r="G102" i="12"/>
  <c r="H102" i="12"/>
  <c r="I102" i="12"/>
  <c r="E103" i="12"/>
  <c r="F103" i="12"/>
  <c r="G103" i="12"/>
  <c r="H103" i="12"/>
  <c r="I103" i="12"/>
  <c r="E104" i="12"/>
  <c r="F104" i="12"/>
  <c r="G104" i="12"/>
  <c r="H104" i="12"/>
  <c r="I104" i="12"/>
  <c r="E105" i="12"/>
  <c r="F105" i="12"/>
  <c r="G105" i="12"/>
  <c r="H105" i="12"/>
  <c r="I105" i="12"/>
  <c r="E106" i="12"/>
  <c r="F106" i="12"/>
  <c r="G106" i="12"/>
  <c r="H106" i="12"/>
  <c r="I106" i="12"/>
  <c r="E107" i="12"/>
  <c r="F107" i="12"/>
  <c r="G107" i="12"/>
  <c r="H107" i="12"/>
  <c r="I107" i="12"/>
  <c r="E108" i="12"/>
  <c r="F108" i="12"/>
  <c r="G108" i="12"/>
  <c r="H108" i="12"/>
  <c r="I108" i="12"/>
  <c r="E109" i="12"/>
  <c r="F109" i="12"/>
  <c r="G109" i="12"/>
  <c r="H109" i="12"/>
  <c r="I109" i="12"/>
  <c r="E110" i="12"/>
  <c r="F110" i="12"/>
  <c r="G110" i="12"/>
  <c r="H110" i="12"/>
  <c r="I110" i="12"/>
  <c r="E111" i="12"/>
  <c r="F111" i="12"/>
  <c r="G111" i="12"/>
  <c r="H111" i="12"/>
  <c r="I111" i="12"/>
  <c r="E112" i="12"/>
  <c r="F112" i="12"/>
  <c r="G112" i="12"/>
  <c r="H112" i="12"/>
  <c r="I112" i="12"/>
  <c r="E113" i="12"/>
  <c r="F113" i="12"/>
  <c r="G113" i="12"/>
  <c r="H113" i="12"/>
  <c r="I113" i="12"/>
  <c r="E114" i="12"/>
  <c r="F114" i="12"/>
  <c r="G114" i="12"/>
  <c r="H114" i="12"/>
  <c r="I114" i="12"/>
  <c r="E115" i="12"/>
  <c r="F115" i="12"/>
  <c r="G115" i="12"/>
  <c r="H115" i="12"/>
  <c r="I115" i="12"/>
  <c r="E116" i="12"/>
  <c r="F116" i="12"/>
  <c r="G116" i="12"/>
  <c r="H116" i="12"/>
  <c r="I116" i="12"/>
  <c r="E117" i="12"/>
  <c r="F117" i="12"/>
  <c r="G117" i="12"/>
  <c r="H117" i="12"/>
  <c r="I117" i="12"/>
  <c r="E118" i="12"/>
  <c r="F118" i="12"/>
  <c r="G118" i="12"/>
  <c r="H118" i="12"/>
  <c r="I118" i="12"/>
  <c r="E119" i="12"/>
  <c r="F119" i="12"/>
  <c r="G119" i="12"/>
  <c r="H119" i="12"/>
  <c r="I119" i="12"/>
  <c r="E120" i="12"/>
  <c r="F120" i="12"/>
  <c r="G120" i="12"/>
  <c r="H120" i="12"/>
  <c r="I120" i="12"/>
  <c r="E121" i="12"/>
  <c r="F121" i="12"/>
  <c r="G121" i="12"/>
  <c r="H121" i="12"/>
  <c r="I121" i="12"/>
  <c r="E122" i="12"/>
  <c r="F122" i="12"/>
  <c r="G122" i="12"/>
  <c r="H122" i="12"/>
  <c r="I122" i="12"/>
  <c r="E123" i="12"/>
  <c r="F123" i="12"/>
  <c r="G123" i="12"/>
  <c r="H123" i="12"/>
  <c r="I123" i="12"/>
  <c r="E124" i="12"/>
  <c r="F124" i="12"/>
  <c r="G124" i="12"/>
  <c r="H124" i="12"/>
  <c r="I124" i="12"/>
  <c r="E125" i="12"/>
  <c r="F125" i="12"/>
  <c r="G125" i="12"/>
  <c r="H125" i="12"/>
  <c r="I125" i="12"/>
  <c r="E126" i="12"/>
  <c r="F126" i="12"/>
  <c r="G126" i="12"/>
  <c r="H126" i="12"/>
  <c r="I126" i="12"/>
  <c r="E127" i="12"/>
  <c r="F127" i="12"/>
  <c r="G127" i="12"/>
  <c r="H127" i="12"/>
  <c r="I127" i="12"/>
  <c r="E128" i="12"/>
  <c r="F128" i="12"/>
  <c r="G128" i="12"/>
  <c r="H128" i="12"/>
  <c r="I128" i="12"/>
  <c r="F74" i="12"/>
  <c r="G74" i="12"/>
  <c r="H74" i="12"/>
  <c r="I74" i="12"/>
  <c r="E74" i="12"/>
  <c r="H169" i="2"/>
  <c r="H3" i="2"/>
  <c r="I3" i="2" s="1"/>
  <c r="H4" i="2"/>
  <c r="H5" i="2"/>
  <c r="I5" i="2" s="1"/>
  <c r="H6" i="2"/>
  <c r="I6" i="2" s="1"/>
  <c r="H7" i="2"/>
  <c r="I7" i="2" s="1"/>
  <c r="H8" i="2"/>
  <c r="I8" i="2" s="1"/>
  <c r="H9" i="2"/>
  <c r="I9" i="2" s="1"/>
  <c r="H10" i="2"/>
  <c r="I10" i="2" s="1"/>
  <c r="H11" i="2"/>
  <c r="I11" i="2" s="1"/>
  <c r="H12" i="2"/>
  <c r="I12" i="2" s="1"/>
  <c r="H13" i="2"/>
  <c r="H14" i="2"/>
  <c r="H15" i="2"/>
  <c r="H16" i="2"/>
  <c r="H17" i="2"/>
  <c r="I17" i="2" s="1"/>
  <c r="H18" i="2"/>
  <c r="I18" i="2" s="1"/>
  <c r="H19" i="2"/>
  <c r="I19" i="2" s="1"/>
  <c r="H20" i="2"/>
  <c r="I20" i="2" s="1"/>
  <c r="H21" i="2"/>
  <c r="H22" i="2"/>
  <c r="H23" i="2"/>
  <c r="H24" i="2"/>
  <c r="H25" i="2"/>
  <c r="H26" i="2"/>
  <c r="H27" i="2"/>
  <c r="H28" i="2"/>
  <c r="H29" i="2"/>
  <c r="H30" i="2"/>
  <c r="H31" i="2"/>
  <c r="H32" i="2"/>
  <c r="I32" i="2" s="1"/>
  <c r="H33" i="2"/>
  <c r="I33" i="2" s="1"/>
  <c r="H34" i="2"/>
  <c r="I34" i="2" s="1"/>
  <c r="H35" i="2"/>
  <c r="I35" i="2" s="1"/>
  <c r="H36" i="2"/>
  <c r="I36" i="2" s="1"/>
  <c r="H37" i="2"/>
  <c r="I37" i="2" s="1"/>
  <c r="H38" i="2"/>
  <c r="I38" i="2" s="1"/>
  <c r="H39" i="2"/>
  <c r="H40" i="2"/>
  <c r="H41" i="2"/>
  <c r="I41" i="2" s="1"/>
  <c r="H42" i="2"/>
  <c r="I42" i="2" s="1"/>
  <c r="H43" i="2"/>
  <c r="I43" i="2" s="1"/>
  <c r="H44" i="2"/>
  <c r="I44" i="2" s="1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I60" i="2" s="1"/>
  <c r="H61" i="2"/>
  <c r="I61" i="2" s="1"/>
  <c r="H62" i="2"/>
  <c r="I62" i="2" s="1"/>
  <c r="H63" i="2"/>
  <c r="I63" i="2" s="1"/>
  <c r="H64" i="2"/>
  <c r="I64" i="2" s="1"/>
  <c r="H65" i="2"/>
  <c r="I65" i="2" s="1"/>
  <c r="H66" i="2"/>
  <c r="I66" i="2" s="1"/>
  <c r="H67" i="2"/>
  <c r="H68" i="2"/>
  <c r="H69" i="2"/>
  <c r="I69" i="2" s="1"/>
  <c r="H70" i="2"/>
  <c r="I70" i="2" s="1"/>
  <c r="H71" i="2"/>
  <c r="I71" i="2" s="1"/>
  <c r="H72" i="2"/>
  <c r="I72" i="2" s="1"/>
  <c r="H73" i="2"/>
  <c r="I73" i="2" s="1"/>
  <c r="H74" i="2"/>
  <c r="I74" i="2" s="1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I91" i="2" s="1"/>
  <c r="H92" i="2"/>
  <c r="I92" i="2" s="1"/>
  <c r="H93" i="2"/>
  <c r="I93" i="2" s="1"/>
  <c r="H94" i="2"/>
  <c r="I94" i="2" s="1"/>
  <c r="H95" i="2"/>
  <c r="I95" i="2" s="1"/>
  <c r="H96" i="2"/>
  <c r="I96" i="2" s="1"/>
  <c r="H97" i="2"/>
  <c r="I97" i="2" s="1"/>
  <c r="H98" i="2"/>
  <c r="I98" i="2" s="1"/>
  <c r="H99" i="2"/>
  <c r="I99" i="2" s="1"/>
  <c r="H100" i="2"/>
  <c r="I100" i="2" s="1"/>
  <c r="H101" i="2"/>
  <c r="I101" i="2" s="1"/>
  <c r="H102" i="2"/>
  <c r="I102" i="2" s="1"/>
  <c r="H103" i="2"/>
  <c r="H104" i="2"/>
  <c r="H105" i="2"/>
  <c r="I105" i="2" s="1"/>
  <c r="H106" i="2"/>
  <c r="I106" i="2" s="1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I119" i="2" s="1"/>
  <c r="H120" i="2"/>
  <c r="I120" i="2" s="1"/>
  <c r="H121" i="2"/>
  <c r="I121" i="2" s="1"/>
  <c r="H122" i="2"/>
  <c r="I122" i="2" s="1"/>
  <c r="H123" i="2"/>
  <c r="I123" i="2" s="1"/>
  <c r="H124" i="2"/>
  <c r="I124" i="2" s="1"/>
  <c r="H125" i="2"/>
  <c r="I125" i="2" s="1"/>
  <c r="H126" i="2"/>
  <c r="I126" i="2" s="1"/>
  <c r="H127" i="2"/>
  <c r="I127" i="2" s="1"/>
  <c r="H128" i="2"/>
  <c r="I128" i="2" s="1"/>
  <c r="H129" i="2"/>
  <c r="I129" i="2" s="1"/>
  <c r="H130" i="2"/>
  <c r="H131" i="2"/>
  <c r="H132" i="2"/>
  <c r="H133" i="2"/>
  <c r="H134" i="2"/>
  <c r="I134" i="2" s="1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I151" i="2" s="1"/>
  <c r="H152" i="2"/>
  <c r="I152" i="2" s="1"/>
  <c r="H153" i="2"/>
  <c r="I153" i="2" s="1"/>
  <c r="H154" i="2"/>
  <c r="I154" i="2" s="1"/>
  <c r="H155" i="2"/>
  <c r="I155" i="2" s="1"/>
  <c r="H156" i="2"/>
  <c r="I156" i="2" s="1"/>
  <c r="H157" i="2"/>
  <c r="I157" i="2" s="1"/>
  <c r="H158" i="2"/>
  <c r="I158" i="2" s="1"/>
  <c r="H159" i="2"/>
  <c r="I159" i="2" s="1"/>
  <c r="H160" i="2"/>
  <c r="I160" i="2" s="1"/>
  <c r="H161" i="2"/>
  <c r="I161" i="2" s="1"/>
  <c r="H162" i="2"/>
  <c r="I162" i="2" s="1"/>
  <c r="H163" i="2"/>
  <c r="H164" i="2"/>
  <c r="I164" i="2" s="1"/>
  <c r="H165" i="2"/>
  <c r="I165" i="2" s="1"/>
  <c r="H166" i="2"/>
  <c r="I166" i="2" s="1"/>
  <c r="H167" i="2"/>
  <c r="I167" i="2" s="1"/>
  <c r="H168" i="2"/>
  <c r="I168" i="2" s="1"/>
  <c r="H170" i="2"/>
  <c r="H171" i="2"/>
  <c r="H172" i="2"/>
  <c r="H173" i="2"/>
  <c r="H174" i="2"/>
  <c r="H175" i="2"/>
  <c r="H176" i="2"/>
  <c r="H177" i="2"/>
  <c r="H178" i="2"/>
  <c r="H179" i="2"/>
  <c r="H180" i="2"/>
  <c r="I180" i="2" s="1"/>
  <c r="H181" i="2"/>
  <c r="I181" i="2" s="1"/>
  <c r="H182" i="2"/>
  <c r="I182" i="2" s="1"/>
  <c r="H183" i="2"/>
  <c r="I183" i="2" s="1"/>
  <c r="H184" i="2"/>
  <c r="I184" i="2" s="1"/>
  <c r="H185" i="2"/>
  <c r="I185" i="2" s="1"/>
  <c r="H186" i="2"/>
  <c r="I186" i="2" s="1"/>
  <c r="H187" i="2"/>
  <c r="I187" i="2" s="1"/>
  <c r="H188" i="2"/>
  <c r="I188" i="2" s="1"/>
  <c r="H189" i="2"/>
  <c r="I189" i="2" s="1"/>
  <c r="H190" i="2"/>
  <c r="I190" i="2" s="1"/>
  <c r="H191" i="2"/>
  <c r="H192" i="2"/>
  <c r="H193" i="2"/>
  <c r="I193" i="2" s="1"/>
  <c r="H194" i="2"/>
  <c r="I194" i="2" s="1"/>
  <c r="H195" i="2"/>
  <c r="I195" i="2" s="1"/>
  <c r="H196" i="2"/>
  <c r="I196" i="2" s="1"/>
  <c r="H197" i="2"/>
  <c r="I197" i="2" s="1"/>
  <c r="H198" i="2"/>
  <c r="I198" i="2" s="1"/>
  <c r="H199" i="2"/>
  <c r="I199" i="2" s="1"/>
  <c r="H200" i="2"/>
  <c r="I200" i="2" s="1"/>
  <c r="H201" i="2"/>
  <c r="H202" i="2"/>
  <c r="H203" i="2"/>
  <c r="H204" i="2"/>
  <c r="H205" i="2"/>
  <c r="H206" i="2"/>
  <c r="H207" i="2"/>
  <c r="H208" i="2"/>
  <c r="H209" i="2"/>
  <c r="H210" i="2"/>
  <c r="H211" i="2"/>
  <c r="H212" i="2"/>
  <c r="I212" i="2" s="1"/>
  <c r="H213" i="2"/>
  <c r="I213" i="2" s="1"/>
  <c r="H214" i="2"/>
  <c r="I214" i="2" s="1"/>
  <c r="H215" i="2"/>
  <c r="I215" i="2" s="1"/>
  <c r="H216" i="2"/>
  <c r="I216" i="2" s="1"/>
  <c r="H217" i="2"/>
  <c r="I217" i="2" s="1"/>
  <c r="H218" i="2"/>
  <c r="I218" i="2" s="1"/>
  <c r="H219" i="2"/>
  <c r="I219" i="2" s="1"/>
  <c r="H220" i="2"/>
  <c r="I220" i="2" s="1"/>
  <c r="H221" i="2"/>
  <c r="H222" i="2"/>
  <c r="H223" i="2"/>
  <c r="H224" i="2"/>
  <c r="H225" i="2"/>
  <c r="I225" i="2" s="1"/>
  <c r="H226" i="2"/>
  <c r="I226" i="2" s="1"/>
  <c r="H227" i="2"/>
  <c r="I227" i="2" s="1"/>
  <c r="H228" i="2"/>
  <c r="I228" i="2" s="1"/>
  <c r="H229" i="2"/>
  <c r="I229" i="2" s="1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I242" i="2" s="1"/>
  <c r="H243" i="2"/>
  <c r="I243" i="2" s="1"/>
  <c r="H244" i="2"/>
  <c r="I244" i="2" s="1"/>
  <c r="H245" i="2"/>
  <c r="I245" i="2" s="1"/>
  <c r="H246" i="2"/>
  <c r="I246" i="2" s="1"/>
  <c r="H247" i="2"/>
  <c r="I247" i="2" s="1"/>
  <c r="H248" i="2"/>
  <c r="H249" i="2"/>
  <c r="H250" i="2"/>
  <c r="H251" i="2"/>
  <c r="H252" i="2"/>
  <c r="I252" i="2" s="1"/>
  <c r="H253" i="2"/>
  <c r="I253" i="2" s="1"/>
  <c r="H254" i="2"/>
  <c r="I254" i="2" s="1"/>
  <c r="H255" i="2"/>
  <c r="I255" i="2" s="1"/>
  <c r="H256" i="2"/>
  <c r="I256" i="2" s="1"/>
  <c r="H257" i="2"/>
  <c r="I257" i="2" s="1"/>
  <c r="H258" i="2"/>
  <c r="I258" i="2" s="1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I271" i="2" s="1"/>
  <c r="H272" i="2"/>
  <c r="I272" i="2" s="1"/>
  <c r="H273" i="2"/>
  <c r="I273" i="2" s="1"/>
  <c r="H274" i="2"/>
  <c r="I274" i="2" s="1"/>
  <c r="H275" i="2"/>
  <c r="I275" i="2" s="1"/>
  <c r="H276" i="2"/>
  <c r="I276" i="2" s="1"/>
  <c r="H277" i="2"/>
  <c r="I277" i="2" s="1"/>
  <c r="H278" i="2"/>
  <c r="I278" i="2" s="1"/>
  <c r="H279" i="2"/>
  <c r="I279" i="2" s="1"/>
  <c r="H280" i="2"/>
  <c r="I280" i="2" s="1"/>
  <c r="H281" i="2"/>
  <c r="I281" i="2" s="1"/>
  <c r="H282" i="2"/>
  <c r="I282" i="2" s="1"/>
  <c r="H283" i="2"/>
  <c r="H284" i="2"/>
  <c r="H285" i="2"/>
  <c r="H286" i="2"/>
  <c r="H287" i="2"/>
  <c r="I287" i="2" s="1"/>
  <c r="H288" i="2"/>
  <c r="I288" i="2" s="1"/>
  <c r="H289" i="2"/>
  <c r="I289" i="2" s="1"/>
  <c r="H290" i="2"/>
  <c r="I290" i="2" s="1"/>
  <c r="H291" i="2"/>
  <c r="H292" i="2"/>
  <c r="H293" i="2"/>
  <c r="H294" i="2"/>
  <c r="H295" i="2"/>
  <c r="H296" i="2"/>
  <c r="H297" i="2"/>
  <c r="H298" i="2"/>
  <c r="H299" i="2"/>
  <c r="H300" i="2"/>
  <c r="H301" i="2"/>
  <c r="I301" i="2" s="1"/>
  <c r="H302" i="2"/>
  <c r="I302" i="2" s="1"/>
  <c r="H303" i="2"/>
  <c r="I303" i="2" s="1"/>
  <c r="H304" i="2"/>
  <c r="I304" i="2" s="1"/>
  <c r="H305" i="2"/>
  <c r="I305" i="2" s="1"/>
  <c r="H306" i="2"/>
  <c r="I306" i="2" s="1"/>
  <c r="H307" i="2"/>
  <c r="I307" i="2" s="1"/>
  <c r="H308" i="2"/>
  <c r="I308" i="2" s="1"/>
  <c r="H309" i="2"/>
  <c r="I309" i="2" s="1"/>
  <c r="H310" i="2"/>
  <c r="I310" i="2" s="1"/>
  <c r="H311" i="2"/>
  <c r="I311" i="2" s="1"/>
  <c r="H312" i="2"/>
  <c r="I312" i="2" s="1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I330" i="2" s="1"/>
  <c r="H331" i="2"/>
  <c r="I331" i="2" s="1"/>
  <c r="H332" i="2"/>
  <c r="I332" i="2" s="1"/>
  <c r="H333" i="2"/>
  <c r="I333" i="2" s="1"/>
  <c r="H334" i="2"/>
  <c r="H335" i="2"/>
  <c r="H336" i="2"/>
  <c r="H337" i="2"/>
  <c r="I337" i="2" s="1"/>
  <c r="H338" i="2"/>
  <c r="I338" i="2" s="1"/>
  <c r="H339" i="2"/>
  <c r="I339" i="2" s="1"/>
  <c r="H340" i="2"/>
  <c r="I340" i="2" s="1"/>
  <c r="H341" i="2"/>
  <c r="H342" i="2"/>
  <c r="I342" i="2" s="1"/>
  <c r="H343" i="2"/>
  <c r="I343" i="2" s="1"/>
  <c r="H344" i="2"/>
  <c r="I344" i="2" s="1"/>
  <c r="H345" i="2"/>
  <c r="I345" i="2" s="1"/>
  <c r="H346" i="2"/>
  <c r="H347" i="2"/>
  <c r="I347" i="2" s="1"/>
  <c r="H348" i="2"/>
  <c r="H349" i="2"/>
  <c r="H350" i="2"/>
  <c r="H351" i="2"/>
  <c r="H352" i="2"/>
  <c r="I352" i="2" s="1"/>
  <c r="H353" i="2"/>
  <c r="H354" i="2"/>
  <c r="H355" i="2"/>
  <c r="H356" i="2"/>
  <c r="H357" i="2"/>
  <c r="I357" i="2" s="1"/>
  <c r="H358" i="2"/>
  <c r="I358" i="2" s="1"/>
  <c r="H359" i="2"/>
  <c r="I359" i="2" s="1"/>
  <c r="H360" i="2"/>
  <c r="H361" i="2"/>
  <c r="H362" i="2"/>
  <c r="I362" i="2" s="1"/>
  <c r="H363" i="2"/>
  <c r="I363" i="2" s="1"/>
  <c r="H364" i="2"/>
  <c r="H365" i="2"/>
  <c r="H366" i="2"/>
  <c r="H367" i="2"/>
  <c r="H368" i="2"/>
  <c r="H369" i="2"/>
  <c r="H370" i="2"/>
  <c r="H371" i="2"/>
  <c r="H372" i="2"/>
  <c r="I372" i="2" s="1"/>
  <c r="H373" i="2"/>
  <c r="I373" i="2" s="1"/>
  <c r="H374" i="2"/>
  <c r="I374" i="2" s="1"/>
  <c r="H375" i="2"/>
  <c r="H376" i="2"/>
  <c r="H377" i="2"/>
  <c r="I377" i="2" s="1"/>
  <c r="H378" i="2"/>
  <c r="H379" i="2"/>
  <c r="H380" i="2"/>
  <c r="H381" i="2"/>
  <c r="I381" i="2" s="1"/>
  <c r="H382" i="2"/>
  <c r="I382" i="2" s="1"/>
  <c r="H383" i="2"/>
  <c r="I383" i="2" s="1"/>
  <c r="H384" i="2"/>
  <c r="I384" i="2" s="1"/>
  <c r="H385" i="2"/>
  <c r="I385" i="2" s="1"/>
  <c r="H386" i="2"/>
  <c r="H387" i="2"/>
  <c r="H388" i="2"/>
  <c r="H389" i="2"/>
  <c r="H390" i="2"/>
  <c r="H391" i="2"/>
  <c r="I391" i="2" s="1"/>
  <c r="H392" i="2"/>
  <c r="I392" i="2" s="1"/>
  <c r="H393" i="2"/>
  <c r="I393" i="2" s="1"/>
  <c r="H394" i="2"/>
  <c r="I394" i="2" s="1"/>
  <c r="H395" i="2"/>
  <c r="I395" i="2" s="1"/>
  <c r="H396" i="2"/>
  <c r="I396" i="2" s="1"/>
  <c r="H397" i="2"/>
  <c r="I397" i="2" s="1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I416" i="2" s="1"/>
  <c r="H417" i="2"/>
  <c r="H418" i="2"/>
  <c r="H419" i="2"/>
  <c r="H420" i="2"/>
  <c r="I420" i="2" s="1"/>
  <c r="H421" i="2"/>
  <c r="I421" i="2" s="1"/>
  <c r="H422" i="2"/>
  <c r="I422" i="2" s="1"/>
  <c r="H423" i="2"/>
  <c r="I423" i="2" s="1"/>
  <c r="H424" i="2"/>
  <c r="I424" i="2" s="1"/>
  <c r="H425" i="2"/>
  <c r="I425" i="2" s="1"/>
  <c r="H426" i="2"/>
  <c r="I426" i="2" s="1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I446" i="2" s="1"/>
  <c r="H447" i="2"/>
  <c r="I447" i="2" s="1"/>
  <c r="H448" i="2"/>
  <c r="H449" i="2"/>
  <c r="H450" i="2"/>
  <c r="I450" i="2" s="1"/>
  <c r="H451" i="2"/>
  <c r="I451" i="2" s="1"/>
  <c r="H452" i="2"/>
  <c r="I452" i="2" s="1"/>
  <c r="H453" i="2"/>
  <c r="I453" i="2" s="1"/>
  <c r="H454" i="2"/>
  <c r="I454" i="2" s="1"/>
  <c r="H455" i="2"/>
  <c r="I455" i="2" s="1"/>
  <c r="H456" i="2"/>
  <c r="I456" i="2" s="1"/>
  <c r="H457" i="2"/>
  <c r="I457" i="2" s="1"/>
  <c r="H458" i="2"/>
  <c r="I458" i="2" s="1"/>
  <c r="H459" i="2"/>
  <c r="I459" i="2" s="1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I477" i="2" s="1"/>
  <c r="H478" i="2"/>
  <c r="H479" i="2"/>
  <c r="H480" i="2"/>
  <c r="H481" i="2"/>
  <c r="H482" i="2"/>
  <c r="I482" i="2" s="1"/>
  <c r="H483" i="2"/>
  <c r="I483" i="2" s="1"/>
  <c r="H484" i="2"/>
  <c r="I484" i="2" s="1"/>
  <c r="H485" i="2"/>
  <c r="I485" i="2" s="1"/>
  <c r="H486" i="2"/>
  <c r="I486" i="2" s="1"/>
  <c r="H487" i="2"/>
  <c r="I487" i="2" s="1"/>
  <c r="H488" i="2"/>
  <c r="I488" i="2" s="1"/>
  <c r="H489" i="2"/>
  <c r="I489" i="2" s="1"/>
  <c r="H490" i="2"/>
  <c r="I490" i="2" s="1"/>
  <c r="H491" i="2"/>
  <c r="I491" i="2" s="1"/>
  <c r="H492" i="2"/>
  <c r="I492" i="2" s="1"/>
  <c r="H493" i="2"/>
  <c r="I493" i="2" s="1"/>
  <c r="H494" i="2"/>
  <c r="I494" i="2" s="1"/>
  <c r="H495" i="2"/>
  <c r="I495" i="2" s="1"/>
  <c r="H496" i="2"/>
  <c r="H497" i="2"/>
  <c r="H498" i="2"/>
  <c r="H499" i="2"/>
  <c r="H500" i="2"/>
  <c r="H501" i="2"/>
  <c r="H502" i="2"/>
  <c r="H503" i="2"/>
  <c r="H504" i="2"/>
  <c r="H505" i="2"/>
  <c r="H506" i="2"/>
  <c r="H507" i="2"/>
  <c r="I507" i="2" s="1"/>
  <c r="H508" i="2"/>
  <c r="I508" i="2" s="1"/>
  <c r="H509" i="2"/>
  <c r="H510" i="2"/>
  <c r="H511" i="2"/>
  <c r="H512" i="2"/>
  <c r="H513" i="2"/>
  <c r="I513" i="2" s="1"/>
  <c r="H514" i="2"/>
  <c r="I514" i="2" s="1"/>
  <c r="H515" i="2"/>
  <c r="I515" i="2" s="1"/>
  <c r="H516" i="2"/>
  <c r="I516" i="2" s="1"/>
  <c r="H517" i="2"/>
  <c r="I517" i="2" s="1"/>
  <c r="H518" i="2"/>
  <c r="I518" i="2" s="1"/>
  <c r="H519" i="2"/>
  <c r="I519" i="2" s="1"/>
  <c r="H520" i="2"/>
  <c r="I520" i="2" s="1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I536" i="2" s="1"/>
  <c r="H537" i="2"/>
  <c r="I537" i="2" s="1"/>
  <c r="H538" i="2"/>
  <c r="H539" i="2"/>
  <c r="H540" i="2"/>
  <c r="H541" i="2"/>
  <c r="H542" i="2"/>
  <c r="I542" i="2" s="1"/>
  <c r="H543" i="2"/>
  <c r="I543" i="2" s="1"/>
  <c r="H544" i="2"/>
  <c r="I544" i="2" s="1"/>
  <c r="H545" i="2"/>
  <c r="I545" i="2" s="1"/>
  <c r="H546" i="2"/>
  <c r="I546" i="2" s="1"/>
  <c r="H547" i="2"/>
  <c r="I547" i="2" s="1"/>
  <c r="H548" i="2"/>
  <c r="I548" i="2" s="1"/>
  <c r="H549" i="2"/>
  <c r="I549" i="2" s="1"/>
  <c r="H550" i="2"/>
  <c r="I550" i="2" s="1"/>
  <c r="H551" i="2"/>
  <c r="I551" i="2" s="1"/>
  <c r="H552" i="2"/>
  <c r="I552" i="2" s="1"/>
  <c r="H553" i="2"/>
  <c r="I553" i="2" s="1"/>
  <c r="H554" i="2"/>
  <c r="I554" i="2" s="1"/>
  <c r="H555" i="2"/>
  <c r="H556" i="2"/>
  <c r="H557" i="2"/>
  <c r="H558" i="2"/>
  <c r="H559" i="2"/>
  <c r="H560" i="2"/>
  <c r="H561" i="2"/>
  <c r="H562" i="2"/>
  <c r="H563" i="2"/>
  <c r="H564" i="2"/>
  <c r="H565" i="2"/>
  <c r="I565" i="2" s="1"/>
  <c r="H566" i="2"/>
  <c r="I566" i="2" s="1"/>
  <c r="H567" i="2"/>
  <c r="I567" i="2" s="1"/>
  <c r="H568" i="2"/>
  <c r="H569" i="2"/>
  <c r="H570" i="2"/>
  <c r="I570" i="2" s="1"/>
  <c r="H571" i="2"/>
  <c r="I571" i="2" s="1"/>
  <c r="H572" i="2"/>
  <c r="I572" i="2" s="1"/>
  <c r="H573" i="2"/>
  <c r="I573" i="2" s="1"/>
  <c r="H574" i="2"/>
  <c r="I574" i="2" s="1"/>
  <c r="H575" i="2"/>
  <c r="I575" i="2" s="1"/>
  <c r="H576" i="2"/>
  <c r="I576" i="2" s="1"/>
  <c r="H577" i="2"/>
  <c r="I577" i="2" s="1"/>
  <c r="H578" i="2"/>
  <c r="I578" i="2" s="1"/>
  <c r="H579" i="2"/>
  <c r="I579" i="2" s="1"/>
  <c r="H580" i="2"/>
  <c r="I580" i="2" s="1"/>
  <c r="H581" i="2"/>
  <c r="I581" i="2" s="1"/>
  <c r="H582" i="2"/>
  <c r="I582" i="2" s="1"/>
  <c r="H583" i="2"/>
  <c r="I583" i="2" s="1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I596" i="2" s="1"/>
  <c r="H597" i="2"/>
  <c r="I597" i="2" s="1"/>
  <c r="H598" i="2"/>
  <c r="H599" i="2"/>
  <c r="H600" i="2"/>
  <c r="H601" i="2"/>
  <c r="H602" i="2"/>
  <c r="H603" i="2"/>
  <c r="I603" i="2" s="1"/>
  <c r="H604" i="2"/>
  <c r="I604" i="2" s="1"/>
  <c r="H605" i="2"/>
  <c r="I605" i="2" s="1"/>
  <c r="H606" i="2"/>
  <c r="I606" i="2" s="1"/>
  <c r="H607" i="2"/>
  <c r="I607" i="2" s="1"/>
  <c r="H608" i="2"/>
  <c r="I608" i="2" s="1"/>
  <c r="H609" i="2"/>
  <c r="I609" i="2" s="1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I632" i="2" s="1"/>
  <c r="H633" i="2"/>
  <c r="I633" i="2" s="1"/>
  <c r="H634" i="2"/>
  <c r="I634" i="2" s="1"/>
  <c r="H635" i="2"/>
  <c r="I635" i="2" s="1"/>
  <c r="H636" i="2"/>
  <c r="I636" i="2" s="1"/>
  <c r="H637" i="2"/>
  <c r="I637" i="2" s="1"/>
  <c r="H638" i="2"/>
  <c r="I638" i="2" s="1"/>
  <c r="H639" i="2"/>
  <c r="I639" i="2" s="1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I660" i="2" s="1"/>
  <c r="H661" i="2"/>
  <c r="I661" i="2" s="1"/>
  <c r="H662" i="2"/>
  <c r="I662" i="2" s="1"/>
  <c r="H663" i="2"/>
  <c r="I663" i="2" s="1"/>
  <c r="H664" i="2"/>
  <c r="I664" i="2" s="1"/>
  <c r="H665" i="2"/>
  <c r="I665" i="2" s="1"/>
  <c r="H666" i="2"/>
  <c r="I666" i="2" s="1"/>
  <c r="H667" i="2"/>
  <c r="I667" i="2" s="1"/>
  <c r="H668" i="2"/>
  <c r="I668" i="2" s="1"/>
  <c r="H669" i="2"/>
  <c r="I669" i="2" s="1"/>
  <c r="H670" i="2"/>
  <c r="I670" i="2" s="1"/>
  <c r="H671" i="2"/>
  <c r="I671" i="2" s="1"/>
  <c r="H672" i="2"/>
  <c r="I672" i="2" s="1"/>
  <c r="H673" i="2"/>
  <c r="I673" i="2" s="1"/>
  <c r="H674" i="2"/>
  <c r="H675" i="2"/>
  <c r="H676" i="2"/>
  <c r="H677" i="2"/>
  <c r="H678" i="2"/>
  <c r="H679" i="2"/>
  <c r="H680" i="2"/>
  <c r="H681" i="2"/>
  <c r="H682" i="2"/>
  <c r="H683" i="2"/>
  <c r="H684" i="2"/>
  <c r="I684" i="2" s="1"/>
  <c r="H685" i="2"/>
  <c r="I685" i="2" s="1"/>
  <c r="H686" i="2"/>
  <c r="I686" i="2" s="1"/>
  <c r="H687" i="2"/>
  <c r="I687" i="2" s="1"/>
  <c r="H688" i="2"/>
  <c r="I688" i="2" s="1"/>
  <c r="H689" i="2"/>
  <c r="H690" i="2"/>
  <c r="H691" i="2"/>
  <c r="I691" i="2" s="1"/>
  <c r="H692" i="2"/>
  <c r="I692" i="2" s="1"/>
  <c r="H693" i="2"/>
  <c r="H694" i="2"/>
  <c r="I694" i="2" s="1"/>
  <c r="H695" i="2"/>
  <c r="I695" i="2" s="1"/>
  <c r="H696" i="2"/>
  <c r="I696" i="2" s="1"/>
  <c r="H697" i="2"/>
  <c r="I697" i="2" s="1"/>
  <c r="H698" i="2"/>
  <c r="I698" i="2" s="1"/>
  <c r="H699" i="2"/>
  <c r="I699" i="2" s="1"/>
  <c r="H700" i="2"/>
  <c r="I700" i="2" s="1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I714" i="2" s="1"/>
  <c r="H715" i="2"/>
  <c r="I715" i="2" s="1"/>
  <c r="H716" i="2"/>
  <c r="I716" i="2" s="1"/>
  <c r="H717" i="2"/>
  <c r="I717" i="2" s="1"/>
  <c r="H718" i="2"/>
  <c r="I718" i="2" s="1"/>
  <c r="H719" i="2"/>
  <c r="I719" i="2" s="1"/>
  <c r="H720" i="2"/>
  <c r="H721" i="2"/>
  <c r="H722" i="2"/>
  <c r="I722" i="2" s="1"/>
  <c r="H723" i="2"/>
  <c r="I723" i="2" s="1"/>
  <c r="H724" i="2"/>
  <c r="I724" i="2" s="1"/>
  <c r="H725" i="2"/>
  <c r="I725" i="2" s="1"/>
  <c r="H726" i="2"/>
  <c r="I726" i="2" s="1"/>
  <c r="H727" i="2"/>
  <c r="I727" i="2" s="1"/>
  <c r="H728" i="2"/>
  <c r="I728" i="2" s="1"/>
  <c r="H729" i="2"/>
  <c r="I729" i="2" s="1"/>
  <c r="H730" i="2"/>
  <c r="I730" i="2" s="1"/>
  <c r="H731" i="2"/>
  <c r="I731" i="2" s="1"/>
  <c r="H732" i="2"/>
  <c r="I732" i="2" s="1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I746" i="2" s="1"/>
  <c r="H747" i="2"/>
  <c r="I747" i="2" s="1"/>
  <c r="H748" i="2"/>
  <c r="I748" i="2" s="1"/>
  <c r="H749" i="2"/>
  <c r="I749" i="2" s="1"/>
  <c r="H750" i="2"/>
  <c r="I750" i="2" s="1"/>
  <c r="H751" i="2"/>
  <c r="I751" i="2" s="1"/>
  <c r="H752" i="2"/>
  <c r="I752" i="2" s="1"/>
  <c r="H753" i="2"/>
  <c r="H754" i="2"/>
  <c r="H755" i="2"/>
  <c r="I755" i="2" s="1"/>
  <c r="H756" i="2"/>
  <c r="I756" i="2" s="1"/>
  <c r="H757" i="2"/>
  <c r="I757" i="2" s="1"/>
  <c r="H758" i="2"/>
  <c r="I758" i="2" s="1"/>
  <c r="H759" i="2"/>
  <c r="I759" i="2" s="1"/>
  <c r="H760" i="2"/>
  <c r="I760" i="2" s="1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I774" i="2" s="1"/>
  <c r="H775" i="2"/>
  <c r="I775" i="2" s="1"/>
  <c r="H776" i="2"/>
  <c r="I776" i="2" s="1"/>
  <c r="H777" i="2"/>
  <c r="I777" i="2" s="1"/>
  <c r="H778" i="2"/>
  <c r="I778" i="2" s="1"/>
  <c r="H779" i="2"/>
  <c r="I779" i="2" s="1"/>
  <c r="H780" i="2"/>
  <c r="I780" i="2" s="1"/>
  <c r="H781" i="2"/>
  <c r="I781" i="2" s="1"/>
  <c r="H782" i="2"/>
  <c r="I782" i="2" s="1"/>
  <c r="H783" i="2"/>
  <c r="I783" i="2" s="1"/>
  <c r="H784" i="2"/>
  <c r="H785" i="2"/>
  <c r="H786" i="2"/>
  <c r="H787" i="2"/>
  <c r="H788" i="2"/>
  <c r="H789" i="2"/>
  <c r="I789" i="2" s="1"/>
  <c r="H790" i="2"/>
  <c r="I790" i="2" s="1"/>
  <c r="H791" i="2"/>
  <c r="I791" i="2" s="1"/>
  <c r="H792" i="2"/>
  <c r="I792" i="2" s="1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I806" i="2" s="1"/>
  <c r="H807" i="2"/>
  <c r="I807" i="2" s="1"/>
  <c r="H808" i="2"/>
  <c r="I808" i="2" s="1"/>
  <c r="H809" i="2"/>
  <c r="I809" i="2" s="1"/>
  <c r="H810" i="2"/>
  <c r="I810" i="2" s="1"/>
  <c r="H811" i="2"/>
  <c r="H812" i="2"/>
  <c r="H813" i="2"/>
  <c r="I813" i="2" s="1"/>
  <c r="H814" i="2"/>
  <c r="I814" i="2" s="1"/>
  <c r="H815" i="2"/>
  <c r="I815" i="2" s="1"/>
  <c r="H816" i="2"/>
  <c r="I816" i="2" s="1"/>
  <c r="H817" i="2"/>
  <c r="I817" i="2" s="1"/>
  <c r="H818" i="2"/>
  <c r="I818" i="2" s="1"/>
  <c r="H819" i="2"/>
  <c r="I819" i="2" s="1"/>
  <c r="H820" i="2"/>
  <c r="I820" i="2" s="1"/>
  <c r="H821" i="2"/>
  <c r="I821" i="2" s="1"/>
  <c r="H822" i="2"/>
  <c r="I822" i="2" s="1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I835" i="2" s="1"/>
  <c r="H836" i="2"/>
  <c r="I836" i="2" s="1"/>
  <c r="H837" i="2"/>
  <c r="I837" i="2" s="1"/>
  <c r="H838" i="2"/>
  <c r="I838" i="2" s="1"/>
  <c r="H839" i="2"/>
  <c r="I839" i="2" s="1"/>
  <c r="H840" i="2"/>
  <c r="I840" i="2" s="1"/>
  <c r="H841" i="2"/>
  <c r="I841" i="2" s="1"/>
  <c r="H842" i="2"/>
  <c r="I842" i="2" s="1"/>
  <c r="H843" i="2"/>
  <c r="I843" i="2" s="1"/>
  <c r="H844" i="2"/>
  <c r="I844" i="2" s="1"/>
  <c r="H845" i="2"/>
  <c r="I845" i="2" s="1"/>
  <c r="H846" i="2"/>
  <c r="I846" i="2" s="1"/>
  <c r="H847" i="2"/>
  <c r="H848" i="2"/>
  <c r="H849" i="2"/>
  <c r="I849" i="2" s="1"/>
  <c r="H850" i="2"/>
  <c r="I850" i="2" s="1"/>
  <c r="H851" i="2"/>
  <c r="I851" i="2" s="1"/>
  <c r="H852" i="2"/>
  <c r="I852" i="2" s="1"/>
  <c r="H853" i="2"/>
  <c r="I853" i="2" s="1"/>
  <c r="H854" i="2"/>
  <c r="I854" i="2" s="1"/>
  <c r="H855" i="2"/>
  <c r="I855" i="2" s="1"/>
  <c r="H856" i="2"/>
  <c r="H857" i="2"/>
  <c r="H858" i="2"/>
  <c r="H859" i="2"/>
  <c r="H860" i="2"/>
  <c r="H861" i="2"/>
  <c r="H862" i="2"/>
  <c r="H863" i="2"/>
  <c r="H864" i="2"/>
  <c r="H865" i="2"/>
  <c r="I865" i="2" s="1"/>
  <c r="H866" i="2"/>
  <c r="I866" i="2" s="1"/>
  <c r="H867" i="2"/>
  <c r="I867" i="2" s="1"/>
  <c r="H868" i="2"/>
  <c r="I868" i="2" s="1"/>
  <c r="H869" i="2"/>
  <c r="I869" i="2" s="1"/>
  <c r="H870" i="2"/>
  <c r="I870" i="2" s="1"/>
  <c r="H871" i="2"/>
  <c r="H872" i="2"/>
  <c r="H873" i="2"/>
  <c r="I873" i="2" s="1"/>
  <c r="H874" i="2"/>
  <c r="I874" i="2" s="1"/>
  <c r="H875" i="2"/>
  <c r="I875" i="2" s="1"/>
  <c r="H876" i="2"/>
  <c r="I876" i="2" s="1"/>
  <c r="H877" i="2"/>
  <c r="I877" i="2" s="1"/>
  <c r="H878" i="2"/>
  <c r="I878" i="2" s="1"/>
  <c r="H879" i="2"/>
  <c r="I879" i="2" s="1"/>
  <c r="H880" i="2"/>
  <c r="I880" i="2" s="1"/>
  <c r="H881" i="2"/>
  <c r="I881" i="2" s="1"/>
  <c r="H882" i="2"/>
  <c r="I882" i="2" s="1"/>
  <c r="H883" i="2"/>
  <c r="H884" i="2"/>
  <c r="H885" i="2"/>
  <c r="H886" i="2"/>
  <c r="H887" i="2"/>
  <c r="H888" i="2"/>
  <c r="H889" i="2"/>
  <c r="H890" i="2"/>
  <c r="H891" i="2"/>
  <c r="H892" i="2"/>
  <c r="H893" i="2"/>
  <c r="H894" i="2"/>
  <c r="I894" i="2" s="1"/>
  <c r="H895" i="2"/>
  <c r="I895" i="2" s="1"/>
  <c r="H896" i="2"/>
  <c r="I896" i="2" s="1"/>
  <c r="H897" i="2"/>
  <c r="I897" i="2" s="1"/>
  <c r="H898" i="2"/>
  <c r="I898" i="2" s="1"/>
  <c r="H899" i="2"/>
  <c r="I899" i="2" s="1"/>
  <c r="H900" i="2"/>
  <c r="H901" i="2"/>
  <c r="H902" i="2"/>
  <c r="H903" i="2"/>
  <c r="H904" i="2"/>
  <c r="I904" i="2" s="1"/>
  <c r="H905" i="2"/>
  <c r="I905" i="2" s="1"/>
  <c r="H906" i="2"/>
  <c r="I906" i="2" s="1"/>
  <c r="H907" i="2"/>
  <c r="I907" i="2" s="1"/>
  <c r="H908" i="2"/>
  <c r="I908" i="2" s="1"/>
  <c r="H909" i="2"/>
  <c r="I909" i="2" s="1"/>
  <c r="H910" i="2"/>
  <c r="I910" i="2" s="1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I927" i="2" s="1"/>
  <c r="H928" i="2"/>
  <c r="I928" i="2" s="1"/>
  <c r="H929" i="2"/>
  <c r="I929" i="2" s="1"/>
  <c r="H930" i="2"/>
  <c r="I930" i="2" s="1"/>
  <c r="H931" i="2"/>
  <c r="H932" i="2"/>
  <c r="I932" i="2" s="1"/>
  <c r="H933" i="2"/>
  <c r="I933" i="2" s="1"/>
  <c r="H934" i="2"/>
  <c r="I934" i="2" s="1"/>
  <c r="H935" i="2"/>
  <c r="I935" i="2" s="1"/>
  <c r="H936" i="2"/>
  <c r="I936" i="2" s="1"/>
  <c r="H937" i="2"/>
  <c r="I937" i="2" s="1"/>
  <c r="H938" i="2"/>
  <c r="I938" i="2" s="1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I955" i="2" s="1"/>
  <c r="H956" i="2"/>
  <c r="I956" i="2" s="1"/>
  <c r="H957" i="2"/>
  <c r="I957" i="2" s="1"/>
  <c r="H958" i="2"/>
  <c r="I958" i="2" s="1"/>
  <c r="H959" i="2"/>
  <c r="I959" i="2" s="1"/>
  <c r="H960" i="2"/>
  <c r="H961" i="2"/>
  <c r="H962" i="2"/>
  <c r="H963" i="2"/>
  <c r="H964" i="2"/>
  <c r="I964" i="2" s="1"/>
  <c r="H965" i="2"/>
  <c r="I965" i="2" s="1"/>
  <c r="H966" i="2"/>
  <c r="I966" i="2" s="1"/>
  <c r="H967" i="2"/>
  <c r="I967" i="2" s="1"/>
  <c r="H968" i="2"/>
  <c r="I968" i="2" s="1"/>
  <c r="H969" i="2"/>
  <c r="I969" i="2" s="1"/>
  <c r="H970" i="2"/>
  <c r="I970" i="2" s="1"/>
  <c r="H971" i="2"/>
  <c r="I971" i="2" s="1"/>
  <c r="H972" i="2"/>
  <c r="I972" i="2" s="1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I986" i="2" s="1"/>
  <c r="H987" i="2"/>
  <c r="I987" i="2" s="1"/>
  <c r="H988" i="2"/>
  <c r="I988" i="2" s="1"/>
  <c r="H989" i="2"/>
  <c r="I989" i="2" s="1"/>
  <c r="H990" i="2"/>
  <c r="I990" i="2" s="1"/>
  <c r="H991" i="2"/>
  <c r="I991" i="2" s="1"/>
  <c r="H992" i="2"/>
  <c r="I992" i="2" s="1"/>
  <c r="H993" i="2"/>
  <c r="I993" i="2" s="1"/>
  <c r="H994" i="2"/>
  <c r="I994" i="2" s="1"/>
  <c r="H995" i="2"/>
  <c r="I995" i="2" s="1"/>
  <c r="H996" i="2"/>
  <c r="H997" i="2"/>
  <c r="H998" i="2"/>
  <c r="H999" i="2"/>
  <c r="H1000" i="2"/>
  <c r="I1000" i="2" s="1"/>
  <c r="H1001" i="2"/>
  <c r="I1001" i="2" s="1"/>
  <c r="H1002" i="2"/>
  <c r="I1002" i="2" s="1"/>
  <c r="H1003" i="2"/>
  <c r="I1003" i="2" s="1"/>
  <c r="H1004" i="2"/>
  <c r="I1004" i="2" s="1"/>
  <c r="H1005" i="2"/>
  <c r="I1005" i="2" s="1"/>
  <c r="H1006" i="2"/>
  <c r="I1006" i="2" s="1"/>
  <c r="H1007" i="2"/>
  <c r="H1008" i="2"/>
  <c r="H1009" i="2"/>
  <c r="H1010" i="2"/>
  <c r="H1011" i="2"/>
  <c r="H1012" i="2"/>
  <c r="H1013" i="2"/>
  <c r="H1014" i="2"/>
  <c r="H1015" i="2"/>
  <c r="I1015" i="2" s="1"/>
  <c r="H1016" i="2"/>
  <c r="I1016" i="2" s="1"/>
  <c r="H1017" i="2"/>
  <c r="I1017" i="2" s="1"/>
  <c r="H1018" i="2"/>
  <c r="I1018" i="2" s="1"/>
  <c r="H1019" i="2"/>
  <c r="I1019" i="2" s="1"/>
  <c r="H1020" i="2"/>
  <c r="I1020" i="2" s="1"/>
  <c r="H1021" i="2"/>
  <c r="I1021" i="2" s="1"/>
  <c r="H1022" i="2"/>
  <c r="I1022" i="2" s="1"/>
  <c r="H1023" i="2"/>
  <c r="I1023" i="2" s="1"/>
  <c r="H1024" i="2"/>
  <c r="I1024" i="2" s="1"/>
  <c r="H1025" i="2"/>
  <c r="I1025" i="2" s="1"/>
  <c r="H1026" i="2"/>
  <c r="H1027" i="2"/>
  <c r="H1028" i="2"/>
  <c r="H1029" i="2"/>
  <c r="I1029" i="2" s="1"/>
  <c r="H1030" i="2"/>
  <c r="I1030" i="2" s="1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I1046" i="2" s="1"/>
  <c r="H1047" i="2"/>
  <c r="H1048" i="2"/>
  <c r="H1049" i="2"/>
  <c r="H1050" i="2"/>
  <c r="I1050" i="2" s="1"/>
  <c r="H1051" i="2"/>
  <c r="I1051" i="2" s="1"/>
  <c r="H1052" i="2"/>
  <c r="I1052" i="2" s="1"/>
  <c r="H1053" i="2"/>
  <c r="I1053" i="2" s="1"/>
  <c r="H1054" i="2"/>
  <c r="I1054" i="2" s="1"/>
  <c r="H1055" i="2"/>
  <c r="I1055" i="2" s="1"/>
  <c r="H1056" i="2"/>
  <c r="I1056" i="2" s="1"/>
  <c r="H1057" i="2"/>
  <c r="I1057" i="2" s="1"/>
  <c r="H1058" i="2"/>
  <c r="I1058" i="2" s="1"/>
  <c r="H1059" i="2"/>
  <c r="I1059" i="2" s="1"/>
  <c r="H1060" i="2"/>
  <c r="I1060" i="2" s="1"/>
  <c r="H1061" i="2"/>
  <c r="I1061" i="2" s="1"/>
  <c r="H1062" i="2"/>
  <c r="I1062" i="2" s="1"/>
  <c r="H1063" i="2"/>
  <c r="I1063" i="2" s="1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I1075" i="2" s="1"/>
  <c r="H1076" i="2"/>
  <c r="I1076" i="2" s="1"/>
  <c r="H1077" i="2"/>
  <c r="H1078" i="2"/>
  <c r="H1079" i="2"/>
  <c r="I1079" i="2" s="1"/>
  <c r="H1080" i="2"/>
  <c r="I1080" i="2" s="1"/>
  <c r="H1081" i="2"/>
  <c r="I1081" i="2" s="1"/>
  <c r="H1082" i="2"/>
  <c r="I1082" i="2" s="1"/>
  <c r="H1083" i="2"/>
  <c r="I1083" i="2" s="1"/>
  <c r="H1084" i="2"/>
  <c r="I1084" i="2" s="1"/>
  <c r="H1085" i="2"/>
  <c r="I1085" i="2" s="1"/>
  <c r="H1086" i="2"/>
  <c r="I1086" i="2" s="1"/>
  <c r="H1087" i="2"/>
  <c r="I1087" i="2" s="1"/>
  <c r="H1088" i="2"/>
  <c r="I1088" i="2" s="1"/>
  <c r="H1089" i="2"/>
  <c r="I1089" i="2" s="1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I1104" i="2" s="1"/>
  <c r="H1105" i="2"/>
  <c r="I1105" i="2" s="1"/>
  <c r="H1106" i="2"/>
  <c r="I1106" i="2" s="1"/>
  <c r="H1107" i="2"/>
  <c r="I1107" i="2" s="1"/>
  <c r="H1108" i="2"/>
  <c r="H1109" i="2"/>
  <c r="H1110" i="2"/>
  <c r="H1111" i="2"/>
  <c r="H1112" i="2"/>
  <c r="I1112" i="2" s="1"/>
  <c r="H1113" i="2"/>
  <c r="I1113" i="2" s="1"/>
  <c r="H1114" i="2"/>
  <c r="I1114" i="2" s="1"/>
  <c r="H1115" i="2"/>
  <c r="I1115" i="2" s="1"/>
  <c r="H1116" i="2"/>
  <c r="I1116" i="2" s="1"/>
  <c r="H1117" i="2"/>
  <c r="I1117" i="2" s="1"/>
  <c r="H1118" i="2"/>
  <c r="I1118" i="2" s="1"/>
  <c r="H1119" i="2"/>
  <c r="I1119" i="2" s="1"/>
  <c r="H1120" i="2"/>
  <c r="I1120" i="2" s="1"/>
  <c r="H1121" i="2"/>
  <c r="I1121" i="2" s="1"/>
  <c r="H1122" i="2"/>
  <c r="I1122" i="2" s="1"/>
  <c r="H1123" i="2"/>
  <c r="I1123" i="2" s="1"/>
  <c r="H1124" i="2"/>
  <c r="I1124" i="2" s="1"/>
  <c r="H1125" i="2"/>
  <c r="I1125" i="2" s="1"/>
  <c r="H1126" i="2"/>
  <c r="H1127" i="2"/>
  <c r="H1128" i="2"/>
  <c r="H1129" i="2"/>
  <c r="H1130" i="2"/>
  <c r="H1131" i="2"/>
  <c r="H1132" i="2"/>
  <c r="H1133" i="2"/>
  <c r="H1134" i="2"/>
  <c r="H1135" i="2"/>
  <c r="I1135" i="2" s="1"/>
  <c r="H1136" i="2"/>
  <c r="I1136" i="2" s="1"/>
  <c r="H1137" i="2"/>
  <c r="H1138" i="2"/>
  <c r="H1139" i="2"/>
  <c r="H1140" i="2"/>
  <c r="H1141" i="2"/>
  <c r="I1141" i="2" s="1"/>
  <c r="H1142" i="2"/>
  <c r="I1142" i="2" s="1"/>
  <c r="H1143" i="2"/>
  <c r="I1143" i="2" s="1"/>
  <c r="H1144" i="2"/>
  <c r="I1144" i="2" s="1"/>
  <c r="H1145" i="2"/>
  <c r="I1145" i="2" s="1"/>
  <c r="H1146" i="2"/>
  <c r="I1146" i="2" s="1"/>
  <c r="H1147" i="2"/>
  <c r="I1147" i="2" s="1"/>
  <c r="H1148" i="2"/>
  <c r="I1148" i="2" s="1"/>
  <c r="H1149" i="2"/>
  <c r="I1149" i="2" s="1"/>
  <c r="H1150" i="2"/>
  <c r="I1150" i="2" s="1"/>
  <c r="H1151" i="2"/>
  <c r="I1151" i="2" s="1"/>
  <c r="H1152" i="2"/>
  <c r="I1152" i="2" s="1"/>
  <c r="H1153" i="2"/>
  <c r="I1153" i="2" s="1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I1165" i="2" s="1"/>
  <c r="H1166" i="2"/>
  <c r="I1166" i="2" s="1"/>
  <c r="H1167" i="2"/>
  <c r="H1168" i="2"/>
  <c r="H1169" i="2"/>
  <c r="I1169" i="2" s="1"/>
  <c r="H1170" i="2"/>
  <c r="I1170" i="2" s="1"/>
  <c r="H1171" i="2"/>
  <c r="I1171" i="2" s="1"/>
  <c r="H1172" i="2"/>
  <c r="I1172" i="2" s="1"/>
  <c r="H1173" i="2"/>
  <c r="I1173" i="2" s="1"/>
  <c r="H1174" i="2"/>
  <c r="I1174" i="2" s="1"/>
  <c r="H1175" i="2"/>
  <c r="I1175" i="2" s="1"/>
  <c r="H1176" i="2"/>
  <c r="I1176" i="2" s="1"/>
  <c r="H1177" i="2"/>
  <c r="I1177" i="2" s="1"/>
  <c r="H1178" i="2"/>
  <c r="I1178" i="2" s="1"/>
  <c r="H1179" i="2"/>
  <c r="I1179" i="2" s="1"/>
  <c r="H1180" i="2"/>
  <c r="I1180" i="2" s="1"/>
  <c r="H1181" i="2"/>
  <c r="I1181" i="2" s="1"/>
  <c r="H1182" i="2"/>
  <c r="I1182" i="2" s="1"/>
  <c r="H1183" i="2"/>
  <c r="I1183" i="2" s="1"/>
  <c r="H1184" i="2"/>
  <c r="H1185" i="2"/>
  <c r="H1186" i="2"/>
  <c r="H1187" i="2"/>
  <c r="H1188" i="2"/>
  <c r="H1189" i="2"/>
  <c r="H1190" i="2"/>
  <c r="H1191" i="2"/>
  <c r="H1192" i="2"/>
  <c r="H1193" i="2"/>
  <c r="I1193" i="2" s="1"/>
  <c r="H1194" i="2"/>
  <c r="I1194" i="2" s="1"/>
  <c r="H1195" i="2"/>
  <c r="I1195" i="2" s="1"/>
  <c r="H1196" i="2"/>
  <c r="I1196" i="2" s="1"/>
  <c r="H1197" i="2"/>
  <c r="H1198" i="2"/>
  <c r="H1199" i="2"/>
  <c r="H1200" i="2"/>
  <c r="I1200" i="2" s="1"/>
  <c r="H1201" i="2"/>
  <c r="I1201" i="2" s="1"/>
  <c r="H1202" i="2"/>
  <c r="I1202" i="2" s="1"/>
  <c r="H1203" i="2"/>
  <c r="I1203" i="2" s="1"/>
  <c r="H1204" i="2"/>
  <c r="I1204" i="2" s="1"/>
  <c r="H1205" i="2"/>
  <c r="I1205" i="2" s="1"/>
  <c r="H1206" i="2"/>
  <c r="I1206" i="2" s="1"/>
  <c r="H1207" i="2"/>
  <c r="I1207" i="2" s="1"/>
  <c r="H1208" i="2"/>
  <c r="I1208" i="2" s="1"/>
  <c r="H1209" i="2"/>
  <c r="I1209" i="2" s="1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I1224" i="2" s="1"/>
  <c r="H1225" i="2"/>
  <c r="I1225" i="2" s="1"/>
  <c r="H1226" i="2"/>
  <c r="I1226" i="2" s="1"/>
  <c r="H1227" i="2"/>
  <c r="H1228" i="2"/>
  <c r="H1229" i="2"/>
  <c r="H1230" i="2"/>
  <c r="I1230" i="2" s="1"/>
  <c r="H1231" i="2"/>
  <c r="I1231" i="2" s="1"/>
  <c r="H1232" i="2"/>
  <c r="I1232" i="2" s="1"/>
  <c r="H1233" i="2"/>
  <c r="I1233" i="2" s="1"/>
  <c r="H1234" i="2"/>
  <c r="I1234" i="2" s="1"/>
  <c r="H1235" i="2"/>
  <c r="I1235" i="2" s="1"/>
  <c r="H1236" i="2"/>
  <c r="I1236" i="2" s="1"/>
  <c r="H1237" i="2"/>
  <c r="I1237" i="2" s="1"/>
  <c r="H1238" i="2"/>
  <c r="I1238" i="2" s="1"/>
  <c r="H1239" i="2"/>
  <c r="I1239" i="2" s="1"/>
  <c r="H1240" i="2"/>
  <c r="I1240" i="2" s="1"/>
  <c r="H1241" i="2"/>
  <c r="I1241" i="2" s="1"/>
  <c r="H1242" i="2"/>
  <c r="H1243" i="2"/>
  <c r="H1244" i="2"/>
  <c r="H1245" i="2"/>
  <c r="H1246" i="2"/>
  <c r="H1247" i="2"/>
  <c r="H1248" i="2"/>
  <c r="H1249" i="2"/>
  <c r="H1250" i="2"/>
  <c r="H1251" i="2"/>
  <c r="H1252" i="2"/>
  <c r="I1252" i="2" s="1"/>
  <c r="H1253" i="2"/>
  <c r="H1254" i="2"/>
  <c r="H1255" i="2"/>
  <c r="I1255" i="2" s="1"/>
  <c r="H1256" i="2"/>
  <c r="I1256" i="2" s="1"/>
  <c r="H1257" i="2"/>
  <c r="H1258" i="2"/>
  <c r="H1259" i="2"/>
  <c r="H1260" i="2"/>
  <c r="I1260" i="2" s="1"/>
  <c r="H1261" i="2"/>
  <c r="I1261" i="2" s="1"/>
  <c r="H1262" i="2"/>
  <c r="I1262" i="2" s="1"/>
  <c r="H1263" i="2"/>
  <c r="I1263" i="2" s="1"/>
  <c r="H1264" i="2"/>
  <c r="I1264" i="2" s="1"/>
  <c r="H1265" i="2"/>
  <c r="I1265" i="2" s="1"/>
  <c r="H1266" i="2"/>
  <c r="I1266" i="2" s="1"/>
  <c r="H1267" i="2"/>
  <c r="I1267" i="2" s="1"/>
  <c r="H1268" i="2"/>
  <c r="I1268" i="2" s="1"/>
  <c r="H1269" i="2"/>
  <c r="I1269" i="2" s="1"/>
  <c r="H1270" i="2"/>
  <c r="I1270" i="2" s="1"/>
  <c r="H1271" i="2"/>
  <c r="I1271" i="2" s="1"/>
  <c r="H1272" i="2"/>
  <c r="I1272" i="2" s="1"/>
  <c r="H1273" i="2"/>
  <c r="I1273" i="2" s="1"/>
  <c r="H1274" i="2"/>
  <c r="H1275" i="2"/>
  <c r="H1276" i="2"/>
  <c r="H1277" i="2"/>
  <c r="H1278" i="2"/>
  <c r="H1279" i="2"/>
  <c r="H1280" i="2"/>
  <c r="H1281" i="2"/>
  <c r="H1282" i="2"/>
  <c r="H1283" i="2"/>
  <c r="H1284" i="2"/>
  <c r="I1284" i="2" s="1"/>
  <c r="H1285" i="2"/>
  <c r="I1285" i="2" s="1"/>
  <c r="H1286" i="2"/>
  <c r="I1286" i="2" s="1"/>
  <c r="H1287" i="2"/>
  <c r="H1288" i="2"/>
  <c r="H1289" i="2"/>
  <c r="H1290" i="2"/>
  <c r="H1291" i="2"/>
  <c r="H1292" i="2"/>
  <c r="I1292" i="2" s="1"/>
  <c r="H1293" i="2"/>
  <c r="I1293" i="2" s="1"/>
  <c r="H1294" i="2"/>
  <c r="I1294" i="2" s="1"/>
  <c r="H1295" i="2"/>
  <c r="I1295" i="2" s="1"/>
  <c r="H1296" i="2"/>
  <c r="I1296" i="2" s="1"/>
  <c r="H1297" i="2"/>
  <c r="I1297" i="2" s="1"/>
  <c r="H1298" i="2"/>
  <c r="I1298" i="2" s="1"/>
  <c r="H1299" i="2"/>
  <c r="I1299" i="2" s="1"/>
  <c r="H1300" i="2"/>
  <c r="I1300" i="2" s="1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I1316" i="2" s="1"/>
  <c r="H1317" i="2"/>
  <c r="H1318" i="2"/>
  <c r="H1319" i="2"/>
  <c r="I1319" i="2" s="1"/>
  <c r="H1320" i="2"/>
  <c r="I1320" i="2" s="1"/>
  <c r="H1321" i="2"/>
  <c r="I1321" i="2" s="1"/>
  <c r="H1322" i="2"/>
  <c r="I1322" i="2" s="1"/>
  <c r="H1323" i="2"/>
  <c r="I1323" i="2" s="1"/>
  <c r="H1324" i="2"/>
  <c r="I1324" i="2" s="1"/>
  <c r="H1325" i="2"/>
  <c r="I1325" i="2" s="1"/>
  <c r="H1326" i="2"/>
  <c r="I1326" i="2" s="1"/>
  <c r="H1327" i="2"/>
  <c r="I1327" i="2" s="1"/>
  <c r="H1328" i="2"/>
  <c r="I1328" i="2" s="1"/>
  <c r="H1329" i="2"/>
  <c r="I1329" i="2" s="1"/>
  <c r="H1330" i="2"/>
  <c r="I1330" i="2" s="1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I1343" i="2" s="1"/>
  <c r="H1344" i="2"/>
  <c r="I1344" i="2" s="1"/>
  <c r="H1345" i="2"/>
  <c r="I1345" i="2" s="1"/>
  <c r="H1346" i="2"/>
  <c r="I1346" i="2" s="1"/>
  <c r="H1347" i="2"/>
  <c r="I1347" i="2" s="1"/>
  <c r="H1348" i="2"/>
  <c r="I1348" i="2" s="1"/>
  <c r="H1349" i="2"/>
  <c r="I1349" i="2" s="1"/>
  <c r="H1350" i="2"/>
  <c r="I1350" i="2" s="1"/>
  <c r="H1351" i="2"/>
  <c r="I1351" i="2" s="1"/>
  <c r="H1352" i="2"/>
  <c r="I1352" i="2" s="1"/>
  <c r="H1353" i="2"/>
  <c r="I1353" i="2" s="1"/>
  <c r="H1354" i="2"/>
  <c r="H1355" i="2"/>
  <c r="I1355" i="2" s="1"/>
  <c r="H1356" i="2"/>
  <c r="I1356" i="2" s="1"/>
  <c r="H1357" i="2"/>
  <c r="I1357" i="2" s="1"/>
  <c r="H1358" i="2"/>
  <c r="I1358" i="2" s="1"/>
  <c r="H1359" i="2"/>
  <c r="I1359" i="2" s="1"/>
  <c r="H1360" i="2"/>
  <c r="I1360" i="2" s="1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I1372" i="2" s="1"/>
  <c r="H1373" i="2"/>
  <c r="I1373" i="2" s="1"/>
  <c r="H1374" i="2"/>
  <c r="I1374" i="2" s="1"/>
  <c r="H1375" i="2"/>
  <c r="I1375" i="2" s="1"/>
  <c r="H1376" i="2"/>
  <c r="I1376" i="2" s="1"/>
  <c r="H1377" i="2"/>
  <c r="I1377" i="2" s="1"/>
  <c r="H1378" i="2"/>
  <c r="I1378" i="2" s="1"/>
  <c r="H1379" i="2"/>
  <c r="I1379" i="2" s="1"/>
  <c r="H1380" i="2"/>
  <c r="H1381" i="2"/>
  <c r="H1382" i="2"/>
  <c r="H1383" i="2"/>
  <c r="H1384" i="2"/>
  <c r="H1385" i="2"/>
  <c r="I1385" i="2" s="1"/>
  <c r="H1386" i="2"/>
  <c r="I1386" i="2" s="1"/>
  <c r="H1387" i="2"/>
  <c r="I1387" i="2" s="1"/>
  <c r="H1388" i="2"/>
  <c r="I1388" i="2" s="1"/>
  <c r="H1389" i="2"/>
  <c r="I1389" i="2" s="1"/>
  <c r="H1390" i="2"/>
  <c r="I1390" i="2" s="1"/>
  <c r="H1391" i="2"/>
  <c r="I1391" i="2" s="1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I1407" i="2" s="1"/>
  <c r="H1408" i="2"/>
  <c r="H1409" i="2"/>
  <c r="H1410" i="2"/>
  <c r="H1411" i="2"/>
  <c r="H1412" i="2"/>
  <c r="I1412" i="2" s="1"/>
  <c r="H1413" i="2"/>
  <c r="I1413" i="2" s="1"/>
  <c r="H1414" i="2"/>
  <c r="I1414" i="2" s="1"/>
  <c r="H1415" i="2"/>
  <c r="I1415" i="2" s="1"/>
  <c r="H1416" i="2"/>
  <c r="I1416" i="2" s="1"/>
  <c r="H1417" i="2"/>
  <c r="I1417" i="2" s="1"/>
  <c r="H1418" i="2"/>
  <c r="I1418" i="2" s="1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I1437" i="2" s="1"/>
  <c r="H1438" i="2"/>
  <c r="I1438" i="2" s="1"/>
  <c r="H1439" i="2"/>
  <c r="H1440" i="2"/>
  <c r="H1441" i="2"/>
  <c r="H1442" i="2"/>
  <c r="I1442" i="2" s="1"/>
  <c r="H1443" i="2"/>
  <c r="I1443" i="2" s="1"/>
  <c r="H1444" i="2"/>
  <c r="I1444" i="2" s="1"/>
  <c r="H1445" i="2"/>
  <c r="I1445" i="2" s="1"/>
  <c r="H1446" i="2"/>
  <c r="I1446" i="2" s="1"/>
  <c r="H1447" i="2"/>
  <c r="I1447" i="2" s="1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I1467" i="2" s="1"/>
  <c r="H1468" i="2"/>
  <c r="I1468" i="2" s="1"/>
  <c r="H1469" i="2"/>
  <c r="I1469" i="2" s="1"/>
  <c r="H1470" i="2"/>
  <c r="I1470" i="2" s="1"/>
  <c r="H1471" i="2"/>
  <c r="I1471" i="2" s="1"/>
  <c r="H1472" i="2"/>
  <c r="I1472" i="2" s="1"/>
  <c r="H1473" i="2"/>
  <c r="I1473" i="2" s="1"/>
  <c r="H1474" i="2"/>
  <c r="I1474" i="2" s="1"/>
  <c r="H1475" i="2"/>
  <c r="I1475" i="2" s="1"/>
  <c r="H1476" i="2"/>
  <c r="I1476" i="2" s="1"/>
  <c r="H1477" i="2"/>
  <c r="H1478" i="2"/>
  <c r="H1479" i="2"/>
  <c r="H1480" i="2"/>
  <c r="H1481" i="2"/>
  <c r="I1481" i="2" s="1"/>
  <c r="H1482" i="2"/>
  <c r="I1482" i="2" s="1"/>
  <c r="H1483" i="2"/>
  <c r="I1483" i="2" s="1"/>
  <c r="H1484" i="2"/>
  <c r="I1484" i="2" s="1"/>
  <c r="H1485" i="2"/>
  <c r="H1486" i="2"/>
  <c r="H1487" i="2"/>
  <c r="H1488" i="2"/>
  <c r="H1489" i="2"/>
  <c r="H1490" i="2"/>
  <c r="H1491" i="2"/>
  <c r="H1492" i="2"/>
  <c r="H1493" i="2"/>
  <c r="H1494" i="2"/>
  <c r="H1495" i="2"/>
  <c r="I1495" i="2" s="1"/>
  <c r="H1496" i="2"/>
  <c r="H1497" i="2"/>
  <c r="I1497" i="2" s="1"/>
  <c r="H1498" i="2"/>
  <c r="I1498" i="2" s="1"/>
  <c r="H1499" i="2"/>
  <c r="I1499" i="2" s="1"/>
  <c r="H1500" i="2"/>
  <c r="H1501" i="2"/>
  <c r="H1502" i="2"/>
  <c r="H1503" i="2"/>
  <c r="H1504" i="2"/>
  <c r="I1504" i="2" s="1"/>
  <c r="H1505" i="2"/>
  <c r="I1505" i="2" s="1"/>
  <c r="H1506" i="2"/>
  <c r="I1506" i="2" s="1"/>
  <c r="H1507" i="2"/>
  <c r="I1507" i="2" s="1"/>
  <c r="H1508" i="2"/>
  <c r="I1508" i="2" s="1"/>
  <c r="H1509" i="2"/>
  <c r="I1509" i="2" s="1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I1527" i="2" s="1"/>
  <c r="H1528" i="2"/>
  <c r="I1528" i="2" s="1"/>
  <c r="H1529" i="2"/>
  <c r="I1529" i="2" s="1"/>
  <c r="H1530" i="2"/>
  <c r="H1531" i="2"/>
  <c r="H1532" i="2"/>
  <c r="H1533" i="2"/>
  <c r="I1533" i="2" s="1"/>
  <c r="H1534" i="2"/>
  <c r="I1534" i="2" s="1"/>
  <c r="H1535" i="2"/>
  <c r="I1535" i="2" s="1"/>
  <c r="H1536" i="2"/>
  <c r="I1536" i="2" s="1"/>
  <c r="H1537" i="2"/>
  <c r="I1537" i="2" s="1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I1557" i="2" s="1"/>
  <c r="H1558" i="2"/>
  <c r="I1558" i="2" s="1"/>
  <c r="H1559" i="2"/>
  <c r="I1559" i="2" s="1"/>
  <c r="H1560" i="2"/>
  <c r="I1560" i="2" s="1"/>
  <c r="H1561" i="2"/>
  <c r="I1561" i="2" s="1"/>
  <c r="H1562" i="2"/>
  <c r="I1562" i="2" s="1"/>
  <c r="H1563" i="2"/>
  <c r="I1563" i="2" s="1"/>
  <c r="H1564" i="2"/>
  <c r="H1565" i="2"/>
  <c r="H1566" i="2"/>
  <c r="I1566" i="2" s="1"/>
  <c r="H1567" i="2"/>
  <c r="I1567" i="2" s="1"/>
  <c r="H1568" i="2"/>
  <c r="I1568" i="2" s="1"/>
  <c r="H1569" i="2"/>
  <c r="I1569" i="2" s="1"/>
  <c r="H1570" i="2"/>
  <c r="I1570" i="2" s="1"/>
  <c r="H1571" i="2"/>
  <c r="I1571" i="2" s="1"/>
  <c r="H1572" i="2"/>
  <c r="I1572" i="2" s="1"/>
  <c r="H1573" i="2"/>
  <c r="I1573" i="2" s="1"/>
  <c r="H1574" i="2"/>
  <c r="I1574" i="2" s="1"/>
  <c r="H1575" i="2"/>
  <c r="I1575" i="2" s="1"/>
  <c r="H1576" i="2"/>
  <c r="I1576" i="2" s="1"/>
  <c r="H1577" i="2"/>
  <c r="H1578" i="2"/>
  <c r="H1579" i="2"/>
  <c r="H1580" i="2"/>
  <c r="H1581" i="2"/>
  <c r="H1582" i="2"/>
  <c r="H1583" i="2"/>
  <c r="H1584" i="2"/>
  <c r="H1585" i="2"/>
  <c r="H1586" i="2"/>
  <c r="H1587" i="2"/>
  <c r="I1587" i="2" s="1"/>
  <c r="H1588" i="2"/>
  <c r="I1588" i="2" s="1"/>
  <c r="H1589" i="2"/>
  <c r="I1589" i="2" s="1"/>
  <c r="H1590" i="2"/>
  <c r="I1590" i="2" s="1"/>
  <c r="H1591" i="2"/>
  <c r="H1592" i="2"/>
  <c r="I1592" i="2" s="1"/>
  <c r="H1593" i="2"/>
  <c r="H1594" i="2"/>
  <c r="I1594" i="2" s="1"/>
  <c r="H1595" i="2"/>
  <c r="I1595" i="2" s="1"/>
  <c r="H1596" i="2"/>
  <c r="I1596" i="2" s="1"/>
  <c r="H1597" i="2"/>
  <c r="I1597" i="2" s="1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I1617" i="2" s="1"/>
  <c r="H1618" i="2"/>
  <c r="I1618" i="2" s="1"/>
  <c r="H1619" i="2"/>
  <c r="I1619" i="2" s="1"/>
  <c r="H1620" i="2"/>
  <c r="H1621" i="2"/>
  <c r="H1622" i="2"/>
  <c r="H1623" i="2"/>
  <c r="I1623" i="2" s="1"/>
  <c r="H1624" i="2"/>
  <c r="I1624" i="2" s="1"/>
  <c r="H1625" i="2"/>
  <c r="I1625" i="2" s="1"/>
  <c r="H1626" i="2"/>
  <c r="I1626" i="2" s="1"/>
  <c r="H1627" i="2"/>
  <c r="I1627" i="2" s="1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I1647" i="2" s="1"/>
  <c r="H1648" i="2"/>
  <c r="I1648" i="2" s="1"/>
  <c r="H1649" i="2"/>
  <c r="I1649" i="2" s="1"/>
  <c r="H1650" i="2"/>
  <c r="I1650" i="2" s="1"/>
  <c r="H1651" i="2"/>
  <c r="I1651" i="2" s="1"/>
  <c r="H1652" i="2"/>
  <c r="I1652" i="2" s="1"/>
  <c r="H1653" i="2"/>
  <c r="I1653" i="2" s="1"/>
  <c r="H1654" i="2"/>
  <c r="I1654" i="2" s="1"/>
  <c r="H1655" i="2"/>
  <c r="H1656" i="2"/>
  <c r="H1657" i="2"/>
  <c r="H1658" i="2"/>
  <c r="I1658" i="2" s="1"/>
  <c r="H1659" i="2"/>
  <c r="I1659" i="2" s="1"/>
  <c r="H1660" i="2"/>
  <c r="I1660" i="2" s="1"/>
  <c r="H1661" i="2"/>
  <c r="I1661" i="2" s="1"/>
  <c r="H1662" i="2"/>
  <c r="I1662" i="2" s="1"/>
  <c r="H1663" i="2"/>
  <c r="I1663" i="2" s="1"/>
  <c r="H1664" i="2"/>
  <c r="I1664" i="2" s="1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I1677" i="2" s="1"/>
  <c r="H1678" i="2"/>
  <c r="I1678" i="2" s="1"/>
  <c r="H1679" i="2"/>
  <c r="I1679" i="2" s="1"/>
  <c r="H1680" i="2"/>
  <c r="H1681" i="2"/>
  <c r="H1682" i="2"/>
  <c r="H1683" i="2"/>
  <c r="I1683" i="2" s="1"/>
  <c r="H1684" i="2"/>
  <c r="I1684" i="2" s="1"/>
  <c r="H1685" i="2"/>
  <c r="H1686" i="2"/>
  <c r="I1686" i="2" s="1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I1706" i="2" s="1"/>
  <c r="H1707" i="2"/>
  <c r="I1707" i="2" s="1"/>
  <c r="H1708" i="2"/>
  <c r="I1708" i="2" s="1"/>
  <c r="H1709" i="2"/>
  <c r="I1709" i="2" s="1"/>
  <c r="H1710" i="2"/>
  <c r="I1710" i="2" s="1"/>
  <c r="H1711" i="2"/>
  <c r="I1711" i="2" s="1"/>
  <c r="H1712" i="2"/>
  <c r="H1713" i="2"/>
  <c r="I1713" i="2" s="1"/>
  <c r="H1714" i="2"/>
  <c r="I1714" i="2" s="1"/>
  <c r="H1715" i="2"/>
  <c r="I1715" i="2" s="1"/>
  <c r="H1716" i="2"/>
  <c r="I1716" i="2" s="1"/>
  <c r="H1717" i="2"/>
  <c r="I1717" i="2" s="1"/>
  <c r="H1718" i="2"/>
  <c r="I1718" i="2" s="1"/>
  <c r="H1719" i="2"/>
  <c r="I1719" i="2" s="1"/>
  <c r="H1720" i="2"/>
  <c r="I1720" i="2" s="1"/>
  <c r="H1721" i="2"/>
  <c r="I1721" i="2" s="1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I1734" i="2" s="1"/>
  <c r="H1735" i="2"/>
  <c r="I1735" i="2" s="1"/>
  <c r="H1736" i="2"/>
  <c r="I1736" i="2" s="1"/>
  <c r="H1737" i="2"/>
  <c r="I1737" i="2" s="1"/>
  <c r="H1738" i="2"/>
  <c r="I1738" i="2" s="1"/>
  <c r="H1739" i="2"/>
  <c r="I1739" i="2" s="1"/>
  <c r="H1740" i="2"/>
  <c r="H1741" i="2"/>
  <c r="H1742" i="2"/>
  <c r="H1743" i="2"/>
  <c r="H1744" i="2"/>
  <c r="I1744" i="2" s="1"/>
  <c r="H1745" i="2"/>
  <c r="I1745" i="2" s="1"/>
  <c r="H1746" i="2"/>
  <c r="I1746" i="2" s="1"/>
  <c r="H1747" i="2"/>
  <c r="I1747" i="2" s="1"/>
  <c r="H1748" i="2"/>
  <c r="I1748" i="2" s="1"/>
  <c r="H1749" i="2"/>
  <c r="I1749" i="2" s="1"/>
  <c r="H1750" i="2"/>
  <c r="I1750" i="2" s="1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I1765" i="2" s="1"/>
  <c r="H1766" i="2"/>
  <c r="I1766" i="2" s="1"/>
  <c r="H1767" i="2"/>
  <c r="I1767" i="2" s="1"/>
  <c r="H1768" i="2"/>
  <c r="I1768" i="2" s="1"/>
  <c r="H1769" i="2"/>
  <c r="I1769" i="2" s="1"/>
  <c r="H1770" i="2"/>
  <c r="I1770" i="2" s="1"/>
  <c r="H1771" i="2"/>
  <c r="I1771" i="2" s="1"/>
  <c r="H1772" i="2"/>
  <c r="I1772" i="2" s="1"/>
  <c r="H1773" i="2"/>
  <c r="I1773" i="2" s="1"/>
  <c r="H1774" i="2"/>
  <c r="I1774" i="2" s="1"/>
  <c r="H1775" i="2"/>
  <c r="I1775" i="2" s="1"/>
  <c r="H1776" i="2"/>
  <c r="I1776" i="2" s="1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I1792" i="2" s="1"/>
  <c r="H1793" i="2"/>
  <c r="I1793" i="2" s="1"/>
  <c r="H1794" i="2"/>
  <c r="I1794" i="2" s="1"/>
  <c r="H1795" i="2"/>
  <c r="I1795" i="2" s="1"/>
  <c r="H1796" i="2"/>
  <c r="I1796" i="2" s="1"/>
  <c r="H1797" i="2"/>
  <c r="I1797" i="2" s="1"/>
  <c r="H1798" i="2"/>
  <c r="I1798" i="2" s="1"/>
  <c r="H1799" i="2"/>
  <c r="I1799" i="2" s="1"/>
  <c r="H1800" i="2"/>
  <c r="I1800" i="2" s="1"/>
  <c r="H1801" i="2"/>
  <c r="I1801" i="2" s="1"/>
  <c r="H1802" i="2"/>
  <c r="I1802" i="2" s="1"/>
  <c r="H1803" i="2"/>
  <c r="I1803" i="2" s="1"/>
  <c r="H1804" i="2"/>
  <c r="H1805" i="2"/>
  <c r="H1806" i="2"/>
  <c r="H1807" i="2"/>
  <c r="H1808" i="2"/>
  <c r="I1808" i="2" s="1"/>
  <c r="H1809" i="2"/>
  <c r="I1809" i="2" s="1"/>
  <c r="H1810" i="2"/>
  <c r="I1810" i="2" s="1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I1825" i="2" s="1"/>
  <c r="H1826" i="2"/>
  <c r="I1826" i="2" s="1"/>
  <c r="H1827" i="2"/>
  <c r="I1827" i="2" s="1"/>
  <c r="H1828" i="2"/>
  <c r="I1828" i="2" s="1"/>
  <c r="H1829" i="2"/>
  <c r="I1829" i="2" s="1"/>
  <c r="H1830" i="2"/>
  <c r="I1830" i="2" s="1"/>
  <c r="H1831" i="2"/>
  <c r="I1831" i="2" s="1"/>
  <c r="H1832" i="2"/>
  <c r="I1832" i="2" s="1"/>
  <c r="H1833" i="2"/>
  <c r="I1833" i="2" s="1"/>
  <c r="H1834" i="2"/>
  <c r="H1835" i="2"/>
  <c r="H1836" i="2"/>
  <c r="H1837" i="2"/>
  <c r="H1838" i="2"/>
  <c r="I1838" i="2" s="1"/>
  <c r="H1839" i="2"/>
  <c r="I1839" i="2" s="1"/>
  <c r="H1840" i="2"/>
  <c r="I1840" i="2" s="1"/>
  <c r="H1841" i="2"/>
  <c r="I1841" i="2" s="1"/>
  <c r="H1842" i="2"/>
  <c r="I1842" i="2" s="1"/>
  <c r="H1843" i="2"/>
  <c r="I1843" i="2" s="1"/>
  <c r="H1844" i="2"/>
  <c r="I1844" i="2" s="1"/>
  <c r="H1845" i="2"/>
  <c r="I1845" i="2" s="1"/>
  <c r="H1846" i="2"/>
  <c r="H1847" i="2"/>
  <c r="H1848" i="2"/>
  <c r="H1849" i="2"/>
  <c r="H1850" i="2"/>
  <c r="H1851" i="2"/>
  <c r="H1852" i="2"/>
  <c r="H1853" i="2"/>
  <c r="H1854" i="2"/>
  <c r="H1855" i="2"/>
  <c r="I1855" i="2" s="1"/>
  <c r="H1856" i="2"/>
  <c r="I1856" i="2" s="1"/>
  <c r="H1857" i="2"/>
  <c r="I1857" i="2" s="1"/>
  <c r="H1858" i="2"/>
  <c r="I1858" i="2" s="1"/>
  <c r="H1859" i="2"/>
  <c r="I1859" i="2" s="1"/>
  <c r="H1860" i="2"/>
  <c r="I1860" i="2" s="1"/>
  <c r="H1861" i="2"/>
  <c r="I1861" i="2" s="1"/>
  <c r="H1862" i="2"/>
  <c r="I1862" i="2" s="1"/>
  <c r="H1863" i="2"/>
  <c r="I1863" i="2" s="1"/>
  <c r="H1864" i="2"/>
  <c r="I1864" i="2" s="1"/>
  <c r="H1865" i="2"/>
  <c r="I1865" i="2" s="1"/>
  <c r="H1866" i="2"/>
  <c r="I1866" i="2" s="1"/>
  <c r="H1867" i="2"/>
  <c r="I1867" i="2" s="1"/>
  <c r="H1868" i="2"/>
  <c r="H1869" i="2"/>
  <c r="H1870" i="2"/>
  <c r="H1871" i="2"/>
  <c r="I1871" i="2" s="1"/>
  <c r="H1872" i="2"/>
  <c r="I1872" i="2" s="1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I1885" i="2" s="1"/>
  <c r="H1886" i="2"/>
  <c r="I1886" i="2" s="1"/>
  <c r="H1887" i="2"/>
  <c r="I1887" i="2" s="1"/>
  <c r="H1888" i="2"/>
  <c r="I1888" i="2" s="1"/>
  <c r="H1889" i="2"/>
  <c r="I1889" i="2" s="1"/>
  <c r="H1890" i="2"/>
  <c r="I1890" i="2" s="1"/>
  <c r="H1891" i="2"/>
  <c r="I1891" i="2" s="1"/>
  <c r="H1892" i="2"/>
  <c r="H1893" i="2"/>
  <c r="H1894" i="2"/>
  <c r="H1895" i="2"/>
  <c r="I1895" i="2" s="1"/>
  <c r="H1896" i="2"/>
  <c r="I1896" i="2" s="1"/>
  <c r="H1897" i="2"/>
  <c r="I1897" i="2" s="1"/>
  <c r="H1898" i="2"/>
  <c r="I1898" i="2" s="1"/>
  <c r="H1899" i="2"/>
  <c r="I1899" i="2" s="1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I1914" i="2" s="1"/>
  <c r="H1915" i="2"/>
  <c r="I1915" i="2" s="1"/>
  <c r="H1916" i="2"/>
  <c r="I1916" i="2" s="1"/>
  <c r="H1917" i="2"/>
  <c r="I1917" i="2" s="1"/>
  <c r="H1918" i="2"/>
  <c r="I1918" i="2" s="1"/>
  <c r="H1919" i="2"/>
  <c r="I1919" i="2" s="1"/>
  <c r="H1920" i="2"/>
  <c r="I1920" i="2" s="1"/>
  <c r="H1921" i="2"/>
  <c r="I1921" i="2" s="1"/>
  <c r="H1922" i="2"/>
  <c r="I1922" i="2" s="1"/>
  <c r="H1923" i="2"/>
  <c r="I1923" i="2" s="1"/>
  <c r="H1924" i="2"/>
  <c r="H1925" i="2"/>
  <c r="H1926" i="2"/>
  <c r="I1926" i="2" s="1"/>
  <c r="H1927" i="2"/>
  <c r="I1927" i="2" s="1"/>
  <c r="H1928" i="2"/>
  <c r="I1928" i="2" s="1"/>
  <c r="H1929" i="2"/>
  <c r="I1929" i="2" s="1"/>
  <c r="H1930" i="2"/>
  <c r="I1930" i="2" s="1"/>
  <c r="H1931" i="2"/>
  <c r="I1931" i="2" s="1"/>
  <c r="H1932" i="2"/>
  <c r="I1932" i="2" s="1"/>
  <c r="H1933" i="2"/>
  <c r="I1933" i="2" s="1"/>
  <c r="H1934" i="2"/>
  <c r="I1934" i="2" s="1"/>
  <c r="H1935" i="2"/>
  <c r="I1935" i="2" s="1"/>
  <c r="H1936" i="2"/>
  <c r="I1936" i="2" s="1"/>
  <c r="H1937" i="2"/>
  <c r="H1938" i="2"/>
  <c r="H1939" i="2"/>
  <c r="H1940" i="2"/>
  <c r="H1941" i="2"/>
  <c r="H1942" i="2"/>
  <c r="H1943" i="2"/>
  <c r="H1944" i="2"/>
  <c r="H1945" i="2"/>
  <c r="H1946" i="2"/>
  <c r="I1946" i="2" s="1"/>
  <c r="H1947" i="2"/>
  <c r="I1947" i="2" s="1"/>
  <c r="H1948" i="2"/>
  <c r="I1948" i="2" s="1"/>
  <c r="H1949" i="2"/>
  <c r="H1950" i="2"/>
  <c r="H1951" i="2"/>
  <c r="I1951" i="2" s="1"/>
  <c r="H1952" i="2"/>
  <c r="I1952" i="2" s="1"/>
  <c r="H1953" i="2"/>
  <c r="I1953" i="2" s="1"/>
  <c r="H1954" i="2"/>
  <c r="I1954" i="2" s="1"/>
  <c r="H1955" i="2"/>
  <c r="I1955" i="2" s="1"/>
  <c r="H1956" i="2"/>
  <c r="I1956" i="2" s="1"/>
  <c r="H1957" i="2"/>
  <c r="I1957" i="2" s="1"/>
  <c r="H1958" i="2"/>
  <c r="I1958" i="2" s="1"/>
  <c r="H1959" i="2"/>
  <c r="I1959" i="2" s="1"/>
  <c r="H1960" i="2"/>
  <c r="I1960" i="2" s="1"/>
  <c r="H1961" i="2"/>
  <c r="I1961" i="2" s="1"/>
  <c r="H1962" i="2"/>
  <c r="I1962" i="2" s="1"/>
  <c r="H1963" i="2"/>
  <c r="I1963" i="2" s="1"/>
  <c r="H1964" i="2"/>
  <c r="I1964" i="2" s="1"/>
  <c r="H1965" i="2"/>
  <c r="I1965" i="2" s="1"/>
  <c r="H1966" i="2"/>
  <c r="I1966" i="2" s="1"/>
  <c r="H1967" i="2"/>
  <c r="H1968" i="2"/>
  <c r="H1969" i="2"/>
  <c r="H1970" i="2"/>
  <c r="H1971" i="2"/>
  <c r="H1972" i="2"/>
  <c r="H1973" i="2"/>
  <c r="H1974" i="2"/>
  <c r="H1975" i="2"/>
  <c r="H1976" i="2"/>
  <c r="I1976" i="2" s="1"/>
  <c r="H1977" i="2"/>
  <c r="I1977" i="2" s="1"/>
  <c r="H1978" i="2"/>
  <c r="I1978" i="2" s="1"/>
  <c r="H1979" i="2"/>
  <c r="I1979" i="2" s="1"/>
  <c r="H1980" i="2"/>
  <c r="I1980" i="2" s="1"/>
  <c r="H1981" i="2"/>
  <c r="I1981" i="2" s="1"/>
  <c r="H1982" i="2"/>
  <c r="I1982" i="2" s="1"/>
  <c r="H1983" i="2"/>
  <c r="I1983" i="2" s="1"/>
  <c r="H1984" i="2"/>
  <c r="I1984" i="2" s="1"/>
  <c r="H1985" i="2"/>
  <c r="I1985" i="2" s="1"/>
  <c r="H1986" i="2"/>
  <c r="I1986" i="2" s="1"/>
  <c r="H1987" i="2"/>
  <c r="H1988" i="2"/>
  <c r="H1989" i="2"/>
  <c r="I1989" i="2" s="1"/>
  <c r="H1990" i="2"/>
  <c r="I1990" i="2" s="1"/>
  <c r="H1991" i="2"/>
  <c r="I1991" i="2" s="1"/>
  <c r="H1992" i="2"/>
  <c r="I1992" i="2" s="1"/>
  <c r="H1993" i="2"/>
  <c r="I1993" i="2" s="1"/>
  <c r="H1994" i="2"/>
  <c r="H1995" i="2"/>
  <c r="H1996" i="2"/>
  <c r="H1997" i="2"/>
  <c r="H1998" i="2"/>
  <c r="H1999" i="2"/>
  <c r="H2000" i="2"/>
  <c r="H2001" i="2"/>
  <c r="H2002" i="2"/>
  <c r="H2003" i="2"/>
  <c r="I2003" i="2" s="1"/>
  <c r="H2004" i="2"/>
  <c r="I2004" i="2" s="1"/>
  <c r="H2005" i="2"/>
  <c r="I2005" i="2" s="1"/>
  <c r="H2006" i="2"/>
  <c r="I2006" i="2" s="1"/>
  <c r="H2007" i="2"/>
  <c r="I2007" i="2" s="1"/>
  <c r="H2008" i="2"/>
  <c r="I2008" i="2" s="1"/>
  <c r="H2009" i="2"/>
  <c r="I2009" i="2" s="1"/>
  <c r="H2010" i="2"/>
  <c r="I2010" i="2" s="1"/>
  <c r="H2011" i="2"/>
  <c r="I2011" i="2" s="1"/>
  <c r="H2012" i="2"/>
  <c r="I2012" i="2" s="1"/>
  <c r="H2013" i="2"/>
  <c r="I2013" i="2" s="1"/>
  <c r="H2014" i="2"/>
  <c r="I2014" i="2" s="1"/>
  <c r="H2015" i="2"/>
  <c r="I2015" i="2" s="1"/>
  <c r="H2016" i="2"/>
  <c r="H2017" i="2"/>
  <c r="I2017" i="2" s="1"/>
  <c r="H2018" i="2"/>
  <c r="I2018" i="2" s="1"/>
  <c r="H2019" i="2"/>
  <c r="I2019" i="2" s="1"/>
  <c r="H2020" i="2"/>
  <c r="I2020" i="2" s="1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I2033" i="2" s="1"/>
  <c r="H2034" i="2"/>
  <c r="I2034" i="2" s="1"/>
  <c r="H2035" i="2"/>
  <c r="I2035" i="2" s="1"/>
  <c r="H2036" i="2"/>
  <c r="I2036" i="2" s="1"/>
  <c r="H2037" i="2"/>
  <c r="I2037" i="2" s="1"/>
  <c r="H2038" i="2"/>
  <c r="H2039" i="2"/>
  <c r="H2040" i="2"/>
  <c r="I2040" i="2" s="1"/>
  <c r="H2041" i="2"/>
  <c r="I2041" i="2" s="1"/>
  <c r="H2042" i="2"/>
  <c r="I2042" i="2" s="1"/>
  <c r="H2043" i="2"/>
  <c r="I2043" i="2" s="1"/>
  <c r="H2044" i="2"/>
  <c r="I2044" i="2" s="1"/>
  <c r="H2045" i="2"/>
  <c r="I2045" i="2" s="1"/>
  <c r="H2046" i="2"/>
  <c r="I2046" i="2" s="1"/>
  <c r="H2047" i="2"/>
  <c r="I2047" i="2" s="1"/>
  <c r="H2048" i="2"/>
  <c r="I2048" i="2" s="1"/>
  <c r="H2049" i="2"/>
  <c r="I2049" i="2" s="1"/>
  <c r="H2050" i="2"/>
  <c r="I2050" i="2" s="1"/>
  <c r="H2051" i="2"/>
  <c r="I2051" i="2" s="1"/>
  <c r="H2052" i="2"/>
  <c r="I2052" i="2" s="1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I2064" i="2" s="1"/>
  <c r="H2065" i="2"/>
  <c r="I2065" i="2" s="1"/>
  <c r="H2066" i="2"/>
  <c r="I2066" i="2" s="1"/>
  <c r="H2067" i="2"/>
  <c r="I2067" i="2" s="1"/>
  <c r="H2068" i="2"/>
  <c r="I2068" i="2" s="1"/>
  <c r="H2069" i="2"/>
  <c r="H2070" i="2"/>
  <c r="I2070" i="2" s="1"/>
  <c r="H2071" i="2"/>
  <c r="I2071" i="2" s="1"/>
  <c r="H2072" i="2"/>
  <c r="I2072" i="2" s="1"/>
  <c r="H2073" i="2"/>
  <c r="I2073" i="2" s="1"/>
  <c r="H2074" i="2"/>
  <c r="I2074" i="2" s="1"/>
  <c r="H2075" i="2"/>
  <c r="I2075" i="2" s="1"/>
  <c r="H2076" i="2"/>
  <c r="I2076" i="2" s="1"/>
  <c r="H2077" i="2"/>
  <c r="I2077" i="2" s="1"/>
  <c r="H2078" i="2"/>
  <c r="I2078" i="2" s="1"/>
  <c r="H2079" i="2"/>
  <c r="I2079" i="2" s="1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I2092" i="2" s="1"/>
  <c r="H2093" i="2"/>
  <c r="I2093" i="2" s="1"/>
  <c r="H2094" i="2"/>
  <c r="I2094" i="2" s="1"/>
  <c r="H2095" i="2"/>
  <c r="I2095" i="2" s="1"/>
  <c r="H2096" i="2"/>
  <c r="I2096" i="2" s="1"/>
  <c r="H2097" i="2"/>
  <c r="I2097" i="2" s="1"/>
  <c r="H2098" i="2"/>
  <c r="I2098" i="2" s="1"/>
  <c r="H2099" i="2"/>
  <c r="H2100" i="2"/>
  <c r="H2101" i="2"/>
  <c r="H2102" i="2"/>
  <c r="I2102" i="2" s="1"/>
  <c r="H2103" i="2"/>
  <c r="I2103" i="2" s="1"/>
  <c r="H2104" i="2"/>
  <c r="I2104" i="2" s="1"/>
  <c r="H2105" i="2"/>
  <c r="I2105" i="2" s="1"/>
  <c r="H2106" i="2"/>
  <c r="I2106" i="2" s="1"/>
  <c r="H2107" i="2"/>
  <c r="I2107" i="2" s="1"/>
  <c r="H2108" i="2"/>
  <c r="I2108" i="2" s="1"/>
  <c r="H2109" i="2"/>
  <c r="I2109" i="2" s="1"/>
  <c r="H2110" i="2"/>
  <c r="I2110" i="2" s="1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I2124" i="2" s="1"/>
  <c r="H2125" i="2"/>
  <c r="I2125" i="2" s="1"/>
  <c r="H2126" i="2"/>
  <c r="I2126" i="2" s="1"/>
  <c r="H2127" i="2"/>
  <c r="I2127" i="2" s="1"/>
  <c r="H2128" i="2"/>
  <c r="I2128" i="2" s="1"/>
  <c r="H2129" i="2"/>
  <c r="H2130" i="2"/>
  <c r="H2131" i="2"/>
  <c r="I2131" i="2" s="1"/>
  <c r="H2132" i="2"/>
  <c r="I2132" i="2" s="1"/>
  <c r="H2133" i="2"/>
  <c r="I2133" i="2" s="1"/>
  <c r="H2134" i="2"/>
  <c r="I2134" i="2" s="1"/>
  <c r="H2135" i="2"/>
  <c r="I2135" i="2" s="1"/>
  <c r="H2136" i="2"/>
  <c r="I2136" i="2" s="1"/>
  <c r="H2137" i="2"/>
  <c r="I2137" i="2" s="1"/>
  <c r="H2138" i="2"/>
  <c r="I2138" i="2" s="1"/>
  <c r="H2139" i="2"/>
  <c r="I2139" i="2" s="1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I2153" i="2" s="1"/>
  <c r="H2154" i="2"/>
  <c r="I2154" i="2" s="1"/>
  <c r="H2155" i="2"/>
  <c r="I2155" i="2" s="1"/>
  <c r="H2156" i="2"/>
  <c r="I2156" i="2" s="1"/>
  <c r="H2157" i="2"/>
  <c r="I2157" i="2" s="1"/>
  <c r="H2158" i="2"/>
  <c r="I2158" i="2" s="1"/>
  <c r="H2159" i="2"/>
  <c r="I2159" i="2" s="1"/>
  <c r="H2160" i="2"/>
  <c r="I2160" i="2" s="1"/>
  <c r="H2161" i="2"/>
  <c r="H2162" i="2"/>
  <c r="H2163" i="2"/>
  <c r="H2164" i="2"/>
  <c r="H2165" i="2"/>
  <c r="I2165" i="2" s="1"/>
  <c r="H2166" i="2"/>
  <c r="I2166" i="2" s="1"/>
  <c r="H2167" i="2"/>
  <c r="I2167" i="2" s="1"/>
  <c r="H2168" i="2"/>
  <c r="I2168" i="2" s="1"/>
  <c r="H2169" i="2"/>
  <c r="I2169" i="2" s="1"/>
  <c r="H2170" i="2"/>
  <c r="I2170" i="2" s="1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I2185" i="2" s="1"/>
  <c r="H2186" i="2"/>
  <c r="I2186" i="2" s="1"/>
  <c r="H2187" i="2"/>
  <c r="I2187" i="2" s="1"/>
  <c r="H2188" i="2"/>
  <c r="I2188" i="2" s="1"/>
  <c r="H2189" i="2"/>
  <c r="H2190" i="2"/>
  <c r="H2191" i="2"/>
  <c r="I2191" i="2" s="1"/>
  <c r="H2192" i="2"/>
  <c r="I2192" i="2" s="1"/>
  <c r="H2193" i="2"/>
  <c r="I2193" i="2" s="1"/>
  <c r="H2194" i="2"/>
  <c r="I2194" i="2" s="1"/>
  <c r="H2195" i="2"/>
  <c r="I2195" i="2" s="1"/>
  <c r="H2196" i="2"/>
  <c r="I2196" i="2" s="1"/>
  <c r="H2197" i="2"/>
  <c r="I2197" i="2" s="1"/>
  <c r="H2198" i="2"/>
  <c r="I2198" i="2" s="1"/>
  <c r="H2199" i="2"/>
  <c r="I2199" i="2" s="1"/>
  <c r="H2200" i="2"/>
  <c r="I2200" i="2" s="1"/>
  <c r="H2201" i="2"/>
  <c r="I2201" i="2" s="1"/>
  <c r="H2202" i="2"/>
  <c r="I2202" i="2" s="1"/>
  <c r="H2203" i="2"/>
  <c r="H2204" i="2"/>
  <c r="H2205" i="2"/>
  <c r="H2206" i="2"/>
  <c r="H2207" i="2"/>
  <c r="H2208" i="2"/>
  <c r="H2209" i="2"/>
  <c r="H2210" i="2"/>
  <c r="I2210" i="2" s="1"/>
  <c r="H2211" i="2"/>
  <c r="H2212" i="2"/>
  <c r="H2213" i="2"/>
  <c r="H2214" i="2"/>
  <c r="I2214" i="2" s="1"/>
  <c r="H2215" i="2"/>
  <c r="I2215" i="2" s="1"/>
  <c r="H2216" i="2"/>
  <c r="I2216" i="2" s="1"/>
  <c r="H2217" i="2"/>
  <c r="I2217" i="2" s="1"/>
  <c r="H2218" i="2"/>
  <c r="H2219" i="2"/>
  <c r="H2220" i="2"/>
  <c r="H2221" i="2"/>
  <c r="H2222" i="2"/>
  <c r="H2223" i="2"/>
  <c r="I2223" i="2" s="1"/>
  <c r="H2224" i="2"/>
  <c r="I2224" i="2" s="1"/>
  <c r="H2225" i="2"/>
  <c r="I2225" i="2" s="1"/>
  <c r="H2226" i="2"/>
  <c r="I2226" i="2" s="1"/>
  <c r="H2227" i="2"/>
  <c r="I2227" i="2" s="1"/>
  <c r="H2228" i="2"/>
  <c r="I2228" i="2" s="1"/>
  <c r="H2229" i="2"/>
  <c r="I2229" i="2" s="1"/>
  <c r="H2230" i="2"/>
  <c r="I2230" i="2" s="1"/>
  <c r="H2231" i="2"/>
  <c r="I2231" i="2" s="1"/>
  <c r="H2232" i="2"/>
  <c r="I2232" i="2" s="1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I2246" i="2" s="1"/>
  <c r="H2247" i="2"/>
  <c r="I2247" i="2" s="1"/>
  <c r="H2248" i="2"/>
  <c r="I2248" i="2" s="1"/>
  <c r="H2249" i="2"/>
  <c r="I2249" i="2" s="1"/>
  <c r="H2250" i="2"/>
  <c r="H2251" i="2"/>
  <c r="H2252" i="2"/>
  <c r="I2252" i="2" s="1"/>
  <c r="H2253" i="2"/>
  <c r="I2253" i="2" s="1"/>
  <c r="H2254" i="2"/>
  <c r="I2254" i="2" s="1"/>
  <c r="H2255" i="2"/>
  <c r="I2255" i="2" s="1"/>
  <c r="H2256" i="2"/>
  <c r="I2256" i="2" s="1"/>
  <c r="H2257" i="2"/>
  <c r="I2257" i="2" s="1"/>
  <c r="H2258" i="2"/>
  <c r="I2258" i="2" s="1"/>
  <c r="H2259" i="2"/>
  <c r="I2259" i="2" s="1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I2273" i="2" s="1"/>
  <c r="H2274" i="2"/>
  <c r="I2274" i="2" s="1"/>
  <c r="H2275" i="2"/>
  <c r="I2275" i="2" s="1"/>
  <c r="H2276" i="2"/>
  <c r="I2276" i="2" s="1"/>
  <c r="H2277" i="2"/>
  <c r="H2278" i="2"/>
  <c r="H2279" i="2"/>
  <c r="H2280" i="2"/>
  <c r="I2280" i="2" s="1"/>
  <c r="H2281" i="2"/>
  <c r="I2281" i="2" s="1"/>
  <c r="H2282" i="2"/>
  <c r="I2282" i="2" s="1"/>
  <c r="H2283" i="2"/>
  <c r="I2283" i="2" s="1"/>
  <c r="H2284" i="2"/>
  <c r="I2284" i="2" s="1"/>
  <c r="H2285" i="2"/>
  <c r="I2285" i="2" s="1"/>
  <c r="H2286" i="2"/>
  <c r="I2286" i="2" s="1"/>
  <c r="H2287" i="2"/>
  <c r="I2287" i="2" s="1"/>
  <c r="H2288" i="2"/>
  <c r="I2288" i="2" s="1"/>
  <c r="H2289" i="2"/>
  <c r="I2289" i="2" s="1"/>
  <c r="H2290" i="2"/>
  <c r="I2290" i="2" s="1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I2304" i="2" s="1"/>
  <c r="H2305" i="2"/>
  <c r="I2305" i="2" s="1"/>
  <c r="H2306" i="2"/>
  <c r="I2306" i="2" s="1"/>
  <c r="H2307" i="2"/>
  <c r="I2307" i="2" s="1"/>
  <c r="H2308" i="2"/>
  <c r="I2308" i="2" s="1"/>
  <c r="H2309" i="2"/>
  <c r="I2309" i="2" s="1"/>
  <c r="H2310" i="2"/>
  <c r="H2311" i="2"/>
  <c r="H2312" i="2"/>
  <c r="H2313" i="2"/>
  <c r="I2313" i="2" s="1"/>
  <c r="H2314" i="2"/>
  <c r="I2314" i="2" s="1"/>
  <c r="H2315" i="2"/>
  <c r="I2315" i="2" s="1"/>
  <c r="H2316" i="2"/>
  <c r="I2316" i="2" s="1"/>
  <c r="H2317" i="2"/>
  <c r="I2317" i="2" s="1"/>
  <c r="H2318" i="2"/>
  <c r="I2318" i="2" s="1"/>
  <c r="H2319" i="2"/>
  <c r="I2319" i="2" s="1"/>
  <c r="H2320" i="2"/>
  <c r="I2320" i="2" s="1"/>
  <c r="H2321" i="2"/>
  <c r="I2321" i="2" s="1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I2334" i="2" s="1"/>
  <c r="H2335" i="2"/>
  <c r="I2335" i="2" s="1"/>
  <c r="H2336" i="2"/>
  <c r="I2336" i="2" s="1"/>
  <c r="H2337" i="2"/>
  <c r="I2337" i="2" s="1"/>
  <c r="H2338" i="2"/>
  <c r="I2338" i="2" s="1"/>
  <c r="H2339" i="2"/>
  <c r="I2339" i="2" s="1"/>
  <c r="H2340" i="2"/>
  <c r="I2340" i="2" s="1"/>
  <c r="H2341" i="2"/>
  <c r="I2341" i="2" s="1"/>
  <c r="H2342" i="2"/>
  <c r="I2342" i="2" s="1"/>
  <c r="H2343" i="2"/>
  <c r="I2343" i="2" s="1"/>
  <c r="H2344" i="2"/>
  <c r="H2345" i="2"/>
  <c r="H2346" i="2"/>
  <c r="H2347" i="2"/>
  <c r="I2347" i="2" s="1"/>
  <c r="H2348" i="2"/>
  <c r="I2348" i="2" s="1"/>
  <c r="H2349" i="2"/>
  <c r="I2349" i="2" s="1"/>
  <c r="H2350" i="2"/>
  <c r="I2350" i="2" s="1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I2364" i="2" s="1"/>
  <c r="H2365" i="2"/>
  <c r="I2365" i="2" s="1"/>
  <c r="H2366" i="2"/>
  <c r="I2366" i="2" s="1"/>
  <c r="H2367" i="2"/>
  <c r="I2367" i="2" s="1"/>
  <c r="H2368" i="2"/>
  <c r="I2368" i="2" s="1"/>
  <c r="H2369" i="2"/>
  <c r="H2370" i="2"/>
  <c r="H2371" i="2"/>
  <c r="H2372" i="2"/>
  <c r="H2373" i="2"/>
  <c r="I2373" i="2" s="1"/>
  <c r="H2374" i="2"/>
  <c r="I2374" i="2" s="1"/>
  <c r="H2375" i="2"/>
  <c r="I2375" i="2" s="1"/>
  <c r="H2376" i="2"/>
  <c r="I2376" i="2" s="1"/>
  <c r="H2377" i="2"/>
  <c r="I2377" i="2" s="1"/>
  <c r="H2378" i="2"/>
  <c r="I2378" i="2" s="1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I2397" i="2" s="1"/>
  <c r="H2398" i="2"/>
  <c r="I2398" i="2" s="1"/>
  <c r="H2399" i="2"/>
  <c r="I2399" i="2" s="1"/>
  <c r="H2400" i="2"/>
  <c r="I2400" i="2" s="1"/>
  <c r="H2401" i="2"/>
  <c r="I2401" i="2" s="1"/>
  <c r="H2402" i="2"/>
  <c r="H2403" i="2"/>
  <c r="H2404" i="2"/>
  <c r="H2405" i="2"/>
  <c r="H2406" i="2"/>
  <c r="H2407" i="2"/>
  <c r="I2407" i="2" s="1"/>
  <c r="H2408" i="2"/>
  <c r="I2408" i="2" s="1"/>
  <c r="H2409" i="2"/>
  <c r="I2409" i="2" s="1"/>
  <c r="H2410" i="2"/>
  <c r="I2410" i="2" s="1"/>
  <c r="H2411" i="2"/>
  <c r="I2411" i="2" s="1"/>
  <c r="H2412" i="2"/>
  <c r="I2412" i="2" s="1"/>
  <c r="H2413" i="2"/>
  <c r="I2413" i="2" s="1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I2427" i="2" s="1"/>
  <c r="H2428" i="2"/>
  <c r="I2428" i="2" s="1"/>
  <c r="H2429" i="2"/>
  <c r="I2429" i="2" s="1"/>
  <c r="H2430" i="2"/>
  <c r="H2431" i="2"/>
  <c r="H2432" i="2"/>
  <c r="H2433" i="2"/>
  <c r="H2434" i="2"/>
  <c r="I2434" i="2" s="1"/>
  <c r="H2435" i="2"/>
  <c r="I2435" i="2" s="1"/>
  <c r="H2436" i="2"/>
  <c r="I2436" i="2" s="1"/>
  <c r="H2437" i="2"/>
  <c r="I2437" i="2" s="1"/>
  <c r="H2438" i="2"/>
  <c r="I2438" i="2" s="1"/>
  <c r="H2439" i="2"/>
  <c r="I2439" i="2" s="1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I2457" i="2" s="1"/>
  <c r="H2458" i="2"/>
  <c r="I2458" i="2" s="1"/>
  <c r="H2459" i="2"/>
  <c r="I2459" i="2" s="1"/>
  <c r="H2460" i="2"/>
  <c r="I2460" i="2" s="1"/>
  <c r="H2461" i="2"/>
  <c r="H2462" i="2"/>
  <c r="H2463" i="2"/>
  <c r="H2464" i="2"/>
  <c r="H2465" i="2"/>
  <c r="H2466" i="2"/>
  <c r="I2466" i="2" s="1"/>
  <c r="H2467" i="2"/>
  <c r="I2467" i="2" s="1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I2487" i="2" s="1"/>
  <c r="H2488" i="2"/>
  <c r="I2488" i="2" s="1"/>
  <c r="H2489" i="2"/>
  <c r="I2489" i="2" s="1"/>
  <c r="H2490" i="2"/>
  <c r="I2490" i="2" s="1"/>
  <c r="H2491" i="2"/>
  <c r="I2491" i="2" s="1"/>
  <c r="H2492" i="2"/>
  <c r="I2492" i="2" s="1"/>
  <c r="H2493" i="2"/>
  <c r="H2494" i="2"/>
  <c r="H2495" i="2"/>
  <c r="H2496" i="2"/>
  <c r="I2496" i="2" s="1"/>
  <c r="H2497" i="2"/>
  <c r="I2497" i="2" s="1"/>
  <c r="H2498" i="2"/>
  <c r="I2498" i="2" s="1"/>
  <c r="H2499" i="2"/>
  <c r="H2500" i="2"/>
  <c r="H2501" i="2"/>
  <c r="H2502" i="2"/>
  <c r="H2503" i="2"/>
  <c r="H2504" i="2"/>
  <c r="H2505" i="2"/>
  <c r="H2506" i="2"/>
  <c r="I2506" i="2" s="1"/>
  <c r="H2507" i="2"/>
  <c r="H2508" i="2"/>
  <c r="H2509" i="2"/>
  <c r="H2510" i="2"/>
  <c r="H2511" i="2"/>
  <c r="H2512" i="2"/>
  <c r="H2513" i="2"/>
  <c r="H2514" i="2"/>
  <c r="H2515" i="2"/>
  <c r="H2516" i="2"/>
  <c r="I2516" i="2" s="1"/>
  <c r="H2517" i="2"/>
  <c r="I2517" i="2" s="1"/>
  <c r="H2518" i="2"/>
  <c r="H2519" i="2"/>
  <c r="H2520" i="2"/>
  <c r="H2521" i="2"/>
  <c r="H2522" i="2"/>
  <c r="I2522" i="2" s="1"/>
  <c r="H2523" i="2"/>
  <c r="I2523" i="2" s="1"/>
  <c r="H2524" i="2"/>
  <c r="I2524" i="2" s="1"/>
  <c r="H2525" i="2"/>
  <c r="I2525" i="2" s="1"/>
  <c r="H2526" i="2"/>
  <c r="I2526" i="2" s="1"/>
  <c r="H2527" i="2"/>
  <c r="I2527" i="2" s="1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I2547" i="2" s="1"/>
  <c r="H2548" i="2"/>
  <c r="H2549" i="2"/>
  <c r="H2550" i="2"/>
  <c r="H2551" i="2"/>
  <c r="I2551" i="2" s="1"/>
  <c r="H2552" i="2"/>
  <c r="I2552" i="2" s="1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I2575" i="2" s="1"/>
  <c r="H2576" i="2"/>
  <c r="I2576" i="2" s="1"/>
  <c r="H2577" i="2"/>
  <c r="I2577" i="2" s="1"/>
  <c r="H2578" i="2"/>
  <c r="H2579" i="2"/>
  <c r="H2580" i="2"/>
  <c r="H2581" i="2"/>
  <c r="H2582" i="2"/>
  <c r="H2583" i="2"/>
  <c r="I2583" i="2" s="1"/>
  <c r="H2584" i="2"/>
  <c r="I2584" i="2" s="1"/>
  <c r="H2585" i="2"/>
  <c r="I2585" i="2" s="1"/>
  <c r="H2586" i="2"/>
  <c r="I2586" i="2" s="1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I2602" i="2" s="1"/>
  <c r="H2603" i="2"/>
  <c r="H2604" i="2"/>
  <c r="H2605" i="2"/>
  <c r="H2606" i="2"/>
  <c r="H2607" i="2"/>
  <c r="H2608" i="2"/>
  <c r="I2608" i="2" s="1"/>
  <c r="H2609" i="2"/>
  <c r="H2610" i="2"/>
  <c r="H2611" i="2"/>
  <c r="H2612" i="2"/>
  <c r="I2612" i="2" s="1"/>
  <c r="H2613" i="2"/>
  <c r="I2613" i="2" s="1"/>
  <c r="H2614" i="2"/>
  <c r="I2614" i="2" s="1"/>
  <c r="H2615" i="2"/>
  <c r="I2615" i="2" s="1"/>
  <c r="H2616" i="2"/>
  <c r="I2616" i="2" s="1"/>
  <c r="H2617" i="2"/>
  <c r="I2617" i="2" s="1"/>
  <c r="H2618" i="2"/>
  <c r="I2618" i="2" s="1"/>
  <c r="H2619" i="2"/>
  <c r="I2619" i="2" s="1"/>
  <c r="H2620" i="2"/>
  <c r="I2620" i="2" s="1"/>
  <c r="H2621" i="2"/>
  <c r="H2622" i="2"/>
  <c r="H2623" i="2"/>
  <c r="H2624" i="2"/>
  <c r="H2625" i="2"/>
  <c r="H2626" i="2"/>
  <c r="I2626" i="2" s="1"/>
  <c r="H2627" i="2"/>
  <c r="H2628" i="2"/>
  <c r="H2629" i="2"/>
  <c r="H2630" i="2"/>
  <c r="H2631" i="2"/>
  <c r="H2632" i="2"/>
  <c r="H2633" i="2"/>
  <c r="H2634" i="2"/>
  <c r="I2634" i="2" s="1"/>
  <c r="H2635" i="2"/>
  <c r="H2636" i="2"/>
  <c r="H2637" i="2"/>
  <c r="I2637" i="2" s="1"/>
  <c r="H2638" i="2"/>
  <c r="I2638" i="2" s="1"/>
  <c r="H2639" i="2"/>
  <c r="I2639" i="2" s="1"/>
  <c r="H2640" i="2"/>
  <c r="I2640" i="2" s="1"/>
  <c r="H2641" i="2"/>
  <c r="H2642" i="2"/>
  <c r="I2642" i="2" s="1"/>
  <c r="H2643" i="2"/>
  <c r="I2643" i="2" s="1"/>
  <c r="H2644" i="2"/>
  <c r="I2644" i="2" s="1"/>
  <c r="H2645" i="2"/>
  <c r="I2645" i="2" s="1"/>
  <c r="H2646" i="2"/>
  <c r="I2646" i="2" s="1"/>
  <c r="H2647" i="2"/>
  <c r="I2647" i="2" s="1"/>
  <c r="H2648" i="2"/>
  <c r="I2648" i="2" s="1"/>
  <c r="H2649" i="2"/>
  <c r="I2649" i="2" s="1"/>
  <c r="H2650" i="2"/>
  <c r="I2650" i="2" s="1"/>
  <c r="H2651" i="2"/>
  <c r="I2651" i="2" s="1"/>
  <c r="H2652" i="2"/>
  <c r="I2652" i="2" s="1"/>
  <c r="H2653" i="2"/>
  <c r="I2653" i="2" s="1"/>
  <c r="H2654" i="2"/>
  <c r="H2655" i="2"/>
  <c r="H2656" i="2"/>
  <c r="H2657" i="2"/>
  <c r="H2658" i="2"/>
  <c r="I2658" i="2" s="1"/>
  <c r="H2659" i="2"/>
  <c r="H2660" i="2"/>
  <c r="H2661" i="2"/>
  <c r="H2662" i="2"/>
  <c r="H2663" i="2"/>
  <c r="H2664" i="2"/>
  <c r="I2664" i="2" s="1"/>
  <c r="H2665" i="2"/>
  <c r="I2665" i="2" s="1"/>
  <c r="H2666" i="2"/>
  <c r="I2666" i="2" s="1"/>
  <c r="H2667" i="2"/>
  <c r="I2667" i="2" s="1"/>
  <c r="H2668" i="2"/>
  <c r="I2668" i="2" s="1"/>
  <c r="H2669" i="2"/>
  <c r="I2669" i="2" s="1"/>
  <c r="H2670" i="2"/>
  <c r="I2670" i="2" s="1"/>
  <c r="H2671" i="2"/>
  <c r="I2671" i="2" s="1"/>
  <c r="H2672" i="2"/>
  <c r="I2672" i="2" s="1"/>
  <c r="H2673" i="2"/>
  <c r="I2673" i="2" s="1"/>
  <c r="H2674" i="2"/>
  <c r="I2674" i="2" s="1"/>
  <c r="H2675" i="2"/>
  <c r="I2675" i="2" s="1"/>
  <c r="H2676" i="2"/>
  <c r="I2676" i="2" s="1"/>
  <c r="H2677" i="2"/>
  <c r="I2677" i="2" s="1"/>
  <c r="H2678" i="2"/>
  <c r="I2678" i="2" s="1"/>
  <c r="H2679" i="2"/>
  <c r="I2679" i="2" s="1"/>
  <c r="H2680" i="2"/>
  <c r="I2680" i="2" s="1"/>
  <c r="H2681" i="2"/>
  <c r="H2682" i="2"/>
  <c r="I2682" i="2" s="1"/>
  <c r="H2683" i="2"/>
  <c r="H2684" i="2"/>
  <c r="H2685" i="2"/>
  <c r="H2686" i="2"/>
  <c r="H2687" i="2"/>
  <c r="H2688" i="2"/>
  <c r="H2689" i="2"/>
  <c r="H2690" i="2"/>
  <c r="I2690" i="2" s="1"/>
  <c r="H2691" i="2"/>
  <c r="H2692" i="2"/>
  <c r="H2693" i="2"/>
  <c r="H2694" i="2"/>
  <c r="H2695" i="2"/>
  <c r="I2695" i="2" s="1"/>
  <c r="H2696" i="2"/>
  <c r="I2696" i="2" s="1"/>
  <c r="H2" i="2"/>
  <c r="I2" i="2" s="1"/>
  <c r="G17" i="2"/>
  <c r="G2337" i="2"/>
  <c r="G1321" i="2"/>
  <c r="G1332" i="2"/>
  <c r="G1329" i="2"/>
  <c r="G1333" i="2"/>
  <c r="G1334" i="2"/>
  <c r="G1325" i="2"/>
  <c r="G1335" i="2"/>
  <c r="G1336" i="2"/>
  <c r="G1319" i="2"/>
  <c r="G1326" i="2"/>
  <c r="G1337" i="2"/>
  <c r="G1338" i="2"/>
  <c r="G1320" i="2"/>
  <c r="G1339" i="2"/>
  <c r="G1340" i="2"/>
  <c r="G1323" i="2"/>
  <c r="G1324" i="2"/>
  <c r="G1346" i="2"/>
  <c r="G1317" i="2"/>
  <c r="G1318" i="2"/>
  <c r="G1344" i="2"/>
  <c r="G1343" i="2"/>
  <c r="G1345" i="2"/>
  <c r="G1341" i="2"/>
  <c r="G1327" i="2"/>
  <c r="G1322" i="2"/>
  <c r="G1342" i="2"/>
  <c r="G1328" i="2"/>
  <c r="G1330" i="2"/>
  <c r="G1154" i="2"/>
  <c r="G1147" i="2"/>
  <c r="G1141" i="2"/>
  <c r="G1155" i="2"/>
  <c r="G1156" i="2"/>
  <c r="G1152" i="2"/>
  <c r="G1157" i="2"/>
  <c r="G1143" i="2"/>
  <c r="G1149" i="2"/>
  <c r="G1148" i="2"/>
  <c r="G1158" i="2"/>
  <c r="G1150" i="2"/>
  <c r="G1159" i="2"/>
  <c r="G1142" i="2"/>
  <c r="G1144" i="2"/>
  <c r="G1151" i="2"/>
  <c r="G1160" i="2"/>
  <c r="G1153" i="2"/>
  <c r="G1165" i="2"/>
  <c r="G1166" i="2"/>
  <c r="G1137" i="2"/>
  <c r="G1138" i="2"/>
  <c r="G1139" i="2"/>
  <c r="G1140" i="2"/>
  <c r="G1161" i="2"/>
  <c r="G1162" i="2"/>
  <c r="G1145" i="2"/>
  <c r="G1146" i="2"/>
  <c r="G1163" i="2"/>
  <c r="G1164" i="2"/>
  <c r="G1184" i="2"/>
  <c r="G1179" i="2"/>
  <c r="G1170" i="2"/>
  <c r="G1174" i="2"/>
  <c r="G1177" i="2"/>
  <c r="G1172" i="2"/>
  <c r="G1181" i="2"/>
  <c r="G1185" i="2"/>
  <c r="G1175" i="2"/>
  <c r="G1180" i="2"/>
  <c r="G1173" i="2"/>
  <c r="G1186" i="2"/>
  <c r="G1187" i="2"/>
  <c r="G1188" i="2"/>
  <c r="G1169" i="2"/>
  <c r="G1178" i="2"/>
  <c r="G1189" i="2"/>
  <c r="G1190" i="2"/>
  <c r="G1167" i="2"/>
  <c r="G1194" i="2"/>
  <c r="G1196" i="2"/>
  <c r="G1168" i="2"/>
  <c r="G1193" i="2"/>
  <c r="G1195" i="2"/>
  <c r="G1191" i="2"/>
  <c r="G1176" i="2"/>
  <c r="G1182" i="2"/>
  <c r="G1183" i="2"/>
  <c r="G1171" i="2"/>
  <c r="G1192" i="2"/>
  <c r="G1242" i="2"/>
  <c r="G1230" i="2"/>
  <c r="G1233" i="2"/>
  <c r="G1243" i="2"/>
  <c r="G1240" i="2"/>
  <c r="G1244" i="2"/>
  <c r="G1245" i="2"/>
  <c r="G1235" i="2"/>
  <c r="G1246" i="2"/>
  <c r="G1247" i="2"/>
  <c r="G1248" i="2"/>
  <c r="G1238" i="2"/>
  <c r="G1231" i="2"/>
  <c r="G1249" i="2"/>
  <c r="G1250" i="2"/>
  <c r="G1239" i="2"/>
  <c r="G1234" i="2"/>
  <c r="G1251" i="2"/>
  <c r="G1252" i="2"/>
  <c r="G1227" i="2"/>
  <c r="G1228" i="2"/>
  <c r="G1229" i="2"/>
  <c r="G1255" i="2"/>
  <c r="G1256" i="2"/>
  <c r="G1253" i="2"/>
  <c r="G1237" i="2"/>
  <c r="G1232" i="2"/>
  <c r="G1241" i="2"/>
  <c r="G1254" i="2"/>
  <c r="G1236" i="2"/>
  <c r="G1083" i="2"/>
  <c r="G1090" i="2"/>
  <c r="G1080" i="2"/>
  <c r="G1088" i="2"/>
  <c r="G1091" i="2"/>
  <c r="G1084" i="2"/>
  <c r="G1092" i="2"/>
  <c r="G1093" i="2"/>
  <c r="G1094" i="2"/>
  <c r="G1086" i="2"/>
  <c r="G1085" i="2"/>
  <c r="G1095" i="2"/>
  <c r="G1096" i="2"/>
  <c r="G1097" i="2"/>
  <c r="G1098" i="2"/>
  <c r="G1082" i="2"/>
  <c r="G1099" i="2"/>
  <c r="G1100" i="2"/>
  <c r="G1104" i="2"/>
  <c r="G1089" i="2"/>
  <c r="G1106" i="2"/>
  <c r="G1077" i="2"/>
  <c r="G1078" i="2"/>
  <c r="G1105" i="2"/>
  <c r="G1101" i="2"/>
  <c r="G1081" i="2"/>
  <c r="G1079" i="2"/>
  <c r="G1102" i="2"/>
  <c r="G1103" i="2"/>
  <c r="G1087" i="2"/>
  <c r="G1210" i="2"/>
  <c r="G1201" i="2"/>
  <c r="G1200" i="2"/>
  <c r="G1203" i="2"/>
  <c r="G1205" i="2"/>
  <c r="G1207" i="2"/>
  <c r="G1211" i="2"/>
  <c r="G1212" i="2"/>
  <c r="G1213" i="2"/>
  <c r="G1202" i="2"/>
  <c r="G1214" i="2"/>
  <c r="G1215" i="2"/>
  <c r="G1216" i="2"/>
  <c r="G1204" i="2"/>
  <c r="G1217" i="2"/>
  <c r="G1218" i="2"/>
  <c r="G1219" i="2"/>
  <c r="G1220" i="2"/>
  <c r="G1224" i="2"/>
  <c r="G1197" i="2"/>
  <c r="G1226" i="2"/>
  <c r="G1198" i="2"/>
  <c r="G1199" i="2"/>
  <c r="G1225" i="2"/>
  <c r="G1208" i="2"/>
  <c r="G1209" i="2"/>
  <c r="G1221" i="2"/>
  <c r="G1222" i="2"/>
  <c r="G1223" i="2"/>
  <c r="G1206" i="2"/>
  <c r="G1295" i="2"/>
  <c r="G1301" i="2"/>
  <c r="G1302" i="2"/>
  <c r="G1303" i="2"/>
  <c r="G1304" i="2"/>
  <c r="G1305" i="2"/>
  <c r="G1306" i="2"/>
  <c r="G1307" i="2"/>
  <c r="G1294" i="2"/>
  <c r="G1308" i="2"/>
  <c r="G1296" i="2"/>
  <c r="G1309" i="2"/>
  <c r="G1298" i="2"/>
  <c r="G1310" i="2"/>
  <c r="G1293" i="2"/>
  <c r="G1299" i="2"/>
  <c r="G1311" i="2"/>
  <c r="G1300" i="2"/>
  <c r="G1287" i="2"/>
  <c r="G1288" i="2"/>
  <c r="G1316" i="2"/>
  <c r="G1289" i="2"/>
  <c r="G1290" i="2"/>
  <c r="G1291" i="2"/>
  <c r="G1312" i="2"/>
  <c r="G1313" i="2"/>
  <c r="G1292" i="2"/>
  <c r="G1314" i="2"/>
  <c r="G1297" i="2"/>
  <c r="G1315" i="2"/>
  <c r="G1052" i="2"/>
  <c r="G1055" i="2"/>
  <c r="G1060" i="2"/>
  <c r="G1064" i="2"/>
  <c r="G1065" i="2"/>
  <c r="G1066" i="2"/>
  <c r="G1067" i="2"/>
  <c r="G1068" i="2"/>
  <c r="G1056" i="2"/>
  <c r="G1059" i="2"/>
  <c r="G1069" i="2"/>
  <c r="G1057" i="2"/>
  <c r="G1070" i="2"/>
  <c r="G1071" i="2"/>
  <c r="G1072" i="2"/>
  <c r="G1058" i="2"/>
  <c r="G1062" i="2"/>
  <c r="G1061" i="2"/>
  <c r="G1047" i="2"/>
  <c r="G1048" i="2"/>
  <c r="G1076" i="2"/>
  <c r="G1075" i="2"/>
  <c r="G1063" i="2"/>
  <c r="G1049" i="2"/>
  <c r="G1053" i="2"/>
  <c r="G1051" i="2"/>
  <c r="G1050" i="2"/>
  <c r="G1073" i="2"/>
  <c r="G1054" i="2"/>
  <c r="G1074" i="2"/>
  <c r="G1123" i="2"/>
  <c r="G1126" i="2"/>
  <c r="G1127" i="2"/>
  <c r="G1128" i="2"/>
  <c r="G1118" i="2"/>
  <c r="G1122" i="2"/>
  <c r="G1129" i="2"/>
  <c r="G1112" i="2"/>
  <c r="G1117" i="2"/>
  <c r="G1114" i="2"/>
  <c r="G1119" i="2"/>
  <c r="G1130" i="2"/>
  <c r="G1131" i="2"/>
  <c r="G1113" i="2"/>
  <c r="G1132" i="2"/>
  <c r="G1124" i="2"/>
  <c r="G1116" i="2"/>
  <c r="G1121" i="2"/>
  <c r="G1108" i="2"/>
  <c r="G1109" i="2"/>
  <c r="G1135" i="2"/>
  <c r="G1136" i="2"/>
  <c r="G1110" i="2"/>
  <c r="G1111" i="2"/>
  <c r="G1120" i="2"/>
  <c r="G1125" i="2"/>
  <c r="G1133" i="2"/>
  <c r="G1107" i="2"/>
  <c r="G1115" i="2"/>
  <c r="G1134" i="2"/>
  <c r="G1356" i="2"/>
  <c r="G1348" i="2"/>
  <c r="G1353" i="2"/>
  <c r="G1361" i="2"/>
  <c r="G1359" i="2"/>
  <c r="G1362" i="2"/>
  <c r="G1363" i="2"/>
  <c r="G1364" i="2"/>
  <c r="G1347" i="2"/>
  <c r="G1349" i="2"/>
  <c r="G1357" i="2"/>
  <c r="G1358" i="2"/>
  <c r="G1365" i="2"/>
  <c r="G1350" i="2"/>
  <c r="G1366" i="2"/>
  <c r="G1367" i="2"/>
  <c r="G1351" i="2"/>
  <c r="G1368" i="2"/>
  <c r="G1372" i="2"/>
  <c r="G1354" i="2"/>
  <c r="G1376" i="2"/>
  <c r="G1374" i="2"/>
  <c r="G1375" i="2"/>
  <c r="G1373" i="2"/>
  <c r="G1369" i="2"/>
  <c r="G1360" i="2"/>
  <c r="G1355" i="2"/>
  <c r="G1370" i="2"/>
  <c r="G1371" i="2"/>
  <c r="G1352" i="2"/>
  <c r="G1269" i="2"/>
  <c r="G1270" i="2"/>
  <c r="G1264" i="2"/>
  <c r="G1271" i="2"/>
  <c r="G1265" i="2"/>
  <c r="G1274" i="2"/>
  <c r="G1275" i="2"/>
  <c r="G1276" i="2"/>
  <c r="G1260" i="2"/>
  <c r="G1266" i="2"/>
  <c r="G1267" i="2"/>
  <c r="G1262" i="2"/>
  <c r="G1277" i="2"/>
  <c r="G1278" i="2"/>
  <c r="G1279" i="2"/>
  <c r="G1280" i="2"/>
  <c r="G1272" i="2"/>
  <c r="G1273" i="2"/>
  <c r="G1257" i="2"/>
  <c r="G1286" i="2"/>
  <c r="G1258" i="2"/>
  <c r="G1284" i="2"/>
  <c r="G1285" i="2"/>
  <c r="G1259" i="2"/>
  <c r="G1281" i="2"/>
  <c r="G1268" i="2"/>
  <c r="G1261" i="2"/>
  <c r="G1263" i="2"/>
  <c r="G1282" i="2"/>
  <c r="G1283" i="2"/>
  <c r="G2313" i="2"/>
  <c r="G2322" i="2"/>
  <c r="G2307" i="2"/>
  <c r="G2323" i="2"/>
  <c r="G2319" i="2"/>
  <c r="G2324" i="2"/>
  <c r="G2320" i="2"/>
  <c r="G2325" i="2"/>
  <c r="G2308" i="2"/>
  <c r="G2326" i="2"/>
  <c r="G2314" i="2"/>
  <c r="G2309" i="2"/>
  <c r="G2315" i="2"/>
  <c r="G2318" i="2"/>
  <c r="G2327" i="2"/>
  <c r="G2316" i="2"/>
  <c r="G2328" i="2"/>
  <c r="G2329" i="2"/>
  <c r="G2310" i="2"/>
  <c r="G2334" i="2"/>
  <c r="G2311" i="2"/>
  <c r="G2336" i="2"/>
  <c r="G2312" i="2"/>
  <c r="G2335" i="2"/>
  <c r="G2330" i="2"/>
  <c r="G2331" i="2"/>
  <c r="G2332" i="2"/>
  <c r="G2333" i="2"/>
  <c r="G2317" i="2"/>
  <c r="G2321" i="2"/>
  <c r="G2140" i="2"/>
  <c r="G2134" i="2"/>
  <c r="G2139" i="2"/>
  <c r="G2141" i="2"/>
  <c r="G2131" i="2"/>
  <c r="G2142" i="2"/>
  <c r="G2143" i="2"/>
  <c r="G2138" i="2"/>
  <c r="G2137" i="2"/>
  <c r="G2144" i="2"/>
  <c r="G2135" i="2"/>
  <c r="G2133" i="2"/>
  <c r="G2145" i="2"/>
  <c r="G2146" i="2"/>
  <c r="G2147" i="2"/>
  <c r="G2148" i="2"/>
  <c r="G2149" i="2"/>
  <c r="G2150" i="2"/>
  <c r="G2154" i="2"/>
  <c r="G2129" i="2"/>
  <c r="G2130" i="2"/>
  <c r="G2156" i="2"/>
  <c r="G2153" i="2"/>
  <c r="G2155" i="2"/>
  <c r="G2151" i="2"/>
  <c r="G2136" i="2"/>
  <c r="G2127" i="2"/>
  <c r="G2128" i="2"/>
  <c r="G2152" i="2"/>
  <c r="G2132" i="2"/>
  <c r="G2168" i="2"/>
  <c r="G2166" i="2"/>
  <c r="G2158" i="2"/>
  <c r="G2171" i="2"/>
  <c r="G2169" i="2"/>
  <c r="G2172" i="2"/>
  <c r="G2173" i="2"/>
  <c r="G2174" i="2"/>
  <c r="G2175" i="2"/>
  <c r="G2176" i="2"/>
  <c r="G2167" i="2"/>
  <c r="G2177" i="2"/>
  <c r="G2170" i="2"/>
  <c r="G2159" i="2"/>
  <c r="G2178" i="2"/>
  <c r="G2179" i="2"/>
  <c r="G2160" i="2"/>
  <c r="G2180" i="2"/>
  <c r="G2161" i="2"/>
  <c r="G2186" i="2"/>
  <c r="G2185" i="2"/>
  <c r="G2162" i="2"/>
  <c r="G2163" i="2"/>
  <c r="G2164" i="2"/>
  <c r="G2181" i="2"/>
  <c r="G2182" i="2"/>
  <c r="G2157" i="2"/>
  <c r="G2183" i="2"/>
  <c r="G2165" i="2"/>
  <c r="G2184" i="2"/>
  <c r="G2230" i="2"/>
  <c r="G2233" i="2"/>
  <c r="G2227" i="2"/>
  <c r="G2231" i="2"/>
  <c r="G2229" i="2"/>
  <c r="G2232" i="2"/>
  <c r="G2234" i="2"/>
  <c r="G2235" i="2"/>
  <c r="G2236" i="2"/>
  <c r="G2217" i="2"/>
  <c r="G2237" i="2"/>
  <c r="G2238" i="2"/>
  <c r="G2239" i="2"/>
  <c r="G2240" i="2"/>
  <c r="G2241" i="2"/>
  <c r="G2228" i="2"/>
  <c r="G2224" i="2"/>
  <c r="G2242" i="2"/>
  <c r="G2218" i="2"/>
  <c r="G2219" i="2"/>
  <c r="G2220" i="2"/>
  <c r="G2221" i="2"/>
  <c r="G2246" i="2"/>
  <c r="G2222" i="2"/>
  <c r="G2226" i="2"/>
  <c r="G2225" i="2"/>
  <c r="G2243" i="2"/>
  <c r="G2223" i="2"/>
  <c r="G2244" i="2"/>
  <c r="G2245" i="2"/>
  <c r="G2079" i="2"/>
  <c r="G2073" i="2"/>
  <c r="G2068" i="2"/>
  <c r="G2080" i="2"/>
  <c r="G2077" i="2"/>
  <c r="G2078" i="2"/>
  <c r="G2071" i="2"/>
  <c r="G2081" i="2"/>
  <c r="G2082" i="2"/>
  <c r="G2083" i="2"/>
  <c r="G2075" i="2"/>
  <c r="G2072" i="2"/>
  <c r="G2084" i="2"/>
  <c r="G2085" i="2"/>
  <c r="G2086" i="2"/>
  <c r="G2087" i="2"/>
  <c r="G2088" i="2"/>
  <c r="G2074" i="2"/>
  <c r="G2069" i="2"/>
  <c r="G2095" i="2"/>
  <c r="G2094" i="2"/>
  <c r="G2096" i="2"/>
  <c r="G2092" i="2"/>
  <c r="G2093" i="2"/>
  <c r="G2089" i="2"/>
  <c r="G2090" i="2"/>
  <c r="G2067" i="2"/>
  <c r="G2076" i="2"/>
  <c r="G2070" i="2"/>
  <c r="G2091" i="2"/>
  <c r="G2198" i="2"/>
  <c r="G2199" i="2"/>
  <c r="G2196" i="2"/>
  <c r="G2203" i="2"/>
  <c r="G2204" i="2"/>
  <c r="G2205" i="2"/>
  <c r="G2206" i="2"/>
  <c r="G2207" i="2"/>
  <c r="G2200" i="2"/>
  <c r="G2197" i="2"/>
  <c r="G2191" i="2"/>
  <c r="G2208" i="2"/>
  <c r="G2209" i="2"/>
  <c r="G2210" i="2"/>
  <c r="G2194" i="2"/>
  <c r="G2187" i="2"/>
  <c r="G2211" i="2"/>
  <c r="G2212" i="2"/>
  <c r="G2214" i="2"/>
  <c r="G2202" i="2"/>
  <c r="G2216" i="2"/>
  <c r="G2189" i="2"/>
  <c r="G2190" i="2"/>
  <c r="G2215" i="2"/>
  <c r="G2195" i="2"/>
  <c r="G2192" i="2"/>
  <c r="G2193" i="2"/>
  <c r="G2188" i="2"/>
  <c r="G2213" i="2"/>
  <c r="G2201" i="2"/>
  <c r="G2291" i="2"/>
  <c r="G2292" i="2"/>
  <c r="G2293" i="2"/>
  <c r="G2283" i="2"/>
  <c r="G2294" i="2"/>
  <c r="G2295" i="2"/>
  <c r="G2284" i="2"/>
  <c r="G2280" i="2"/>
  <c r="G2296" i="2"/>
  <c r="G2288" i="2"/>
  <c r="G2285" i="2"/>
  <c r="G2297" i="2"/>
  <c r="G2298" i="2"/>
  <c r="G2299" i="2"/>
  <c r="G2300" i="2"/>
  <c r="G2281" i="2"/>
  <c r="G2301" i="2"/>
  <c r="G2289" i="2"/>
  <c r="G2304" i="2"/>
  <c r="G2305" i="2"/>
  <c r="G2277" i="2"/>
  <c r="G2278" i="2"/>
  <c r="G2279" i="2"/>
  <c r="G2306" i="2"/>
  <c r="G2282" i="2"/>
  <c r="G2286" i="2"/>
  <c r="G2290" i="2"/>
  <c r="G2302" i="2"/>
  <c r="G2303" i="2"/>
  <c r="G2287" i="2"/>
  <c r="G2053" i="2"/>
  <c r="G2045" i="2"/>
  <c r="G2054" i="2"/>
  <c r="G2055" i="2"/>
  <c r="G2056" i="2"/>
  <c r="G2050" i="2"/>
  <c r="G2040" i="2"/>
  <c r="G2047" i="2"/>
  <c r="G2046" i="2"/>
  <c r="G2057" i="2"/>
  <c r="G2058" i="2"/>
  <c r="G2059" i="2"/>
  <c r="G2060" i="2"/>
  <c r="G2043" i="2"/>
  <c r="G2051" i="2"/>
  <c r="G2042" i="2"/>
  <c r="G2044" i="2"/>
  <c r="G2061" i="2"/>
  <c r="G2052" i="2"/>
  <c r="G2066" i="2"/>
  <c r="G2064" i="2"/>
  <c r="G2065" i="2"/>
  <c r="G2038" i="2"/>
  <c r="G2039" i="2"/>
  <c r="G2048" i="2"/>
  <c r="G2037" i="2"/>
  <c r="G2041" i="2"/>
  <c r="G2062" i="2"/>
  <c r="G2063" i="2"/>
  <c r="G2049" i="2"/>
  <c r="G2110" i="2"/>
  <c r="G2111" i="2"/>
  <c r="G2112" i="2"/>
  <c r="G2113" i="2"/>
  <c r="G2106" i="2"/>
  <c r="G2114" i="2"/>
  <c r="G2109" i="2"/>
  <c r="G2115" i="2"/>
  <c r="G2103" i="2"/>
  <c r="G2116" i="2"/>
  <c r="G2104" i="2"/>
  <c r="G2117" i="2"/>
  <c r="G2118" i="2"/>
  <c r="G2119" i="2"/>
  <c r="G2120" i="2"/>
  <c r="G2107" i="2"/>
  <c r="G2105" i="2"/>
  <c r="G2121" i="2"/>
  <c r="G2099" i="2"/>
  <c r="G2125" i="2"/>
  <c r="G2126" i="2"/>
  <c r="G2100" i="2"/>
  <c r="G2124" i="2"/>
  <c r="G2101" i="2"/>
  <c r="G2102" i="2"/>
  <c r="G2122" i="2"/>
  <c r="G2123" i="2"/>
  <c r="G2097" i="2"/>
  <c r="G2098" i="2"/>
  <c r="G2108" i="2"/>
  <c r="G2351" i="2"/>
  <c r="G2343" i="2"/>
  <c r="G2352" i="2"/>
  <c r="G2353" i="2"/>
  <c r="G2354" i="2"/>
  <c r="G2355" i="2"/>
  <c r="G2348" i="2"/>
  <c r="G2356" i="2"/>
  <c r="G2347" i="2"/>
  <c r="G2357" i="2"/>
  <c r="G2358" i="2"/>
  <c r="G2338" i="2"/>
  <c r="G2340" i="2"/>
  <c r="G2359" i="2"/>
  <c r="G2360" i="2"/>
  <c r="G2349" i="2"/>
  <c r="G2361" i="2"/>
  <c r="G2350" i="2"/>
  <c r="G2344" i="2"/>
  <c r="G2345" i="2"/>
  <c r="G2365" i="2"/>
  <c r="G2346" i="2"/>
  <c r="G2364" i="2"/>
  <c r="G2366" i="2"/>
  <c r="G2342" i="2"/>
  <c r="G2339" i="2"/>
  <c r="G2341" i="2"/>
  <c r="G2362" i="2"/>
  <c r="G2363" i="2"/>
  <c r="G2258" i="2"/>
  <c r="G2260" i="2"/>
  <c r="G2261" i="2"/>
  <c r="G2262" i="2"/>
  <c r="G2263" i="2"/>
  <c r="G2255" i="2"/>
  <c r="G2264" i="2"/>
  <c r="G2265" i="2"/>
  <c r="G2266" i="2"/>
  <c r="G2267" i="2"/>
  <c r="G2268" i="2"/>
  <c r="G2269" i="2"/>
  <c r="G2259" i="2"/>
  <c r="G2253" i="2"/>
  <c r="G2249" i="2"/>
  <c r="G2247" i="2"/>
  <c r="G2256" i="2"/>
  <c r="G2270" i="2"/>
  <c r="G2250" i="2"/>
  <c r="G2275" i="2"/>
  <c r="G2276" i="2"/>
  <c r="G2251" i="2"/>
  <c r="G2274" i="2"/>
  <c r="G2273" i="2"/>
  <c r="G2271" i="2"/>
  <c r="G2272" i="2"/>
  <c r="G2248" i="2"/>
  <c r="G2254" i="2"/>
  <c r="G2252" i="2"/>
  <c r="G2257" i="2"/>
  <c r="G1994" i="2"/>
  <c r="G1995" i="2"/>
  <c r="G1986" i="2"/>
  <c r="G1980" i="2"/>
  <c r="G1996" i="2"/>
  <c r="G1993" i="2"/>
  <c r="G1997" i="2"/>
  <c r="G1983" i="2"/>
  <c r="G1978" i="2"/>
  <c r="G1998" i="2"/>
  <c r="G1984" i="2"/>
  <c r="G1999" i="2"/>
  <c r="G2000" i="2"/>
  <c r="G2001" i="2"/>
  <c r="G1979" i="2"/>
  <c r="G1991" i="2"/>
  <c r="G1989" i="2"/>
  <c r="G1990" i="2"/>
  <c r="G2003" i="2"/>
  <c r="G2005" i="2"/>
  <c r="G1987" i="2"/>
  <c r="G2006" i="2"/>
  <c r="G1988" i="2"/>
  <c r="G2004" i="2"/>
  <c r="G2002" i="2"/>
  <c r="G1981" i="2"/>
  <c r="G1992" i="2"/>
  <c r="G1977" i="2"/>
  <c r="G1982" i="2"/>
  <c r="G1985" i="2"/>
  <c r="G1799" i="2"/>
  <c r="G1798" i="2"/>
  <c r="G1802" i="2"/>
  <c r="G1801" i="2"/>
  <c r="G1803" i="2"/>
  <c r="G1811" i="2"/>
  <c r="G1812" i="2"/>
  <c r="G1808" i="2"/>
  <c r="G1813" i="2"/>
  <c r="G1814" i="2"/>
  <c r="G1815" i="2"/>
  <c r="G1816" i="2"/>
  <c r="G1809" i="2"/>
  <c r="G1817" i="2"/>
  <c r="G1818" i="2"/>
  <c r="G1819" i="2"/>
  <c r="G1820" i="2"/>
  <c r="G1821" i="2"/>
  <c r="G1804" i="2"/>
  <c r="G1825" i="2"/>
  <c r="G1805" i="2"/>
  <c r="G1806" i="2"/>
  <c r="G1807" i="2"/>
  <c r="G1826" i="2"/>
  <c r="G1800" i="2"/>
  <c r="G1822" i="2"/>
  <c r="G1797" i="2"/>
  <c r="G1823" i="2"/>
  <c r="G1824" i="2"/>
  <c r="G1810" i="2"/>
  <c r="G1831" i="2"/>
  <c r="G1840" i="2"/>
  <c r="G1844" i="2"/>
  <c r="G1829" i="2"/>
  <c r="G1846" i="2"/>
  <c r="G1847" i="2"/>
  <c r="G1832" i="2"/>
  <c r="G1848" i="2"/>
  <c r="G1827" i="2"/>
  <c r="G1828" i="2"/>
  <c r="G1838" i="2"/>
  <c r="G1843" i="2"/>
  <c r="G1842" i="2"/>
  <c r="G1849" i="2"/>
  <c r="G1845" i="2"/>
  <c r="G1830" i="2"/>
  <c r="G1850" i="2"/>
  <c r="G1833" i="2"/>
  <c r="G1834" i="2"/>
  <c r="G1835" i="2"/>
  <c r="G1836" i="2"/>
  <c r="G1855" i="2"/>
  <c r="G1856" i="2"/>
  <c r="G1837" i="2"/>
  <c r="G1851" i="2"/>
  <c r="G1841" i="2"/>
  <c r="G1852" i="2"/>
  <c r="G1853" i="2"/>
  <c r="G1854" i="2"/>
  <c r="G1839" i="2"/>
  <c r="G1895" i="2"/>
  <c r="G1900" i="2"/>
  <c r="G1901" i="2"/>
  <c r="G1898" i="2"/>
  <c r="G1902" i="2"/>
  <c r="G1903" i="2"/>
  <c r="G1904" i="2"/>
  <c r="G1896" i="2"/>
  <c r="G1905" i="2"/>
  <c r="G1887" i="2"/>
  <c r="G1906" i="2"/>
  <c r="G1888" i="2"/>
  <c r="G1907" i="2"/>
  <c r="G1908" i="2"/>
  <c r="G1889" i="2"/>
  <c r="G1909" i="2"/>
  <c r="G1910" i="2"/>
  <c r="G1899" i="2"/>
  <c r="G1892" i="2"/>
  <c r="G1893" i="2"/>
  <c r="G1894" i="2"/>
  <c r="G1916" i="2"/>
  <c r="G1915" i="2"/>
  <c r="G1914" i="2"/>
  <c r="G1897" i="2"/>
  <c r="G1911" i="2"/>
  <c r="G1890" i="2"/>
  <c r="G1912" i="2"/>
  <c r="G1891" i="2"/>
  <c r="G1913" i="2"/>
  <c r="G1751" i="2"/>
  <c r="G1752" i="2"/>
  <c r="G1753" i="2"/>
  <c r="G1739" i="2"/>
  <c r="G1754" i="2"/>
  <c r="G1755" i="2"/>
  <c r="G1747" i="2"/>
  <c r="G1745" i="2"/>
  <c r="G1737" i="2"/>
  <c r="G1756" i="2"/>
  <c r="G1757" i="2"/>
  <c r="G1750" i="2"/>
  <c r="G1744" i="2"/>
  <c r="G1746" i="2"/>
  <c r="G1738" i="2"/>
  <c r="G1758" i="2"/>
  <c r="G1748" i="2"/>
  <c r="G1759" i="2"/>
  <c r="G1740" i="2"/>
  <c r="G1766" i="2"/>
  <c r="G1741" i="2"/>
  <c r="G1765" i="2"/>
  <c r="G1742" i="2"/>
  <c r="G1743" i="2"/>
  <c r="G1760" i="2"/>
  <c r="G1761" i="2"/>
  <c r="G1749" i="2"/>
  <c r="G1762" i="2"/>
  <c r="G1763" i="2"/>
  <c r="G1764" i="2"/>
  <c r="G1873" i="2"/>
  <c r="G1867" i="2"/>
  <c r="G1860" i="2"/>
  <c r="G1864" i="2"/>
  <c r="G1871" i="2"/>
  <c r="G1859" i="2"/>
  <c r="G1865" i="2"/>
  <c r="G1874" i="2"/>
  <c r="G1857" i="2"/>
  <c r="G1875" i="2"/>
  <c r="G1861" i="2"/>
  <c r="G1876" i="2"/>
  <c r="G1877" i="2"/>
  <c r="G1878" i="2"/>
  <c r="G1862" i="2"/>
  <c r="G1858" i="2"/>
  <c r="G1863" i="2"/>
  <c r="G1879" i="2"/>
  <c r="G1872" i="2"/>
  <c r="G1885" i="2"/>
  <c r="G1868" i="2"/>
  <c r="G1869" i="2"/>
  <c r="G1870" i="2"/>
  <c r="G1886" i="2"/>
  <c r="G1880" i="2"/>
  <c r="G1881" i="2"/>
  <c r="G1882" i="2"/>
  <c r="G1866" i="2"/>
  <c r="G1883" i="2"/>
  <c r="G1884" i="2"/>
  <c r="G1960" i="2"/>
  <c r="G1967" i="2"/>
  <c r="G1968" i="2"/>
  <c r="G1947" i="2"/>
  <c r="G1956" i="2"/>
  <c r="G1969" i="2"/>
  <c r="G1957" i="2"/>
  <c r="G1961" i="2"/>
  <c r="G1952" i="2"/>
  <c r="G1970" i="2"/>
  <c r="G1958" i="2"/>
  <c r="G1971" i="2"/>
  <c r="G1953" i="2"/>
  <c r="G1972" i="2"/>
  <c r="G1948" i="2"/>
  <c r="G1959" i="2"/>
  <c r="G1973" i="2"/>
  <c r="G1951" i="2"/>
  <c r="G1965" i="2"/>
  <c r="G1964" i="2"/>
  <c r="G1949" i="2"/>
  <c r="G1950" i="2"/>
  <c r="G1966" i="2"/>
  <c r="G1976" i="2"/>
  <c r="G1974" i="2"/>
  <c r="G1955" i="2"/>
  <c r="G1975" i="2"/>
  <c r="G1962" i="2"/>
  <c r="G1954" i="2"/>
  <c r="G1963" i="2"/>
  <c r="G1715" i="2"/>
  <c r="G1722" i="2"/>
  <c r="G1723" i="2"/>
  <c r="G1724" i="2"/>
  <c r="G1725" i="2"/>
  <c r="G1726" i="2"/>
  <c r="G1716" i="2"/>
  <c r="G1718" i="2"/>
  <c r="G1727" i="2"/>
  <c r="G1728" i="2"/>
  <c r="G1711" i="2"/>
  <c r="G1729" i="2"/>
  <c r="G1730" i="2"/>
  <c r="G1731" i="2"/>
  <c r="G1709" i="2"/>
  <c r="G1708" i="2"/>
  <c r="G1732" i="2"/>
  <c r="G1717" i="2"/>
  <c r="G1734" i="2"/>
  <c r="G1735" i="2"/>
  <c r="G1736" i="2"/>
  <c r="G1720" i="2"/>
  <c r="G1712" i="2"/>
  <c r="G1721" i="2"/>
  <c r="G1719" i="2"/>
  <c r="G1733" i="2"/>
  <c r="G1707" i="2"/>
  <c r="G1714" i="2"/>
  <c r="G1713" i="2"/>
  <c r="G1710" i="2"/>
  <c r="G1774" i="2"/>
  <c r="G1772" i="2"/>
  <c r="G1777" i="2"/>
  <c r="G1778" i="2"/>
  <c r="G1773" i="2"/>
  <c r="G1779" i="2"/>
  <c r="G1780" i="2"/>
  <c r="G1781" i="2"/>
  <c r="G1771" i="2"/>
  <c r="G1782" i="2"/>
  <c r="G1783" i="2"/>
  <c r="G1784" i="2"/>
  <c r="G1785" i="2"/>
  <c r="G1775" i="2"/>
  <c r="G1786" i="2"/>
  <c r="G1787" i="2"/>
  <c r="G1788" i="2"/>
  <c r="G1768" i="2"/>
  <c r="G1796" i="2"/>
  <c r="G1792" i="2"/>
  <c r="G1793" i="2"/>
  <c r="G1794" i="2"/>
  <c r="G1776" i="2"/>
  <c r="G1795" i="2"/>
  <c r="G1789" i="2"/>
  <c r="G1767" i="2"/>
  <c r="G1770" i="2"/>
  <c r="G1790" i="2"/>
  <c r="G1769" i="2"/>
  <c r="G1791" i="2"/>
  <c r="G2011" i="2"/>
  <c r="G2012" i="2"/>
  <c r="G2021" i="2"/>
  <c r="G2022" i="2"/>
  <c r="G2014" i="2"/>
  <c r="G2023" i="2"/>
  <c r="G2009" i="2"/>
  <c r="G2024" i="2"/>
  <c r="G2010" i="2"/>
  <c r="G2007" i="2"/>
  <c r="G2013" i="2"/>
  <c r="G2017" i="2"/>
  <c r="G2019" i="2"/>
  <c r="G2025" i="2"/>
  <c r="G2008" i="2"/>
  <c r="G2026" i="2"/>
  <c r="G2027" i="2"/>
  <c r="G2015" i="2"/>
  <c r="G2033" i="2"/>
  <c r="G2034" i="2"/>
  <c r="G2016" i="2"/>
  <c r="G2036" i="2"/>
  <c r="G2035" i="2"/>
  <c r="G2020" i="2"/>
  <c r="G2018" i="2"/>
  <c r="G2028" i="2"/>
  <c r="G2029" i="2"/>
  <c r="G2030" i="2"/>
  <c r="G2031" i="2"/>
  <c r="G2032" i="2"/>
  <c r="G1937" i="2"/>
  <c r="G1928" i="2"/>
  <c r="G1938" i="2"/>
  <c r="G1919" i="2"/>
  <c r="G1922" i="2"/>
  <c r="G1932" i="2"/>
  <c r="G1939" i="2"/>
  <c r="G1940" i="2"/>
  <c r="G1918" i="2"/>
  <c r="G1929" i="2"/>
  <c r="G1933" i="2"/>
  <c r="G1941" i="2"/>
  <c r="G1926" i="2"/>
  <c r="G1927" i="2"/>
  <c r="G1917" i="2"/>
  <c r="G1942" i="2"/>
  <c r="G1923" i="2"/>
  <c r="G1943" i="2"/>
  <c r="G1934" i="2"/>
  <c r="G1924" i="2"/>
  <c r="G1925" i="2"/>
  <c r="G1935" i="2"/>
  <c r="G1936" i="2"/>
  <c r="G1946" i="2"/>
  <c r="G1944" i="2"/>
  <c r="G1945" i="2"/>
  <c r="G1920" i="2"/>
  <c r="G1921" i="2"/>
  <c r="G1930" i="2"/>
  <c r="G1931" i="2"/>
  <c r="G674" i="2"/>
  <c r="G675" i="2"/>
  <c r="G673" i="2"/>
  <c r="G676" i="2"/>
  <c r="G677" i="2"/>
  <c r="G678" i="2"/>
  <c r="G664" i="2"/>
  <c r="G679" i="2"/>
  <c r="G680" i="2"/>
  <c r="G661" i="2"/>
  <c r="G681" i="2"/>
  <c r="G668" i="2"/>
  <c r="G669" i="2"/>
  <c r="G670" i="2"/>
  <c r="G682" i="2"/>
  <c r="G662" i="2"/>
  <c r="G671" i="2"/>
  <c r="G665" i="2"/>
  <c r="G684" i="2"/>
  <c r="G657" i="2"/>
  <c r="G658" i="2"/>
  <c r="G686" i="2"/>
  <c r="G659" i="2"/>
  <c r="G685" i="2"/>
  <c r="G660" i="2"/>
  <c r="G667" i="2"/>
  <c r="G672" i="2"/>
  <c r="G666" i="2"/>
  <c r="G663" i="2"/>
  <c r="G683" i="2"/>
  <c r="G490" i="2"/>
  <c r="G496" i="2"/>
  <c r="G483" i="2"/>
  <c r="G486" i="2"/>
  <c r="G477" i="2"/>
  <c r="G497" i="2"/>
  <c r="G498" i="2"/>
  <c r="G487" i="2"/>
  <c r="G492" i="2"/>
  <c r="G493" i="2"/>
  <c r="G482" i="2"/>
  <c r="G499" i="2"/>
  <c r="G500" i="2"/>
  <c r="G501" i="2"/>
  <c r="G488" i="2"/>
  <c r="G484" i="2"/>
  <c r="G489" i="2"/>
  <c r="G491" i="2"/>
  <c r="G494" i="2"/>
  <c r="G478" i="2"/>
  <c r="G495" i="2"/>
  <c r="G479" i="2"/>
  <c r="G480" i="2"/>
  <c r="G481" i="2"/>
  <c r="G502" i="2"/>
  <c r="G503" i="2"/>
  <c r="G504" i="2"/>
  <c r="G505" i="2"/>
  <c r="G485" i="2"/>
  <c r="G506" i="2"/>
  <c r="G521" i="2"/>
  <c r="G522" i="2"/>
  <c r="G523" i="2"/>
  <c r="G524" i="2"/>
  <c r="G525" i="2"/>
  <c r="G526" i="2"/>
  <c r="G527" i="2"/>
  <c r="G515" i="2"/>
  <c r="G513" i="2"/>
  <c r="G528" i="2"/>
  <c r="G516" i="2"/>
  <c r="G529" i="2"/>
  <c r="G530" i="2"/>
  <c r="G531" i="2"/>
  <c r="G517" i="2"/>
  <c r="G507" i="2"/>
  <c r="G532" i="2"/>
  <c r="G533" i="2"/>
  <c r="G509" i="2"/>
  <c r="G510" i="2"/>
  <c r="G511" i="2"/>
  <c r="G520" i="2"/>
  <c r="G536" i="2"/>
  <c r="G512" i="2"/>
  <c r="G519" i="2"/>
  <c r="G534" i="2"/>
  <c r="G535" i="2"/>
  <c r="G518" i="2"/>
  <c r="G508" i="2"/>
  <c r="G514" i="2"/>
  <c r="G584" i="2"/>
  <c r="G571" i="2"/>
  <c r="G585" i="2"/>
  <c r="G586" i="2"/>
  <c r="G587" i="2"/>
  <c r="G577" i="2"/>
  <c r="G588" i="2"/>
  <c r="G589" i="2"/>
  <c r="G570" i="2"/>
  <c r="G572" i="2"/>
  <c r="G567" i="2"/>
  <c r="G575" i="2"/>
  <c r="G578" i="2"/>
  <c r="G590" i="2"/>
  <c r="G574" i="2"/>
  <c r="G573" i="2"/>
  <c r="G579" i="2"/>
  <c r="G580" i="2"/>
  <c r="G581" i="2"/>
  <c r="G582" i="2"/>
  <c r="G568" i="2"/>
  <c r="G596" i="2"/>
  <c r="G583" i="2"/>
  <c r="G569" i="2"/>
  <c r="G591" i="2"/>
  <c r="G592" i="2"/>
  <c r="G593" i="2"/>
  <c r="G576" i="2"/>
  <c r="G594" i="2"/>
  <c r="G595" i="2"/>
  <c r="G423" i="2"/>
  <c r="G427" i="2"/>
  <c r="G428" i="2"/>
  <c r="G424" i="2"/>
  <c r="G420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25" i="2"/>
  <c r="G426" i="2"/>
  <c r="G417" i="2"/>
  <c r="G446" i="2"/>
  <c r="G418" i="2"/>
  <c r="G419" i="2"/>
  <c r="G442" i="2"/>
  <c r="G443" i="2"/>
  <c r="G422" i="2"/>
  <c r="G421" i="2"/>
  <c r="G444" i="2"/>
  <c r="G445" i="2"/>
  <c r="G555" i="2"/>
  <c r="G556" i="2"/>
  <c r="G557" i="2"/>
  <c r="G543" i="2"/>
  <c r="G537" i="2"/>
  <c r="G558" i="2"/>
  <c r="G547" i="2"/>
  <c r="G559" i="2"/>
  <c r="G544" i="2"/>
  <c r="G560" i="2"/>
  <c r="G561" i="2"/>
  <c r="G548" i="2"/>
  <c r="G552" i="2"/>
  <c r="G553" i="2"/>
  <c r="G545" i="2"/>
  <c r="G562" i="2"/>
  <c r="G554" i="2"/>
  <c r="G546" i="2"/>
  <c r="G538" i="2"/>
  <c r="G539" i="2"/>
  <c r="G540" i="2"/>
  <c r="G565" i="2"/>
  <c r="G566" i="2"/>
  <c r="G541" i="2"/>
  <c r="G549" i="2"/>
  <c r="G550" i="2"/>
  <c r="G551" i="2"/>
  <c r="G563" i="2"/>
  <c r="G542" i="2"/>
  <c r="G564" i="2"/>
  <c r="G640" i="2"/>
  <c r="G641" i="2"/>
  <c r="G642" i="2"/>
  <c r="G632" i="2"/>
  <c r="G633" i="2"/>
  <c r="G643" i="2"/>
  <c r="G634" i="2"/>
  <c r="G635" i="2"/>
  <c r="G644" i="2"/>
  <c r="G636" i="2"/>
  <c r="G645" i="2"/>
  <c r="G646" i="2"/>
  <c r="G647" i="2"/>
  <c r="G648" i="2"/>
  <c r="G637" i="2"/>
  <c r="G649" i="2"/>
  <c r="G650" i="2"/>
  <c r="G638" i="2"/>
  <c r="G627" i="2"/>
  <c r="G628" i="2"/>
  <c r="G629" i="2"/>
  <c r="G630" i="2"/>
  <c r="G631" i="2"/>
  <c r="G639" i="2"/>
  <c r="G651" i="2"/>
  <c r="G652" i="2"/>
  <c r="G653" i="2"/>
  <c r="G654" i="2"/>
  <c r="G655" i="2"/>
  <c r="G656" i="2"/>
  <c r="G398" i="2"/>
  <c r="G399" i="2"/>
  <c r="G392" i="2"/>
  <c r="G400" i="2"/>
  <c r="G395" i="2"/>
  <c r="G396" i="2"/>
  <c r="G401" i="2"/>
  <c r="G402" i="2"/>
  <c r="G403" i="2"/>
  <c r="G404" i="2"/>
  <c r="G405" i="2"/>
  <c r="G406" i="2"/>
  <c r="G394" i="2"/>
  <c r="G407" i="2"/>
  <c r="G408" i="2"/>
  <c r="G409" i="2"/>
  <c r="G410" i="2"/>
  <c r="G411" i="2"/>
  <c r="G387" i="2"/>
  <c r="G388" i="2"/>
  <c r="G389" i="2"/>
  <c r="G416" i="2"/>
  <c r="G390" i="2"/>
  <c r="G397" i="2"/>
  <c r="G412" i="2"/>
  <c r="G413" i="2"/>
  <c r="G414" i="2"/>
  <c r="G391" i="2"/>
  <c r="G393" i="2"/>
  <c r="G415" i="2"/>
  <c r="G460" i="2"/>
  <c r="G461" i="2"/>
  <c r="G462" i="2"/>
  <c r="G463" i="2"/>
  <c r="G450" i="2"/>
  <c r="G464" i="2"/>
  <c r="G465" i="2"/>
  <c r="G466" i="2"/>
  <c r="G455" i="2"/>
  <c r="G467" i="2"/>
  <c r="G451" i="2"/>
  <c r="G468" i="2"/>
  <c r="G469" i="2"/>
  <c r="G470" i="2"/>
  <c r="G471" i="2"/>
  <c r="G452" i="2"/>
  <c r="G472" i="2"/>
  <c r="G454" i="2"/>
  <c r="G456" i="2"/>
  <c r="G448" i="2"/>
  <c r="G449" i="2"/>
  <c r="G458" i="2"/>
  <c r="G457" i="2"/>
  <c r="G459" i="2"/>
  <c r="G473" i="2"/>
  <c r="G474" i="2"/>
  <c r="G475" i="2"/>
  <c r="G447" i="2"/>
  <c r="G453" i="2"/>
  <c r="G476" i="2"/>
  <c r="G699" i="2"/>
  <c r="G694" i="2"/>
  <c r="G691" i="2"/>
  <c r="G701" i="2"/>
  <c r="G702" i="2"/>
  <c r="G695" i="2"/>
  <c r="G703" i="2"/>
  <c r="G692" i="2"/>
  <c r="G704" i="2"/>
  <c r="G705" i="2"/>
  <c r="G706" i="2"/>
  <c r="G697" i="2"/>
  <c r="G688" i="2"/>
  <c r="G707" i="2"/>
  <c r="G708" i="2"/>
  <c r="G698" i="2"/>
  <c r="G709" i="2"/>
  <c r="G700" i="2"/>
  <c r="G714" i="2"/>
  <c r="G689" i="2"/>
  <c r="G690" i="2"/>
  <c r="G715" i="2"/>
  <c r="G716" i="2"/>
  <c r="G693" i="2"/>
  <c r="G710" i="2"/>
  <c r="G711" i="2"/>
  <c r="G687" i="2"/>
  <c r="G712" i="2"/>
  <c r="G696" i="2"/>
  <c r="G713" i="2"/>
  <c r="G610" i="2"/>
  <c r="G611" i="2"/>
  <c r="G612" i="2"/>
  <c r="G597" i="2"/>
  <c r="G603" i="2"/>
  <c r="G613" i="2"/>
  <c r="G614" i="2"/>
  <c r="G615" i="2"/>
  <c r="G616" i="2"/>
  <c r="G607" i="2"/>
  <c r="G617" i="2"/>
  <c r="G604" i="2"/>
  <c r="G618" i="2"/>
  <c r="G605" i="2"/>
  <c r="G619" i="2"/>
  <c r="G606" i="2"/>
  <c r="G620" i="2"/>
  <c r="G621" i="2"/>
  <c r="G598" i="2"/>
  <c r="G599" i="2"/>
  <c r="G609" i="2"/>
  <c r="G600" i="2"/>
  <c r="G601" i="2"/>
  <c r="G602" i="2"/>
  <c r="G622" i="2"/>
  <c r="G623" i="2"/>
  <c r="G624" i="2"/>
  <c r="G608" i="2"/>
  <c r="G625" i="2"/>
  <c r="G626" i="2"/>
  <c r="G990" i="2"/>
  <c r="G988" i="2"/>
  <c r="G1002" i="2"/>
  <c r="G1005" i="2"/>
  <c r="G1006" i="2"/>
  <c r="G1007" i="2"/>
  <c r="G993" i="2"/>
  <c r="G992" i="2"/>
  <c r="G1008" i="2"/>
  <c r="G1003" i="2"/>
  <c r="G1004" i="2"/>
  <c r="G1009" i="2"/>
  <c r="G989" i="2"/>
  <c r="G1010" i="2"/>
  <c r="G987" i="2"/>
  <c r="G1011" i="2"/>
  <c r="G1000" i="2"/>
  <c r="G1012" i="2"/>
  <c r="G1016" i="2"/>
  <c r="G996" i="2"/>
  <c r="G997" i="2"/>
  <c r="G998" i="2"/>
  <c r="G1015" i="2"/>
  <c r="G999" i="2"/>
  <c r="G994" i="2"/>
  <c r="G991" i="2"/>
  <c r="G1013" i="2"/>
  <c r="G1001" i="2"/>
  <c r="G995" i="2"/>
  <c r="G1014" i="2"/>
  <c r="G823" i="2"/>
  <c r="G809" i="2"/>
  <c r="G808" i="2"/>
  <c r="G824" i="2"/>
  <c r="G818" i="2"/>
  <c r="G825" i="2"/>
  <c r="G826" i="2"/>
  <c r="G827" i="2"/>
  <c r="G807" i="2"/>
  <c r="G810" i="2"/>
  <c r="G828" i="2"/>
  <c r="G829" i="2"/>
  <c r="G819" i="2"/>
  <c r="G830" i="2"/>
  <c r="G831" i="2"/>
  <c r="G815" i="2"/>
  <c r="G820" i="2"/>
  <c r="G814" i="2"/>
  <c r="G835" i="2"/>
  <c r="G811" i="2"/>
  <c r="G836" i="2"/>
  <c r="G821" i="2"/>
  <c r="G822" i="2"/>
  <c r="G812" i="2"/>
  <c r="G832" i="2"/>
  <c r="G813" i="2"/>
  <c r="G833" i="2"/>
  <c r="G834" i="2"/>
  <c r="G816" i="2"/>
  <c r="G817" i="2"/>
  <c r="G838" i="2"/>
  <c r="G856" i="2"/>
  <c r="G857" i="2"/>
  <c r="G858" i="2"/>
  <c r="G845" i="2"/>
  <c r="G851" i="2"/>
  <c r="G840" i="2"/>
  <c r="G859" i="2"/>
  <c r="G842" i="2"/>
  <c r="G849" i="2"/>
  <c r="G860" i="2"/>
  <c r="G852" i="2"/>
  <c r="G850" i="2"/>
  <c r="G861" i="2"/>
  <c r="G862" i="2"/>
  <c r="G863" i="2"/>
  <c r="G846" i="2"/>
  <c r="G843" i="2"/>
  <c r="G847" i="2"/>
  <c r="G848" i="2"/>
  <c r="G866" i="2"/>
  <c r="G865" i="2"/>
  <c r="G855" i="2"/>
  <c r="G854" i="2"/>
  <c r="G837" i="2"/>
  <c r="G839" i="2"/>
  <c r="G864" i="2"/>
  <c r="G853" i="2"/>
  <c r="G844" i="2"/>
  <c r="G841" i="2"/>
  <c r="G905" i="2"/>
  <c r="G911" i="2"/>
  <c r="G912" i="2"/>
  <c r="G913" i="2"/>
  <c r="G914" i="2"/>
  <c r="G904" i="2"/>
  <c r="G915" i="2"/>
  <c r="G916" i="2"/>
  <c r="G898" i="2"/>
  <c r="G917" i="2"/>
  <c r="G906" i="2"/>
  <c r="G918" i="2"/>
  <c r="G919" i="2"/>
  <c r="G920" i="2"/>
  <c r="G921" i="2"/>
  <c r="G922" i="2"/>
  <c r="G907" i="2"/>
  <c r="G899" i="2"/>
  <c r="G900" i="2"/>
  <c r="G901" i="2"/>
  <c r="G909" i="2"/>
  <c r="G910" i="2"/>
  <c r="G902" i="2"/>
  <c r="G903" i="2"/>
  <c r="G923" i="2"/>
  <c r="G924" i="2"/>
  <c r="G897" i="2"/>
  <c r="G925" i="2"/>
  <c r="G926" i="2"/>
  <c r="G908" i="2"/>
  <c r="G761" i="2"/>
  <c r="G762" i="2"/>
  <c r="G749" i="2"/>
  <c r="G750" i="2"/>
  <c r="G759" i="2"/>
  <c r="G763" i="2"/>
  <c r="G764" i="2"/>
  <c r="G765" i="2"/>
  <c r="G751" i="2"/>
  <c r="G756" i="2"/>
  <c r="G766" i="2"/>
  <c r="G767" i="2"/>
  <c r="G755" i="2"/>
  <c r="G752" i="2"/>
  <c r="G747" i="2"/>
  <c r="G768" i="2"/>
  <c r="G769" i="2"/>
  <c r="G758" i="2"/>
  <c r="G776" i="2"/>
  <c r="G774" i="2"/>
  <c r="G775" i="2"/>
  <c r="G760" i="2"/>
  <c r="G753" i="2"/>
  <c r="G754" i="2"/>
  <c r="G748" i="2"/>
  <c r="G770" i="2"/>
  <c r="G771" i="2"/>
  <c r="G772" i="2"/>
  <c r="G757" i="2"/>
  <c r="G773" i="2"/>
  <c r="G874" i="2"/>
  <c r="G868" i="2"/>
  <c r="G883" i="2"/>
  <c r="G884" i="2"/>
  <c r="G878" i="2"/>
  <c r="G879" i="2"/>
  <c r="G869" i="2"/>
  <c r="G885" i="2"/>
  <c r="G886" i="2"/>
  <c r="G887" i="2"/>
  <c r="G880" i="2"/>
  <c r="G875" i="2"/>
  <c r="G888" i="2"/>
  <c r="G889" i="2"/>
  <c r="G867" i="2"/>
  <c r="G876" i="2"/>
  <c r="G881" i="2"/>
  <c r="G890" i="2"/>
  <c r="G894" i="2"/>
  <c r="G896" i="2"/>
  <c r="G895" i="2"/>
  <c r="G871" i="2"/>
  <c r="G872" i="2"/>
  <c r="G882" i="2"/>
  <c r="G891" i="2"/>
  <c r="G892" i="2"/>
  <c r="G870" i="2"/>
  <c r="G877" i="2"/>
  <c r="G873" i="2"/>
  <c r="G893" i="2"/>
  <c r="G957" i="2"/>
  <c r="G973" i="2"/>
  <c r="G971" i="2"/>
  <c r="G974" i="2"/>
  <c r="G975" i="2"/>
  <c r="G976" i="2"/>
  <c r="G977" i="2"/>
  <c r="G964" i="2"/>
  <c r="G978" i="2"/>
  <c r="G979" i="2"/>
  <c r="G980" i="2"/>
  <c r="G981" i="2"/>
  <c r="G967" i="2"/>
  <c r="G982" i="2"/>
  <c r="G965" i="2"/>
  <c r="G968" i="2"/>
  <c r="G969" i="2"/>
  <c r="G966" i="2"/>
  <c r="G986" i="2"/>
  <c r="G972" i="2"/>
  <c r="G960" i="2"/>
  <c r="G961" i="2"/>
  <c r="G962" i="2"/>
  <c r="G963" i="2"/>
  <c r="G970" i="2"/>
  <c r="G958" i="2"/>
  <c r="G959" i="2"/>
  <c r="G983" i="2"/>
  <c r="G984" i="2"/>
  <c r="G985" i="2"/>
  <c r="G723" i="2"/>
  <c r="G733" i="2"/>
  <c r="G734" i="2"/>
  <c r="G735" i="2"/>
  <c r="G724" i="2"/>
  <c r="G736" i="2"/>
  <c r="G737" i="2"/>
  <c r="G738" i="2"/>
  <c r="G718" i="2"/>
  <c r="G739" i="2"/>
  <c r="G725" i="2"/>
  <c r="G740" i="2"/>
  <c r="G728" i="2"/>
  <c r="G726" i="2"/>
  <c r="G741" i="2"/>
  <c r="G727" i="2"/>
  <c r="G742" i="2"/>
  <c r="G743" i="2"/>
  <c r="G746" i="2"/>
  <c r="G730" i="2"/>
  <c r="G731" i="2"/>
  <c r="G732" i="2"/>
  <c r="G720" i="2"/>
  <c r="G721" i="2"/>
  <c r="G722" i="2"/>
  <c r="G717" i="2"/>
  <c r="G744" i="2"/>
  <c r="G745" i="2"/>
  <c r="G719" i="2"/>
  <c r="G729" i="2"/>
  <c r="G782" i="2"/>
  <c r="G780" i="2"/>
  <c r="G791" i="2"/>
  <c r="G793" i="2"/>
  <c r="G794" i="2"/>
  <c r="G789" i="2"/>
  <c r="G795" i="2"/>
  <c r="G790" i="2"/>
  <c r="G796" i="2"/>
  <c r="G797" i="2"/>
  <c r="G798" i="2"/>
  <c r="G799" i="2"/>
  <c r="G783" i="2"/>
  <c r="G779" i="2"/>
  <c r="G778" i="2"/>
  <c r="G800" i="2"/>
  <c r="G781" i="2"/>
  <c r="G792" i="2"/>
  <c r="G784" i="2"/>
  <c r="G785" i="2"/>
  <c r="G786" i="2"/>
  <c r="G806" i="2"/>
  <c r="G787" i="2"/>
  <c r="G788" i="2"/>
  <c r="G801" i="2"/>
  <c r="G802" i="2"/>
  <c r="G777" i="2"/>
  <c r="G803" i="2"/>
  <c r="G804" i="2"/>
  <c r="G805" i="2"/>
  <c r="G1018" i="2"/>
  <c r="G1017" i="2"/>
  <c r="G1019" i="2"/>
  <c r="G1031" i="2"/>
  <c r="G1020" i="2"/>
  <c r="G1032" i="2"/>
  <c r="G1021" i="2"/>
  <c r="G1033" i="2"/>
  <c r="G1034" i="2"/>
  <c r="G1035" i="2"/>
  <c r="G1036" i="2"/>
  <c r="G1024" i="2"/>
  <c r="G1037" i="2"/>
  <c r="G1038" i="2"/>
  <c r="G1039" i="2"/>
  <c r="G1022" i="2"/>
  <c r="G1040" i="2"/>
  <c r="G1041" i="2"/>
  <c r="G1029" i="2"/>
  <c r="G1026" i="2"/>
  <c r="G1027" i="2"/>
  <c r="G1030" i="2"/>
  <c r="G1046" i="2"/>
  <c r="G1028" i="2"/>
  <c r="G1042" i="2"/>
  <c r="G1025" i="2"/>
  <c r="G1043" i="2"/>
  <c r="G1023" i="2"/>
  <c r="G1044" i="2"/>
  <c r="G1045" i="2"/>
  <c r="G939" i="2"/>
  <c r="G940" i="2"/>
  <c r="G930" i="2"/>
  <c r="G941" i="2"/>
  <c r="G942" i="2"/>
  <c r="G943" i="2"/>
  <c r="G927" i="2"/>
  <c r="G944" i="2"/>
  <c r="G928" i="2"/>
  <c r="G945" i="2"/>
  <c r="G932" i="2"/>
  <c r="G946" i="2"/>
  <c r="G947" i="2"/>
  <c r="G948" i="2"/>
  <c r="G934" i="2"/>
  <c r="G935" i="2"/>
  <c r="G933" i="2"/>
  <c r="G949" i="2"/>
  <c r="G931" i="2"/>
  <c r="G955" i="2"/>
  <c r="G956" i="2"/>
  <c r="G938" i="2"/>
  <c r="G936" i="2"/>
  <c r="G937" i="2"/>
  <c r="G950" i="2"/>
  <c r="G929" i="2"/>
  <c r="G951" i="2"/>
  <c r="G952" i="2"/>
  <c r="G953" i="2"/>
  <c r="G954" i="2"/>
  <c r="G2647" i="2"/>
  <c r="G2654" i="2"/>
  <c r="G2655" i="2"/>
  <c r="G2656" i="2"/>
  <c r="G2648" i="2"/>
  <c r="G2649" i="2"/>
  <c r="G2642" i="2"/>
  <c r="G2637" i="2"/>
  <c r="G2643" i="2"/>
  <c r="G2657" i="2"/>
  <c r="G2658" i="2"/>
  <c r="G2650" i="2"/>
  <c r="G2640" i="2"/>
  <c r="G2659" i="2"/>
  <c r="G2660" i="2"/>
  <c r="G2644" i="2"/>
  <c r="G2651" i="2"/>
  <c r="G2661" i="2"/>
  <c r="G2664" i="2"/>
  <c r="G2665" i="2"/>
  <c r="G2666" i="2"/>
  <c r="G2652" i="2"/>
  <c r="G2641" i="2"/>
  <c r="G2653" i="2"/>
  <c r="G2662" i="2"/>
  <c r="G2663" i="2"/>
  <c r="G2638" i="2"/>
  <c r="G2639" i="2"/>
  <c r="G2645" i="2"/>
  <c r="G2646" i="2"/>
  <c r="G2468" i="2"/>
  <c r="G2457" i="2"/>
  <c r="G2459" i="2"/>
  <c r="G2466" i="2"/>
  <c r="G2469" i="2"/>
  <c r="G2470" i="2"/>
  <c r="G2460" i="2"/>
  <c r="G2471" i="2"/>
  <c r="G2472" i="2"/>
  <c r="G2473" i="2"/>
  <c r="G2474" i="2"/>
  <c r="G2475" i="2"/>
  <c r="G2476" i="2"/>
  <c r="G2477" i="2"/>
  <c r="G2478" i="2"/>
  <c r="G2479" i="2"/>
  <c r="G2480" i="2"/>
  <c r="G2481" i="2"/>
  <c r="G2467" i="2"/>
  <c r="G2461" i="2"/>
  <c r="G2462" i="2"/>
  <c r="G2463" i="2"/>
  <c r="G2464" i="2"/>
  <c r="G2465" i="2"/>
  <c r="G2482" i="2"/>
  <c r="G2458" i="2"/>
  <c r="G2483" i="2"/>
  <c r="G2484" i="2"/>
  <c r="G2485" i="2"/>
  <c r="G2486" i="2"/>
  <c r="G2496" i="2"/>
  <c r="G2487" i="2"/>
  <c r="G2499" i="2"/>
  <c r="G2500" i="2"/>
  <c r="G2501" i="2"/>
  <c r="G2502" i="2"/>
  <c r="G2490" i="2"/>
  <c r="G2503" i="2"/>
  <c r="G2504" i="2"/>
  <c r="G2505" i="2"/>
  <c r="G2491" i="2"/>
  <c r="G2506" i="2"/>
  <c r="G2488" i="2"/>
  <c r="G2507" i="2"/>
  <c r="G2489" i="2"/>
  <c r="G2508" i="2"/>
  <c r="G2492" i="2"/>
  <c r="G2509" i="2"/>
  <c r="G2493" i="2"/>
  <c r="G2497" i="2"/>
  <c r="G2516" i="2"/>
  <c r="G2498" i="2"/>
  <c r="G2494" i="2"/>
  <c r="G2495" i="2"/>
  <c r="G2510" i="2"/>
  <c r="G2511" i="2"/>
  <c r="G2512" i="2"/>
  <c r="G2513" i="2"/>
  <c r="G2514" i="2"/>
  <c r="G2515" i="2"/>
  <c r="G2553" i="2"/>
  <c r="G2554" i="2"/>
  <c r="G2555" i="2"/>
  <c r="G2556" i="2"/>
  <c r="G2557" i="2"/>
  <c r="G2558" i="2"/>
  <c r="G2559" i="2"/>
  <c r="G2547" i="2"/>
  <c r="G2560" i="2"/>
  <c r="G2561" i="2"/>
  <c r="G2562" i="2"/>
  <c r="G2563" i="2"/>
  <c r="G2564" i="2"/>
  <c r="G2565" i="2"/>
  <c r="G2566" i="2"/>
  <c r="G2567" i="2"/>
  <c r="G2568" i="2"/>
  <c r="G2569" i="2"/>
  <c r="G2552" i="2"/>
  <c r="G2576" i="2"/>
  <c r="G2575" i="2"/>
  <c r="G2548" i="2"/>
  <c r="G2549" i="2"/>
  <c r="G2550" i="2"/>
  <c r="G2551" i="2"/>
  <c r="G2570" i="2"/>
  <c r="G2571" i="2"/>
  <c r="G2572" i="2"/>
  <c r="G2573" i="2"/>
  <c r="G2574" i="2"/>
  <c r="G2400" i="2"/>
  <c r="G2408" i="2"/>
  <c r="G2399" i="2"/>
  <c r="G2414" i="2"/>
  <c r="G2415" i="2"/>
  <c r="G2416" i="2"/>
  <c r="G2409" i="2"/>
  <c r="G2417" i="2"/>
  <c r="G2398" i="2"/>
  <c r="G2407" i="2"/>
  <c r="G2418" i="2"/>
  <c r="G2419" i="2"/>
  <c r="G2420" i="2"/>
  <c r="G2401" i="2"/>
  <c r="G2397" i="2"/>
  <c r="G2410" i="2"/>
  <c r="G2421" i="2"/>
  <c r="G2422" i="2"/>
  <c r="G2402" i="2"/>
  <c r="G2413" i="2"/>
  <c r="G2403" i="2"/>
  <c r="G2404" i="2"/>
  <c r="G2405" i="2"/>
  <c r="G2406" i="2"/>
  <c r="G2411" i="2"/>
  <c r="G2423" i="2"/>
  <c r="G2424" i="2"/>
  <c r="G2412" i="2"/>
  <c r="G2425" i="2"/>
  <c r="G2426" i="2"/>
  <c r="G2528" i="2"/>
  <c r="G2529" i="2"/>
  <c r="G2530" i="2"/>
  <c r="G2531" i="2"/>
  <c r="G2532" i="2"/>
  <c r="G2533" i="2"/>
  <c r="G2522" i="2"/>
  <c r="G2517" i="2"/>
  <c r="G2523" i="2"/>
  <c r="G2534" i="2"/>
  <c r="G2535" i="2"/>
  <c r="G2536" i="2"/>
  <c r="G2524" i="2"/>
  <c r="G2537" i="2"/>
  <c r="G2538" i="2"/>
  <c r="G2539" i="2"/>
  <c r="G2540" i="2"/>
  <c r="G2541" i="2"/>
  <c r="G2518" i="2"/>
  <c r="G2526" i="2"/>
  <c r="G2527" i="2"/>
  <c r="G2519" i="2"/>
  <c r="G2520" i="2"/>
  <c r="G2521" i="2"/>
  <c r="G2525" i="2"/>
  <c r="G2542" i="2"/>
  <c r="G2543" i="2"/>
  <c r="G2544" i="2"/>
  <c r="G2545" i="2"/>
  <c r="G2546" i="2"/>
  <c r="G2614" i="2"/>
  <c r="G2621" i="2"/>
  <c r="G2612" i="2"/>
  <c r="G2622" i="2"/>
  <c r="G2623" i="2"/>
  <c r="G2624" i="2"/>
  <c r="G2625" i="2"/>
  <c r="G2615" i="2"/>
  <c r="G2626" i="2"/>
  <c r="G2627" i="2"/>
  <c r="G2628" i="2"/>
  <c r="G2629" i="2"/>
  <c r="G2616" i="2"/>
  <c r="G2613" i="2"/>
  <c r="G2630" i="2"/>
  <c r="G2617" i="2"/>
  <c r="G2631" i="2"/>
  <c r="G2632" i="2"/>
  <c r="G2607" i="2"/>
  <c r="G2609" i="2"/>
  <c r="G2610" i="2"/>
  <c r="G2620" i="2"/>
  <c r="G2619" i="2"/>
  <c r="G2611" i="2"/>
  <c r="G2608" i="2"/>
  <c r="G2633" i="2"/>
  <c r="G2634" i="2"/>
  <c r="G2618" i="2"/>
  <c r="G2635" i="2"/>
  <c r="G2636" i="2"/>
  <c r="G2368" i="2"/>
  <c r="G2379" i="2"/>
  <c r="G2367" i="2"/>
  <c r="G2380" i="2"/>
  <c r="G2381" i="2"/>
  <c r="G2382" i="2"/>
  <c r="G2374" i="2"/>
  <c r="G2383" i="2"/>
  <c r="G2384" i="2"/>
  <c r="G2385" i="2"/>
  <c r="G2386" i="2"/>
  <c r="G2387" i="2"/>
  <c r="G2373" i="2"/>
  <c r="G2388" i="2"/>
  <c r="G2389" i="2"/>
  <c r="G2390" i="2"/>
  <c r="G2375" i="2"/>
  <c r="G2391" i="2"/>
  <c r="G2378" i="2"/>
  <c r="G2369" i="2"/>
  <c r="G2377" i="2"/>
  <c r="G2370" i="2"/>
  <c r="G2371" i="2"/>
  <c r="G2372" i="2"/>
  <c r="G2376" i="2"/>
  <c r="G2392" i="2"/>
  <c r="G2393" i="2"/>
  <c r="G2394" i="2"/>
  <c r="G2395" i="2"/>
  <c r="G2396" i="2"/>
  <c r="G2436" i="2"/>
  <c r="G2440" i="2"/>
  <c r="G2429" i="2"/>
  <c r="G2441" i="2"/>
  <c r="G2442" i="2"/>
  <c r="G2443" i="2"/>
  <c r="G2444" i="2"/>
  <c r="G2427" i="2"/>
  <c r="G2434" i="2"/>
  <c r="G2445" i="2"/>
  <c r="G2446" i="2"/>
  <c r="G2447" i="2"/>
  <c r="G2428" i="2"/>
  <c r="G2448" i="2"/>
  <c r="G2449" i="2"/>
  <c r="G2450" i="2"/>
  <c r="G2437" i="2"/>
  <c r="G2451" i="2"/>
  <c r="G2430" i="2"/>
  <c r="G2431" i="2"/>
  <c r="G2439" i="2"/>
  <c r="G2438" i="2"/>
  <c r="G2432" i="2"/>
  <c r="G2433" i="2"/>
  <c r="G2435" i="2"/>
  <c r="G2452" i="2"/>
  <c r="G2453" i="2"/>
  <c r="G2454" i="2"/>
  <c r="G2455" i="2"/>
  <c r="G2456" i="2"/>
  <c r="G2674" i="2"/>
  <c r="G2667" i="2"/>
  <c r="G2668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71" i="2"/>
  <c r="G2672" i="2"/>
  <c r="G2675" i="2"/>
  <c r="G2696" i="2"/>
  <c r="G2677" i="2"/>
  <c r="G2695" i="2"/>
  <c r="G2679" i="2"/>
  <c r="G2680" i="2"/>
  <c r="G2678" i="2"/>
  <c r="G2669" i="2"/>
  <c r="G2693" i="2"/>
  <c r="G2694" i="2"/>
  <c r="G2676" i="2"/>
  <c r="G2673" i="2"/>
  <c r="G2670" i="2"/>
  <c r="G2583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84" i="2"/>
  <c r="G2599" i="2"/>
  <c r="G2600" i="2"/>
  <c r="G2601" i="2"/>
  <c r="G2602" i="2"/>
  <c r="G2578" i="2"/>
  <c r="G2586" i="2"/>
  <c r="G2579" i="2"/>
  <c r="G2580" i="2"/>
  <c r="G2581" i="2"/>
  <c r="G2582" i="2"/>
  <c r="G2603" i="2"/>
  <c r="G2577" i="2"/>
  <c r="G2585" i="2"/>
  <c r="G2604" i="2"/>
  <c r="G2605" i="2"/>
  <c r="G2606" i="2"/>
  <c r="G291" i="2"/>
  <c r="G278" i="2"/>
  <c r="G287" i="2"/>
  <c r="G281" i="2"/>
  <c r="G279" i="2"/>
  <c r="G292" i="2"/>
  <c r="G293" i="2"/>
  <c r="G294" i="2"/>
  <c r="G277" i="2"/>
  <c r="G295" i="2"/>
  <c r="G288" i="2"/>
  <c r="G296" i="2"/>
  <c r="G297" i="2"/>
  <c r="G274" i="2"/>
  <c r="G280" i="2"/>
  <c r="G298" i="2"/>
  <c r="G299" i="2"/>
  <c r="G276" i="2"/>
  <c r="G283" i="2"/>
  <c r="G301" i="2"/>
  <c r="G284" i="2"/>
  <c r="G285" i="2"/>
  <c r="G286" i="2"/>
  <c r="G290" i="2"/>
  <c r="G273" i="2"/>
  <c r="G275" i="2"/>
  <c r="G272" i="2"/>
  <c r="G282" i="2"/>
  <c r="G289" i="2"/>
  <c r="G300" i="2"/>
  <c r="G107" i="2"/>
  <c r="G92" i="2"/>
  <c r="G108" i="2"/>
  <c r="G109" i="2"/>
  <c r="G102" i="2"/>
  <c r="G110" i="2"/>
  <c r="G111" i="2"/>
  <c r="G112" i="2"/>
  <c r="G97" i="2"/>
  <c r="G113" i="2"/>
  <c r="G101" i="2"/>
  <c r="G100" i="2"/>
  <c r="G96" i="2"/>
  <c r="G94" i="2"/>
  <c r="G114" i="2"/>
  <c r="G98" i="2"/>
  <c r="G115" i="2"/>
  <c r="G105" i="2"/>
  <c r="G120" i="2"/>
  <c r="G121" i="2"/>
  <c r="G103" i="2"/>
  <c r="G104" i="2"/>
  <c r="G106" i="2"/>
  <c r="G119" i="2"/>
  <c r="G116" i="2"/>
  <c r="G117" i="2"/>
  <c r="G93" i="2"/>
  <c r="G99" i="2"/>
  <c r="G95" i="2"/>
  <c r="G118" i="2"/>
  <c r="G135" i="2"/>
  <c r="G136" i="2"/>
  <c r="G122" i="2"/>
  <c r="G137" i="2"/>
  <c r="G127" i="2"/>
  <c r="G125" i="2"/>
  <c r="G138" i="2"/>
  <c r="G124" i="2"/>
  <c r="G126" i="2"/>
  <c r="G139" i="2"/>
  <c r="G140" i="2"/>
  <c r="G141" i="2"/>
  <c r="G142" i="2"/>
  <c r="G123" i="2"/>
  <c r="G129" i="2"/>
  <c r="G143" i="2"/>
  <c r="G144" i="2"/>
  <c r="G145" i="2"/>
  <c r="G130" i="2"/>
  <c r="G151" i="2"/>
  <c r="G134" i="2"/>
  <c r="G131" i="2"/>
  <c r="G132" i="2"/>
  <c r="G133" i="2"/>
  <c r="G146" i="2"/>
  <c r="G147" i="2"/>
  <c r="G148" i="2"/>
  <c r="G149" i="2"/>
  <c r="G150" i="2"/>
  <c r="G128" i="2"/>
  <c r="G190" i="2"/>
  <c r="G201" i="2"/>
  <c r="G202" i="2"/>
  <c r="G203" i="2"/>
  <c r="G204" i="2"/>
  <c r="G205" i="2"/>
  <c r="G182" i="2"/>
  <c r="G189" i="2"/>
  <c r="G206" i="2"/>
  <c r="G188" i="2"/>
  <c r="G195" i="2"/>
  <c r="G187" i="2"/>
  <c r="G185" i="2"/>
  <c r="G207" i="2"/>
  <c r="G208" i="2"/>
  <c r="G209" i="2"/>
  <c r="G193" i="2"/>
  <c r="G210" i="2"/>
  <c r="G191" i="2"/>
  <c r="G197" i="2"/>
  <c r="G199" i="2"/>
  <c r="G200" i="2"/>
  <c r="G198" i="2"/>
  <c r="G192" i="2"/>
  <c r="G183" i="2"/>
  <c r="G184" i="2"/>
  <c r="G194" i="2"/>
  <c r="G186" i="2"/>
  <c r="G196" i="2"/>
  <c r="G211" i="2"/>
  <c r="G32" i="2"/>
  <c r="G38" i="2"/>
  <c r="G45" i="2"/>
  <c r="G46" i="2"/>
  <c r="G41" i="2"/>
  <c r="G42" i="2"/>
  <c r="G47" i="2"/>
  <c r="G34" i="2"/>
  <c r="G48" i="2"/>
  <c r="G49" i="2"/>
  <c r="G50" i="2"/>
  <c r="G51" i="2"/>
  <c r="G36" i="2"/>
  <c r="G52" i="2"/>
  <c r="G33" i="2"/>
  <c r="G53" i="2"/>
  <c r="G54" i="2"/>
  <c r="G55" i="2"/>
  <c r="G60" i="2"/>
  <c r="G39" i="2"/>
  <c r="G61" i="2"/>
  <c r="G44" i="2"/>
  <c r="G40" i="2"/>
  <c r="G43" i="2"/>
  <c r="G56" i="2"/>
  <c r="G57" i="2"/>
  <c r="G58" i="2"/>
  <c r="G59" i="2"/>
  <c r="G37" i="2"/>
  <c r="G35" i="2"/>
  <c r="G158" i="2"/>
  <c r="G169" i="2"/>
  <c r="G154" i="2"/>
  <c r="G170" i="2"/>
  <c r="G164" i="2"/>
  <c r="G161" i="2"/>
  <c r="G156" i="2"/>
  <c r="G171" i="2"/>
  <c r="G172" i="2"/>
  <c r="G157" i="2"/>
  <c r="G173" i="2"/>
  <c r="G174" i="2"/>
  <c r="G175" i="2"/>
  <c r="G152" i="2"/>
  <c r="G159" i="2"/>
  <c r="G176" i="2"/>
  <c r="G177" i="2"/>
  <c r="G165" i="2"/>
  <c r="G181" i="2"/>
  <c r="G163" i="2"/>
  <c r="G180" i="2"/>
  <c r="G168" i="2"/>
  <c r="G167" i="2"/>
  <c r="G166" i="2"/>
  <c r="G178" i="2"/>
  <c r="G153" i="2"/>
  <c r="G155" i="2"/>
  <c r="G179" i="2"/>
  <c r="G162" i="2"/>
  <c r="G160" i="2"/>
  <c r="G252" i="2"/>
  <c r="G259" i="2"/>
  <c r="G260" i="2"/>
  <c r="G253" i="2"/>
  <c r="G261" i="2"/>
  <c r="G262" i="2"/>
  <c r="G246" i="2"/>
  <c r="G245" i="2"/>
  <c r="G263" i="2"/>
  <c r="G264" i="2"/>
  <c r="G254" i="2"/>
  <c r="G265" i="2"/>
  <c r="G266" i="2"/>
  <c r="G243" i="2"/>
  <c r="G242" i="2"/>
  <c r="G267" i="2"/>
  <c r="G256" i="2"/>
  <c r="G268" i="2"/>
  <c r="G248" i="2"/>
  <c r="G271" i="2"/>
  <c r="G258" i="2"/>
  <c r="G249" i="2"/>
  <c r="G250" i="2"/>
  <c r="G251" i="2"/>
  <c r="G244" i="2"/>
  <c r="G255" i="2"/>
  <c r="G257" i="2"/>
  <c r="G247" i="2"/>
  <c r="G269" i="2"/>
  <c r="G270" i="2"/>
  <c r="G21" i="2"/>
  <c r="G9" i="2"/>
  <c r="G22" i="2"/>
  <c r="G10" i="2"/>
  <c r="G11" i="2"/>
  <c r="G23" i="2"/>
  <c r="G4" i="2"/>
  <c r="G12" i="2"/>
  <c r="G24" i="2"/>
  <c r="G6" i="2"/>
  <c r="G25" i="2"/>
  <c r="G26" i="2"/>
  <c r="G27" i="2"/>
  <c r="G7" i="2"/>
  <c r="G8" i="2"/>
  <c r="G18" i="2"/>
  <c r="G28" i="2"/>
  <c r="G13" i="2"/>
  <c r="G14" i="2"/>
  <c r="G20" i="2"/>
  <c r="G15" i="2"/>
  <c r="G16" i="2"/>
  <c r="G19" i="2"/>
  <c r="G2" i="2"/>
  <c r="G29" i="2"/>
  <c r="G3" i="2"/>
  <c r="G30" i="2"/>
  <c r="G5" i="2"/>
  <c r="G31" i="2"/>
  <c r="G69" i="2"/>
  <c r="G75" i="2"/>
  <c r="G76" i="2"/>
  <c r="G77" i="2"/>
  <c r="G78" i="2"/>
  <c r="G66" i="2"/>
  <c r="G70" i="2"/>
  <c r="G79" i="2"/>
  <c r="G80" i="2"/>
  <c r="G65" i="2"/>
  <c r="G71" i="2"/>
  <c r="G81" i="2"/>
  <c r="G82" i="2"/>
  <c r="G83" i="2"/>
  <c r="G84" i="2"/>
  <c r="G63" i="2"/>
  <c r="G85" i="2"/>
  <c r="G86" i="2"/>
  <c r="G91" i="2"/>
  <c r="G67" i="2"/>
  <c r="G73" i="2"/>
  <c r="G72" i="2"/>
  <c r="G74" i="2"/>
  <c r="G68" i="2"/>
  <c r="G64" i="2"/>
  <c r="G87" i="2"/>
  <c r="G88" i="2"/>
  <c r="G62" i="2"/>
  <c r="G89" i="2"/>
  <c r="G90" i="2"/>
  <c r="G317" i="2"/>
  <c r="G318" i="2"/>
  <c r="G319" i="2"/>
  <c r="G320" i="2"/>
  <c r="G321" i="2"/>
  <c r="G312" i="2"/>
  <c r="G322" i="2"/>
  <c r="G323" i="2"/>
  <c r="G304" i="2"/>
  <c r="G324" i="2"/>
  <c r="G325" i="2"/>
  <c r="G309" i="2"/>
  <c r="G307" i="2"/>
  <c r="G302" i="2"/>
  <c r="G326" i="2"/>
  <c r="G305" i="2"/>
  <c r="G311" i="2"/>
  <c r="G310" i="2"/>
  <c r="G313" i="2"/>
  <c r="G331" i="2"/>
  <c r="G314" i="2"/>
  <c r="G315" i="2"/>
  <c r="G316" i="2"/>
  <c r="G330" i="2"/>
  <c r="G308" i="2"/>
  <c r="G303" i="2"/>
  <c r="G306" i="2"/>
  <c r="G327" i="2"/>
  <c r="G328" i="2"/>
  <c r="G329" i="2"/>
  <c r="G230" i="2"/>
  <c r="G218" i="2"/>
  <c r="G214" i="2"/>
  <c r="G231" i="2"/>
  <c r="G225" i="2"/>
  <c r="G226" i="2"/>
  <c r="G227" i="2"/>
  <c r="G212" i="2"/>
  <c r="G232" i="2"/>
  <c r="G233" i="2"/>
  <c r="G234" i="2"/>
  <c r="G235" i="2"/>
  <c r="G219" i="2"/>
  <c r="G216" i="2"/>
  <c r="G215" i="2"/>
  <c r="G217" i="2"/>
  <c r="G220" i="2"/>
  <c r="G236" i="2"/>
  <c r="G221" i="2"/>
  <c r="G228" i="2"/>
  <c r="G222" i="2"/>
  <c r="G223" i="2"/>
  <c r="G229" i="2"/>
  <c r="G224" i="2"/>
  <c r="G237" i="2"/>
  <c r="G238" i="2"/>
  <c r="G213" i="2"/>
  <c r="G239" i="2"/>
  <c r="G240" i="2"/>
  <c r="G241" i="2"/>
  <c r="G1665" i="2"/>
  <c r="G1651" i="2"/>
  <c r="G1666" i="2"/>
  <c r="G1653" i="2"/>
  <c r="G1667" i="2"/>
  <c r="G1668" i="2"/>
  <c r="G1669" i="2"/>
  <c r="G1649" i="2"/>
  <c r="G1654" i="2"/>
  <c r="G1658" i="2"/>
  <c r="G1659" i="2"/>
  <c r="G1647" i="2"/>
  <c r="G1670" i="2"/>
  <c r="G1671" i="2"/>
  <c r="G1660" i="2"/>
  <c r="G1661" i="2"/>
  <c r="G1672" i="2"/>
  <c r="G1652" i="2"/>
  <c r="G1664" i="2"/>
  <c r="G1655" i="2"/>
  <c r="G1662" i="2"/>
  <c r="G1663" i="2"/>
  <c r="G1656" i="2"/>
  <c r="G1657" i="2"/>
  <c r="G1648" i="2"/>
  <c r="G1673" i="2"/>
  <c r="G1674" i="2"/>
  <c r="G1675" i="2"/>
  <c r="G1650" i="2"/>
  <c r="G1676" i="2"/>
  <c r="G1471" i="2"/>
  <c r="G1474" i="2"/>
  <c r="G1485" i="2"/>
  <c r="G1486" i="2"/>
  <c r="G1487" i="2"/>
  <c r="G1488" i="2"/>
  <c r="G1489" i="2"/>
  <c r="G1469" i="2"/>
  <c r="G1490" i="2"/>
  <c r="G1491" i="2"/>
  <c r="G1475" i="2"/>
  <c r="G1492" i="2"/>
  <c r="G1481" i="2"/>
  <c r="G1482" i="2"/>
  <c r="G1476" i="2"/>
  <c r="G1467" i="2"/>
  <c r="G1493" i="2"/>
  <c r="G1494" i="2"/>
  <c r="G1495" i="2"/>
  <c r="G1477" i="2"/>
  <c r="G1478" i="2"/>
  <c r="G1479" i="2"/>
  <c r="G1480" i="2"/>
  <c r="G1484" i="2"/>
  <c r="G1470" i="2"/>
  <c r="G1473" i="2"/>
  <c r="G1496" i="2"/>
  <c r="G1483" i="2"/>
  <c r="G1472" i="2"/>
  <c r="G1468" i="2"/>
  <c r="G1510" i="2"/>
  <c r="G1511" i="2"/>
  <c r="G1512" i="2"/>
  <c r="G1513" i="2"/>
  <c r="G1514" i="2"/>
  <c r="G1515" i="2"/>
  <c r="G1498" i="2"/>
  <c r="G1504" i="2"/>
  <c r="G1499" i="2"/>
  <c r="G1505" i="2"/>
  <c r="G1497" i="2"/>
  <c r="G1516" i="2"/>
  <c r="G1517" i="2"/>
  <c r="G1506" i="2"/>
  <c r="G1518" i="2"/>
  <c r="G1519" i="2"/>
  <c r="G1520" i="2"/>
  <c r="G1521" i="2"/>
  <c r="G1500" i="2"/>
  <c r="G1501" i="2"/>
  <c r="G1508" i="2"/>
  <c r="G1502" i="2"/>
  <c r="G1503" i="2"/>
  <c r="G1509" i="2"/>
  <c r="G1522" i="2"/>
  <c r="G1523" i="2"/>
  <c r="G1524" i="2"/>
  <c r="G1507" i="2"/>
  <c r="G1525" i="2"/>
  <c r="G1526" i="2"/>
  <c r="G1566" i="2"/>
  <c r="G1577" i="2"/>
  <c r="G1578" i="2"/>
  <c r="G1567" i="2"/>
  <c r="G1579" i="2"/>
  <c r="G1557" i="2"/>
  <c r="G1560" i="2"/>
  <c r="G1580" i="2"/>
  <c r="G1568" i="2"/>
  <c r="G1581" i="2"/>
  <c r="G1582" i="2"/>
  <c r="G1583" i="2"/>
  <c r="G1561" i="2"/>
  <c r="G1558" i="2"/>
  <c r="G1569" i="2"/>
  <c r="G1563" i="2"/>
  <c r="G1570" i="2"/>
  <c r="G1562" i="2"/>
  <c r="G1573" i="2"/>
  <c r="G1564" i="2"/>
  <c r="G1574" i="2"/>
  <c r="G1565" i="2"/>
  <c r="G1576" i="2"/>
  <c r="G1575" i="2"/>
  <c r="G1571" i="2"/>
  <c r="G1572" i="2"/>
  <c r="G1584" i="2"/>
  <c r="G1585" i="2"/>
  <c r="G1559" i="2"/>
  <c r="G1586" i="2"/>
  <c r="G1419" i="2"/>
  <c r="G1420" i="2"/>
  <c r="G1412" i="2"/>
  <c r="G1421" i="2"/>
  <c r="G1422" i="2"/>
  <c r="G1407" i="2"/>
  <c r="G1413" i="2"/>
  <c r="G1423" i="2"/>
  <c r="G1424" i="2"/>
  <c r="G1425" i="2"/>
  <c r="G1426" i="2"/>
  <c r="G1427" i="2"/>
  <c r="G1428" i="2"/>
  <c r="G1414" i="2"/>
  <c r="G1429" i="2"/>
  <c r="G1430" i="2"/>
  <c r="G1431" i="2"/>
  <c r="G1415" i="2"/>
  <c r="G1408" i="2"/>
  <c r="G1409" i="2"/>
  <c r="G1410" i="2"/>
  <c r="G1417" i="2"/>
  <c r="G1418" i="2"/>
  <c r="G1411" i="2"/>
  <c r="G1432" i="2"/>
  <c r="G1416" i="2"/>
  <c r="G1433" i="2"/>
  <c r="G1434" i="2"/>
  <c r="G1435" i="2"/>
  <c r="G1436" i="2"/>
  <c r="G1538" i="2"/>
  <c r="G1539" i="2"/>
  <c r="G1540" i="2"/>
  <c r="G1541" i="2"/>
  <c r="G1542" i="2"/>
  <c r="G1533" i="2"/>
  <c r="G1543" i="2"/>
  <c r="G1544" i="2"/>
  <c r="G1545" i="2"/>
  <c r="G1546" i="2"/>
  <c r="G1547" i="2"/>
  <c r="G1529" i="2"/>
  <c r="G1548" i="2"/>
  <c r="G1549" i="2"/>
  <c r="G1550" i="2"/>
  <c r="G1551" i="2"/>
  <c r="G1527" i="2"/>
  <c r="G1528" i="2"/>
  <c r="G1530" i="2"/>
  <c r="G1535" i="2"/>
  <c r="G1531" i="2"/>
  <c r="G1532" i="2"/>
  <c r="G1537" i="2"/>
  <c r="G1536" i="2"/>
  <c r="G1552" i="2"/>
  <c r="G1553" i="2"/>
  <c r="G1554" i="2"/>
  <c r="G1555" i="2"/>
  <c r="G1534" i="2"/>
  <c r="G1556" i="2"/>
  <c r="G1628" i="2"/>
  <c r="G1617" i="2"/>
  <c r="G1629" i="2"/>
  <c r="G1630" i="2"/>
  <c r="G1631" i="2"/>
  <c r="G1623" i="2"/>
  <c r="G1632" i="2"/>
  <c r="G1633" i="2"/>
  <c r="G1634" i="2"/>
  <c r="G1635" i="2"/>
  <c r="G1636" i="2"/>
  <c r="G1637" i="2"/>
  <c r="G1638" i="2"/>
  <c r="G1639" i="2"/>
  <c r="G1640" i="2"/>
  <c r="G1641" i="2"/>
  <c r="G1642" i="2"/>
  <c r="G1624" i="2"/>
  <c r="G1620" i="2"/>
  <c r="G1627" i="2"/>
  <c r="G1621" i="2"/>
  <c r="G1625" i="2"/>
  <c r="G1626" i="2"/>
  <c r="G1622" i="2"/>
  <c r="G1618" i="2"/>
  <c r="G1643" i="2"/>
  <c r="G1644" i="2"/>
  <c r="G1645" i="2"/>
  <c r="G1646" i="2"/>
  <c r="G1619" i="2"/>
  <c r="G1385" i="2"/>
  <c r="G1386" i="2"/>
  <c r="G1392" i="2"/>
  <c r="G1393" i="2"/>
  <c r="G1394" i="2"/>
  <c r="G1395" i="2"/>
  <c r="G1396" i="2"/>
  <c r="G1397" i="2"/>
  <c r="G1387" i="2"/>
  <c r="G1398" i="2"/>
  <c r="G1388" i="2"/>
  <c r="G1389" i="2"/>
  <c r="G1399" i="2"/>
  <c r="G1400" i="2"/>
  <c r="G1401" i="2"/>
  <c r="G1402" i="2"/>
  <c r="G1403" i="2"/>
  <c r="G1390" i="2"/>
  <c r="G1391" i="2"/>
  <c r="G1380" i="2"/>
  <c r="G1381" i="2"/>
  <c r="G1382" i="2"/>
  <c r="G1383" i="2"/>
  <c r="G1384" i="2"/>
  <c r="G1377" i="2"/>
  <c r="G1404" i="2"/>
  <c r="G1405" i="2"/>
  <c r="G1406" i="2"/>
  <c r="G1378" i="2"/>
  <c r="G1379" i="2"/>
  <c r="G1448" i="2"/>
  <c r="G1449" i="2"/>
  <c r="G1450" i="2"/>
  <c r="G1451" i="2"/>
  <c r="G1437" i="2"/>
  <c r="G1438" i="2"/>
  <c r="G1452" i="2"/>
  <c r="G1453" i="2"/>
  <c r="G1454" i="2"/>
  <c r="G1455" i="2"/>
  <c r="G1442" i="2"/>
  <c r="G1456" i="2"/>
  <c r="G1457" i="2"/>
  <c r="G1458" i="2"/>
  <c r="G1443" i="2"/>
  <c r="G1459" i="2"/>
  <c r="G1444" i="2"/>
  <c r="G1460" i="2"/>
  <c r="G1447" i="2"/>
  <c r="G1445" i="2"/>
  <c r="G1439" i="2"/>
  <c r="G1440" i="2"/>
  <c r="G1446" i="2"/>
  <c r="G1441" i="2"/>
  <c r="G1461" i="2"/>
  <c r="G1462" i="2"/>
  <c r="G1463" i="2"/>
  <c r="G1464" i="2"/>
  <c r="G1465" i="2"/>
  <c r="G1466" i="2"/>
  <c r="G1678" i="2"/>
  <c r="G1687" i="2"/>
  <c r="G1688" i="2"/>
  <c r="G1683" i="2"/>
  <c r="G1684" i="2"/>
  <c r="G1679" i="2"/>
  <c r="G1677" i="2"/>
  <c r="G1689" i="2"/>
  <c r="G1690" i="2"/>
  <c r="G1691" i="2"/>
  <c r="G1692" i="2"/>
  <c r="G1693" i="2"/>
  <c r="G1694" i="2"/>
  <c r="G1695" i="2"/>
  <c r="G1696" i="2"/>
  <c r="G1697" i="2"/>
  <c r="G1698" i="2"/>
  <c r="G1699" i="2"/>
  <c r="G1706" i="2"/>
  <c r="G1680" i="2"/>
  <c r="G1681" i="2"/>
  <c r="G1682" i="2"/>
  <c r="G1686" i="2"/>
  <c r="G1685" i="2"/>
  <c r="G1700" i="2"/>
  <c r="G1701" i="2"/>
  <c r="G1702" i="2"/>
  <c r="G1703" i="2"/>
  <c r="G1704" i="2"/>
  <c r="G1705" i="2"/>
  <c r="G1598" i="2"/>
  <c r="G1587" i="2"/>
  <c r="G1599" i="2"/>
  <c r="G1600" i="2"/>
  <c r="G1601" i="2"/>
  <c r="G1588" i="2"/>
  <c r="G1602" i="2"/>
  <c r="G1603" i="2"/>
  <c r="G1589" i="2"/>
  <c r="G1604" i="2"/>
  <c r="G1605" i="2"/>
  <c r="G1606" i="2"/>
  <c r="G1607" i="2"/>
  <c r="G1608" i="2"/>
  <c r="G1609" i="2"/>
  <c r="G1610" i="2"/>
  <c r="G1611" i="2"/>
  <c r="G1590" i="2"/>
  <c r="G1596" i="2"/>
  <c r="G1591" i="2"/>
  <c r="G1594" i="2"/>
  <c r="G1595" i="2"/>
  <c r="G1593" i="2"/>
  <c r="G1597" i="2"/>
  <c r="G1612" i="2"/>
  <c r="G1592" i="2"/>
  <c r="G1613" i="2"/>
  <c r="G1614" i="2"/>
  <c r="G1615" i="2"/>
  <c r="G1616" i="2"/>
  <c r="G377" i="2"/>
  <c r="G378" i="2"/>
  <c r="G379" i="2"/>
  <c r="G381" i="2"/>
  <c r="G380" i="2"/>
  <c r="G347" i="2"/>
  <c r="G349" i="2"/>
  <c r="G350" i="2"/>
  <c r="G348" i="2"/>
  <c r="G351" i="2"/>
  <c r="G352" i="2"/>
  <c r="G354" i="2"/>
  <c r="G355" i="2"/>
  <c r="G353" i="2"/>
  <c r="G356" i="2"/>
  <c r="G365" i="2"/>
  <c r="G362" i="2"/>
  <c r="G363" i="2"/>
  <c r="G364" i="2"/>
  <c r="G366" i="2"/>
  <c r="G340" i="2"/>
  <c r="G337" i="2"/>
  <c r="G338" i="2"/>
  <c r="G341" i="2"/>
  <c r="G339" i="2"/>
  <c r="G357" i="2"/>
  <c r="G360" i="2"/>
  <c r="G358" i="2"/>
  <c r="G359" i="2"/>
  <c r="G361" i="2"/>
  <c r="G376" i="2"/>
  <c r="G372" i="2"/>
  <c r="G373" i="2"/>
  <c r="G375" i="2"/>
  <c r="G374" i="2"/>
  <c r="G333" i="2"/>
  <c r="G335" i="2"/>
  <c r="G332" i="2"/>
  <c r="G334" i="2"/>
  <c r="G336" i="2"/>
  <c r="G345" i="2"/>
  <c r="G343" i="2"/>
  <c r="G344" i="2"/>
  <c r="G346" i="2"/>
  <c r="G342" i="2"/>
  <c r="G382" i="2"/>
  <c r="G386" i="2"/>
  <c r="G383" i="2"/>
  <c r="G385" i="2"/>
  <c r="G384" i="2"/>
  <c r="G368" i="2"/>
  <c r="G369" i="2"/>
  <c r="G370" i="2"/>
  <c r="G367" i="2"/>
  <c r="G371" i="2"/>
  <c r="G1331" i="2"/>
  <c r="CK86" i="12" l="1"/>
  <c r="CJ86" i="12"/>
  <c r="CZ87" i="12"/>
  <c r="CY87" i="12"/>
  <c r="CK105" i="12"/>
  <c r="CJ105" i="12"/>
  <c r="CK97" i="12"/>
  <c r="CJ97" i="12"/>
  <c r="CK89" i="12"/>
  <c r="CJ89" i="12"/>
  <c r="CK81" i="12"/>
  <c r="CJ81" i="12"/>
  <c r="CZ108" i="12"/>
  <c r="CY108" i="12"/>
  <c r="CZ100" i="12"/>
  <c r="CY100" i="12"/>
  <c r="CZ92" i="12"/>
  <c r="CY92" i="12"/>
  <c r="CZ84" i="12"/>
  <c r="CY84" i="12"/>
  <c r="CZ76" i="12"/>
  <c r="CY76" i="12"/>
  <c r="DK97" i="12"/>
  <c r="DJ97" i="12"/>
  <c r="DK89" i="12"/>
  <c r="DJ89" i="12"/>
  <c r="DK81" i="12"/>
  <c r="DJ81" i="12"/>
  <c r="CK94" i="12"/>
  <c r="CJ94" i="12"/>
  <c r="CZ79" i="12"/>
  <c r="CY79" i="12"/>
  <c r="CK74" i="12"/>
  <c r="CJ74" i="12"/>
  <c r="CK108" i="12"/>
  <c r="CJ108" i="12"/>
  <c r="CK100" i="12"/>
  <c r="CJ100" i="12"/>
  <c r="CJ92" i="12"/>
  <c r="CK92" i="12"/>
  <c r="CK84" i="12"/>
  <c r="CJ84" i="12"/>
  <c r="CJ76" i="12"/>
  <c r="CK76" i="12"/>
  <c r="CZ105" i="12"/>
  <c r="CY105" i="12"/>
  <c r="CZ97" i="12"/>
  <c r="CY97" i="12"/>
  <c r="CZ89" i="12"/>
  <c r="CY89" i="12"/>
  <c r="CZ81" i="12"/>
  <c r="CY81" i="12"/>
  <c r="DK98" i="12"/>
  <c r="DJ98" i="12"/>
  <c r="DK90" i="12"/>
  <c r="DJ90" i="12"/>
  <c r="DK82" i="12"/>
  <c r="DJ82" i="12"/>
  <c r="CK78" i="12"/>
  <c r="CJ78" i="12"/>
  <c r="CZ103" i="12"/>
  <c r="CY103" i="12"/>
  <c r="CK103" i="12"/>
  <c r="CJ103" i="12"/>
  <c r="CK95" i="12"/>
  <c r="CJ95" i="12"/>
  <c r="CK87" i="12"/>
  <c r="CJ87" i="12"/>
  <c r="CK79" i="12"/>
  <c r="CJ79" i="12"/>
  <c r="CZ102" i="12"/>
  <c r="CY102" i="12"/>
  <c r="CZ94" i="12"/>
  <c r="CY94" i="12"/>
  <c r="CZ86" i="12"/>
  <c r="CY86" i="12"/>
  <c r="CZ78" i="12"/>
  <c r="CY78" i="12"/>
  <c r="DK99" i="12"/>
  <c r="DJ99" i="12"/>
  <c r="DK91" i="12"/>
  <c r="DJ91" i="12"/>
  <c r="DK83" i="12"/>
  <c r="DJ83" i="12"/>
  <c r="DK75" i="12"/>
  <c r="DJ75" i="12"/>
  <c r="CK106" i="12"/>
  <c r="CJ106" i="12"/>
  <c r="CK98" i="12"/>
  <c r="CJ98" i="12"/>
  <c r="CK90" i="12"/>
  <c r="CJ90" i="12"/>
  <c r="CK82" i="12"/>
  <c r="CJ82" i="12"/>
  <c r="CZ74" i="12"/>
  <c r="CY74" i="12"/>
  <c r="CZ107" i="12"/>
  <c r="CY107" i="12"/>
  <c r="CZ99" i="12"/>
  <c r="CY99" i="12"/>
  <c r="CZ91" i="12"/>
  <c r="CY91" i="12"/>
  <c r="CZ83" i="12"/>
  <c r="CY83" i="12"/>
  <c r="CZ75" i="12"/>
  <c r="CY75" i="12"/>
  <c r="DJ100" i="12"/>
  <c r="DK100" i="12"/>
  <c r="DK92" i="12"/>
  <c r="DJ92" i="12"/>
  <c r="DJ84" i="12"/>
  <c r="DK84" i="12"/>
  <c r="DK76" i="12"/>
  <c r="DJ76" i="12"/>
  <c r="CK102" i="12"/>
  <c r="CJ102" i="12"/>
  <c r="CK109" i="12"/>
  <c r="CJ109" i="12"/>
  <c r="CK101" i="12"/>
  <c r="CJ101" i="12"/>
  <c r="CK93" i="12"/>
  <c r="CJ93" i="12"/>
  <c r="CK85" i="12"/>
  <c r="CJ85" i="12"/>
  <c r="CK77" i="12"/>
  <c r="CJ77" i="12"/>
  <c r="CZ104" i="12"/>
  <c r="CY104" i="12"/>
  <c r="CY96" i="12"/>
  <c r="CZ96" i="12"/>
  <c r="CZ88" i="12"/>
  <c r="CY88" i="12"/>
  <c r="CY80" i="12"/>
  <c r="CZ80" i="12"/>
  <c r="DK101" i="12"/>
  <c r="DJ101" i="12"/>
  <c r="DK93" i="12"/>
  <c r="DJ93" i="12"/>
  <c r="DK85" i="12"/>
  <c r="DJ85" i="12"/>
  <c r="DK77" i="12"/>
  <c r="DJ77" i="12"/>
  <c r="DK88" i="12"/>
  <c r="DJ88" i="12"/>
  <c r="CK104" i="12"/>
  <c r="CJ104" i="12"/>
  <c r="CK96" i="12"/>
  <c r="CJ96" i="12"/>
  <c r="CK88" i="12"/>
  <c r="CJ88" i="12"/>
  <c r="CK80" i="12"/>
  <c r="CJ80" i="12"/>
  <c r="CZ109" i="12"/>
  <c r="CY109" i="12"/>
  <c r="CZ101" i="12"/>
  <c r="CY101" i="12"/>
  <c r="CZ93" i="12"/>
  <c r="CY93" i="12"/>
  <c r="CZ85" i="12"/>
  <c r="CY85" i="12"/>
  <c r="CZ77" i="12"/>
  <c r="CY77" i="12"/>
  <c r="DK94" i="12"/>
  <c r="DJ94" i="12"/>
  <c r="DK86" i="12"/>
  <c r="DJ86" i="12"/>
  <c r="DK78" i="12"/>
  <c r="DJ78" i="12"/>
  <c r="CZ95" i="12"/>
  <c r="CY95" i="12"/>
  <c r="DK96" i="12"/>
  <c r="DJ96" i="12"/>
  <c r="CK107" i="12"/>
  <c r="CJ107" i="12"/>
  <c r="CK99" i="12"/>
  <c r="CJ99" i="12"/>
  <c r="CK91" i="12"/>
  <c r="CJ91" i="12"/>
  <c r="CK83" i="12"/>
  <c r="CJ83" i="12"/>
  <c r="CK75" i="12"/>
  <c r="CJ75" i="12"/>
  <c r="CZ106" i="12"/>
  <c r="CY106" i="12"/>
  <c r="CZ98" i="12"/>
  <c r="CY98" i="12"/>
  <c r="CZ90" i="12"/>
  <c r="CY90" i="12"/>
  <c r="CZ82" i="12"/>
  <c r="CY82" i="12"/>
  <c r="DK74" i="12"/>
  <c r="DJ74" i="12"/>
  <c r="DK95" i="12"/>
  <c r="DJ95" i="12"/>
  <c r="DK87" i="12"/>
  <c r="DJ87" i="12"/>
  <c r="DK79" i="12"/>
  <c r="DJ79" i="12"/>
  <c r="DK80" i="12"/>
  <c r="DJ80" i="12"/>
  <c r="BO97" i="12"/>
  <c r="BN97" i="12"/>
  <c r="BO89" i="12"/>
  <c r="BN89" i="12"/>
  <c r="BO81" i="12"/>
  <c r="BN81" i="12"/>
  <c r="BO94" i="12"/>
  <c r="BN94" i="12"/>
  <c r="BO86" i="12"/>
  <c r="BN86" i="12"/>
  <c r="BO78" i="12"/>
  <c r="BN78" i="12"/>
  <c r="BO74" i="12"/>
  <c r="BN74" i="12"/>
  <c r="BN99" i="12"/>
  <c r="BO99" i="12"/>
  <c r="BO91" i="12"/>
  <c r="BN91" i="12"/>
  <c r="BN83" i="12"/>
  <c r="BO83" i="12"/>
  <c r="BN75" i="12"/>
  <c r="BO75" i="12"/>
  <c r="BO96" i="12"/>
  <c r="BN96" i="12"/>
  <c r="BO88" i="12"/>
  <c r="BN88" i="12"/>
  <c r="BO80" i="12"/>
  <c r="BN80" i="12"/>
  <c r="BO101" i="12"/>
  <c r="BN101" i="12"/>
  <c r="BO93" i="12"/>
  <c r="BN93" i="12"/>
  <c r="BO85" i="12"/>
  <c r="BN85" i="12"/>
  <c r="BO77" i="12"/>
  <c r="BN77" i="12"/>
  <c r="BO98" i="12"/>
  <c r="BN98" i="12"/>
  <c r="BO90" i="12"/>
  <c r="BN90" i="12"/>
  <c r="BO82" i="12"/>
  <c r="BN82" i="12"/>
  <c r="CA93" i="12"/>
  <c r="BZ93" i="12"/>
  <c r="CA92" i="12"/>
  <c r="BZ92" i="12"/>
  <c r="CA91" i="12"/>
  <c r="BZ91" i="12"/>
  <c r="CA90" i="12"/>
  <c r="BZ90" i="12"/>
  <c r="CA89" i="12"/>
  <c r="BZ89" i="12"/>
  <c r="CA88" i="12"/>
  <c r="BZ88" i="12"/>
  <c r="BZ87" i="12"/>
  <c r="CA87" i="12"/>
  <c r="CA86" i="12"/>
  <c r="BZ86" i="12"/>
  <c r="CA85" i="12"/>
  <c r="BZ85" i="12"/>
  <c r="CA84" i="12"/>
  <c r="BZ84" i="12"/>
  <c r="BZ83" i="12"/>
  <c r="CA83" i="12"/>
  <c r="CA82" i="12"/>
  <c r="BZ82" i="12"/>
  <c r="CA81" i="12"/>
  <c r="BZ81" i="12"/>
  <c r="CA80" i="12"/>
  <c r="BZ80" i="12"/>
  <c r="BZ79" i="12"/>
  <c r="CA79" i="12"/>
  <c r="CA78" i="12"/>
  <c r="BZ78" i="12"/>
  <c r="CA77" i="12"/>
  <c r="BZ77" i="12"/>
  <c r="CA76" i="12"/>
  <c r="BZ76" i="12"/>
  <c r="BZ75" i="12"/>
  <c r="CA75" i="12"/>
  <c r="BN95" i="12"/>
  <c r="BO95" i="12"/>
  <c r="BN87" i="12"/>
  <c r="BO87" i="12"/>
  <c r="BN79" i="12"/>
  <c r="BO79" i="12"/>
  <c r="CA74" i="12"/>
  <c r="BZ74" i="12"/>
  <c r="BO100" i="12"/>
  <c r="BN100" i="12"/>
  <c r="BO92" i="12"/>
  <c r="BN92" i="12"/>
  <c r="BO84" i="12"/>
  <c r="BN84" i="12"/>
  <c r="BO76" i="12"/>
  <c r="BN76" i="12"/>
  <c r="AP127" i="12"/>
  <c r="AO127" i="12"/>
  <c r="AP119" i="12"/>
  <c r="AO119" i="12"/>
  <c r="AP111" i="12"/>
  <c r="AO111" i="12"/>
  <c r="AP103" i="12"/>
  <c r="AO103" i="12"/>
  <c r="AP95" i="12"/>
  <c r="AO95" i="12"/>
  <c r="AP87" i="12"/>
  <c r="AO87" i="12"/>
  <c r="AP79" i="12"/>
  <c r="AO79" i="12"/>
  <c r="AZ95" i="12"/>
  <c r="AY95" i="12"/>
  <c r="AZ87" i="12"/>
  <c r="AY87" i="12"/>
  <c r="AZ79" i="12"/>
  <c r="AY79" i="12"/>
  <c r="AP126" i="12"/>
  <c r="AO126" i="12"/>
  <c r="AP118" i="12"/>
  <c r="AO118" i="12"/>
  <c r="AP110" i="12"/>
  <c r="AO110" i="12"/>
  <c r="AP102" i="12"/>
  <c r="AO102" i="12"/>
  <c r="AP94" i="12"/>
  <c r="AO94" i="12"/>
  <c r="AP86" i="12"/>
  <c r="AO86" i="12"/>
  <c r="AP78" i="12"/>
  <c r="AO78" i="12"/>
  <c r="AZ74" i="12"/>
  <c r="AY74" i="12"/>
  <c r="AZ98" i="12"/>
  <c r="AY98" i="12"/>
  <c r="AY90" i="12"/>
  <c r="AZ90" i="12"/>
  <c r="AZ82" i="12"/>
  <c r="AY82" i="12"/>
  <c r="AP125" i="12"/>
  <c r="AO125" i="12"/>
  <c r="AP117" i="12"/>
  <c r="AO117" i="12"/>
  <c r="AP109" i="12"/>
  <c r="AO109" i="12"/>
  <c r="AP101" i="12"/>
  <c r="AO101" i="12"/>
  <c r="AP93" i="12"/>
  <c r="AO93" i="12"/>
  <c r="AP85" i="12"/>
  <c r="AO85" i="12"/>
  <c r="AO77" i="12"/>
  <c r="AP77" i="12"/>
  <c r="AZ101" i="12"/>
  <c r="AY101" i="12"/>
  <c r="AZ93" i="12"/>
  <c r="AY93" i="12"/>
  <c r="AZ85" i="12"/>
  <c r="AY85" i="12"/>
  <c r="AZ77" i="12"/>
  <c r="AY77" i="12"/>
  <c r="AP124" i="12"/>
  <c r="AO124" i="12"/>
  <c r="AP116" i="12"/>
  <c r="AO116" i="12"/>
  <c r="AP108" i="12"/>
  <c r="AO108" i="12"/>
  <c r="AP100" i="12"/>
  <c r="AO100" i="12"/>
  <c r="AP92" i="12"/>
  <c r="AO92" i="12"/>
  <c r="AP84" i="12"/>
  <c r="AO84" i="12"/>
  <c r="AP76" i="12"/>
  <c r="AO76" i="12"/>
  <c r="AZ96" i="12"/>
  <c r="AY96" i="12"/>
  <c r="AZ88" i="12"/>
  <c r="AY88" i="12"/>
  <c r="AZ80" i="12"/>
  <c r="AY80" i="12"/>
  <c r="AP123" i="12"/>
  <c r="AO123" i="12"/>
  <c r="AP115" i="12"/>
  <c r="AO115" i="12"/>
  <c r="AP107" i="12"/>
  <c r="AO107" i="12"/>
  <c r="AP99" i="12"/>
  <c r="AO99" i="12"/>
  <c r="AP91" i="12"/>
  <c r="AO91" i="12"/>
  <c r="AP83" i="12"/>
  <c r="AO83" i="12"/>
  <c r="AP75" i="12"/>
  <c r="AO75" i="12"/>
  <c r="AZ99" i="12"/>
  <c r="AY99" i="12"/>
  <c r="AZ91" i="12"/>
  <c r="AY91" i="12"/>
  <c r="AZ83" i="12"/>
  <c r="AY83" i="12"/>
  <c r="AZ75" i="12"/>
  <c r="AY75" i="12"/>
  <c r="AP122" i="12"/>
  <c r="AO122" i="12"/>
  <c r="AP114" i="12"/>
  <c r="AO114" i="12"/>
  <c r="AP106" i="12"/>
  <c r="AO106" i="12"/>
  <c r="AP98" i="12"/>
  <c r="AO98" i="12"/>
  <c r="AP90" i="12"/>
  <c r="AO90" i="12"/>
  <c r="AP82" i="12"/>
  <c r="AO82" i="12"/>
  <c r="AZ94" i="12"/>
  <c r="AY94" i="12"/>
  <c r="AZ86" i="12"/>
  <c r="AY86" i="12"/>
  <c r="AZ78" i="12"/>
  <c r="AY78" i="12"/>
  <c r="AP121" i="12"/>
  <c r="AO121" i="12"/>
  <c r="AP113" i="12"/>
  <c r="AO113" i="12"/>
  <c r="AO105" i="12"/>
  <c r="AP105" i="12"/>
  <c r="AP97" i="12"/>
  <c r="AO97" i="12"/>
  <c r="AO89" i="12"/>
  <c r="AP89" i="12"/>
  <c r="AO81" i="12"/>
  <c r="AP81" i="12"/>
  <c r="AZ97" i="12"/>
  <c r="AY97" i="12"/>
  <c r="AZ89" i="12"/>
  <c r="AY89" i="12"/>
  <c r="AZ81" i="12"/>
  <c r="AY81" i="12"/>
  <c r="AP74" i="12"/>
  <c r="AO74" i="12"/>
  <c r="AP128" i="12"/>
  <c r="AO128" i="12"/>
  <c r="AP120" i="12"/>
  <c r="AO120" i="12"/>
  <c r="AP112" i="12"/>
  <c r="AO112" i="12"/>
  <c r="AP104" i="12"/>
  <c r="AO104" i="12"/>
  <c r="AP96" i="12"/>
  <c r="AO96" i="12"/>
  <c r="AP88" i="12"/>
  <c r="AO88" i="12"/>
  <c r="AP80" i="12"/>
  <c r="AO80" i="12"/>
  <c r="AZ100" i="12"/>
  <c r="AY100" i="12"/>
  <c r="AZ92" i="12"/>
  <c r="AY92" i="12"/>
  <c r="AZ84" i="12"/>
  <c r="AY84" i="12"/>
  <c r="AZ76" i="12"/>
  <c r="AY76" i="12"/>
  <c r="K74" i="12"/>
  <c r="J74" i="12"/>
  <c r="J125" i="12"/>
  <c r="K125" i="12"/>
  <c r="J117" i="12"/>
  <c r="K117" i="12"/>
  <c r="J109" i="12"/>
  <c r="K109" i="12"/>
  <c r="J101" i="12"/>
  <c r="K101" i="12"/>
  <c r="J93" i="12"/>
  <c r="K93" i="12"/>
  <c r="J85" i="12"/>
  <c r="K85" i="12"/>
  <c r="J77" i="12"/>
  <c r="K77" i="12"/>
  <c r="AB74" i="12"/>
  <c r="AA74" i="12"/>
  <c r="J128" i="12"/>
  <c r="K128" i="12"/>
  <c r="J120" i="12"/>
  <c r="K120" i="12"/>
  <c r="J112" i="12"/>
  <c r="K112" i="12"/>
  <c r="J104" i="12"/>
  <c r="K104" i="12"/>
  <c r="J96" i="12"/>
  <c r="K96" i="12"/>
  <c r="J88" i="12"/>
  <c r="K88" i="12"/>
  <c r="J80" i="12"/>
  <c r="K80" i="12"/>
  <c r="J123" i="12"/>
  <c r="K123" i="12"/>
  <c r="J115" i="12"/>
  <c r="K115" i="12"/>
  <c r="J107" i="12"/>
  <c r="K107" i="12"/>
  <c r="J99" i="12"/>
  <c r="K99" i="12"/>
  <c r="J91" i="12"/>
  <c r="K91" i="12"/>
  <c r="J83" i="12"/>
  <c r="K83" i="12"/>
  <c r="J75" i="12"/>
  <c r="K75" i="12"/>
  <c r="J126" i="12"/>
  <c r="K126" i="12"/>
  <c r="J118" i="12"/>
  <c r="K118" i="12"/>
  <c r="J110" i="12"/>
  <c r="K110" i="12"/>
  <c r="J102" i="12"/>
  <c r="K102" i="12"/>
  <c r="J94" i="12"/>
  <c r="K94" i="12"/>
  <c r="J86" i="12"/>
  <c r="K86" i="12"/>
  <c r="J78" i="12"/>
  <c r="K78" i="12"/>
  <c r="J121" i="12"/>
  <c r="K121" i="12"/>
  <c r="J113" i="12"/>
  <c r="K113" i="12"/>
  <c r="J105" i="12"/>
  <c r="K105" i="12"/>
  <c r="J97" i="12"/>
  <c r="K97" i="12"/>
  <c r="J89" i="12"/>
  <c r="K89" i="12"/>
  <c r="J81" i="12"/>
  <c r="K81" i="12"/>
  <c r="J124" i="12"/>
  <c r="K124" i="12"/>
  <c r="J116" i="12"/>
  <c r="K116" i="12"/>
  <c r="J108" i="12"/>
  <c r="K108" i="12"/>
  <c r="J100" i="12"/>
  <c r="K100" i="12"/>
  <c r="J92" i="12"/>
  <c r="K92" i="12"/>
  <c r="J84" i="12"/>
  <c r="K84" i="12"/>
  <c r="J76" i="12"/>
  <c r="K76" i="12"/>
  <c r="J127" i="12"/>
  <c r="K127" i="12"/>
  <c r="J119" i="12"/>
  <c r="K119" i="12"/>
  <c r="J111" i="12"/>
  <c r="K111" i="12"/>
  <c r="J103" i="12"/>
  <c r="K103" i="12"/>
  <c r="J95" i="12"/>
  <c r="K95" i="12"/>
  <c r="J87" i="12"/>
  <c r="K87" i="12"/>
  <c r="J79" i="12"/>
  <c r="K79" i="12"/>
  <c r="AB75" i="12"/>
  <c r="AA75" i="12"/>
  <c r="J122" i="12"/>
  <c r="K122" i="12"/>
  <c r="J114" i="12"/>
  <c r="K114" i="12"/>
  <c r="J106" i="12"/>
  <c r="K106" i="12"/>
  <c r="J98" i="12"/>
  <c r="K98" i="12"/>
  <c r="J90" i="12"/>
  <c r="K90" i="12"/>
  <c r="J82" i="12"/>
  <c r="K82" i="12"/>
  <c r="AB128" i="12"/>
  <c r="AA128" i="12"/>
  <c r="AB127" i="12"/>
  <c r="AA127" i="12"/>
  <c r="AB126" i="12"/>
  <c r="AA126" i="12"/>
  <c r="AB125" i="12"/>
  <c r="AA125" i="12"/>
  <c r="AB124" i="12"/>
  <c r="AA124" i="12"/>
  <c r="AB123" i="12"/>
  <c r="AA123" i="12"/>
  <c r="AB122" i="12"/>
  <c r="AA122" i="12"/>
  <c r="AB121" i="12"/>
  <c r="AA121" i="12"/>
  <c r="AB120" i="12"/>
  <c r="AA120" i="12"/>
  <c r="AB119" i="12"/>
  <c r="AA119" i="12"/>
  <c r="AB118" i="12"/>
  <c r="AA118" i="12"/>
  <c r="AB117" i="12"/>
  <c r="AA117" i="12"/>
  <c r="AB116" i="12"/>
  <c r="AA116" i="12"/>
  <c r="AB115" i="12"/>
  <c r="AA115" i="12"/>
  <c r="AB114" i="12"/>
  <c r="AA114" i="12"/>
  <c r="AB113" i="12"/>
  <c r="AA113" i="12"/>
  <c r="AB112" i="12"/>
  <c r="AA112" i="12"/>
  <c r="AB111" i="12"/>
  <c r="AA111" i="12"/>
  <c r="AB110" i="12"/>
  <c r="AA110" i="12"/>
  <c r="AB109" i="12"/>
  <c r="AA109" i="12"/>
  <c r="AB108" i="12"/>
  <c r="AA108" i="12"/>
  <c r="AB107" i="12"/>
  <c r="AA107" i="12"/>
  <c r="AB106" i="12"/>
  <c r="AA106" i="12"/>
  <c r="AB105" i="12"/>
  <c r="AA105" i="12"/>
  <c r="AB104" i="12"/>
  <c r="AA104" i="12"/>
  <c r="AB103" i="12"/>
  <c r="AA103" i="12"/>
  <c r="AB102" i="12"/>
  <c r="AA102" i="12"/>
  <c r="AB101" i="12"/>
  <c r="AA101" i="12"/>
  <c r="AB100" i="12"/>
  <c r="AA100" i="12"/>
  <c r="AB99" i="12"/>
  <c r="AA99" i="12"/>
  <c r="AB98" i="12"/>
  <c r="AA98" i="12"/>
  <c r="AB97" i="12"/>
  <c r="AA97" i="12"/>
  <c r="AB96" i="12"/>
  <c r="AA96" i="12"/>
  <c r="AB95" i="12"/>
  <c r="AA95" i="12"/>
  <c r="AB94" i="12"/>
  <c r="AA94" i="12"/>
  <c r="AB93" i="12"/>
  <c r="AA93" i="12"/>
  <c r="AB92" i="12"/>
  <c r="AA92" i="12"/>
  <c r="AB91" i="12"/>
  <c r="AA91" i="12"/>
  <c r="AB90" i="12"/>
  <c r="AA90" i="12"/>
  <c r="AB89" i="12"/>
  <c r="AA89" i="12"/>
  <c r="AB88" i="12"/>
  <c r="AA88" i="12"/>
  <c r="AB87" i="12"/>
  <c r="AA87" i="12"/>
  <c r="AB86" i="12"/>
  <c r="AA86" i="12"/>
  <c r="AB85" i="12"/>
  <c r="AA85" i="12"/>
  <c r="AB84" i="12"/>
  <c r="AA84" i="12"/>
  <c r="AB83" i="12"/>
  <c r="AA83" i="12"/>
  <c r="AB82" i="12"/>
  <c r="AA82" i="12"/>
  <c r="AB81" i="12"/>
  <c r="AA81" i="12"/>
  <c r="AB80" i="12"/>
  <c r="AA80" i="12"/>
  <c r="AB79" i="12"/>
  <c r="AA79" i="12"/>
  <c r="AB78" i="12"/>
  <c r="AA78" i="12"/>
  <c r="AB77" i="12"/>
  <c r="AA77" i="12"/>
  <c r="AB76" i="12"/>
  <c r="AA76" i="12"/>
  <c r="I1161" i="2"/>
  <c r="I1097" i="2"/>
  <c r="I2578" i="2"/>
  <c r="I2426" i="2"/>
  <c r="I2394" i="2"/>
  <c r="I2242" i="2"/>
  <c r="I2689" i="2"/>
  <c r="I2609" i="2"/>
  <c r="I2569" i="2"/>
  <c r="I2553" i="2"/>
  <c r="I2537" i="2"/>
  <c r="I2465" i="2"/>
  <c r="I2417" i="2"/>
  <c r="I2265" i="2"/>
  <c r="I2001" i="2"/>
  <c r="I1969" i="2"/>
  <c r="I1817" i="2"/>
  <c r="I1729" i="2"/>
  <c r="I1601" i="2"/>
  <c r="I1577" i="2"/>
  <c r="I1521" i="2"/>
  <c r="I1449" i="2"/>
  <c r="I1433" i="2"/>
  <c r="I1409" i="2"/>
  <c r="I1401" i="2"/>
  <c r="I1393" i="2"/>
  <c r="I1337" i="2"/>
  <c r="I1313" i="2"/>
  <c r="I1249" i="2"/>
  <c r="I1217" i="2"/>
  <c r="I2692" i="2"/>
  <c r="I2628" i="2"/>
  <c r="I2594" i="2"/>
  <c r="I2538" i="2"/>
  <c r="I2514" i="2"/>
  <c r="I2482" i="2"/>
  <c r="I2474" i="2"/>
  <c r="I2450" i="2"/>
  <c r="I2386" i="2"/>
  <c r="I2346" i="2"/>
  <c r="I2657" i="2"/>
  <c r="I2625" i="2"/>
  <c r="I2601" i="2"/>
  <c r="I2529" i="2"/>
  <c r="I2481" i="2"/>
  <c r="I2369" i="2"/>
  <c r="I2329" i="2"/>
  <c r="I2233" i="2"/>
  <c r="I2177" i="2"/>
  <c r="I2089" i="2"/>
  <c r="I1937" i="2"/>
  <c r="I1849" i="2"/>
  <c r="I1785" i="2"/>
  <c r="I1705" i="2"/>
  <c r="I1673" i="2"/>
  <c r="I1657" i="2"/>
  <c r="I1633" i="2"/>
  <c r="I1585" i="2"/>
  <c r="I1489" i="2"/>
  <c r="I1465" i="2"/>
  <c r="I1425" i="2"/>
  <c r="I1369" i="2"/>
  <c r="I1361" i="2"/>
  <c r="I1289" i="2"/>
  <c r="I1281" i="2"/>
  <c r="I2684" i="2"/>
  <c r="I2636" i="2"/>
  <c r="I2162" i="2"/>
  <c r="I2122" i="2"/>
  <c r="I2570" i="2"/>
  <c r="I1073" i="2"/>
  <c r="I1065" i="2"/>
  <c r="I1041" i="2"/>
  <c r="I1033" i="2"/>
  <c r="I1009" i="2"/>
  <c r="I977" i="2"/>
  <c r="I921" i="2"/>
  <c r="I713" i="2"/>
  <c r="I705" i="2"/>
  <c r="I689" i="2"/>
  <c r="I2562" i="2"/>
  <c r="I2530" i="2"/>
  <c r="I2442" i="2"/>
  <c r="I1185" i="2"/>
  <c r="I2418" i="2"/>
  <c r="I2362" i="2"/>
  <c r="I2298" i="2"/>
  <c r="I2234" i="2"/>
  <c r="I2681" i="2"/>
  <c r="I2633" i="2"/>
  <c r="I2561" i="2"/>
  <c r="I2545" i="2"/>
  <c r="I2433" i="2"/>
  <c r="I2393" i="2"/>
  <c r="I2345" i="2"/>
  <c r="I2241" i="2"/>
  <c r="I2209" i="2"/>
  <c r="I2113" i="2"/>
  <c r="I1945" i="2"/>
  <c r="I1873" i="2"/>
  <c r="I1689" i="2"/>
  <c r="I1665" i="2"/>
  <c r="I1641" i="2"/>
  <c r="I1553" i="2"/>
  <c r="I1513" i="2"/>
  <c r="I1457" i="2"/>
  <c r="I1305" i="2"/>
  <c r="I2546" i="2"/>
  <c r="I2402" i="2"/>
  <c r="I2322" i="2"/>
  <c r="I1129" i="2"/>
  <c r="I2660" i="2"/>
  <c r="I2610" i="2"/>
  <c r="I2354" i="2"/>
  <c r="I2330" i="2"/>
  <c r="I2266" i="2"/>
  <c r="I2250" i="2"/>
  <c r="I2218" i="2"/>
  <c r="I2178" i="2"/>
  <c r="I2146" i="2"/>
  <c r="I2130" i="2"/>
  <c r="I1137" i="2"/>
  <c r="I2604" i="2"/>
  <c r="I2596" i="2"/>
  <c r="I2588" i="2"/>
  <c r="I2580" i="2"/>
  <c r="I2572" i="2"/>
  <c r="I2564" i="2"/>
  <c r="I2556" i="2"/>
  <c r="I2548" i="2"/>
  <c r="I2540" i="2"/>
  <c r="I2532" i="2"/>
  <c r="I2508" i="2"/>
  <c r="I2500" i="2"/>
  <c r="I2484" i="2"/>
  <c r="I2476" i="2"/>
  <c r="I2468" i="2"/>
  <c r="I2452" i="2"/>
  <c r="I2444" i="2"/>
  <c r="I2420" i="2"/>
  <c r="I2404" i="2"/>
  <c r="I2396" i="2"/>
  <c r="I2388" i="2"/>
  <c r="I2380" i="2"/>
  <c r="I2372" i="2"/>
  <c r="I2356" i="2"/>
  <c r="I2332" i="2"/>
  <c r="I2324" i="2"/>
  <c r="I2300" i="2"/>
  <c r="I2292" i="2"/>
  <c r="I2268" i="2"/>
  <c r="I2260" i="2"/>
  <c r="I2244" i="2"/>
  <c r="I2236" i="2"/>
  <c r="I2220" i="2"/>
  <c r="I2212" i="2"/>
  <c r="I2204" i="2"/>
  <c r="I2180" i="2"/>
  <c r="I2172" i="2"/>
  <c r="I2164" i="2"/>
  <c r="I2148" i="2"/>
  <c r="I2140" i="2"/>
  <c r="I2116" i="2"/>
  <c r="I2100" i="2"/>
  <c r="I2084" i="2"/>
  <c r="I2060" i="2"/>
  <c r="I2028" i="2"/>
  <c r="I1996" i="2"/>
  <c r="I1988" i="2"/>
  <c r="I1908" i="2"/>
  <c r="I1900" i="2"/>
  <c r="I1884" i="2"/>
  <c r="I1876" i="2"/>
  <c r="I1852" i="2"/>
  <c r="I1836" i="2"/>
  <c r="I1820" i="2"/>
  <c r="I1764" i="2"/>
  <c r="I1740" i="2"/>
  <c r="I1524" i="2"/>
  <c r="I1492" i="2"/>
  <c r="I1436" i="2"/>
  <c r="I1428" i="2"/>
  <c r="I1276" i="2"/>
  <c r="I1244" i="2"/>
  <c r="I2114" i="2"/>
  <c r="I2090" i="2"/>
  <c r="I2082" i="2"/>
  <c r="I2058" i="2"/>
  <c r="I2026" i="2"/>
  <c r="I2002" i="2"/>
  <c r="I1994" i="2"/>
  <c r="I1970" i="2"/>
  <c r="I1938" i="2"/>
  <c r="I1906" i="2"/>
  <c r="I1882" i="2"/>
  <c r="I1874" i="2"/>
  <c r="I1850" i="2"/>
  <c r="I1834" i="2"/>
  <c r="I1818" i="2"/>
  <c r="I1786" i="2"/>
  <c r="I1762" i="2"/>
  <c r="I1754" i="2"/>
  <c r="I1730" i="2"/>
  <c r="I1722" i="2"/>
  <c r="I1698" i="2"/>
  <c r="I1690" i="2"/>
  <c r="I1682" i="2"/>
  <c r="I1674" i="2"/>
  <c r="I1666" i="2"/>
  <c r="I1642" i="2"/>
  <c r="I1634" i="2"/>
  <c r="I1610" i="2"/>
  <c r="I1602" i="2"/>
  <c r="I1586" i="2"/>
  <c r="I1578" i="2"/>
  <c r="I1554" i="2"/>
  <c r="I1546" i="2"/>
  <c r="I1538" i="2"/>
  <c r="I1522" i="2"/>
  <c r="I1514" i="2"/>
  <c r="I1490" i="2"/>
  <c r="I1466" i="2"/>
  <c r="I1458" i="2"/>
  <c r="I1450" i="2"/>
  <c r="I1426" i="2"/>
  <c r="I1394" i="2"/>
  <c r="I1362" i="2"/>
  <c r="I1354" i="2"/>
  <c r="I1306" i="2"/>
  <c r="I1258" i="2"/>
  <c r="I1242" i="2"/>
  <c r="I1218" i="2"/>
  <c r="I1210" i="2"/>
  <c r="I1186" i="2"/>
  <c r="I1162" i="2"/>
  <c r="I1042" i="2"/>
  <c r="I1034" i="2"/>
  <c r="I1010" i="2"/>
  <c r="I978" i="2"/>
  <c r="I914" i="2"/>
  <c r="I890" i="2"/>
  <c r="I834" i="2"/>
  <c r="I826" i="2"/>
  <c r="I794" i="2"/>
  <c r="I770" i="2"/>
  <c r="I754" i="2"/>
  <c r="I738" i="2"/>
  <c r="I706" i="2"/>
  <c r="I690" i="2"/>
  <c r="I674" i="2"/>
  <c r="I642" i="2"/>
  <c r="I626" i="2"/>
  <c r="I618" i="2"/>
  <c r="I594" i="2"/>
  <c r="I586" i="2"/>
  <c r="I562" i="2"/>
  <c r="I538" i="2"/>
  <c r="I522" i="2"/>
  <c r="I498" i="2"/>
  <c r="I474" i="2"/>
  <c r="I434" i="2"/>
  <c r="I402" i="2"/>
  <c r="I314" i="2"/>
  <c r="I266" i="2"/>
  <c r="I250" i="2"/>
  <c r="I210" i="2"/>
  <c r="I202" i="2"/>
  <c r="I178" i="2"/>
  <c r="I137" i="2"/>
  <c r="I136" i="2"/>
  <c r="I112" i="2"/>
  <c r="I104" i="2"/>
  <c r="I88" i="2"/>
  <c r="I56" i="2"/>
  <c r="I48" i="2"/>
  <c r="I40" i="2"/>
  <c r="I24" i="2"/>
  <c r="I16" i="2"/>
  <c r="I1049" i="2"/>
  <c r="I857" i="2"/>
  <c r="I825" i="2"/>
  <c r="I793" i="2"/>
  <c r="I769" i="2"/>
  <c r="I745" i="2"/>
  <c r="I721" i="2"/>
  <c r="I649" i="2"/>
  <c r="I1160" i="2"/>
  <c r="I953" i="2"/>
  <c r="I913" i="2"/>
  <c r="I833" i="2"/>
  <c r="I657" i="2"/>
  <c r="I625" i="2"/>
  <c r="I561" i="2"/>
  <c r="I521" i="2"/>
  <c r="I473" i="2"/>
  <c r="I441" i="2"/>
  <c r="I433" i="2"/>
  <c r="I401" i="2"/>
  <c r="I329" i="2"/>
  <c r="I313" i="2"/>
  <c r="I241" i="2"/>
  <c r="I144" i="2"/>
  <c r="I1488" i="2"/>
  <c r="I2687" i="2"/>
  <c r="I2631" i="2"/>
  <c r="I2623" i="2"/>
  <c r="I2519" i="2"/>
  <c r="I2431" i="2"/>
  <c r="I2391" i="2"/>
  <c r="I2351" i="2"/>
  <c r="I2327" i="2"/>
  <c r="I2303" i="2"/>
  <c r="I2087" i="2"/>
  <c r="I2031" i="2"/>
  <c r="I1975" i="2"/>
  <c r="I1911" i="2"/>
  <c r="I1879" i="2"/>
  <c r="I1815" i="2"/>
  <c r="I1791" i="2"/>
  <c r="I1759" i="2"/>
  <c r="I1751" i="2"/>
  <c r="I1727" i="2"/>
  <c r="I1591" i="2"/>
  <c r="I1487" i="2"/>
  <c r="I1479" i="2"/>
  <c r="I1455" i="2"/>
  <c r="I1223" i="2"/>
  <c r="I1191" i="2"/>
  <c r="I1103" i="2"/>
  <c r="I1071" i="2"/>
  <c r="I1047" i="2"/>
  <c r="I1031" i="2"/>
  <c r="I911" i="2"/>
  <c r="I903" i="2"/>
  <c r="I887" i="2"/>
  <c r="I799" i="2"/>
  <c r="I623" i="2"/>
  <c r="I503" i="2"/>
  <c r="I415" i="2"/>
  <c r="I375" i="2"/>
  <c r="I351" i="2"/>
  <c r="I335" i="2"/>
  <c r="I985" i="2"/>
  <c r="I961" i="2"/>
  <c r="I945" i="2"/>
  <c r="I889" i="2"/>
  <c r="I801" i="2"/>
  <c r="I785" i="2"/>
  <c r="I761" i="2"/>
  <c r="I737" i="2"/>
  <c r="I681" i="2"/>
  <c r="I641" i="2"/>
  <c r="I593" i="2"/>
  <c r="I529" i="2"/>
  <c r="I505" i="2"/>
  <c r="I497" i="2"/>
  <c r="I449" i="2"/>
  <c r="I417" i="2"/>
  <c r="I409" i="2"/>
  <c r="I369" i="2"/>
  <c r="I361" i="2"/>
  <c r="I353" i="2"/>
  <c r="I321" i="2"/>
  <c r="I297" i="2"/>
  <c r="I265" i="2"/>
  <c r="I249" i="2"/>
  <c r="I233" i="2"/>
  <c r="I209" i="2"/>
  <c r="I201" i="2"/>
  <c r="I177" i="2"/>
  <c r="I2472" i="2"/>
  <c r="I1512" i="2"/>
  <c r="I2430" i="2"/>
  <c r="I2693" i="2"/>
  <c r="I2685" i="2"/>
  <c r="I2629" i="2"/>
  <c r="I2589" i="2"/>
  <c r="I2333" i="2"/>
  <c r="I2237" i="2"/>
  <c r="I2141" i="2"/>
  <c r="I2053" i="2"/>
  <c r="I1101" i="2"/>
  <c r="I973" i="2"/>
  <c r="I741" i="2"/>
  <c r="I1972" i="2"/>
  <c r="I1940" i="2"/>
  <c r="I1924" i="2"/>
  <c r="I1892" i="2"/>
  <c r="I1868" i="2"/>
  <c r="I1812" i="2"/>
  <c r="I1804" i="2"/>
  <c r="I1788" i="2"/>
  <c r="I1780" i="2"/>
  <c r="I1756" i="2"/>
  <c r="I1732" i="2"/>
  <c r="I1724" i="2"/>
  <c r="I1700" i="2"/>
  <c r="I1692" i="2"/>
  <c r="I1676" i="2"/>
  <c r="I1668" i="2"/>
  <c r="I1644" i="2"/>
  <c r="I1636" i="2"/>
  <c r="I1628" i="2"/>
  <c r="I1620" i="2"/>
  <c r="I1612" i="2"/>
  <c r="I1604" i="2"/>
  <c r="I1580" i="2"/>
  <c r="I1564" i="2"/>
  <c r="I1556" i="2"/>
  <c r="I1548" i="2"/>
  <c r="I1540" i="2"/>
  <c r="I1532" i="2"/>
  <c r="I1516" i="2"/>
  <c r="I1500" i="2"/>
  <c r="I1460" i="2"/>
  <c r="I1452" i="2"/>
  <c r="I1420" i="2"/>
  <c r="I1404" i="2"/>
  <c r="I1396" i="2"/>
  <c r="I1380" i="2"/>
  <c r="I1364" i="2"/>
  <c r="I1340" i="2"/>
  <c r="I1332" i="2"/>
  <c r="I1308" i="2"/>
  <c r="I1228" i="2"/>
  <c r="I1220" i="2"/>
  <c r="I1212" i="2"/>
  <c r="I2691" i="2"/>
  <c r="I2683" i="2"/>
  <c r="I2659" i="2"/>
  <c r="I2635" i="2"/>
  <c r="I2627" i="2"/>
  <c r="I2611" i="2"/>
  <c r="I2603" i="2"/>
  <c r="I2595" i="2"/>
  <c r="I2587" i="2"/>
  <c r="I2579" i="2"/>
  <c r="I2571" i="2"/>
  <c r="I2563" i="2"/>
  <c r="I2555" i="2"/>
  <c r="I2539" i="2"/>
  <c r="I2531" i="2"/>
  <c r="I2515" i="2"/>
  <c r="I2507" i="2"/>
  <c r="I2499" i="2"/>
  <c r="I2483" i="2"/>
  <c r="I2475" i="2"/>
  <c r="I2451" i="2"/>
  <c r="I2443" i="2"/>
  <c r="I2419" i="2"/>
  <c r="I2403" i="2"/>
  <c r="I2395" i="2"/>
  <c r="I2387" i="2"/>
  <c r="I2379" i="2"/>
  <c r="I2371" i="2"/>
  <c r="I2363" i="2"/>
  <c r="I2355" i="2"/>
  <c r="I2331" i="2"/>
  <c r="I2323" i="2"/>
  <c r="I2299" i="2"/>
  <c r="I2291" i="2"/>
  <c r="I2267" i="2"/>
  <c r="I2251" i="2"/>
  <c r="I2243" i="2"/>
  <c r="I2235" i="2"/>
  <c r="I2219" i="2"/>
  <c r="I2211" i="2"/>
  <c r="I2203" i="2"/>
  <c r="I2179" i="2"/>
  <c r="I2171" i="2"/>
  <c r="I2163" i="2"/>
  <c r="I2147" i="2"/>
  <c r="I2123" i="2"/>
  <c r="I2115" i="2"/>
  <c r="I2099" i="2"/>
  <c r="I2091" i="2"/>
  <c r="I2083" i="2"/>
  <c r="I2059" i="2"/>
  <c r="I2027" i="2"/>
  <c r="I1995" i="2"/>
  <c r="I1987" i="2"/>
  <c r="I1971" i="2"/>
  <c r="I1939" i="2"/>
  <c r="I1907" i="2"/>
  <c r="I1883" i="2"/>
  <c r="I1875" i="2"/>
  <c r="I1851" i="2"/>
  <c r="I1835" i="2"/>
  <c r="I1819" i="2"/>
  <c r="I291" i="2"/>
  <c r="I1530" i="2"/>
  <c r="I1434" i="2"/>
  <c r="I1410" i="2"/>
  <c r="I1402" i="2"/>
  <c r="I1370" i="2"/>
  <c r="I1338" i="2"/>
  <c r="I1314" i="2"/>
  <c r="I1290" i="2"/>
  <c r="I1282" i="2"/>
  <c r="I1274" i="2"/>
  <c r="I1250" i="2"/>
  <c r="I1154" i="2"/>
  <c r="I1138" i="2"/>
  <c r="I1130" i="2"/>
  <c r="I1098" i="2"/>
  <c r="I1090" i="2"/>
  <c r="I1074" i="2"/>
  <c r="I1066" i="2"/>
  <c r="I1026" i="2"/>
  <c r="I962" i="2"/>
  <c r="I954" i="2"/>
  <c r="I946" i="2"/>
  <c r="I922" i="2"/>
  <c r="I858" i="2"/>
  <c r="I802" i="2"/>
  <c r="I786" i="2"/>
  <c r="I762" i="2"/>
  <c r="I682" i="2"/>
  <c r="I658" i="2"/>
  <c r="I650" i="2"/>
  <c r="I610" i="2"/>
  <c r="I602" i="2"/>
  <c r="I530" i="2"/>
  <c r="I506" i="2"/>
  <c r="I466" i="2"/>
  <c r="I442" i="2"/>
  <c r="I418" i="2"/>
  <c r="I410" i="2"/>
  <c r="I386" i="2"/>
  <c r="I378" i="2"/>
  <c r="I370" i="2"/>
  <c r="I354" i="2"/>
  <c r="I346" i="2"/>
  <c r="I322" i="2"/>
  <c r="I298" i="2"/>
  <c r="I2370" i="2"/>
  <c r="I1778" i="2"/>
  <c r="I2593" i="2"/>
  <c r="I2521" i="2"/>
  <c r="I2473" i="2"/>
  <c r="I2297" i="2"/>
  <c r="I1913" i="2"/>
  <c r="I1753" i="2"/>
  <c r="I753" i="2"/>
  <c r="I617" i="2"/>
  <c r="I601" i="2"/>
  <c r="I585" i="2"/>
  <c r="I569" i="2"/>
  <c r="I481" i="2"/>
  <c r="I465" i="2"/>
  <c r="I80" i="2"/>
  <c r="I2449" i="2"/>
  <c r="I2425" i="2"/>
  <c r="I2385" i="2"/>
  <c r="I2353" i="2"/>
  <c r="I1905" i="2"/>
  <c r="I1761" i="2"/>
  <c r="I1681" i="2"/>
  <c r="I1593" i="2"/>
  <c r="I2688" i="2"/>
  <c r="I2656" i="2"/>
  <c r="I2632" i="2"/>
  <c r="I2624" i="2"/>
  <c r="I2600" i="2"/>
  <c r="I2592" i="2"/>
  <c r="I2568" i="2"/>
  <c r="I2560" i="2"/>
  <c r="I2544" i="2"/>
  <c r="I2536" i="2"/>
  <c r="I2528" i="2"/>
  <c r="I2520" i="2"/>
  <c r="I2512" i="2"/>
  <c r="I2504" i="2"/>
  <c r="I2480" i="2"/>
  <c r="I2464" i="2"/>
  <c r="I2456" i="2"/>
  <c r="I2448" i="2"/>
  <c r="I2440" i="2"/>
  <c r="I2432" i="2"/>
  <c r="I2424" i="2"/>
  <c r="I2416" i="2"/>
  <c r="I2392" i="2"/>
  <c r="I2384" i="2"/>
  <c r="I2360" i="2"/>
  <c r="I2352" i="2"/>
  <c r="I2344" i="2"/>
  <c r="I2328" i="2"/>
  <c r="I2312" i="2"/>
  <c r="I2296" i="2"/>
  <c r="I2272" i="2"/>
  <c r="I2264" i="2"/>
  <c r="I2240" i="2"/>
  <c r="I2208" i="2"/>
  <c r="I2184" i="2"/>
  <c r="I2176" i="2"/>
  <c r="I2152" i="2"/>
  <c r="I2144" i="2"/>
  <c r="I2120" i="2"/>
  <c r="I2112" i="2"/>
  <c r="I2088" i="2"/>
  <c r="I2080" i="2"/>
  <c r="I2056" i="2"/>
  <c r="I2032" i="2"/>
  <c r="I2024" i="2"/>
  <c r="I2016" i="2"/>
  <c r="I2000" i="2"/>
  <c r="I1968" i="2"/>
  <c r="I1944" i="2"/>
  <c r="I1912" i="2"/>
  <c r="I1904" i="2"/>
  <c r="I1880" i="2"/>
  <c r="I1848" i="2"/>
  <c r="I1824" i="2"/>
  <c r="I1816" i="2"/>
  <c r="I1784" i="2"/>
  <c r="I1760" i="2"/>
  <c r="I1752" i="2"/>
  <c r="I1728" i="2"/>
  <c r="I1712" i="2"/>
  <c r="I1704" i="2"/>
  <c r="I1696" i="2"/>
  <c r="I1688" i="2"/>
  <c r="I1680" i="2"/>
  <c r="I1672" i="2"/>
  <c r="I1656" i="2"/>
  <c r="I1640" i="2"/>
  <c r="I1632" i="2"/>
  <c r="I1616" i="2"/>
  <c r="I1608" i="2"/>
  <c r="I1600" i="2"/>
  <c r="I1584" i="2"/>
  <c r="I1552" i="2"/>
  <c r="I1544" i="2"/>
  <c r="I1520" i="2"/>
  <c r="I1496" i="2"/>
  <c r="I1480" i="2"/>
  <c r="I1464" i="2"/>
  <c r="I1456" i="2"/>
  <c r="I1448" i="2"/>
  <c r="I1440" i="2"/>
  <c r="I1432" i="2"/>
  <c r="I1424" i="2"/>
  <c r="I1408" i="2"/>
  <c r="I1400" i="2"/>
  <c r="I2513" i="2"/>
  <c r="I2441" i="2"/>
  <c r="I2121" i="2"/>
  <c r="I2057" i="2"/>
  <c r="I2025" i="2"/>
  <c r="I1545" i="2"/>
  <c r="I1441" i="2"/>
  <c r="I2599" i="2"/>
  <c r="I2567" i="2"/>
  <c r="I2535" i="2"/>
  <c r="I2495" i="2"/>
  <c r="I2471" i="2"/>
  <c r="I2455" i="2"/>
  <c r="I2447" i="2"/>
  <c r="I2423" i="2"/>
  <c r="I2359" i="2"/>
  <c r="I2311" i="2"/>
  <c r="I2295" i="2"/>
  <c r="I2271" i="2"/>
  <c r="I2239" i="2"/>
  <c r="I2183" i="2"/>
  <c r="I2151" i="2"/>
  <c r="I2023" i="2"/>
  <c r="I1999" i="2"/>
  <c r="I1967" i="2"/>
  <c r="I1943" i="2"/>
  <c r="I1807" i="2"/>
  <c r="I1783" i="2"/>
  <c r="I1743" i="2"/>
  <c r="I1703" i="2"/>
  <c r="I1687" i="2"/>
  <c r="I1655" i="2"/>
  <c r="I1631" i="2"/>
  <c r="I1551" i="2"/>
  <c r="I1519" i="2"/>
  <c r="I1503" i="2"/>
  <c r="I1431" i="2"/>
  <c r="I1399" i="2"/>
  <c r="I1367" i="2"/>
  <c r="I1311" i="2"/>
  <c r="I1287" i="2"/>
  <c r="I1279" i="2"/>
  <c r="I1247" i="2"/>
  <c r="I1215" i="2"/>
  <c r="I1199" i="2"/>
  <c r="I1167" i="2"/>
  <c r="I1159" i="2"/>
  <c r="I1127" i="2"/>
  <c r="I1111" i="2"/>
  <c r="I1095" i="2"/>
  <c r="I1039" i="2"/>
  <c r="I1007" i="2"/>
  <c r="I999" i="2"/>
  <c r="I983" i="2"/>
  <c r="I975" i="2"/>
  <c r="I951" i="2"/>
  <c r="I943" i="2"/>
  <c r="I919" i="2"/>
  <c r="I871" i="2"/>
  <c r="I863" i="2"/>
  <c r="I847" i="2"/>
  <c r="I831" i="2"/>
  <c r="I823" i="2"/>
  <c r="I767" i="2"/>
  <c r="I743" i="2"/>
  <c r="I735" i="2"/>
  <c r="I711" i="2"/>
  <c r="I703" i="2"/>
  <c r="I679" i="2"/>
  <c r="I655" i="2"/>
  <c r="I647" i="2"/>
  <c r="I631" i="2"/>
  <c r="I615" i="2"/>
  <c r="I599" i="2"/>
  <c r="I591" i="2"/>
  <c r="I559" i="2"/>
  <c r="I535" i="2"/>
  <c r="I527" i="2"/>
  <c r="I511" i="2"/>
  <c r="I479" i="2"/>
  <c r="I471" i="2"/>
  <c r="I463" i="2"/>
  <c r="I439" i="2"/>
  <c r="I431" i="2"/>
  <c r="I407" i="2"/>
  <c r="I399" i="2"/>
  <c r="I367" i="2"/>
  <c r="I2641" i="2"/>
  <c r="I2505" i="2"/>
  <c r="I2161" i="2"/>
  <c r="I2129" i="2"/>
  <c r="I2081" i="2"/>
  <c r="I1881" i="2"/>
  <c r="I2591" i="2"/>
  <c r="I2543" i="2"/>
  <c r="I2511" i="2"/>
  <c r="I2479" i="2"/>
  <c r="I2415" i="2"/>
  <c r="I2383" i="2"/>
  <c r="I2279" i="2"/>
  <c r="I2263" i="2"/>
  <c r="I2207" i="2"/>
  <c r="I2175" i="2"/>
  <c r="I2143" i="2"/>
  <c r="I2119" i="2"/>
  <c r="I2111" i="2"/>
  <c r="I2063" i="2"/>
  <c r="I2055" i="2"/>
  <c r="I2039" i="2"/>
  <c r="I1903" i="2"/>
  <c r="I1847" i="2"/>
  <c r="I1823" i="2"/>
  <c r="I1695" i="2"/>
  <c r="I1671" i="2"/>
  <c r="I1639" i="2"/>
  <c r="I1615" i="2"/>
  <c r="I1607" i="2"/>
  <c r="I1599" i="2"/>
  <c r="I1583" i="2"/>
  <c r="I1543" i="2"/>
  <c r="I1511" i="2"/>
  <c r="I1463" i="2"/>
  <c r="I1439" i="2"/>
  <c r="I1423" i="2"/>
  <c r="I1383" i="2"/>
  <c r="I1335" i="2"/>
  <c r="I1303" i="2"/>
  <c r="I2694" i="2"/>
  <c r="I2686" i="2"/>
  <c r="I2662" i="2"/>
  <c r="I2654" i="2"/>
  <c r="I2630" i="2"/>
  <c r="I2622" i="2"/>
  <c r="I2606" i="2"/>
  <c r="I2598" i="2"/>
  <c r="I2590" i="2"/>
  <c r="I2582" i="2"/>
  <c r="I2574" i="2"/>
  <c r="I2566" i="2"/>
  <c r="I2558" i="2"/>
  <c r="I2550" i="2"/>
  <c r="I2542" i="2"/>
  <c r="I2534" i="2"/>
  <c r="I2518" i="2"/>
  <c r="I2510" i="2"/>
  <c r="I2502" i="2"/>
  <c r="I2494" i="2"/>
  <c r="I2486" i="2"/>
  <c r="I2478" i="2"/>
  <c r="I2470" i="2"/>
  <c r="I2462" i="2"/>
  <c r="I2454" i="2"/>
  <c r="I2446" i="2"/>
  <c r="I2422" i="2"/>
  <c r="I2414" i="2"/>
  <c r="I2406" i="2"/>
  <c r="I2390" i="2"/>
  <c r="I2382" i="2"/>
  <c r="I2358" i="2"/>
  <c r="I2326" i="2"/>
  <c r="I2310" i="2"/>
  <c r="I2302" i="2"/>
  <c r="I2294" i="2"/>
  <c r="I2278" i="2"/>
  <c r="I2270" i="2"/>
  <c r="I2262" i="2"/>
  <c r="I2238" i="2"/>
  <c r="I2222" i="2"/>
  <c r="I2206" i="2"/>
  <c r="I2190" i="2"/>
  <c r="I2182" i="2"/>
  <c r="I2174" i="2"/>
  <c r="I2150" i="2"/>
  <c r="I2142" i="2"/>
  <c r="I2118" i="2"/>
  <c r="I2086" i="2"/>
  <c r="I2062" i="2"/>
  <c r="I2054" i="2"/>
  <c r="I2038" i="2"/>
  <c r="I2030" i="2"/>
  <c r="I2022" i="2"/>
  <c r="I1998" i="2"/>
  <c r="I1974" i="2"/>
  <c r="I1950" i="2"/>
  <c r="I1942" i="2"/>
  <c r="I1910" i="2"/>
  <c r="I1902" i="2"/>
  <c r="I1894" i="2"/>
  <c r="I1878" i="2"/>
  <c r="I1870" i="2"/>
  <c r="I1854" i="2"/>
  <c r="I1846" i="2"/>
  <c r="I1822" i="2"/>
  <c r="I1814" i="2"/>
  <c r="I1806" i="2"/>
  <c r="I1790" i="2"/>
  <c r="I1782" i="2"/>
  <c r="I1758" i="2"/>
  <c r="I1742" i="2"/>
  <c r="I2554" i="2"/>
  <c r="I2361" i="2"/>
  <c r="I2145" i="2"/>
  <c r="I1777" i="2"/>
  <c r="I1697" i="2"/>
  <c r="I1609" i="2"/>
  <c r="I1257" i="2"/>
  <c r="I2663" i="2"/>
  <c r="I2655" i="2"/>
  <c r="I2607" i="2"/>
  <c r="I2559" i="2"/>
  <c r="I2503" i="2"/>
  <c r="I2463" i="2"/>
  <c r="I2661" i="2"/>
  <c r="I2621" i="2"/>
  <c r="I2605" i="2"/>
  <c r="I2597" i="2"/>
  <c r="I2581" i="2"/>
  <c r="I2573" i="2"/>
  <c r="I2565" i="2"/>
  <c r="I2557" i="2"/>
  <c r="I2549" i="2"/>
  <c r="I2541" i="2"/>
  <c r="I2533" i="2"/>
  <c r="I2509" i="2"/>
  <c r="I2501" i="2"/>
  <c r="I2493" i="2"/>
  <c r="I2485" i="2"/>
  <c r="I2477" i="2"/>
  <c r="I2469" i="2"/>
  <c r="I2461" i="2"/>
  <c r="I2453" i="2"/>
  <c r="I2445" i="2"/>
  <c r="I2421" i="2"/>
  <c r="I2405" i="2"/>
  <c r="I2389" i="2"/>
  <c r="I2381" i="2"/>
  <c r="I2357" i="2"/>
  <c r="I2325" i="2"/>
  <c r="I2301" i="2"/>
  <c r="I2293" i="2"/>
  <c r="I2277" i="2"/>
  <c r="I2269" i="2"/>
  <c r="I2261" i="2"/>
  <c r="I2245" i="2"/>
  <c r="I2221" i="2"/>
  <c r="I2213" i="2"/>
  <c r="I2205" i="2"/>
  <c r="I2189" i="2"/>
  <c r="I2181" i="2"/>
  <c r="I2173" i="2"/>
  <c r="I2149" i="2"/>
  <c r="I2117" i="2"/>
  <c r="I2101" i="2"/>
  <c r="I2085" i="2"/>
  <c r="I2069" i="2"/>
  <c r="I2061" i="2"/>
  <c r="I2029" i="2"/>
  <c r="I2021" i="2"/>
  <c r="I1997" i="2"/>
  <c r="I1973" i="2"/>
  <c r="I1949" i="2"/>
  <c r="I1941" i="2"/>
  <c r="I1925" i="2"/>
  <c r="I1909" i="2"/>
  <c r="I1901" i="2"/>
  <c r="I1893" i="2"/>
  <c r="I1877" i="2"/>
  <c r="I1869" i="2"/>
  <c r="I1853" i="2"/>
  <c r="I1837" i="2"/>
  <c r="I1821" i="2"/>
  <c r="I1813" i="2"/>
  <c r="I1805" i="2"/>
  <c r="I1789" i="2"/>
  <c r="I1781" i="2"/>
  <c r="I1757" i="2"/>
  <c r="I1741" i="2"/>
  <c r="I1733" i="2"/>
  <c r="I1725" i="2"/>
  <c r="I1701" i="2"/>
  <c r="I1693" i="2"/>
  <c r="I1685" i="2"/>
  <c r="I1669" i="2"/>
  <c r="I1645" i="2"/>
  <c r="I1637" i="2"/>
  <c r="I1629" i="2"/>
  <c r="I1621" i="2"/>
  <c r="I1613" i="2"/>
  <c r="I1605" i="2"/>
  <c r="I1581" i="2"/>
  <c r="I1565" i="2"/>
  <c r="I1549" i="2"/>
  <c r="I1541" i="2"/>
  <c r="I1525" i="2"/>
  <c r="I1517" i="2"/>
  <c r="I1501" i="2"/>
  <c r="I1493" i="2"/>
  <c r="I1485" i="2"/>
  <c r="I1477" i="2"/>
  <c r="I1461" i="2"/>
  <c r="I1453" i="2"/>
  <c r="I1429" i="2"/>
  <c r="I1421" i="2"/>
  <c r="I1405" i="2"/>
  <c r="I1397" i="2"/>
  <c r="I1381" i="2"/>
  <c r="I1365" i="2"/>
  <c r="I1341" i="2"/>
  <c r="I1333" i="2"/>
  <c r="I1317" i="2"/>
  <c r="I1309" i="2"/>
  <c r="I1301" i="2"/>
  <c r="I1277" i="2"/>
  <c r="I1253" i="2"/>
  <c r="I1245" i="2"/>
  <c r="I1229" i="2"/>
  <c r="I1221" i="2"/>
  <c r="I1213" i="2"/>
  <c r="I1197" i="2"/>
  <c r="I1189" i="2"/>
  <c r="I1157" i="2"/>
  <c r="I1133" i="2"/>
  <c r="I1109" i="2"/>
  <c r="I1093" i="2"/>
  <c r="I1077" i="2"/>
  <c r="I1069" i="2"/>
  <c r="I234" i="2"/>
  <c r="I170" i="2"/>
  <c r="I145" i="2"/>
  <c r="I113" i="2"/>
  <c r="I89" i="2"/>
  <c r="I81" i="2"/>
  <c r="I57" i="2"/>
  <c r="I49" i="2"/>
  <c r="I25" i="2"/>
  <c r="I1392" i="2"/>
  <c r="I1384" i="2"/>
  <c r="I1368" i="2"/>
  <c r="I1336" i="2"/>
  <c r="I1312" i="2"/>
  <c r="I1304" i="2"/>
  <c r="I1288" i="2"/>
  <c r="I1280" i="2"/>
  <c r="I1248" i="2"/>
  <c r="I1216" i="2"/>
  <c r="I1192" i="2"/>
  <c r="I1184" i="2"/>
  <c r="I1168" i="2"/>
  <c r="I1128" i="2"/>
  <c r="I1096" i="2"/>
  <c r="I1072" i="2"/>
  <c r="I1064" i="2"/>
  <c r="I1048" i="2"/>
  <c r="I1040" i="2"/>
  <c r="I1032" i="2"/>
  <c r="I1008" i="2"/>
  <c r="I984" i="2"/>
  <c r="I976" i="2"/>
  <c r="I960" i="2"/>
  <c r="I952" i="2"/>
  <c r="I944" i="2"/>
  <c r="I920" i="2"/>
  <c r="I912" i="2"/>
  <c r="I888" i="2"/>
  <c r="I872" i="2"/>
  <c r="I864" i="2"/>
  <c r="I856" i="2"/>
  <c r="I848" i="2"/>
  <c r="I832" i="2"/>
  <c r="I824" i="2"/>
  <c r="I800" i="2"/>
  <c r="I784" i="2"/>
  <c r="I768" i="2"/>
  <c r="I744" i="2"/>
  <c r="I736" i="2"/>
  <c r="I720" i="2"/>
  <c r="I712" i="2"/>
  <c r="I704" i="2"/>
  <c r="I680" i="2"/>
  <c r="I656" i="2"/>
  <c r="I648" i="2"/>
  <c r="I640" i="2"/>
  <c r="I624" i="2"/>
  <c r="I616" i="2"/>
  <c r="I600" i="2"/>
  <c r="I592" i="2"/>
  <c r="I584" i="2"/>
  <c r="I568" i="2"/>
  <c r="I560" i="2"/>
  <c r="I528" i="2"/>
  <c r="I512" i="2"/>
  <c r="I504" i="2"/>
  <c r="I496" i="2"/>
  <c r="I480" i="2"/>
  <c r="I472" i="2"/>
  <c r="I464" i="2"/>
  <c r="I448" i="2"/>
  <c r="I440" i="2"/>
  <c r="I432" i="2"/>
  <c r="I408" i="2"/>
  <c r="I400" i="2"/>
  <c r="I376" i="2"/>
  <c r="I368" i="2"/>
  <c r="I360" i="2"/>
  <c r="I336" i="2"/>
  <c r="I328" i="2"/>
  <c r="I320" i="2"/>
  <c r="I296" i="2"/>
  <c r="I264" i="2"/>
  <c r="I248" i="2"/>
  <c r="I240" i="2"/>
  <c r="I232" i="2"/>
  <c r="I224" i="2"/>
  <c r="I208" i="2"/>
  <c r="I192" i="2"/>
  <c r="I176" i="2"/>
  <c r="I143" i="2"/>
  <c r="I135" i="2"/>
  <c r="I111" i="2"/>
  <c r="I103" i="2"/>
  <c r="I87" i="2"/>
  <c r="I79" i="2"/>
  <c r="I55" i="2"/>
  <c r="I47" i="2"/>
  <c r="I39" i="2"/>
  <c r="I31" i="2"/>
  <c r="I23" i="2"/>
  <c r="I327" i="2"/>
  <c r="I319" i="2"/>
  <c r="I295" i="2"/>
  <c r="I263" i="2"/>
  <c r="I239" i="2"/>
  <c r="I231" i="2"/>
  <c r="I223" i="2"/>
  <c r="I207" i="2"/>
  <c r="I191" i="2"/>
  <c r="I175" i="2"/>
  <c r="I150" i="2"/>
  <c r="I142" i="2"/>
  <c r="I118" i="2"/>
  <c r="I110" i="2"/>
  <c r="I86" i="2"/>
  <c r="I78" i="2"/>
  <c r="I54" i="2"/>
  <c r="I46" i="2"/>
  <c r="I30" i="2"/>
  <c r="I22" i="2"/>
  <c r="I14" i="2"/>
  <c r="I1726" i="2"/>
  <c r="I1702" i="2"/>
  <c r="I1694" i="2"/>
  <c r="I1670" i="2"/>
  <c r="I1646" i="2"/>
  <c r="I1638" i="2"/>
  <c r="I1630" i="2"/>
  <c r="I1622" i="2"/>
  <c r="I1614" i="2"/>
  <c r="I1606" i="2"/>
  <c r="I1598" i="2"/>
  <c r="I1582" i="2"/>
  <c r="I1550" i="2"/>
  <c r="I1542" i="2"/>
  <c r="I1526" i="2"/>
  <c r="I1518" i="2"/>
  <c r="I1510" i="2"/>
  <c r="I1502" i="2"/>
  <c r="I1494" i="2"/>
  <c r="I1486" i="2"/>
  <c r="I1478" i="2"/>
  <c r="I1462" i="2"/>
  <c r="I1454" i="2"/>
  <c r="I1430" i="2"/>
  <c r="I1422" i="2"/>
  <c r="I1406" i="2"/>
  <c r="I1398" i="2"/>
  <c r="I1382" i="2"/>
  <c r="I1366" i="2"/>
  <c r="I1342" i="2"/>
  <c r="I1334" i="2"/>
  <c r="I1318" i="2"/>
  <c r="I1310" i="2"/>
  <c r="I1302" i="2"/>
  <c r="I1278" i="2"/>
  <c r="I1254" i="2"/>
  <c r="I1246" i="2"/>
  <c r="I1222" i="2"/>
  <c r="I1214" i="2"/>
  <c r="I1198" i="2"/>
  <c r="I1190" i="2"/>
  <c r="I1158" i="2"/>
  <c r="I1134" i="2"/>
  <c r="I1126" i="2"/>
  <c r="I1110" i="2"/>
  <c r="I1102" i="2"/>
  <c r="I1094" i="2"/>
  <c r="I1078" i="2"/>
  <c r="I1070" i="2"/>
  <c r="I1038" i="2"/>
  <c r="I1014" i="2"/>
  <c r="I998" i="2"/>
  <c r="I982" i="2"/>
  <c r="I974" i="2"/>
  <c r="I950" i="2"/>
  <c r="I942" i="2"/>
  <c r="I926" i="2"/>
  <c r="I918" i="2"/>
  <c r="I902" i="2"/>
  <c r="I886" i="2"/>
  <c r="I862" i="2"/>
  <c r="I830" i="2"/>
  <c r="I798" i="2"/>
  <c r="I766" i="2"/>
  <c r="I742" i="2"/>
  <c r="I734" i="2"/>
  <c r="I710" i="2"/>
  <c r="I702" i="2"/>
  <c r="I678" i="2"/>
  <c r="I654" i="2"/>
  <c r="I646" i="2"/>
  <c r="I630" i="2"/>
  <c r="I622" i="2"/>
  <c r="I614" i="2"/>
  <c r="I598" i="2"/>
  <c r="I590" i="2"/>
  <c r="I558" i="2"/>
  <c r="I534" i="2"/>
  <c r="I526" i="2"/>
  <c r="I510" i="2"/>
  <c r="I502" i="2"/>
  <c r="I478" i="2"/>
  <c r="I470" i="2"/>
  <c r="I462" i="2"/>
  <c r="I438" i="2"/>
  <c r="I430" i="2"/>
  <c r="I414" i="2"/>
  <c r="I406" i="2"/>
  <c r="I398" i="2"/>
  <c r="I390" i="2"/>
  <c r="I366" i="2"/>
  <c r="I350" i="2"/>
  <c r="I334" i="2"/>
  <c r="I326" i="2"/>
  <c r="I318" i="2"/>
  <c r="I294" i="2"/>
  <c r="I286" i="2"/>
  <c r="I270" i="2"/>
  <c r="I262" i="2"/>
  <c r="I238" i="2"/>
  <c r="I230" i="2"/>
  <c r="I222" i="2"/>
  <c r="I206" i="2"/>
  <c r="I174" i="2"/>
  <c r="I149" i="2"/>
  <c r="I141" i="2"/>
  <c r="I133" i="2"/>
  <c r="I117" i="2"/>
  <c r="I109" i="2"/>
  <c r="I85" i="2"/>
  <c r="I77" i="2"/>
  <c r="I53" i="2"/>
  <c r="I45" i="2"/>
  <c r="I29" i="2"/>
  <c r="I21" i="2"/>
  <c r="I13" i="2"/>
  <c r="I1037" i="2"/>
  <c r="I925" i="2"/>
  <c r="I901" i="2"/>
  <c r="I885" i="2"/>
  <c r="I829" i="2"/>
  <c r="I797" i="2"/>
  <c r="I773" i="2"/>
  <c r="I765" i="2"/>
  <c r="I733" i="2"/>
  <c r="I701" i="2"/>
  <c r="I677" i="2"/>
  <c r="I645" i="2"/>
  <c r="I621" i="2"/>
  <c r="I589" i="2"/>
  <c r="I541" i="2"/>
  <c r="I525" i="2"/>
  <c r="I501" i="2"/>
  <c r="I461" i="2"/>
  <c r="I437" i="2"/>
  <c r="I413" i="2"/>
  <c r="I365" i="2"/>
  <c r="I349" i="2"/>
  <c r="I325" i="2"/>
  <c r="I293" i="2"/>
  <c r="I269" i="2"/>
  <c r="I237" i="2"/>
  <c r="I205" i="2"/>
  <c r="I148" i="2"/>
  <c r="I132" i="2"/>
  <c r="I108" i="2"/>
  <c r="I76" i="2"/>
  <c r="I52" i="2"/>
  <c r="I28" i="2"/>
  <c r="I1045" i="2"/>
  <c r="I1013" i="2"/>
  <c r="I997" i="2"/>
  <c r="I981" i="2"/>
  <c r="I949" i="2"/>
  <c r="I941" i="2"/>
  <c r="I917" i="2"/>
  <c r="I893" i="2"/>
  <c r="I861" i="2"/>
  <c r="I805" i="2"/>
  <c r="I709" i="2"/>
  <c r="I693" i="2"/>
  <c r="I653" i="2"/>
  <c r="I629" i="2"/>
  <c r="I613" i="2"/>
  <c r="I557" i="2"/>
  <c r="I533" i="2"/>
  <c r="I509" i="2"/>
  <c r="I469" i="2"/>
  <c r="I445" i="2"/>
  <c r="I429" i="2"/>
  <c r="I405" i="2"/>
  <c r="I389" i="2"/>
  <c r="I341" i="2"/>
  <c r="I317" i="2"/>
  <c r="I285" i="2"/>
  <c r="I261" i="2"/>
  <c r="I221" i="2"/>
  <c r="I173" i="2"/>
  <c r="I140" i="2"/>
  <c r="I116" i="2"/>
  <c r="I84" i="2"/>
  <c r="I68" i="2"/>
  <c r="I1188" i="2"/>
  <c r="I1164" i="2"/>
  <c r="I1156" i="2"/>
  <c r="I1140" i="2"/>
  <c r="I1132" i="2"/>
  <c r="I1108" i="2"/>
  <c r="I1100" i="2"/>
  <c r="I1092" i="2"/>
  <c r="I1068" i="2"/>
  <c r="I1044" i="2"/>
  <c r="I1036" i="2"/>
  <c r="I1028" i="2"/>
  <c r="I1012" i="2"/>
  <c r="I996" i="2"/>
  <c r="I980" i="2"/>
  <c r="I948" i="2"/>
  <c r="I940" i="2"/>
  <c r="I924" i="2"/>
  <c r="I916" i="2"/>
  <c r="I900" i="2"/>
  <c r="I892" i="2"/>
  <c r="I884" i="2"/>
  <c r="I860" i="2"/>
  <c r="I828" i="2"/>
  <c r="I812" i="2"/>
  <c r="I804" i="2"/>
  <c r="I796" i="2"/>
  <c r="I788" i="2"/>
  <c r="I772" i="2"/>
  <c r="I764" i="2"/>
  <c r="I740" i="2"/>
  <c r="I708" i="2"/>
  <c r="I676" i="2"/>
  <c r="I652" i="2"/>
  <c r="I644" i="2"/>
  <c r="I628" i="2"/>
  <c r="I620" i="2"/>
  <c r="I612" i="2"/>
  <c r="I588" i="2"/>
  <c r="I564" i="2"/>
  <c r="I556" i="2"/>
  <c r="I540" i="2"/>
  <c r="I532" i="2"/>
  <c r="I524" i="2"/>
  <c r="I500" i="2"/>
  <c r="I476" i="2"/>
  <c r="I468" i="2"/>
  <c r="I460" i="2"/>
  <c r="I444" i="2"/>
  <c r="I436" i="2"/>
  <c r="I428" i="2"/>
  <c r="I412" i="2"/>
  <c r="I404" i="2"/>
  <c r="I388" i="2"/>
  <c r="I380" i="2"/>
  <c r="I364" i="2"/>
  <c r="I356" i="2"/>
  <c r="I348" i="2"/>
  <c r="I324" i="2"/>
  <c r="I316" i="2"/>
  <c r="I300" i="2"/>
  <c r="I292" i="2"/>
  <c r="I284" i="2"/>
  <c r="I268" i="2"/>
  <c r="I260" i="2"/>
  <c r="I236" i="2"/>
  <c r="I204" i="2"/>
  <c r="I172" i="2"/>
  <c r="I163" i="2"/>
  <c r="I147" i="2"/>
  <c r="I139" i="2"/>
  <c r="I131" i="2"/>
  <c r="I115" i="2"/>
  <c r="I107" i="2"/>
  <c r="I83" i="2"/>
  <c r="I75" i="2"/>
  <c r="I67" i="2"/>
  <c r="I59" i="2"/>
  <c r="I51" i="2"/>
  <c r="I27" i="2"/>
  <c r="I1811" i="2"/>
  <c r="I1787" i="2"/>
  <c r="I1779" i="2"/>
  <c r="I1763" i="2"/>
  <c r="I1755" i="2"/>
  <c r="I1731" i="2"/>
  <c r="I1723" i="2"/>
  <c r="I1699" i="2"/>
  <c r="I1691" i="2"/>
  <c r="I1675" i="2"/>
  <c r="I1667" i="2"/>
  <c r="I1643" i="2"/>
  <c r="I1635" i="2"/>
  <c r="I1611" i="2"/>
  <c r="I1603" i="2"/>
  <c r="I1579" i="2"/>
  <c r="I1555" i="2"/>
  <c r="I1547" i="2"/>
  <c r="I1539" i="2"/>
  <c r="I1531" i="2"/>
  <c r="I1523" i="2"/>
  <c r="I1515" i="2"/>
  <c r="I1491" i="2"/>
  <c r="I1459" i="2"/>
  <c r="I1451" i="2"/>
  <c r="I1435" i="2"/>
  <c r="I1427" i="2"/>
  <c r="I1419" i="2"/>
  <c r="I1411" i="2"/>
  <c r="I1403" i="2"/>
  <c r="I1395" i="2"/>
  <c r="I1371" i="2"/>
  <c r="I1363" i="2"/>
  <c r="I1339" i="2"/>
  <c r="I1331" i="2"/>
  <c r="I1315" i="2"/>
  <c r="I1307" i="2"/>
  <c r="I1291" i="2"/>
  <c r="I1283" i="2"/>
  <c r="I1275" i="2"/>
  <c r="I1259" i="2"/>
  <c r="I1251" i="2"/>
  <c r="I1243" i="2"/>
  <c r="I1227" i="2"/>
  <c r="I1219" i="2"/>
  <c r="I1211" i="2"/>
  <c r="I1187" i="2"/>
  <c r="I1163" i="2"/>
  <c r="I1155" i="2"/>
  <c r="I1139" i="2"/>
  <c r="I1131" i="2"/>
  <c r="I1099" i="2"/>
  <c r="I1091" i="2"/>
  <c r="I1067" i="2"/>
  <c r="I1043" i="2"/>
  <c r="I1035" i="2"/>
  <c r="I1027" i="2"/>
  <c r="I1011" i="2"/>
  <c r="I979" i="2"/>
  <c r="I963" i="2"/>
  <c r="I947" i="2"/>
  <c r="I939" i="2"/>
  <c r="I931" i="2"/>
  <c r="I923" i="2"/>
  <c r="I915" i="2"/>
  <c r="I891" i="2"/>
  <c r="I883" i="2"/>
  <c r="I859" i="2"/>
  <c r="I827" i="2"/>
  <c r="I811" i="2"/>
  <c r="I803" i="2"/>
  <c r="I795" i="2"/>
  <c r="I787" i="2"/>
  <c r="I771" i="2"/>
  <c r="I763" i="2"/>
  <c r="I739" i="2"/>
  <c r="I707" i="2"/>
  <c r="I683" i="2"/>
  <c r="I675" i="2"/>
  <c r="I659" i="2"/>
  <c r="I651" i="2"/>
  <c r="I643" i="2"/>
  <c r="I627" i="2"/>
  <c r="I619" i="2"/>
  <c r="I611" i="2"/>
  <c r="I595" i="2"/>
  <c r="I587" i="2"/>
  <c r="I563" i="2"/>
  <c r="I555" i="2"/>
  <c r="I539" i="2"/>
  <c r="I531" i="2"/>
  <c r="I523" i="2"/>
  <c r="I499" i="2"/>
  <c r="I475" i="2"/>
  <c r="I467" i="2"/>
  <c r="I443" i="2"/>
  <c r="I435" i="2"/>
  <c r="I427" i="2"/>
  <c r="I419" i="2"/>
  <c r="I411" i="2"/>
  <c r="I403" i="2"/>
  <c r="I387" i="2"/>
  <c r="I379" i="2"/>
  <c r="I371" i="2"/>
  <c r="I355" i="2"/>
  <c r="I323" i="2"/>
  <c r="I315" i="2"/>
  <c r="I299" i="2"/>
  <c r="I283" i="2"/>
  <c r="I267" i="2"/>
  <c r="I259" i="2"/>
  <c r="I251" i="2"/>
  <c r="I235" i="2"/>
  <c r="I211" i="2"/>
  <c r="I203" i="2"/>
  <c r="I179" i="2"/>
  <c r="I171" i="2"/>
  <c r="I146" i="2"/>
  <c r="I138" i="2"/>
  <c r="I130" i="2"/>
  <c r="I114" i="2"/>
  <c r="I90" i="2"/>
  <c r="I82" i="2"/>
  <c r="I58" i="2"/>
  <c r="I50" i="2"/>
  <c r="I26" i="2"/>
  <c r="I16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Amber Geluck</author>
  </authors>
  <commentList>
    <comment ref="G1" authorId="0" shapeId="0" xr:uid="{E1F49D96-4BB2-4022-B217-F28CE60C8ACE}">
      <text>
        <r>
          <rPr>
            <b/>
            <sz val="9"/>
            <color indexed="81"/>
            <rFont val="Tahoma"/>
            <family val="2"/>
          </rPr>
          <t>Amber Geluck:</t>
        </r>
        <r>
          <rPr>
            <sz val="9"/>
            <color indexed="81"/>
            <rFont val="Tahoma"/>
            <family val="2"/>
          </rPr>
          <t xml:space="preserve">
Stock - demand
</t>
        </r>
      </text>
    </comment>
    <comment ref="H1" authorId="0" shapeId="0" xr:uid="{ADABC96A-ED29-4AC2-B5EF-18D9D472CF1E}">
      <text>
        <r>
          <rPr>
            <b/>
            <sz val="9"/>
            <color indexed="81"/>
            <rFont val="Tahoma"/>
            <family val="2"/>
          </rPr>
          <t>Amber Geluck:</t>
        </r>
        <r>
          <rPr>
            <sz val="9"/>
            <color indexed="81"/>
            <rFont val="Tahoma"/>
            <family val="2"/>
          </rPr>
          <t xml:space="preserve">
Demand / stock 
en als stock en demand = 0 dan = 1 
-&gt; demand / stock = 1 wil zeggen dat de "real" demand groter was
-&gt; demand / stock &lt; 1 wil zeggen dat demand altijd voldaan is
</t>
        </r>
      </text>
    </comment>
    <comment ref="I1" authorId="0" shapeId="0" xr:uid="{E238FD47-B890-4226-919D-7316C586F5EB}">
      <text>
        <r>
          <rPr>
            <b/>
            <sz val="9"/>
            <color indexed="81"/>
            <rFont val="Tahoma"/>
            <family val="2"/>
          </rPr>
          <t>Amber Geluck:</t>
        </r>
        <r>
          <rPr>
            <sz val="9"/>
            <color indexed="81"/>
            <rFont val="Tahoma"/>
            <family val="2"/>
          </rPr>
          <t xml:space="preserve">
als demand/stock = 1 
dan geef je als real demand 
= stock / avg (demand/stock) 
De average is over de verschillende seizoenen van hetzelfde product, dezelfde maat en dezelfde channel (en nooit rekening houden met demand/stock = 1)
Je deelt stock door de average omdat 
"Als normaal gezien maar 25% van de stock wordt gevraagd, dan kunnen we bij een stock van 200 verwachten dat de demand dus 25% × 200 = 50 zou zijn."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<sst xmlns="http://schemas.openxmlformats.org/spreadsheetml/2006/main" count="19139" uniqueCount="346">
  <si>
    <t>product_id</t>
  </si>
  <si>
    <t>channel_id</t>
  </si>
  <si>
    <t>season</t>
  </si>
  <si>
    <t>size</t>
  </si>
  <si>
    <t>demand</t>
  </si>
  <si>
    <t>stock</t>
  </si>
  <si>
    <t>stock-demand</t>
  </si>
  <si>
    <t>demand/stock</t>
  </si>
  <si>
    <t>real demand</t>
  </si>
  <si>
    <t>06GE2U92FA</t>
  </si>
  <si>
    <t>Amsterdam</t>
  </si>
  <si>
    <t>XXS</t>
  </si>
  <si>
    <t>S</t>
  </si>
  <si>
    <t>L</t>
  </si>
  <si>
    <t>M</t>
  </si>
  <si>
    <t>XS</t>
  </si>
  <si>
    <t>XL</t>
  </si>
  <si>
    <t>Berlin</t>
  </si>
  <si>
    <t>Brussels</t>
  </si>
  <si>
    <t>Copenhagen</t>
  </si>
  <si>
    <t>Helsinki</t>
  </si>
  <si>
    <t>Madrid</t>
  </si>
  <si>
    <t>Paris</t>
  </si>
  <si>
    <t>Platform</t>
  </si>
  <si>
    <t>Rome</t>
  </si>
  <si>
    <t>Stockholm</t>
  </si>
  <si>
    <t>Webshop</t>
  </si>
  <si>
    <t>DTPQ67872X</t>
  </si>
  <si>
    <t>onesize</t>
  </si>
  <si>
    <t>G8WP29EHC6</t>
  </si>
  <si>
    <t>XXL</t>
  </si>
  <si>
    <t>HYT3MYM7CY</t>
  </si>
  <si>
    <t>IMFA21HLV3</t>
  </si>
  <si>
    <t>JU9OS20S99</t>
  </si>
  <si>
    <t>PPB56V08LB</t>
  </si>
  <si>
    <t>R5X6KPETN3</t>
  </si>
  <si>
    <t>RX38XS00QN</t>
  </si>
  <si>
    <t>(Alle)</t>
  </si>
  <si>
    <t>Som van real demand</t>
  </si>
  <si>
    <t>Kolomlabels</t>
  </si>
  <si>
    <t>Rijlabels</t>
  </si>
  <si>
    <t>Eindtotaal</t>
  </si>
  <si>
    <t>Gloves</t>
  </si>
  <si>
    <t>Burgundy sweatshirt</t>
  </si>
  <si>
    <t>Menswear</t>
  </si>
  <si>
    <t>Hoodie M</t>
  </si>
  <si>
    <t>Black sweatshirt</t>
  </si>
  <si>
    <t>Blue Sweatshirt W</t>
  </si>
  <si>
    <t>T-Shirt</t>
  </si>
  <si>
    <t>Burgundy Sweatshirt M</t>
  </si>
  <si>
    <t>Hoodie</t>
  </si>
  <si>
    <t>Hoodie W</t>
  </si>
  <si>
    <t>Blue sweatshirt</t>
  </si>
  <si>
    <t>Womenswear</t>
  </si>
  <si>
    <t>Little Black Dress</t>
  </si>
  <si>
    <t>T-Shirt M</t>
  </si>
  <si>
    <t>Black Sweatshirt M</t>
  </si>
  <si>
    <t>Little black dress</t>
  </si>
  <si>
    <t>wat zie ik</t>
  </si>
  <si>
    <t>- twee en drie zijn heel gelijkaardig in hun gedrag over de verschillende landen</t>
  </si>
  <si>
    <t>- en de voorlaatsten ook</t>
  </si>
  <si>
    <t>(leeg)</t>
  </si>
  <si>
    <t>- allemaal verschillend</t>
  </si>
  <si>
    <t>PERCENTAGE DIFFERENCE BETWEEN</t>
  </si>
  <si>
    <t>Channel</t>
  </si>
  <si>
    <t>Size</t>
  </si>
  <si>
    <t>Product</t>
  </si>
  <si>
    <t>years</t>
  </si>
  <si>
    <t>de producten</t>
  </si>
  <si>
    <t>Legende</t>
  </si>
  <si>
    <t>wat zie ik --&gt; MPE (mean percentage error)</t>
  </si>
  <si>
    <t>06GE2U92</t>
  </si>
  <si>
    <t>DTPQ6787</t>
  </si>
  <si>
    <t>GBWP29EH</t>
  </si>
  <si>
    <t>HYT3MYMY</t>
  </si>
  <si>
    <t>IMFA21HL</t>
  </si>
  <si>
    <t>JU9OS20S</t>
  </si>
  <si>
    <t>PPB56V08</t>
  </si>
  <si>
    <t>R5X6KPET</t>
  </si>
  <si>
    <t>RX38XS00</t>
  </si>
  <si>
    <t>G8WP29EH</t>
  </si>
  <si>
    <t>tss 0 en ,05</t>
  </si>
  <si>
    <t>Amsterdam vs Berlin</t>
  </si>
  <si>
    <t>L vs M</t>
  </si>
  <si>
    <t>Gloves vs Hoodie M</t>
  </si>
  <si>
    <t>06GE2U92FA vs DTPQ67872X</t>
  </si>
  <si>
    <t>06GE2U92FA vs G8WP29EHC6</t>
  </si>
  <si>
    <t>tss ,05 en ,1</t>
  </si>
  <si>
    <t>Amsterdam vs Brussels</t>
  </si>
  <si>
    <t>L vs onesize</t>
  </si>
  <si>
    <t>L vs S</t>
  </si>
  <si>
    <t>Gloves vs Blue Sweatshirt W</t>
  </si>
  <si>
    <t>06GE2U92FA vs HYT3MYM7CY</t>
  </si>
  <si>
    <t>tss ,1 en ,2</t>
  </si>
  <si>
    <t>Amsterdam vs Copenhagen</t>
  </si>
  <si>
    <t>L vs XL</t>
  </si>
  <si>
    <t>Gloves vs Burgundy Sweatshirt M</t>
  </si>
  <si>
    <t>06GE2U92FA vs IMFA21HLV3</t>
  </si>
  <si>
    <t>Amsterdam vs Helsinki</t>
  </si>
  <si>
    <t>L vs XS</t>
  </si>
  <si>
    <t>Gloves vs Hoodie W</t>
  </si>
  <si>
    <t>06GE2U92FA vs JU9OS20S99</t>
  </si>
  <si>
    <t>Amsterdam vs Madrid</t>
  </si>
  <si>
    <t>L vs XXL</t>
  </si>
  <si>
    <t>Gloves vs PPB56V08LB</t>
  </si>
  <si>
    <t>06GE2U92FA vs PPB56V08LB</t>
  </si>
  <si>
    <t>Amsterdam vs Paris</t>
  </si>
  <si>
    <t>L vs XXS</t>
  </si>
  <si>
    <t>Gloves vs T-Shirt M</t>
  </si>
  <si>
    <t>06GE2U92FA vs R5X6KPETN3</t>
  </si>
  <si>
    <t>Amsterdam vs Platform</t>
  </si>
  <si>
    <t>M vs S</t>
  </si>
  <si>
    <t>Gloves vs Black Sweatshirt M</t>
  </si>
  <si>
    <t>06GE2U92FA vs RX38XS00QN</t>
  </si>
  <si>
    <t>Amsterdam vs Rome</t>
  </si>
  <si>
    <t>M vs onesize</t>
  </si>
  <si>
    <t>M vs XL</t>
  </si>
  <si>
    <t>Gloves vs Little black dress</t>
  </si>
  <si>
    <t>G8WP29EHC6 vs HYT3MYM7CY</t>
  </si>
  <si>
    <t>Amsterdam vs Stockholm</t>
  </si>
  <si>
    <t>M vs XS</t>
  </si>
  <si>
    <t>Hoodie M vs Blue Sweatshirt W</t>
  </si>
  <si>
    <t>DTPQ67872X vs G8WP29EHC6</t>
  </si>
  <si>
    <t>G8WP29EHC6 vs IMFA21HLV3</t>
  </si>
  <si>
    <t>Amsterdam vs Webshop</t>
  </si>
  <si>
    <t>M vs XXL</t>
  </si>
  <si>
    <t>Hoodie M vs Burgundy Sweatshirt M</t>
  </si>
  <si>
    <t>DTPQ67872X vs HYT3MYM7CY</t>
  </si>
  <si>
    <t>G8WP29EHC6 vs JU9OS20S99</t>
  </si>
  <si>
    <t>Berlin vs Brussels</t>
  </si>
  <si>
    <t>M vs XXS</t>
  </si>
  <si>
    <t>Hoodie M vs Hoodie W</t>
  </si>
  <si>
    <t>DTPQ67872X vs IMFA21HLV3</t>
  </si>
  <si>
    <t>G8WP29EHC6 vs PPB56V08LB</t>
  </si>
  <si>
    <t>Berlin vs Copenhagen</t>
  </si>
  <si>
    <t>S vs XL</t>
  </si>
  <si>
    <t>Hoodie M vs PPB56V08LB</t>
  </si>
  <si>
    <t>DTPQ67872X vs JU9OS20S99</t>
  </si>
  <si>
    <t>G8WP29EHC6 vs R5X6KPETN3</t>
  </si>
  <si>
    <t>Berlin vs Helsinki</t>
  </si>
  <si>
    <t>S vs XS</t>
  </si>
  <si>
    <t>Hoodie M vs T-Shirt M</t>
  </si>
  <si>
    <t>DTPQ67872X vs PPB56V08LB</t>
  </si>
  <si>
    <t>G8WP29EHC6 vs RX38XS00QN</t>
  </si>
  <si>
    <t>Berlin vs Madrid</t>
  </si>
  <si>
    <t>onesize vs S</t>
  </si>
  <si>
    <t>S vs XXL</t>
  </si>
  <si>
    <t>Hoodie M vs Black Sweatshirt M</t>
  </si>
  <si>
    <t>DTPQ67872X vs R5X6KPETN3</t>
  </si>
  <si>
    <t>HYT3MYM7CY vs IMFA21HLV3</t>
  </si>
  <si>
    <t>Berlin vs Paris</t>
  </si>
  <si>
    <t>onesize vs XL</t>
  </si>
  <si>
    <t>S vs XXS</t>
  </si>
  <si>
    <t>Hoodie M vs Little black dress</t>
  </si>
  <si>
    <t>DTPQ67872X vs RX38XS00QN</t>
  </si>
  <si>
    <t>HYT3MYM7CY vs JU9OS20S99</t>
  </si>
  <si>
    <t>Berlin vs Platform</t>
  </si>
  <si>
    <t>onesize vs XS</t>
  </si>
  <si>
    <t>XL vs XS</t>
  </si>
  <si>
    <t>Blue Sweatshirt W vs Burgundy Sweatshirt M</t>
  </si>
  <si>
    <t>HYT3MYM7CY vs PPB56V08LB</t>
  </si>
  <si>
    <t>Berlin vs Rome</t>
  </si>
  <si>
    <t>onesize vs XXL</t>
  </si>
  <si>
    <t>XL vs XXL</t>
  </si>
  <si>
    <t>Blue Sweatshirt W vs Hoodie W</t>
  </si>
  <si>
    <t>HYT3MYM7CY vs R5X6KPETN3</t>
  </si>
  <si>
    <t>Berlin vs Stockholm</t>
  </si>
  <si>
    <t>onesize vs XXS</t>
  </si>
  <si>
    <t>XL vs XXS</t>
  </si>
  <si>
    <t>Blue Sweatshirt W vs PPB56V08LB</t>
  </si>
  <si>
    <t>HYT3MYM7CY vs RX38XS00QN</t>
  </si>
  <si>
    <t>Berlin vs Webshop</t>
  </si>
  <si>
    <t>XS vs XXL</t>
  </si>
  <si>
    <t>Blue Sweatshirt W vs T-Shirt M</t>
  </si>
  <si>
    <t>IMFA21HLV3 vs JU9OS20S99</t>
  </si>
  <si>
    <t>Brussels vs Copenhagen</t>
  </si>
  <si>
    <t>XS vs XXS</t>
  </si>
  <si>
    <t>Blue Sweatshirt W vs Black Sweatshirt M</t>
  </si>
  <si>
    <t>IMFA21HLV3 vs PPB56V08LB</t>
  </si>
  <si>
    <t>Brussels vs Helsinki</t>
  </si>
  <si>
    <t>Blue Sweatshirt W vs Little black dress</t>
  </si>
  <si>
    <t>IMFA21HLV3 vs R5X6KPETN3</t>
  </si>
  <si>
    <t>Brussels vs Madrid</t>
  </si>
  <si>
    <t>Burgundy Sweatshirt M vs Hoodie W</t>
  </si>
  <si>
    <t>IMFA21HLV3 vs RX38XS00QN</t>
  </si>
  <si>
    <t>Brussels vs Paris</t>
  </si>
  <si>
    <t>Burgundy Sweatshirt M vs PPB56V08LB</t>
  </si>
  <si>
    <t>JU9OS20S99 vs PPB56V08LB</t>
  </si>
  <si>
    <t>Brussels vs Platform</t>
  </si>
  <si>
    <t>Burgundy Sweatshirt M vs T-Shirt M</t>
  </si>
  <si>
    <t>JU9OS20S99 vs R5X6KPETN3</t>
  </si>
  <si>
    <t>Brussels vs Rome</t>
  </si>
  <si>
    <t>Burgundy Sweatshirt M vs Black Sweatshirt M</t>
  </si>
  <si>
    <t>JU9OS20S99 vs RX38XS00QN</t>
  </si>
  <si>
    <t>Brussels vs Stockholm</t>
  </si>
  <si>
    <t>Burgundy Sweatshirt M vs Little black dress</t>
  </si>
  <si>
    <t>PPB56V08LB vs R5X6KPETN3</t>
  </si>
  <si>
    <t>Brussels vs Webshop</t>
  </si>
  <si>
    <t>Hoodie W vs PPB56V08LB</t>
  </si>
  <si>
    <t>PPB56V08LB vs RX38XS00QN</t>
  </si>
  <si>
    <t>Copenhagen vs Helsinki</t>
  </si>
  <si>
    <t>XXL vs XXS</t>
  </si>
  <si>
    <t>Hoodie W vs T-Shirt M</t>
  </si>
  <si>
    <t>R5X6KPETN3 vs RX38XS00QN</t>
  </si>
  <si>
    <t>Copenhagen vs Madrid</t>
  </si>
  <si>
    <t>Hoodie W vs Black Sweatshirt M</t>
  </si>
  <si>
    <t>Copenhagen vs Paris</t>
  </si>
  <si>
    <t>Hoodie W vs Little black dress</t>
  </si>
  <si>
    <t>Copenhagen vs Platform</t>
  </si>
  <si>
    <t>PPB56V08LB vs T-Shirt M</t>
  </si>
  <si>
    <t>Copenhagen vs Rome</t>
  </si>
  <si>
    <t>PPB56V08LB vs Black Sweatshirt M</t>
  </si>
  <si>
    <t>Copenhagen vs Stockholm</t>
  </si>
  <si>
    <t>PPB56V08LB vs Little black dress</t>
  </si>
  <si>
    <t>Copenhagen vs Webshop</t>
  </si>
  <si>
    <t>T-Shirt M vs Black Sweatshirt M</t>
  </si>
  <si>
    <t>Helsinki vs Madrid</t>
  </si>
  <si>
    <t>T-Shirt M vs Little black dress</t>
  </si>
  <si>
    <t>Helsinki vs Paris</t>
  </si>
  <si>
    <t>Black Sweatshirt M vs Little black dress</t>
  </si>
  <si>
    <t>Helsinki vs Platform</t>
  </si>
  <si>
    <t>Helsinki vs Rome</t>
  </si>
  <si>
    <t>Helsinki vs Stockholm</t>
  </si>
  <si>
    <t>Helsinki vs Webshop</t>
  </si>
  <si>
    <t>Madrid vs Paris</t>
  </si>
  <si>
    <t>Madrid vs Platform</t>
  </si>
  <si>
    <t>Madrid vs Rome</t>
  </si>
  <si>
    <t>Madrid vs Stockholm</t>
  </si>
  <si>
    <t>Madrid vs Webshop</t>
  </si>
  <si>
    <t>Paris vs Platform</t>
  </si>
  <si>
    <t>Paris vs Rome</t>
  </si>
  <si>
    <t>Paris vs Stockholm</t>
  </si>
  <si>
    <t>Paris vs Webshop</t>
  </si>
  <si>
    <t>Platform vs Rome</t>
  </si>
  <si>
    <t>Platform vs Stockholm</t>
  </si>
  <si>
    <t>Platform vs Webshop</t>
  </si>
  <si>
    <t>Rome vs Stockholm</t>
  </si>
  <si>
    <t>Rome vs Webshop</t>
  </si>
  <si>
    <t>Stockholm vs Webshop</t>
  </si>
  <si>
    <t>NUMBERS IN ABSOLUTE VALUE</t>
  </si>
  <si>
    <t>-grote verschillen per channel per season</t>
  </si>
  <si>
    <t>YMWH2KQ0ZX_XS</t>
  </si>
  <si>
    <t>YMWH2KQ0ZX_S</t>
  </si>
  <si>
    <t>YMWH2KQ0ZX_M</t>
  </si>
  <si>
    <t>YMWH2KQ0ZX_L</t>
  </si>
  <si>
    <t>YMWH2KQ0ZX_XL</t>
  </si>
  <si>
    <t>YMWH2KQ0ZX_XXL</t>
  </si>
  <si>
    <t>6ENKKAWUFD_XS</t>
  </si>
  <si>
    <t>6ENKKAWUFD_S</t>
  </si>
  <si>
    <t>6ENKKAWUFD_M</t>
  </si>
  <si>
    <t>6ENKKAWUFD_L</t>
  </si>
  <si>
    <t>6ENKKAWUFD_XL</t>
  </si>
  <si>
    <t>6ENKKAWUFD_XXL</t>
  </si>
  <si>
    <t>PENRA5J10B_XS</t>
  </si>
  <si>
    <t>PENRA5J10B_S</t>
  </si>
  <si>
    <t>PENRA5J10B_M</t>
  </si>
  <si>
    <t>PENRA5J10B_L</t>
  </si>
  <si>
    <t>PENRA5J10B_XL</t>
  </si>
  <si>
    <t>PENRA5J10B_XXL</t>
  </si>
  <si>
    <t>HK4TBLNRNP_XS</t>
  </si>
  <si>
    <t>HK4TBLNRNP_S</t>
  </si>
  <si>
    <t>HK4TBLNRNP_M</t>
  </si>
  <si>
    <t>HK4TBLNRNP_L</t>
  </si>
  <si>
    <t>HK4TBLNRNP_XL</t>
  </si>
  <si>
    <t>HK4TBLNRNP_XXL</t>
  </si>
  <si>
    <t>VNDKO2JOEQ_XXS</t>
  </si>
  <si>
    <t>VNDKO2JOEQ_XS</t>
  </si>
  <si>
    <t>VNDKO2JOEQ_S</t>
  </si>
  <si>
    <t>VNDKO2JOEQ_M</t>
  </si>
  <si>
    <t>VNDKO2JOEQ_L</t>
  </si>
  <si>
    <t>VNDKO2JOEQ_XL</t>
  </si>
  <si>
    <t>BLD7M2VRT9_XXS</t>
  </si>
  <si>
    <t>BLD7M2VRT9_XS</t>
  </si>
  <si>
    <t>BLD7M2VRT9_S</t>
  </si>
  <si>
    <t>BLD7M2VRT9_M</t>
  </si>
  <si>
    <t>BLD7M2VRT9_L</t>
  </si>
  <si>
    <t>BLD7M2VRT9_XL</t>
  </si>
  <si>
    <t>6RKVDI9WWM_XXS</t>
  </si>
  <si>
    <t>6RKVDI9WWM_XS</t>
  </si>
  <si>
    <t>6RKVDI9WWM_S</t>
  </si>
  <si>
    <t>6RKVDI9WWM_M</t>
  </si>
  <si>
    <t>6RKVDI9WWM_L</t>
  </si>
  <si>
    <t>6RKVDI9WWM_XL</t>
  </si>
  <si>
    <t>M7QEL502I8_XXS</t>
  </si>
  <si>
    <t>M7QEL502I8_XS</t>
  </si>
  <si>
    <t>M7QEL502I8_S</t>
  </si>
  <si>
    <t>M7QEL502I8_M</t>
  </si>
  <si>
    <t>M7QEL502I8_L</t>
  </si>
  <si>
    <t>M7QEL502I8_XL</t>
  </si>
  <si>
    <t>2BP8A01DTT_onesize</t>
  </si>
  <si>
    <t>som</t>
  </si>
  <si>
    <t>Unique pack</t>
  </si>
  <si>
    <t>unique pack</t>
  </si>
  <si>
    <t>Big M</t>
  </si>
  <si>
    <t>M*unique packs</t>
  </si>
  <si>
    <t>0,0001*unique packs</t>
  </si>
  <si>
    <t>Som van units</t>
  </si>
  <si>
    <t>MODEL</t>
  </si>
  <si>
    <t>2BP8A01DTT</t>
  </si>
  <si>
    <t>Objective Value</t>
  </si>
  <si>
    <t>Cost</t>
  </si>
  <si>
    <t>Constraints</t>
  </si>
  <si>
    <t>Pack creation</t>
  </si>
  <si>
    <t>Handling cost</t>
  </si>
  <si>
    <t>=&lt;</t>
  </si>
  <si>
    <t>Cost of capital</t>
  </si>
  <si>
    <t>6ENKKAWUFD</t>
  </si>
  <si>
    <t># unique packs</t>
  </si>
  <si>
    <t>bestaat niet</t>
  </si>
  <si>
    <t># packs</t>
  </si>
  <si>
    <t>Overage Cost</t>
  </si>
  <si>
    <t>Cost Unique Packs</t>
  </si>
  <si>
    <t>Cost Packs</t>
  </si>
  <si>
    <t>6RKVDI9WWM</t>
  </si>
  <si>
    <t xml:space="preserve">Overage </t>
  </si>
  <si>
    <t>YMWH2KQ0ZX</t>
  </si>
  <si>
    <t>PENRA5J10B</t>
  </si>
  <si>
    <t>HK4TBLNRNP</t>
  </si>
  <si>
    <t>VNDKO2JOEQ</t>
  </si>
  <si>
    <t>BLD7M2VRT9</t>
  </si>
  <si>
    <t>M7QEL502I8</t>
  </si>
  <si>
    <t>id</t>
  </si>
  <si>
    <t>name</t>
  </si>
  <si>
    <t>category</t>
  </si>
  <si>
    <t>price</t>
  </si>
  <si>
    <t>cost</t>
  </si>
  <si>
    <t>Underage Cost</t>
  </si>
  <si>
    <t>Green sweatshirt</t>
  </si>
  <si>
    <t>Zip Hoodie</t>
  </si>
  <si>
    <t>Hairpin</t>
  </si>
  <si>
    <t xml:space="preserve">bestaat niet </t>
  </si>
  <si>
    <t>Total demand 2023</t>
  </si>
  <si>
    <t>Latitude</t>
  </si>
  <si>
    <t>Longitude</t>
  </si>
  <si>
    <t>Average</t>
  </si>
  <si>
    <t>Standard Deviation</t>
  </si>
  <si>
    <t>Average per year</t>
  </si>
  <si>
    <t>Standard Deviation per year</t>
  </si>
  <si>
    <t>Average per size</t>
  </si>
  <si>
    <t>Standard Deviation per size</t>
  </si>
  <si>
    <t>Average per product</t>
  </si>
  <si>
    <t>Standard Deviation per product</t>
  </si>
  <si>
    <t>Mogelijke pooling</t>
  </si>
  <si>
    <t>Countries</t>
  </si>
  <si>
    <t>YEAR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</si>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</sst>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48"/>
      <color theme="1"/>
      <name val="Calibri"/>
      <family val="2"/>
      <scheme val="minor"/>
    </font>
    <font>
      <sz val="50"/>
      <color theme="1"/>
      <name val="Calibri"/>
      <family val="2"/>
      <scheme val="minor"/>
    </font>
    <font>
      <sz val="40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95B3D7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rgb="FF000000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2" fillId="6" borderId="0" applyNumberFormat="0" applyBorder="0" applyAlignment="0" applyProtection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2" borderId="0" xfId="0" applyFont="1" applyFill="1"/>
    <xf numFmtId="0" fontId="0" fillId="2" borderId="0" xfId="0" applyFill="1"/>
    <xf numFmtId="0" fontId="1" fillId="0" borderId="3" xfId="0" applyFont="1" applyBorder="1" applyAlignment="1">
      <alignment horizontal="center" vertical="top"/>
    </xf>
    <xf numFmtId="0" fontId="0" fillId="3" borderId="0" xfId="0" applyFill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3" borderId="0" xfId="0" applyFont="1" applyFill="1"/>
    <xf numFmtId="0" fontId="0" fillId="0" borderId="0" xfId="0" quotePrefix="1"/>
    <xf numFmtId="0" fontId="0" fillId="0" borderId="0" xfId="0" quotePrefix="1" applyAlignment="1">
      <alignment wrapText="1"/>
    </xf>
    <xf numFmtId="0" fontId="5" fillId="4" borderId="4" xfId="0" applyFont="1" applyFill="1" applyBorder="1"/>
    <xf numFmtId="0" fontId="0" fillId="0" borderId="0" xfId="0" applyAlignment="1">
      <alignment wrapText="1"/>
    </xf>
    <xf numFmtId="10" fontId="0" fillId="0" borderId="0" xfId="0" applyNumberFormat="1"/>
    <xf numFmtId="10" fontId="0" fillId="3" borderId="0" xfId="0" applyNumberFormat="1" applyFill="1"/>
    <xf numFmtId="0" fontId="6" fillId="0" borderId="0" xfId="0" applyFont="1"/>
    <xf numFmtId="0" fontId="8" fillId="0" borderId="0" xfId="0" applyFont="1"/>
    <xf numFmtId="0" fontId="7" fillId="0" borderId="0" xfId="0" applyFont="1"/>
    <xf numFmtId="10" fontId="7" fillId="0" borderId="0" xfId="0" applyNumberFormat="1" applyFont="1"/>
    <xf numFmtId="0" fontId="0" fillId="5" borderId="0" xfId="0" applyFill="1"/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" fillId="0" borderId="1" xfId="0" applyFont="1" applyBorder="1" applyAlignment="1">
      <alignment horizontal="center" textRotation="90"/>
    </xf>
    <xf numFmtId="0" fontId="1" fillId="0" borderId="5" xfId="0" applyFont="1" applyBorder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3" fillId="0" borderId="0" xfId="0" applyFont="1"/>
    <xf numFmtId="0" fontId="14" fillId="0" borderId="0" xfId="0" applyFont="1"/>
    <xf numFmtId="0" fontId="12" fillId="6" borderId="0" xfId="1"/>
    <xf numFmtId="0" fontId="1" fillId="0" borderId="6" xfId="0" applyFont="1" applyBorder="1" applyAlignment="1">
      <alignment horizontal="center" vertical="top"/>
    </xf>
    <xf numFmtId="0" fontId="15" fillId="7" borderId="0" xfId="0" applyFont="1" applyFill="1"/>
    <xf numFmtId="0" fontId="16" fillId="7" borderId="0" xfId="0" applyFont="1" applyFill="1"/>
    <xf numFmtId="0" fontId="5" fillId="8" borderId="0" xfId="0" applyFont="1" applyFill="1"/>
    <xf numFmtId="0" fontId="15" fillId="0" borderId="0" xfId="0" applyFont="1"/>
    <xf numFmtId="9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" fillId="9" borderId="0" xfId="0" applyFont="1" applyFill="1"/>
    <xf numFmtId="0" fontId="5" fillId="0" borderId="0" xfId="0" applyFont="1"/>
    <xf numFmtId="0" fontId="1" fillId="0" borderId="12" xfId="0" applyFont="1" applyBorder="1" applyAlignment="1">
      <alignment horizontal="center" vertical="top"/>
    </xf>
    <xf numFmtId="0" fontId="14" fillId="0" borderId="12" xfId="0" applyFont="1" applyBorder="1"/>
    <xf numFmtId="0" fontId="17" fillId="0" borderId="0" xfId="0" applyFont="1"/>
    <xf numFmtId="0" fontId="0" fillId="0" borderId="3" xfId="0" applyBorder="1"/>
    <xf numFmtId="0" fontId="0" fillId="0" borderId="13" xfId="0" applyBorder="1"/>
    <xf numFmtId="0" fontId="0" fillId="0" borderId="13" xfId="0" quotePrefix="1" applyBorder="1"/>
    <xf numFmtId="0" fontId="0" fillId="0" borderId="14" xfId="0" applyBorder="1"/>
    <xf numFmtId="0" fontId="16" fillId="7" borderId="15" xfId="0" applyFont="1" applyFill="1" applyBorder="1"/>
    <xf numFmtId="0" fontId="10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4" fontId="0" fillId="0" borderId="0" xfId="0" applyNumberFormat="1"/>
    <xf numFmtId="0" fontId="8" fillId="0" borderId="16" xfId="0" applyFont="1" applyBorder="1"/>
    <xf numFmtId="10" fontId="7" fillId="0" borderId="17" xfId="0" applyNumberFormat="1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6" xfId="0" applyBorder="1"/>
    <xf numFmtId="0" fontId="11" fillId="5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5" borderId="0" xfId="0" applyFont="1" applyFill="1" applyAlignment="1">
      <alignment horizontal="center"/>
    </xf>
  </cellXfs>
  <cellStyles count="2">
    <cellStyle name="Good" xfId="1" builtinId="26"/>
    <cellStyle name="Normal" xfId="0" builtinId="0"/>
  </cellStyles>
  <dxfs count="2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Product!Draaitabel3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Product'!$B$5:$B$6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Product'!$A$7:$A$16</c:f>
              <c:strCache>
                <c:ptCount val="9"/>
                <c:pt idx="0">
                  <c:v>Gloves</c:v>
                </c:pt>
                <c:pt idx="1">
                  <c:v>Hoodie M</c:v>
                </c:pt>
                <c:pt idx="2">
                  <c:v>Blue Sweatshirt W</c:v>
                </c:pt>
                <c:pt idx="3">
                  <c:v>Burgundy Sweatshirt M</c:v>
                </c:pt>
                <c:pt idx="4">
                  <c:v>Hoodie W</c:v>
                </c:pt>
                <c:pt idx="5">
                  <c:v>PPB56V08LB</c:v>
                </c:pt>
                <c:pt idx="6">
                  <c:v>T-Shirt M</c:v>
                </c:pt>
                <c:pt idx="7">
                  <c:v>Black Sweatshirt M</c:v>
                </c:pt>
                <c:pt idx="8">
                  <c:v>Little black dress</c:v>
                </c:pt>
              </c:strCache>
            </c:strRef>
          </c:cat>
          <c:val>
            <c:numRef>
              <c:f>'Analyse Product'!$B$7:$B$16</c:f>
              <c:numCache>
                <c:formatCode>General</c:formatCode>
                <c:ptCount val="9"/>
                <c:pt idx="0">
                  <c:v>484</c:v>
                </c:pt>
                <c:pt idx="1">
                  <c:v>419</c:v>
                </c:pt>
                <c:pt idx="2">
                  <c:v>1424</c:v>
                </c:pt>
                <c:pt idx="3">
                  <c:v>1468</c:v>
                </c:pt>
                <c:pt idx="4">
                  <c:v>495</c:v>
                </c:pt>
                <c:pt idx="5">
                  <c:v>2776</c:v>
                </c:pt>
                <c:pt idx="6">
                  <c:v>1916</c:v>
                </c:pt>
                <c:pt idx="7">
                  <c:v>2044</c:v>
                </c:pt>
                <c:pt idx="8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B-4BF3-B8F2-6AC48CE04D5F}"/>
            </c:ext>
          </c:extLst>
        </c:ser>
        <c:ser>
          <c:idx val="1"/>
          <c:order val="1"/>
          <c:tx>
            <c:strRef>
              <c:f>'Analyse Product'!$C$5:$C$6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Product'!$A$7:$A$16</c:f>
              <c:strCache>
                <c:ptCount val="9"/>
                <c:pt idx="0">
                  <c:v>Gloves</c:v>
                </c:pt>
                <c:pt idx="1">
                  <c:v>Hoodie M</c:v>
                </c:pt>
                <c:pt idx="2">
                  <c:v>Blue Sweatshirt W</c:v>
                </c:pt>
                <c:pt idx="3">
                  <c:v>Burgundy Sweatshirt M</c:v>
                </c:pt>
                <c:pt idx="4">
                  <c:v>Hoodie W</c:v>
                </c:pt>
                <c:pt idx="5">
                  <c:v>PPB56V08LB</c:v>
                </c:pt>
                <c:pt idx="6">
                  <c:v>T-Shirt M</c:v>
                </c:pt>
                <c:pt idx="7">
                  <c:v>Black Sweatshirt M</c:v>
                </c:pt>
                <c:pt idx="8">
                  <c:v>Little black dress</c:v>
                </c:pt>
              </c:strCache>
            </c:strRef>
          </c:cat>
          <c:val>
            <c:numRef>
              <c:f>'Analyse Product'!$C$7:$C$16</c:f>
              <c:numCache>
                <c:formatCode>General</c:formatCode>
                <c:ptCount val="9"/>
                <c:pt idx="0">
                  <c:v>469</c:v>
                </c:pt>
                <c:pt idx="1">
                  <c:v>527</c:v>
                </c:pt>
                <c:pt idx="2">
                  <c:v>1640</c:v>
                </c:pt>
                <c:pt idx="3">
                  <c:v>1642</c:v>
                </c:pt>
                <c:pt idx="4">
                  <c:v>459</c:v>
                </c:pt>
                <c:pt idx="5">
                  <c:v>2922</c:v>
                </c:pt>
                <c:pt idx="6">
                  <c:v>2110</c:v>
                </c:pt>
                <c:pt idx="7">
                  <c:v>2145</c:v>
                </c:pt>
                <c:pt idx="8">
                  <c:v>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4-4748-83C4-166BC98CEE37}"/>
            </c:ext>
          </c:extLst>
        </c:ser>
        <c:ser>
          <c:idx val="2"/>
          <c:order val="2"/>
          <c:tx>
            <c:strRef>
              <c:f>'Analyse Product'!$D$5:$D$6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Product'!$A$7:$A$16</c:f>
              <c:strCache>
                <c:ptCount val="9"/>
                <c:pt idx="0">
                  <c:v>Gloves</c:v>
                </c:pt>
                <c:pt idx="1">
                  <c:v>Hoodie M</c:v>
                </c:pt>
                <c:pt idx="2">
                  <c:v>Blue Sweatshirt W</c:v>
                </c:pt>
                <c:pt idx="3">
                  <c:v>Burgundy Sweatshirt M</c:v>
                </c:pt>
                <c:pt idx="4">
                  <c:v>Hoodie W</c:v>
                </c:pt>
                <c:pt idx="5">
                  <c:v>PPB56V08LB</c:v>
                </c:pt>
                <c:pt idx="6">
                  <c:v>T-Shirt M</c:v>
                </c:pt>
                <c:pt idx="7">
                  <c:v>Black Sweatshirt M</c:v>
                </c:pt>
                <c:pt idx="8">
                  <c:v>Little black dress</c:v>
                </c:pt>
              </c:strCache>
            </c:strRef>
          </c:cat>
          <c:val>
            <c:numRef>
              <c:f>'Analyse Product'!$D$7:$D$16</c:f>
              <c:numCache>
                <c:formatCode>General</c:formatCode>
                <c:ptCount val="9"/>
                <c:pt idx="0">
                  <c:v>406</c:v>
                </c:pt>
                <c:pt idx="1">
                  <c:v>469</c:v>
                </c:pt>
                <c:pt idx="2">
                  <c:v>1696</c:v>
                </c:pt>
                <c:pt idx="3">
                  <c:v>1674</c:v>
                </c:pt>
                <c:pt idx="4">
                  <c:v>500</c:v>
                </c:pt>
                <c:pt idx="5">
                  <c:v>3138</c:v>
                </c:pt>
                <c:pt idx="6">
                  <c:v>1902</c:v>
                </c:pt>
                <c:pt idx="7">
                  <c:v>2297</c:v>
                </c:pt>
                <c:pt idx="8">
                  <c:v>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4-4748-83C4-166BC98C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300527"/>
        <c:axId val="808311567"/>
      </c:barChart>
      <c:catAx>
        <c:axId val="8083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8311567"/>
        <c:crosses val="autoZero"/>
        <c:auto val="1"/>
        <c:lblAlgn val="ctr"/>
        <c:lblOffset val="100"/>
        <c:noMultiLvlLbl val="0"/>
      </c:catAx>
      <c:valAx>
        <c:axId val="80831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83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Product!Draaitabel4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Product'!$B$31:$B$32</c:f>
              <c:strCache>
                <c:ptCount val="1"/>
                <c:pt idx="0">
                  <c:v>Amsterdam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Product'!$B$33:$B$42</c:f>
              <c:numCache>
                <c:formatCode>General</c:formatCode>
                <c:ptCount val="9"/>
                <c:pt idx="0">
                  <c:v>90</c:v>
                </c:pt>
                <c:pt idx="1">
                  <c:v>21</c:v>
                </c:pt>
                <c:pt idx="2">
                  <c:v>25</c:v>
                </c:pt>
                <c:pt idx="3">
                  <c:v>67</c:v>
                </c:pt>
                <c:pt idx="4">
                  <c:v>69</c:v>
                </c:pt>
                <c:pt idx="5">
                  <c:v>22</c:v>
                </c:pt>
                <c:pt idx="6">
                  <c:v>118</c:v>
                </c:pt>
                <c:pt idx="7">
                  <c:v>80</c:v>
                </c:pt>
                <c:pt idx="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8-4993-8A29-97618D208585}"/>
            </c:ext>
          </c:extLst>
        </c:ser>
        <c:ser>
          <c:idx val="1"/>
          <c:order val="1"/>
          <c:tx>
            <c:strRef>
              <c:f>'Analyse Product'!$C$31:$C$32</c:f>
              <c:strCache>
                <c:ptCount val="1"/>
                <c:pt idx="0">
                  <c:v>Berlin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Product'!$C$33:$C$42</c:f>
              <c:numCache>
                <c:formatCode>General</c:formatCode>
                <c:ptCount val="9"/>
                <c:pt idx="0">
                  <c:v>114</c:v>
                </c:pt>
                <c:pt idx="1">
                  <c:v>21</c:v>
                </c:pt>
                <c:pt idx="2">
                  <c:v>22</c:v>
                </c:pt>
                <c:pt idx="3">
                  <c:v>78</c:v>
                </c:pt>
                <c:pt idx="4">
                  <c:v>57</c:v>
                </c:pt>
                <c:pt idx="5">
                  <c:v>18</c:v>
                </c:pt>
                <c:pt idx="6">
                  <c:v>148</c:v>
                </c:pt>
                <c:pt idx="7">
                  <c:v>95</c:v>
                </c:pt>
                <c:pt idx="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8-4993-8A29-97618D208585}"/>
            </c:ext>
          </c:extLst>
        </c:ser>
        <c:ser>
          <c:idx val="2"/>
          <c:order val="2"/>
          <c:tx>
            <c:strRef>
              <c:f>'Analyse Product'!$D$31:$D$32</c:f>
              <c:strCache>
                <c:ptCount val="1"/>
                <c:pt idx="0">
                  <c:v>Brussels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Product'!$D$33:$D$42</c:f>
              <c:numCache>
                <c:formatCode>General</c:formatCode>
                <c:ptCount val="9"/>
                <c:pt idx="0">
                  <c:v>114</c:v>
                </c:pt>
                <c:pt idx="1">
                  <c:v>28</c:v>
                </c:pt>
                <c:pt idx="2">
                  <c:v>32</c:v>
                </c:pt>
                <c:pt idx="3">
                  <c:v>110</c:v>
                </c:pt>
                <c:pt idx="4">
                  <c:v>92</c:v>
                </c:pt>
                <c:pt idx="5">
                  <c:v>33</c:v>
                </c:pt>
                <c:pt idx="6">
                  <c:v>207</c:v>
                </c:pt>
                <c:pt idx="7">
                  <c:v>152</c:v>
                </c:pt>
                <c:pt idx="8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8-4993-8A29-97618D208585}"/>
            </c:ext>
          </c:extLst>
        </c:ser>
        <c:ser>
          <c:idx val="3"/>
          <c:order val="3"/>
          <c:tx>
            <c:strRef>
              <c:f>'Analyse Product'!$E$31:$E$32</c:f>
              <c:strCache>
                <c:ptCount val="1"/>
                <c:pt idx="0">
                  <c:v>Copenhagen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Product'!$E$33:$E$42</c:f>
              <c:numCache>
                <c:formatCode>General</c:formatCode>
                <c:ptCount val="9"/>
                <c:pt idx="0">
                  <c:v>241</c:v>
                </c:pt>
                <c:pt idx="1">
                  <c:v>45</c:v>
                </c:pt>
                <c:pt idx="2">
                  <c:v>54</c:v>
                </c:pt>
                <c:pt idx="3">
                  <c:v>160</c:v>
                </c:pt>
                <c:pt idx="4">
                  <c:v>151</c:v>
                </c:pt>
                <c:pt idx="5">
                  <c:v>59</c:v>
                </c:pt>
                <c:pt idx="6">
                  <c:v>314</c:v>
                </c:pt>
                <c:pt idx="7">
                  <c:v>291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8-4993-8A29-97618D208585}"/>
            </c:ext>
          </c:extLst>
        </c:ser>
        <c:ser>
          <c:idx val="4"/>
          <c:order val="4"/>
          <c:tx>
            <c:strRef>
              <c:f>'Analyse Product'!$F$31:$F$32</c:f>
              <c:strCache>
                <c:ptCount val="1"/>
                <c:pt idx="0">
                  <c:v>Helsinki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Product'!$F$33:$F$42</c:f>
              <c:numCache>
                <c:formatCode>General</c:formatCode>
                <c:ptCount val="9"/>
                <c:pt idx="0">
                  <c:v>166</c:v>
                </c:pt>
                <c:pt idx="1">
                  <c:v>51</c:v>
                </c:pt>
                <c:pt idx="2">
                  <c:v>41</c:v>
                </c:pt>
                <c:pt idx="3">
                  <c:v>165</c:v>
                </c:pt>
                <c:pt idx="4">
                  <c:v>171</c:v>
                </c:pt>
                <c:pt idx="5">
                  <c:v>75</c:v>
                </c:pt>
                <c:pt idx="6">
                  <c:v>265</c:v>
                </c:pt>
                <c:pt idx="7">
                  <c:v>198</c:v>
                </c:pt>
                <c:pt idx="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E8-4993-8A29-97618D208585}"/>
            </c:ext>
          </c:extLst>
        </c:ser>
        <c:ser>
          <c:idx val="5"/>
          <c:order val="5"/>
          <c:tx>
            <c:strRef>
              <c:f>'Analyse Product'!$G$31:$G$32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Product'!$G$33:$G$42</c:f>
              <c:numCache>
                <c:formatCode>General</c:formatCode>
                <c:ptCount val="9"/>
                <c:pt idx="0">
                  <c:v>132</c:v>
                </c:pt>
                <c:pt idx="1">
                  <c:v>33</c:v>
                </c:pt>
                <c:pt idx="2">
                  <c:v>38</c:v>
                </c:pt>
                <c:pt idx="3">
                  <c:v>86</c:v>
                </c:pt>
                <c:pt idx="4">
                  <c:v>111</c:v>
                </c:pt>
                <c:pt idx="5">
                  <c:v>36</c:v>
                </c:pt>
                <c:pt idx="6">
                  <c:v>242</c:v>
                </c:pt>
                <c:pt idx="7">
                  <c:v>155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E8-4993-8A29-97618D208585}"/>
            </c:ext>
          </c:extLst>
        </c:ser>
        <c:ser>
          <c:idx val="6"/>
          <c:order val="6"/>
          <c:tx>
            <c:strRef>
              <c:f>'Analyse Product'!$H$31:$H$32</c:f>
              <c:strCache>
                <c:ptCount val="1"/>
                <c:pt idx="0">
                  <c:v>Paris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Product'!$H$33:$H$42</c:f>
              <c:numCache>
                <c:formatCode>General</c:formatCode>
                <c:ptCount val="9"/>
                <c:pt idx="0">
                  <c:v>93</c:v>
                </c:pt>
                <c:pt idx="1">
                  <c:v>25</c:v>
                </c:pt>
                <c:pt idx="2">
                  <c:v>36</c:v>
                </c:pt>
                <c:pt idx="3">
                  <c:v>80</c:v>
                </c:pt>
                <c:pt idx="4">
                  <c:v>103</c:v>
                </c:pt>
                <c:pt idx="5">
                  <c:v>32</c:v>
                </c:pt>
                <c:pt idx="6">
                  <c:v>165</c:v>
                </c:pt>
                <c:pt idx="7">
                  <c:v>126</c:v>
                </c:pt>
                <c:pt idx="8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E8-4993-8A29-97618D208585}"/>
            </c:ext>
          </c:extLst>
        </c:ser>
        <c:ser>
          <c:idx val="7"/>
          <c:order val="7"/>
          <c:tx>
            <c:strRef>
              <c:f>'Analyse Product'!$I$31:$I$32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Product'!$I$33:$I$42</c:f>
              <c:numCache>
                <c:formatCode>General</c:formatCode>
                <c:ptCount val="9"/>
                <c:pt idx="0">
                  <c:v>50</c:v>
                </c:pt>
                <c:pt idx="1">
                  <c:v>14</c:v>
                </c:pt>
                <c:pt idx="2">
                  <c:v>20</c:v>
                </c:pt>
                <c:pt idx="3">
                  <c:v>55</c:v>
                </c:pt>
                <c:pt idx="4">
                  <c:v>46</c:v>
                </c:pt>
                <c:pt idx="5">
                  <c:v>20</c:v>
                </c:pt>
                <c:pt idx="6">
                  <c:v>89</c:v>
                </c:pt>
                <c:pt idx="7">
                  <c:v>106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E8-4993-8A29-97618D208585}"/>
            </c:ext>
          </c:extLst>
        </c:ser>
        <c:ser>
          <c:idx val="8"/>
          <c:order val="8"/>
          <c:tx>
            <c:strRef>
              <c:f>'Analyse Product'!$J$31:$J$32</c:f>
              <c:strCache>
                <c:ptCount val="1"/>
                <c:pt idx="0">
                  <c:v>Rome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Product'!$J$33:$J$42</c:f>
              <c:numCache>
                <c:formatCode>General</c:formatCode>
                <c:ptCount val="9"/>
                <c:pt idx="0">
                  <c:v>59</c:v>
                </c:pt>
                <c:pt idx="1">
                  <c:v>7</c:v>
                </c:pt>
                <c:pt idx="2">
                  <c:v>13</c:v>
                </c:pt>
                <c:pt idx="3">
                  <c:v>47</c:v>
                </c:pt>
                <c:pt idx="4">
                  <c:v>34</c:v>
                </c:pt>
                <c:pt idx="5">
                  <c:v>12</c:v>
                </c:pt>
                <c:pt idx="6">
                  <c:v>88</c:v>
                </c:pt>
                <c:pt idx="7">
                  <c:v>55</c:v>
                </c:pt>
                <c:pt idx="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E8-4993-8A29-97618D208585}"/>
            </c:ext>
          </c:extLst>
        </c:ser>
        <c:ser>
          <c:idx val="9"/>
          <c:order val="9"/>
          <c:tx>
            <c:strRef>
              <c:f>'Analyse Product'!$K$31:$K$32</c:f>
              <c:strCache>
                <c:ptCount val="1"/>
                <c:pt idx="0">
                  <c:v>Stockholm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Product'!$K$33:$K$42</c:f>
              <c:numCache>
                <c:formatCode>General</c:formatCode>
                <c:ptCount val="9"/>
                <c:pt idx="0">
                  <c:v>206</c:v>
                </c:pt>
                <c:pt idx="1">
                  <c:v>44</c:v>
                </c:pt>
                <c:pt idx="2">
                  <c:v>49</c:v>
                </c:pt>
                <c:pt idx="3">
                  <c:v>203</c:v>
                </c:pt>
                <c:pt idx="4">
                  <c:v>193</c:v>
                </c:pt>
                <c:pt idx="5">
                  <c:v>59</c:v>
                </c:pt>
                <c:pt idx="6">
                  <c:v>228</c:v>
                </c:pt>
                <c:pt idx="7">
                  <c:v>254</c:v>
                </c:pt>
                <c:pt idx="8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E8-4993-8A29-97618D208585}"/>
            </c:ext>
          </c:extLst>
        </c:ser>
        <c:ser>
          <c:idx val="10"/>
          <c:order val="10"/>
          <c:tx>
            <c:strRef>
              <c:f>'Analyse Product'!$L$31:$L$32</c:f>
              <c:strCache>
                <c:ptCount val="1"/>
                <c:pt idx="0">
                  <c:v>Webshop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Product'!$A$33:$A$42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Product'!$L$33:$L$42</c:f>
              <c:numCache>
                <c:formatCode>General</c:formatCode>
                <c:ptCount val="9"/>
                <c:pt idx="0">
                  <c:v>343</c:v>
                </c:pt>
                <c:pt idx="1">
                  <c:v>111</c:v>
                </c:pt>
                <c:pt idx="2">
                  <c:v>77</c:v>
                </c:pt>
                <c:pt idx="3">
                  <c:v>291</c:v>
                </c:pt>
                <c:pt idx="4">
                  <c:v>331</c:v>
                </c:pt>
                <c:pt idx="5">
                  <c:v>89</c:v>
                </c:pt>
                <c:pt idx="6">
                  <c:v>622</c:v>
                </c:pt>
                <c:pt idx="7">
                  <c:v>548</c:v>
                </c:pt>
                <c:pt idx="8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E8-4993-8A29-97618D208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358607"/>
        <c:axId val="808367247"/>
      </c:barChart>
      <c:catAx>
        <c:axId val="80835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8367247"/>
        <c:crosses val="autoZero"/>
        <c:auto val="1"/>
        <c:lblAlgn val="ctr"/>
        <c:lblOffset val="100"/>
        <c:noMultiLvlLbl val="0"/>
      </c:catAx>
      <c:valAx>
        <c:axId val="80836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835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Product!Draaitabel5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Product'!$B$52:$B$53</c:f>
              <c:strCache>
                <c:ptCount val="1"/>
                <c:pt idx="0">
                  <c:v>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Product'!$B$54:$B$63</c:f>
              <c:numCache>
                <c:formatCode>General</c:formatCode>
                <c:ptCount val="9"/>
                <c:pt idx="0">
                  <c:v>5</c:v>
                </c:pt>
                <c:pt idx="2">
                  <c:v>10</c:v>
                </c:pt>
                <c:pt idx="3">
                  <c:v>8</c:v>
                </c:pt>
                <c:pt idx="4">
                  <c:v>14</c:v>
                </c:pt>
                <c:pt idx="5">
                  <c:v>8</c:v>
                </c:pt>
                <c:pt idx="6">
                  <c:v>60</c:v>
                </c:pt>
                <c:pt idx="7">
                  <c:v>40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B-41FE-9459-9FA14F2E9C7A}"/>
            </c:ext>
          </c:extLst>
        </c:ser>
        <c:ser>
          <c:idx val="1"/>
          <c:order val="1"/>
          <c:tx>
            <c:strRef>
              <c:f>'Analyse Product'!$C$52:$C$53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Product'!$C$54:$C$63</c:f>
              <c:numCache>
                <c:formatCode>General</c:formatCode>
                <c:ptCount val="9"/>
                <c:pt idx="0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28</c:v>
                </c:pt>
                <c:pt idx="5">
                  <c:v>0</c:v>
                </c:pt>
                <c:pt idx="6">
                  <c:v>35</c:v>
                </c:pt>
                <c:pt idx="7">
                  <c:v>53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1B-41FE-9459-9FA14F2E9C7A}"/>
            </c:ext>
          </c:extLst>
        </c:ser>
        <c:ser>
          <c:idx val="2"/>
          <c:order val="2"/>
          <c:tx>
            <c:strRef>
              <c:f>'Analyse Product'!$D$52:$D$53</c:f>
              <c:strCache>
                <c:ptCount val="1"/>
                <c:pt idx="0">
                  <c:v>onesize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Product'!$D$54:$D$63</c:f>
              <c:numCache>
                <c:formatCode>General</c:formatCode>
                <c:ptCount val="9"/>
                <c:pt idx="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1B-41FE-9459-9FA14F2E9C7A}"/>
            </c:ext>
          </c:extLst>
        </c:ser>
        <c:ser>
          <c:idx val="3"/>
          <c:order val="3"/>
          <c:tx>
            <c:strRef>
              <c:f>'Analyse Product'!$E$52:$E$53</c:f>
              <c:strCache>
                <c:ptCount val="1"/>
                <c:pt idx="0">
                  <c:v>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Product'!$E$54:$E$63</c:f>
              <c:numCache>
                <c:formatCode>General</c:formatCode>
                <c:ptCount val="9"/>
                <c:pt idx="0">
                  <c:v>43</c:v>
                </c:pt>
                <c:pt idx="2">
                  <c:v>2</c:v>
                </c:pt>
                <c:pt idx="3">
                  <c:v>20</c:v>
                </c:pt>
                <c:pt idx="4">
                  <c:v>10</c:v>
                </c:pt>
                <c:pt idx="5">
                  <c:v>0</c:v>
                </c:pt>
                <c:pt idx="6">
                  <c:v>13</c:v>
                </c:pt>
                <c:pt idx="7">
                  <c:v>12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1B-41FE-9459-9FA14F2E9C7A}"/>
            </c:ext>
          </c:extLst>
        </c:ser>
        <c:ser>
          <c:idx val="4"/>
          <c:order val="4"/>
          <c:tx>
            <c:strRef>
              <c:f>'Analyse Product'!$F$52:$F$53</c:f>
              <c:strCache>
                <c:ptCount val="1"/>
                <c:pt idx="0">
                  <c:v>XL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Product'!$F$54:$F$63</c:f>
              <c:numCache>
                <c:formatCode>General</c:formatCode>
                <c:ptCount val="9"/>
                <c:pt idx="0">
                  <c:v>7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1B-41FE-9459-9FA14F2E9C7A}"/>
            </c:ext>
          </c:extLst>
        </c:ser>
        <c:ser>
          <c:idx val="5"/>
          <c:order val="5"/>
          <c:tx>
            <c:strRef>
              <c:f>'Analyse Product'!$G$52:$G$53</c:f>
              <c:strCache>
                <c:ptCount val="1"/>
                <c:pt idx="0">
                  <c:v>XS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Product'!$G$54:$G$63</c:f>
              <c:numCache>
                <c:formatCode>General</c:formatCode>
                <c:ptCount val="9"/>
                <c:pt idx="0">
                  <c:v>26</c:v>
                </c:pt>
                <c:pt idx="2">
                  <c:v>2</c:v>
                </c:pt>
                <c:pt idx="3">
                  <c:v>15</c:v>
                </c:pt>
                <c:pt idx="4">
                  <c:v>5</c:v>
                </c:pt>
                <c:pt idx="5">
                  <c:v>0</c:v>
                </c:pt>
                <c:pt idx="6">
                  <c:v>13</c:v>
                </c:pt>
                <c:pt idx="7">
                  <c:v>11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1B-41FE-9459-9FA14F2E9C7A}"/>
            </c:ext>
          </c:extLst>
        </c:ser>
        <c:ser>
          <c:idx val="6"/>
          <c:order val="6"/>
          <c:tx>
            <c:strRef>
              <c:f>'Analyse Product'!$H$52:$H$53</c:f>
              <c:strCache>
                <c:ptCount val="1"/>
                <c:pt idx="0">
                  <c:v>XXL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Product'!$H$54:$H$63</c:f>
              <c:numCache>
                <c:formatCode>General</c:formatCode>
                <c:ptCount val="9"/>
                <c:pt idx="2">
                  <c:v>0</c:v>
                </c:pt>
                <c:pt idx="4">
                  <c:v>4</c:v>
                </c:pt>
                <c:pt idx="6">
                  <c:v>17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1B-41FE-9459-9FA14F2E9C7A}"/>
            </c:ext>
          </c:extLst>
        </c:ser>
        <c:ser>
          <c:idx val="7"/>
          <c:order val="7"/>
          <c:tx>
            <c:strRef>
              <c:f>'Analyse Product'!$I$52:$I$53</c:f>
              <c:strCache>
                <c:ptCount val="1"/>
                <c:pt idx="0">
                  <c:v>XXS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Product'!$A$54:$A$63</c:f>
              <c:strCache>
                <c:ptCount val="9"/>
                <c:pt idx="0">
                  <c:v>06GE2U92FA</c:v>
                </c:pt>
                <c:pt idx="1">
                  <c:v>DTPQ67872X</c:v>
                </c:pt>
                <c:pt idx="2">
                  <c:v>G8WP29EHC6</c:v>
                </c:pt>
                <c:pt idx="3">
                  <c:v>HYT3MYM7CY</c:v>
                </c:pt>
                <c:pt idx="4">
                  <c:v>IMFA21HLV3</c:v>
                </c:pt>
                <c:pt idx="5">
                  <c:v>JU9OS20S99</c:v>
                </c:pt>
                <c:pt idx="6">
                  <c:v>PPB56V08LB</c:v>
                </c:pt>
                <c:pt idx="7">
                  <c:v>R5X6KPETN3</c:v>
                </c:pt>
                <c:pt idx="8">
                  <c:v>RX38XS00QN</c:v>
                </c:pt>
              </c:strCache>
            </c:strRef>
          </c:cat>
          <c:val>
            <c:numRef>
              <c:f>'Analyse Product'!$I$54:$I$63</c:f>
              <c:numCache>
                <c:formatCode>General</c:formatCode>
                <c:ptCount val="9"/>
                <c:pt idx="0">
                  <c:v>18</c:v>
                </c:pt>
                <c:pt idx="3">
                  <c:v>7</c:v>
                </c:pt>
                <c:pt idx="5">
                  <c:v>5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1B-41FE-9459-9FA14F2E9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6184783"/>
        <c:axId val="806196783"/>
      </c:barChart>
      <c:catAx>
        <c:axId val="80618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6196783"/>
        <c:crosses val="autoZero"/>
        <c:auto val="1"/>
        <c:lblAlgn val="ctr"/>
        <c:lblOffset val="100"/>
        <c:noMultiLvlLbl val="0"/>
      </c:catAx>
      <c:valAx>
        <c:axId val="80619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618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Sizes!Draaitabel9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Sizes'!$B$4:$B$5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Sizes'!$A$6:$A$15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Sizes'!$B$6:$B$15</c:f>
              <c:numCache>
                <c:formatCode>General</c:formatCode>
                <c:ptCount val="9"/>
                <c:pt idx="0">
                  <c:v>1989</c:v>
                </c:pt>
                <c:pt idx="1">
                  <c:v>2183</c:v>
                </c:pt>
                <c:pt idx="2">
                  <c:v>400</c:v>
                </c:pt>
                <c:pt idx="3">
                  <c:v>1865</c:v>
                </c:pt>
                <c:pt idx="4">
                  <c:v>1051</c:v>
                </c:pt>
                <c:pt idx="5">
                  <c:v>1688</c:v>
                </c:pt>
                <c:pt idx="6">
                  <c:v>595</c:v>
                </c:pt>
                <c:pt idx="7">
                  <c:v>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3-4CF1-B334-CB3596E65829}"/>
            </c:ext>
          </c:extLst>
        </c:ser>
        <c:ser>
          <c:idx val="1"/>
          <c:order val="1"/>
          <c:tx>
            <c:strRef>
              <c:f>'Analyse Sizes'!$C$4:$C$5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Sizes'!$A$6:$A$15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Sizes'!$C$6:$C$15</c:f>
              <c:numCache>
                <c:formatCode>General</c:formatCode>
                <c:ptCount val="9"/>
                <c:pt idx="0">
                  <c:v>2130</c:v>
                </c:pt>
                <c:pt idx="1">
                  <c:v>2416</c:v>
                </c:pt>
                <c:pt idx="2">
                  <c:v>484</c:v>
                </c:pt>
                <c:pt idx="3">
                  <c:v>1779</c:v>
                </c:pt>
                <c:pt idx="4">
                  <c:v>1028</c:v>
                </c:pt>
                <c:pt idx="5">
                  <c:v>1756</c:v>
                </c:pt>
                <c:pt idx="6">
                  <c:v>705</c:v>
                </c:pt>
                <c:pt idx="7">
                  <c:v>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53-4CF1-B334-CB3596E65829}"/>
            </c:ext>
          </c:extLst>
        </c:ser>
        <c:ser>
          <c:idx val="2"/>
          <c:order val="2"/>
          <c:tx>
            <c:strRef>
              <c:f>'Analyse Sizes'!$D$4:$D$5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Sizes'!$A$6:$A$15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Sizes'!$D$6:$D$15</c:f>
              <c:numCache>
                <c:formatCode>General</c:formatCode>
                <c:ptCount val="9"/>
                <c:pt idx="0">
                  <c:v>2268</c:v>
                </c:pt>
                <c:pt idx="1">
                  <c:v>2294</c:v>
                </c:pt>
                <c:pt idx="2">
                  <c:v>484</c:v>
                </c:pt>
                <c:pt idx="3">
                  <c:v>1859</c:v>
                </c:pt>
                <c:pt idx="4">
                  <c:v>1056</c:v>
                </c:pt>
                <c:pt idx="5">
                  <c:v>1814</c:v>
                </c:pt>
                <c:pt idx="6">
                  <c:v>704</c:v>
                </c:pt>
                <c:pt idx="7">
                  <c:v>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53-4CF1-B334-CB3596E65829}"/>
            </c:ext>
          </c:extLst>
        </c:ser>
        <c:ser>
          <c:idx val="3"/>
          <c:order val="3"/>
          <c:tx>
            <c:strRef>
              <c:f>'Analyse Sizes'!$E$4:$E$5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Sizes'!$A$6:$A$15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Sizes'!$E$6:$E$15</c:f>
              <c:numCache>
                <c:formatCode>General</c:formatCode>
                <c:ptCount val="9"/>
                <c:pt idx="0">
                  <c:v>2340</c:v>
                </c:pt>
                <c:pt idx="1">
                  <c:v>2388</c:v>
                </c:pt>
                <c:pt idx="2">
                  <c:v>469</c:v>
                </c:pt>
                <c:pt idx="3">
                  <c:v>2222</c:v>
                </c:pt>
                <c:pt idx="4">
                  <c:v>1253</c:v>
                </c:pt>
                <c:pt idx="5">
                  <c:v>2031</c:v>
                </c:pt>
                <c:pt idx="6">
                  <c:v>730</c:v>
                </c:pt>
                <c:pt idx="7">
                  <c:v>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53-4CF1-B334-CB3596E65829}"/>
            </c:ext>
          </c:extLst>
        </c:ser>
        <c:ser>
          <c:idx val="4"/>
          <c:order val="4"/>
          <c:tx>
            <c:strRef>
              <c:f>'Analyse Sizes'!$F$4:$F$5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Sizes'!$A$6:$A$15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Sizes'!$F$6:$F$15</c:f>
              <c:numCache>
                <c:formatCode>General</c:formatCode>
                <c:ptCount val="9"/>
                <c:pt idx="0">
                  <c:v>2262</c:v>
                </c:pt>
                <c:pt idx="1">
                  <c:v>2542</c:v>
                </c:pt>
                <c:pt idx="2">
                  <c:v>406</c:v>
                </c:pt>
                <c:pt idx="3">
                  <c:v>2295</c:v>
                </c:pt>
                <c:pt idx="4">
                  <c:v>1236</c:v>
                </c:pt>
                <c:pt idx="5">
                  <c:v>2135</c:v>
                </c:pt>
                <c:pt idx="6">
                  <c:v>744</c:v>
                </c:pt>
                <c:pt idx="7">
                  <c:v>1031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53-4CF1-B334-CB3596E65829}"/>
            </c:ext>
          </c:extLst>
        </c:ser>
        <c:ser>
          <c:idx val="5"/>
          <c:order val="5"/>
          <c:tx>
            <c:strRef>
              <c:f>'Analyse Sizes'!$G$4:$G$5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Sizes'!$A$6:$A$15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Sizes'!$G$6:$G$15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0153-4CF1-B334-CB3596E6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135295"/>
        <c:axId val="977136255"/>
      </c:barChart>
      <c:catAx>
        <c:axId val="97713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77136255"/>
        <c:crosses val="autoZero"/>
        <c:auto val="1"/>
        <c:lblAlgn val="ctr"/>
        <c:lblOffset val="100"/>
        <c:noMultiLvlLbl val="0"/>
      </c:catAx>
      <c:valAx>
        <c:axId val="97713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771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Sizes!Draaitabel10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Sizes'!$B$22:$B$23</c:f>
              <c:strCache>
                <c:ptCount val="1"/>
                <c:pt idx="0">
                  <c:v>Amsterdam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Sizes'!$B$24:$B$33</c:f>
              <c:numCache>
                <c:formatCode>General</c:formatCode>
                <c:ptCount val="9"/>
                <c:pt idx="0">
                  <c:v>603</c:v>
                </c:pt>
                <c:pt idx="1">
                  <c:v>671</c:v>
                </c:pt>
                <c:pt idx="2">
                  <c:v>122</c:v>
                </c:pt>
                <c:pt idx="3">
                  <c:v>519</c:v>
                </c:pt>
                <c:pt idx="4">
                  <c:v>293</c:v>
                </c:pt>
                <c:pt idx="5">
                  <c:v>460</c:v>
                </c:pt>
                <c:pt idx="6">
                  <c:v>190</c:v>
                </c:pt>
                <c:pt idx="7">
                  <c:v>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2-4827-B680-3C10B833FAFB}"/>
            </c:ext>
          </c:extLst>
        </c:ser>
        <c:ser>
          <c:idx val="1"/>
          <c:order val="1"/>
          <c:tx>
            <c:strRef>
              <c:f>'Analyse Sizes'!$C$22:$C$23</c:f>
              <c:strCache>
                <c:ptCount val="1"/>
                <c:pt idx="0">
                  <c:v>Berlin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Sizes'!$C$24:$C$33</c:f>
              <c:numCache>
                <c:formatCode>General</c:formatCode>
                <c:ptCount val="9"/>
                <c:pt idx="0">
                  <c:v>683</c:v>
                </c:pt>
                <c:pt idx="1">
                  <c:v>667</c:v>
                </c:pt>
                <c:pt idx="2">
                  <c:v>128</c:v>
                </c:pt>
                <c:pt idx="3">
                  <c:v>598</c:v>
                </c:pt>
                <c:pt idx="4">
                  <c:v>318</c:v>
                </c:pt>
                <c:pt idx="5">
                  <c:v>434</c:v>
                </c:pt>
                <c:pt idx="6">
                  <c:v>172</c:v>
                </c:pt>
                <c:pt idx="7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2-4827-B680-3C10B833FAFB}"/>
            </c:ext>
          </c:extLst>
        </c:ser>
        <c:ser>
          <c:idx val="2"/>
          <c:order val="2"/>
          <c:tx>
            <c:strRef>
              <c:f>'Analyse Sizes'!$D$22:$D$23</c:f>
              <c:strCache>
                <c:ptCount val="1"/>
                <c:pt idx="0">
                  <c:v>Brussels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Sizes'!$D$24:$D$33</c:f>
              <c:numCache>
                <c:formatCode>General</c:formatCode>
                <c:ptCount val="9"/>
                <c:pt idx="0">
                  <c:v>814</c:v>
                </c:pt>
                <c:pt idx="1">
                  <c:v>880</c:v>
                </c:pt>
                <c:pt idx="2">
                  <c:v>189</c:v>
                </c:pt>
                <c:pt idx="3">
                  <c:v>738</c:v>
                </c:pt>
                <c:pt idx="4">
                  <c:v>433</c:v>
                </c:pt>
                <c:pt idx="5">
                  <c:v>771</c:v>
                </c:pt>
                <c:pt idx="6">
                  <c:v>290</c:v>
                </c:pt>
                <c:pt idx="7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2-4827-B680-3C10B833FAFB}"/>
            </c:ext>
          </c:extLst>
        </c:ser>
        <c:ser>
          <c:idx val="3"/>
          <c:order val="3"/>
          <c:tx>
            <c:strRef>
              <c:f>'Analyse Sizes'!$E$22:$E$23</c:f>
              <c:strCache>
                <c:ptCount val="1"/>
                <c:pt idx="0">
                  <c:v>Copenhagen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Sizes'!$E$24:$E$33</c:f>
              <c:numCache>
                <c:formatCode>General</c:formatCode>
                <c:ptCount val="9"/>
                <c:pt idx="0">
                  <c:v>1222</c:v>
                </c:pt>
                <c:pt idx="1">
                  <c:v>1500</c:v>
                </c:pt>
                <c:pt idx="2">
                  <c:v>226</c:v>
                </c:pt>
                <c:pt idx="3">
                  <c:v>1304</c:v>
                </c:pt>
                <c:pt idx="4">
                  <c:v>647</c:v>
                </c:pt>
                <c:pt idx="5">
                  <c:v>1181</c:v>
                </c:pt>
                <c:pt idx="6">
                  <c:v>419</c:v>
                </c:pt>
                <c:pt idx="7">
                  <c:v>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72-4827-B680-3C10B833FAFB}"/>
            </c:ext>
          </c:extLst>
        </c:ser>
        <c:ser>
          <c:idx val="4"/>
          <c:order val="4"/>
          <c:tx>
            <c:strRef>
              <c:f>'Analyse Sizes'!$F$22:$F$23</c:f>
              <c:strCache>
                <c:ptCount val="1"/>
                <c:pt idx="0">
                  <c:v>Helsinki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Sizes'!$F$24:$F$33</c:f>
              <c:numCache>
                <c:formatCode>General</c:formatCode>
                <c:ptCount val="9"/>
                <c:pt idx="0">
                  <c:v>1262</c:v>
                </c:pt>
                <c:pt idx="1">
                  <c:v>1473</c:v>
                </c:pt>
                <c:pt idx="2">
                  <c:v>289</c:v>
                </c:pt>
                <c:pt idx="3">
                  <c:v>1232</c:v>
                </c:pt>
                <c:pt idx="4">
                  <c:v>674</c:v>
                </c:pt>
                <c:pt idx="5">
                  <c:v>1155</c:v>
                </c:pt>
                <c:pt idx="6">
                  <c:v>434</c:v>
                </c:pt>
                <c:pt idx="7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72-4827-B680-3C10B833FAFB}"/>
            </c:ext>
          </c:extLst>
        </c:ser>
        <c:ser>
          <c:idx val="5"/>
          <c:order val="5"/>
          <c:tx>
            <c:strRef>
              <c:f>'Analyse Sizes'!$G$22:$G$23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Sizes'!$G$24:$G$33</c:f>
              <c:numCache>
                <c:formatCode>General</c:formatCode>
                <c:ptCount val="9"/>
                <c:pt idx="0">
                  <c:v>867</c:v>
                </c:pt>
                <c:pt idx="1">
                  <c:v>991</c:v>
                </c:pt>
                <c:pt idx="2">
                  <c:v>195</c:v>
                </c:pt>
                <c:pt idx="3">
                  <c:v>820</c:v>
                </c:pt>
                <c:pt idx="4">
                  <c:v>470</c:v>
                </c:pt>
                <c:pt idx="5">
                  <c:v>825</c:v>
                </c:pt>
                <c:pt idx="6">
                  <c:v>300</c:v>
                </c:pt>
                <c:pt idx="7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72-4827-B680-3C10B833FAFB}"/>
            </c:ext>
          </c:extLst>
        </c:ser>
        <c:ser>
          <c:idx val="6"/>
          <c:order val="6"/>
          <c:tx>
            <c:strRef>
              <c:f>'Analyse Sizes'!$H$22:$H$23</c:f>
              <c:strCache>
                <c:ptCount val="1"/>
                <c:pt idx="0">
                  <c:v>Paris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Sizes'!$H$24:$H$33</c:f>
              <c:numCache>
                <c:formatCode>General</c:formatCode>
                <c:ptCount val="9"/>
                <c:pt idx="0">
                  <c:v>758</c:v>
                </c:pt>
                <c:pt idx="1">
                  <c:v>730</c:v>
                </c:pt>
                <c:pt idx="2">
                  <c:v>134</c:v>
                </c:pt>
                <c:pt idx="3">
                  <c:v>709</c:v>
                </c:pt>
                <c:pt idx="4">
                  <c:v>384</c:v>
                </c:pt>
                <c:pt idx="5">
                  <c:v>596</c:v>
                </c:pt>
                <c:pt idx="6">
                  <c:v>241</c:v>
                </c:pt>
                <c:pt idx="7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72-4827-B680-3C10B833FAFB}"/>
            </c:ext>
          </c:extLst>
        </c:ser>
        <c:ser>
          <c:idx val="7"/>
          <c:order val="7"/>
          <c:tx>
            <c:strRef>
              <c:f>'Analyse Sizes'!$I$22:$I$23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Sizes'!$I$24:$I$33</c:f>
              <c:numCache>
                <c:formatCode>General</c:formatCode>
                <c:ptCount val="9"/>
                <c:pt idx="0">
                  <c:v>358</c:v>
                </c:pt>
                <c:pt idx="1">
                  <c:v>429</c:v>
                </c:pt>
                <c:pt idx="2">
                  <c:v>49</c:v>
                </c:pt>
                <c:pt idx="3">
                  <c:v>333</c:v>
                </c:pt>
                <c:pt idx="4">
                  <c:v>204</c:v>
                </c:pt>
                <c:pt idx="5">
                  <c:v>281</c:v>
                </c:pt>
                <c:pt idx="6">
                  <c:v>128</c:v>
                </c:pt>
                <c:pt idx="7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72-4827-B680-3C10B833FAFB}"/>
            </c:ext>
          </c:extLst>
        </c:ser>
        <c:ser>
          <c:idx val="8"/>
          <c:order val="8"/>
          <c:tx>
            <c:strRef>
              <c:f>'Analyse Sizes'!$J$22:$J$23</c:f>
              <c:strCache>
                <c:ptCount val="1"/>
                <c:pt idx="0">
                  <c:v>Rome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Sizes'!$J$24:$J$33</c:f>
              <c:numCache>
                <c:formatCode>General</c:formatCode>
                <c:ptCount val="9"/>
                <c:pt idx="0">
                  <c:v>307</c:v>
                </c:pt>
                <c:pt idx="1">
                  <c:v>335</c:v>
                </c:pt>
                <c:pt idx="2">
                  <c:v>54</c:v>
                </c:pt>
                <c:pt idx="3">
                  <c:v>253</c:v>
                </c:pt>
                <c:pt idx="4">
                  <c:v>168</c:v>
                </c:pt>
                <c:pt idx="5">
                  <c:v>309</c:v>
                </c:pt>
                <c:pt idx="6">
                  <c:v>106</c:v>
                </c:pt>
                <c:pt idx="7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72-4827-B680-3C10B833FAFB}"/>
            </c:ext>
          </c:extLst>
        </c:ser>
        <c:ser>
          <c:idx val="9"/>
          <c:order val="9"/>
          <c:tx>
            <c:strRef>
              <c:f>'Analyse Sizes'!$K$22:$K$23</c:f>
              <c:strCache>
                <c:ptCount val="1"/>
                <c:pt idx="0">
                  <c:v>Stockholm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Sizes'!$K$24:$K$33</c:f>
              <c:numCache>
                <c:formatCode>General</c:formatCode>
                <c:ptCount val="9"/>
                <c:pt idx="0">
                  <c:v>1257</c:v>
                </c:pt>
                <c:pt idx="1">
                  <c:v>1463</c:v>
                </c:pt>
                <c:pt idx="2">
                  <c:v>334</c:v>
                </c:pt>
                <c:pt idx="3">
                  <c:v>1297</c:v>
                </c:pt>
                <c:pt idx="4">
                  <c:v>706</c:v>
                </c:pt>
                <c:pt idx="5">
                  <c:v>1162</c:v>
                </c:pt>
                <c:pt idx="6">
                  <c:v>387</c:v>
                </c:pt>
                <c:pt idx="7">
                  <c:v>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72-4827-B680-3C10B833FAFB}"/>
            </c:ext>
          </c:extLst>
        </c:ser>
        <c:ser>
          <c:idx val="10"/>
          <c:order val="10"/>
          <c:tx>
            <c:strRef>
              <c:f>'Analyse Sizes'!$L$22:$L$23</c:f>
              <c:strCache>
                <c:ptCount val="1"/>
                <c:pt idx="0">
                  <c:v>Webshop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Sizes'!$L$24:$L$33</c:f>
              <c:numCache>
                <c:formatCode>General</c:formatCode>
                <c:ptCount val="9"/>
                <c:pt idx="0">
                  <c:v>2858</c:v>
                </c:pt>
                <c:pt idx="1">
                  <c:v>2684</c:v>
                </c:pt>
                <c:pt idx="2">
                  <c:v>523</c:v>
                </c:pt>
                <c:pt idx="3">
                  <c:v>2217</c:v>
                </c:pt>
                <c:pt idx="4">
                  <c:v>1327</c:v>
                </c:pt>
                <c:pt idx="5">
                  <c:v>2250</c:v>
                </c:pt>
                <c:pt idx="6">
                  <c:v>811</c:v>
                </c:pt>
                <c:pt idx="7">
                  <c:v>1043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72-4827-B680-3C10B833FAFB}"/>
            </c:ext>
          </c:extLst>
        </c:ser>
        <c:ser>
          <c:idx val="11"/>
          <c:order val="11"/>
          <c:tx>
            <c:strRef>
              <c:f>'Analyse Sizes'!$M$22:$M$23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Sizes'!$A$24:$A$33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Sizes'!$M$24:$M$33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0E72-4827-B680-3C10B833F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6258495"/>
        <c:axId val="1116259455"/>
      </c:barChart>
      <c:catAx>
        <c:axId val="111625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16259455"/>
        <c:crosses val="autoZero"/>
        <c:auto val="1"/>
        <c:lblAlgn val="ctr"/>
        <c:lblOffset val="100"/>
        <c:noMultiLvlLbl val="0"/>
      </c:catAx>
      <c:valAx>
        <c:axId val="111625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1625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Sizes!Draaitabel11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Sizes'!$B$43:$B$44</c:f>
              <c:strCache>
                <c:ptCount val="1"/>
                <c:pt idx="0">
                  <c:v>06GE2U92FA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Sizes'!$B$45:$B$54</c:f>
              <c:numCache>
                <c:formatCode>General</c:formatCode>
                <c:ptCount val="9"/>
                <c:pt idx="0">
                  <c:v>489</c:v>
                </c:pt>
                <c:pt idx="1">
                  <c:v>889</c:v>
                </c:pt>
                <c:pt idx="3">
                  <c:v>2893</c:v>
                </c:pt>
                <c:pt idx="4">
                  <c:v>536</c:v>
                </c:pt>
                <c:pt idx="5">
                  <c:v>2617</c:v>
                </c:pt>
                <c:pt idx="7">
                  <c:v>1929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9-44F1-8F64-25A25C81B254}"/>
            </c:ext>
          </c:extLst>
        </c:ser>
        <c:ser>
          <c:idx val="1"/>
          <c:order val="1"/>
          <c:tx>
            <c:strRef>
              <c:f>'Analyse Sizes'!$C$43:$C$44</c:f>
              <c:strCache>
                <c:ptCount val="1"/>
                <c:pt idx="0">
                  <c:v>DTPQ67872X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Sizes'!$C$45:$C$54</c:f>
              <c:numCache>
                <c:formatCode>General</c:formatCode>
                <c:ptCount val="9"/>
                <c:pt idx="2">
                  <c:v>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59-44F1-8F64-25A25C81B254}"/>
            </c:ext>
          </c:extLst>
        </c:ser>
        <c:ser>
          <c:idx val="2"/>
          <c:order val="2"/>
          <c:tx>
            <c:strRef>
              <c:f>'Analyse Sizes'!$D$43:$D$44</c:f>
              <c:strCache>
                <c:ptCount val="1"/>
                <c:pt idx="0">
                  <c:v>G8WP29EHC6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Sizes'!$D$45:$D$54</c:f>
              <c:numCache>
                <c:formatCode>General</c:formatCode>
                <c:ptCount val="9"/>
                <c:pt idx="0">
                  <c:v>665</c:v>
                </c:pt>
                <c:pt idx="1">
                  <c:v>287</c:v>
                </c:pt>
                <c:pt idx="3">
                  <c:v>203</c:v>
                </c:pt>
                <c:pt idx="4">
                  <c:v>631</c:v>
                </c:pt>
                <c:pt idx="5">
                  <c:v>231</c:v>
                </c:pt>
                <c:pt idx="6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59-44F1-8F64-25A25C81B254}"/>
            </c:ext>
          </c:extLst>
        </c:ser>
        <c:ser>
          <c:idx val="3"/>
          <c:order val="3"/>
          <c:tx>
            <c:strRef>
              <c:f>'Analyse Sizes'!$E$43:$E$44</c:f>
              <c:strCache>
                <c:ptCount val="1"/>
                <c:pt idx="0">
                  <c:v>HYT3MYM7CY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Sizes'!$E$45:$E$54</c:f>
              <c:numCache>
                <c:formatCode>General</c:formatCode>
                <c:ptCount val="9"/>
                <c:pt idx="0">
                  <c:v>400</c:v>
                </c:pt>
                <c:pt idx="1">
                  <c:v>716</c:v>
                </c:pt>
                <c:pt idx="3">
                  <c:v>2114</c:v>
                </c:pt>
                <c:pt idx="4">
                  <c:v>442</c:v>
                </c:pt>
                <c:pt idx="5">
                  <c:v>2173</c:v>
                </c:pt>
                <c:pt idx="7">
                  <c:v>1460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59-44F1-8F64-25A25C81B254}"/>
            </c:ext>
          </c:extLst>
        </c:ser>
        <c:ser>
          <c:idx val="4"/>
          <c:order val="4"/>
          <c:tx>
            <c:strRef>
              <c:f>'Analyse Sizes'!$F$43:$F$44</c:f>
              <c:strCache>
                <c:ptCount val="1"/>
                <c:pt idx="0">
                  <c:v>IMFA21HLV3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Sizes'!$F$45:$F$54</c:f>
              <c:numCache>
                <c:formatCode>General</c:formatCode>
                <c:ptCount val="9"/>
                <c:pt idx="0">
                  <c:v>1505</c:v>
                </c:pt>
                <c:pt idx="1">
                  <c:v>2269</c:v>
                </c:pt>
                <c:pt idx="3">
                  <c:v>1451</c:v>
                </c:pt>
                <c:pt idx="4">
                  <c:v>711</c:v>
                </c:pt>
                <c:pt idx="5">
                  <c:v>829</c:v>
                </c:pt>
                <c:pt idx="6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59-44F1-8F64-25A25C81B254}"/>
            </c:ext>
          </c:extLst>
        </c:ser>
        <c:ser>
          <c:idx val="5"/>
          <c:order val="5"/>
          <c:tx>
            <c:strRef>
              <c:f>'Analyse Sizes'!$G$43:$G$44</c:f>
              <c:strCache>
                <c:ptCount val="1"/>
                <c:pt idx="0">
                  <c:v>JU9OS20S99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Sizes'!$G$45:$G$54</c:f>
              <c:numCache>
                <c:formatCode>General</c:formatCode>
                <c:ptCount val="9"/>
                <c:pt idx="0">
                  <c:v>505</c:v>
                </c:pt>
                <c:pt idx="1">
                  <c:v>128</c:v>
                </c:pt>
                <c:pt idx="3">
                  <c:v>107</c:v>
                </c:pt>
                <c:pt idx="4">
                  <c:v>617</c:v>
                </c:pt>
                <c:pt idx="5">
                  <c:v>236</c:v>
                </c:pt>
                <c:pt idx="7">
                  <c:v>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59-44F1-8F64-25A25C81B254}"/>
            </c:ext>
          </c:extLst>
        </c:ser>
        <c:ser>
          <c:idx val="6"/>
          <c:order val="6"/>
          <c:tx>
            <c:strRef>
              <c:f>'Analyse Sizes'!$H$43:$H$44</c:f>
              <c:strCache>
                <c:ptCount val="1"/>
                <c:pt idx="0">
                  <c:v>PPB56V08LB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Sizes'!$H$45:$H$54</c:f>
              <c:numCache>
                <c:formatCode>General</c:formatCode>
                <c:ptCount val="9"/>
                <c:pt idx="0">
                  <c:v>4123</c:v>
                </c:pt>
                <c:pt idx="1">
                  <c:v>4225</c:v>
                </c:pt>
                <c:pt idx="3">
                  <c:v>1376</c:v>
                </c:pt>
                <c:pt idx="4">
                  <c:v>1465</c:v>
                </c:pt>
                <c:pt idx="5">
                  <c:v>1462</c:v>
                </c:pt>
                <c:pt idx="6">
                  <c:v>1461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59-44F1-8F64-25A25C81B254}"/>
            </c:ext>
          </c:extLst>
        </c:ser>
        <c:ser>
          <c:idx val="7"/>
          <c:order val="7"/>
          <c:tx>
            <c:strRef>
              <c:f>'Analyse Sizes'!$I$43:$I$44</c:f>
              <c:strCache>
                <c:ptCount val="1"/>
                <c:pt idx="0">
                  <c:v>R5X6KPETN3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Sizes'!$I$45:$I$54</c:f>
              <c:numCache>
                <c:formatCode>General</c:formatCode>
                <c:ptCount val="9"/>
                <c:pt idx="0">
                  <c:v>3186</c:v>
                </c:pt>
                <c:pt idx="1">
                  <c:v>3103</c:v>
                </c:pt>
                <c:pt idx="3">
                  <c:v>1158</c:v>
                </c:pt>
                <c:pt idx="4">
                  <c:v>1143</c:v>
                </c:pt>
                <c:pt idx="5">
                  <c:v>1118</c:v>
                </c:pt>
                <c:pt idx="6">
                  <c:v>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59-44F1-8F64-25A25C81B254}"/>
            </c:ext>
          </c:extLst>
        </c:ser>
        <c:ser>
          <c:idx val="8"/>
          <c:order val="8"/>
          <c:tx>
            <c:strRef>
              <c:f>'Analyse Sizes'!$J$43:$J$44</c:f>
              <c:strCache>
                <c:ptCount val="1"/>
                <c:pt idx="0">
                  <c:v>RX38XS00QN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Sizes'!$J$45:$J$54</c:f>
              <c:numCache>
                <c:formatCode>General</c:formatCode>
                <c:ptCount val="9"/>
                <c:pt idx="0">
                  <c:v>116</c:v>
                </c:pt>
                <c:pt idx="1">
                  <c:v>206</c:v>
                </c:pt>
                <c:pt idx="3">
                  <c:v>718</c:v>
                </c:pt>
                <c:pt idx="4">
                  <c:v>79</c:v>
                </c:pt>
                <c:pt idx="5">
                  <c:v>758</c:v>
                </c:pt>
                <c:pt idx="7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59-44F1-8F64-25A25C81B254}"/>
            </c:ext>
          </c:extLst>
        </c:ser>
        <c:ser>
          <c:idx val="9"/>
          <c:order val="9"/>
          <c:tx>
            <c:strRef>
              <c:f>'Analyse Sizes'!$K$43:$K$44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Sizes'!$A$45:$A$54</c:f>
              <c:strCache>
                <c:ptCount val="9"/>
                <c:pt idx="0">
                  <c:v>L</c:v>
                </c:pt>
                <c:pt idx="1">
                  <c:v>M</c:v>
                </c:pt>
                <c:pt idx="2">
                  <c:v>onesize</c:v>
                </c:pt>
                <c:pt idx="3">
                  <c:v>S</c:v>
                </c:pt>
                <c:pt idx="4">
                  <c:v>XL</c:v>
                </c:pt>
                <c:pt idx="5">
                  <c:v>XS</c:v>
                </c:pt>
                <c:pt idx="6">
                  <c:v>XXL</c:v>
                </c:pt>
                <c:pt idx="7">
                  <c:v>XXS</c:v>
                </c:pt>
                <c:pt idx="8">
                  <c:v>(blank)</c:v>
                </c:pt>
              </c:strCache>
            </c:strRef>
          </c:cat>
          <c:val>
            <c:numRef>
              <c:f>'Analyse Sizes'!$K$45:$K$54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EF59-44F1-8F64-25A25C81B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423631"/>
        <c:axId val="1121422671"/>
      </c:barChart>
      <c:catAx>
        <c:axId val="112142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21422671"/>
        <c:crosses val="autoZero"/>
        <c:auto val="1"/>
        <c:lblAlgn val="ctr"/>
        <c:lblOffset val="100"/>
        <c:noMultiLvlLbl val="0"/>
      </c:catAx>
      <c:valAx>
        <c:axId val="112142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12142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Channel!Draaitabel6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Channel'!$B$4:$B$5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Channel'!$A$6:$A$18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Channel'!$B$6:$B$18</c:f>
              <c:numCache>
                <c:formatCode>General</c:formatCode>
                <c:ptCount val="12"/>
                <c:pt idx="0">
                  <c:v>514</c:v>
                </c:pt>
                <c:pt idx="1">
                  <c:v>575</c:v>
                </c:pt>
                <c:pt idx="2">
                  <c:v>814</c:v>
                </c:pt>
                <c:pt idx="3">
                  <c:v>1374</c:v>
                </c:pt>
                <c:pt idx="4">
                  <c:v>1184</c:v>
                </c:pt>
                <c:pt idx="5">
                  <c:v>856</c:v>
                </c:pt>
                <c:pt idx="6">
                  <c:v>695</c:v>
                </c:pt>
                <c:pt idx="7">
                  <c:v>411</c:v>
                </c:pt>
                <c:pt idx="8">
                  <c:v>331</c:v>
                </c:pt>
                <c:pt idx="9">
                  <c:v>1287</c:v>
                </c:pt>
                <c:pt idx="10">
                  <c:v>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1-49C6-97C2-924585D0B687}"/>
            </c:ext>
          </c:extLst>
        </c:ser>
        <c:ser>
          <c:idx val="1"/>
          <c:order val="1"/>
          <c:tx>
            <c:strRef>
              <c:f>'Analyse Channel'!$C$4:$C$5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Channel'!$A$6:$A$18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Channel'!$C$6:$C$18</c:f>
              <c:numCache>
                <c:formatCode>General</c:formatCode>
                <c:ptCount val="12"/>
                <c:pt idx="0">
                  <c:v>610</c:v>
                </c:pt>
                <c:pt idx="1">
                  <c:v>616</c:v>
                </c:pt>
                <c:pt idx="2">
                  <c:v>802</c:v>
                </c:pt>
                <c:pt idx="3">
                  <c:v>1413</c:v>
                </c:pt>
                <c:pt idx="4">
                  <c:v>1327</c:v>
                </c:pt>
                <c:pt idx="5">
                  <c:v>1028</c:v>
                </c:pt>
                <c:pt idx="6">
                  <c:v>685</c:v>
                </c:pt>
                <c:pt idx="7">
                  <c:v>439</c:v>
                </c:pt>
                <c:pt idx="8">
                  <c:v>285</c:v>
                </c:pt>
                <c:pt idx="9">
                  <c:v>1346</c:v>
                </c:pt>
                <c:pt idx="10">
                  <c:v>2598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1-49C6-97C2-924585D0B687}"/>
            </c:ext>
          </c:extLst>
        </c:ser>
        <c:ser>
          <c:idx val="2"/>
          <c:order val="2"/>
          <c:tx>
            <c:strRef>
              <c:f>'Analyse Channel'!$D$4:$D$5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Channel'!$A$6:$A$18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Channel'!$D$6:$D$18</c:f>
              <c:numCache>
                <c:formatCode>General</c:formatCode>
                <c:ptCount val="12"/>
                <c:pt idx="0">
                  <c:v>624</c:v>
                </c:pt>
                <c:pt idx="1">
                  <c:v>635</c:v>
                </c:pt>
                <c:pt idx="2">
                  <c:v>886</c:v>
                </c:pt>
                <c:pt idx="3">
                  <c:v>1334</c:v>
                </c:pt>
                <c:pt idx="4">
                  <c:v>1495</c:v>
                </c:pt>
                <c:pt idx="5">
                  <c:v>908</c:v>
                </c:pt>
                <c:pt idx="6">
                  <c:v>656</c:v>
                </c:pt>
                <c:pt idx="7">
                  <c:v>370</c:v>
                </c:pt>
                <c:pt idx="8">
                  <c:v>330</c:v>
                </c:pt>
                <c:pt idx="9">
                  <c:v>1332</c:v>
                </c:pt>
                <c:pt idx="10">
                  <c:v>2887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1-49C6-97C2-924585D0B687}"/>
            </c:ext>
          </c:extLst>
        </c:ser>
        <c:ser>
          <c:idx val="3"/>
          <c:order val="3"/>
          <c:tx>
            <c:strRef>
              <c:f>'Analyse Channel'!$E$4:$E$5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Channel'!$A$6:$A$18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Channel'!$E$6:$E$18</c:f>
              <c:numCache>
                <c:formatCode>General</c:formatCode>
                <c:ptCount val="12"/>
                <c:pt idx="0">
                  <c:v>663</c:v>
                </c:pt>
                <c:pt idx="1">
                  <c:v>698</c:v>
                </c:pt>
                <c:pt idx="2">
                  <c:v>921</c:v>
                </c:pt>
                <c:pt idx="3">
                  <c:v>1399</c:v>
                </c:pt>
                <c:pt idx="4">
                  <c:v>1517</c:v>
                </c:pt>
                <c:pt idx="5">
                  <c:v>1045</c:v>
                </c:pt>
                <c:pt idx="6">
                  <c:v>871</c:v>
                </c:pt>
                <c:pt idx="7">
                  <c:v>357</c:v>
                </c:pt>
                <c:pt idx="8">
                  <c:v>326</c:v>
                </c:pt>
                <c:pt idx="9">
                  <c:v>1658</c:v>
                </c:pt>
                <c:pt idx="10">
                  <c:v>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91-49C6-97C2-924585D0B687}"/>
            </c:ext>
          </c:extLst>
        </c:ser>
        <c:ser>
          <c:idx val="4"/>
          <c:order val="4"/>
          <c:tx>
            <c:strRef>
              <c:f>'Analyse Channel'!$F$4:$F$5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Channel'!$A$6:$A$18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Channel'!$F$6:$F$18</c:f>
              <c:numCache>
                <c:formatCode>General</c:formatCode>
                <c:ptCount val="12"/>
                <c:pt idx="0">
                  <c:v>745</c:v>
                </c:pt>
                <c:pt idx="1">
                  <c:v>723</c:v>
                </c:pt>
                <c:pt idx="2">
                  <c:v>1107</c:v>
                </c:pt>
                <c:pt idx="3">
                  <c:v>1490</c:v>
                </c:pt>
                <c:pt idx="4">
                  <c:v>1516</c:v>
                </c:pt>
                <c:pt idx="5">
                  <c:v>972</c:v>
                </c:pt>
                <c:pt idx="6">
                  <c:v>929</c:v>
                </c:pt>
                <c:pt idx="7">
                  <c:v>354</c:v>
                </c:pt>
                <c:pt idx="8">
                  <c:v>395</c:v>
                </c:pt>
                <c:pt idx="9">
                  <c:v>1657</c:v>
                </c:pt>
                <c:pt idx="10">
                  <c:v>2763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91-49C6-97C2-924585D0B687}"/>
            </c:ext>
          </c:extLst>
        </c:ser>
        <c:ser>
          <c:idx val="5"/>
          <c:order val="5"/>
          <c:tx>
            <c:strRef>
              <c:f>'Analyse Channel'!$G$4:$G$5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Channel'!$A$6:$A$18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Channel'!$G$6:$G$18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DA91-49C6-97C2-924585D0B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263567"/>
        <c:axId val="808273167"/>
      </c:barChart>
      <c:catAx>
        <c:axId val="80826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8273167"/>
        <c:crosses val="autoZero"/>
        <c:auto val="1"/>
        <c:lblAlgn val="ctr"/>
        <c:lblOffset val="100"/>
        <c:noMultiLvlLbl val="0"/>
      </c:catAx>
      <c:valAx>
        <c:axId val="8082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826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Channel!Draaitabel7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Channel'!$B$23:$B$24</c:f>
              <c:strCache>
                <c:ptCount val="1"/>
                <c:pt idx="0">
                  <c:v>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Channel'!$B$25:$B$37</c:f>
              <c:numCache>
                <c:formatCode>General</c:formatCode>
                <c:ptCount val="12"/>
                <c:pt idx="0">
                  <c:v>603</c:v>
                </c:pt>
                <c:pt idx="1">
                  <c:v>683</c:v>
                </c:pt>
                <c:pt idx="2">
                  <c:v>814</c:v>
                </c:pt>
                <c:pt idx="3">
                  <c:v>1222</c:v>
                </c:pt>
                <c:pt idx="4">
                  <c:v>1262</c:v>
                </c:pt>
                <c:pt idx="5">
                  <c:v>867</c:v>
                </c:pt>
                <c:pt idx="6">
                  <c:v>758</c:v>
                </c:pt>
                <c:pt idx="7">
                  <c:v>358</c:v>
                </c:pt>
                <c:pt idx="8">
                  <c:v>307</c:v>
                </c:pt>
                <c:pt idx="9">
                  <c:v>1257</c:v>
                </c:pt>
                <c:pt idx="10">
                  <c:v>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9-47E4-B8BF-9275960F823E}"/>
            </c:ext>
          </c:extLst>
        </c:ser>
        <c:ser>
          <c:idx val="1"/>
          <c:order val="1"/>
          <c:tx>
            <c:strRef>
              <c:f>'Analyse Channel'!$C$23:$C$24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Channel'!$C$25:$C$37</c:f>
              <c:numCache>
                <c:formatCode>General</c:formatCode>
                <c:ptCount val="12"/>
                <c:pt idx="0">
                  <c:v>671</c:v>
                </c:pt>
                <c:pt idx="1">
                  <c:v>667</c:v>
                </c:pt>
                <c:pt idx="2">
                  <c:v>880</c:v>
                </c:pt>
                <c:pt idx="3">
                  <c:v>1500</c:v>
                </c:pt>
                <c:pt idx="4">
                  <c:v>1473</c:v>
                </c:pt>
                <c:pt idx="5">
                  <c:v>991</c:v>
                </c:pt>
                <c:pt idx="6">
                  <c:v>730</c:v>
                </c:pt>
                <c:pt idx="7">
                  <c:v>429</c:v>
                </c:pt>
                <c:pt idx="8">
                  <c:v>335</c:v>
                </c:pt>
                <c:pt idx="9">
                  <c:v>1463</c:v>
                </c:pt>
                <c:pt idx="10">
                  <c:v>2684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99-47E4-B8BF-9275960F823E}"/>
            </c:ext>
          </c:extLst>
        </c:ser>
        <c:ser>
          <c:idx val="2"/>
          <c:order val="2"/>
          <c:tx>
            <c:strRef>
              <c:f>'Analyse Channel'!$D$23:$D$24</c:f>
              <c:strCache>
                <c:ptCount val="1"/>
                <c:pt idx="0">
                  <c:v>onesize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Channel'!$D$25:$D$37</c:f>
              <c:numCache>
                <c:formatCode>General</c:formatCode>
                <c:ptCount val="12"/>
                <c:pt idx="0">
                  <c:v>122</c:v>
                </c:pt>
                <c:pt idx="1">
                  <c:v>128</c:v>
                </c:pt>
                <c:pt idx="2">
                  <c:v>189</c:v>
                </c:pt>
                <c:pt idx="3">
                  <c:v>226</c:v>
                </c:pt>
                <c:pt idx="4">
                  <c:v>289</c:v>
                </c:pt>
                <c:pt idx="5">
                  <c:v>195</c:v>
                </c:pt>
                <c:pt idx="6">
                  <c:v>134</c:v>
                </c:pt>
                <c:pt idx="7">
                  <c:v>49</c:v>
                </c:pt>
                <c:pt idx="8">
                  <c:v>54</c:v>
                </c:pt>
                <c:pt idx="9">
                  <c:v>334</c:v>
                </c:pt>
                <c:pt idx="10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99-47E4-B8BF-9275960F823E}"/>
            </c:ext>
          </c:extLst>
        </c:ser>
        <c:ser>
          <c:idx val="3"/>
          <c:order val="3"/>
          <c:tx>
            <c:strRef>
              <c:f>'Analyse Channel'!$E$23:$E$24</c:f>
              <c:strCache>
                <c:ptCount val="1"/>
                <c:pt idx="0">
                  <c:v>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Channel'!$E$25:$E$37</c:f>
              <c:numCache>
                <c:formatCode>General</c:formatCode>
                <c:ptCount val="12"/>
                <c:pt idx="0">
                  <c:v>519</c:v>
                </c:pt>
                <c:pt idx="1">
                  <c:v>598</c:v>
                </c:pt>
                <c:pt idx="2">
                  <c:v>738</c:v>
                </c:pt>
                <c:pt idx="3">
                  <c:v>1304</c:v>
                </c:pt>
                <c:pt idx="4">
                  <c:v>1232</c:v>
                </c:pt>
                <c:pt idx="5">
                  <c:v>820</c:v>
                </c:pt>
                <c:pt idx="6">
                  <c:v>709</c:v>
                </c:pt>
                <c:pt idx="7">
                  <c:v>333</c:v>
                </c:pt>
                <c:pt idx="8">
                  <c:v>253</c:v>
                </c:pt>
                <c:pt idx="9">
                  <c:v>1297</c:v>
                </c:pt>
                <c:pt idx="10">
                  <c:v>2217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99-47E4-B8BF-9275960F823E}"/>
            </c:ext>
          </c:extLst>
        </c:ser>
        <c:ser>
          <c:idx val="4"/>
          <c:order val="4"/>
          <c:tx>
            <c:strRef>
              <c:f>'Analyse Channel'!$F$23:$F$24</c:f>
              <c:strCache>
                <c:ptCount val="1"/>
                <c:pt idx="0">
                  <c:v>XL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Channel'!$F$25:$F$37</c:f>
              <c:numCache>
                <c:formatCode>General</c:formatCode>
                <c:ptCount val="12"/>
                <c:pt idx="0">
                  <c:v>293</c:v>
                </c:pt>
                <c:pt idx="1">
                  <c:v>318</c:v>
                </c:pt>
                <c:pt idx="2">
                  <c:v>433</c:v>
                </c:pt>
                <c:pt idx="3">
                  <c:v>647</c:v>
                </c:pt>
                <c:pt idx="4">
                  <c:v>674</c:v>
                </c:pt>
                <c:pt idx="5">
                  <c:v>470</c:v>
                </c:pt>
                <c:pt idx="6">
                  <c:v>384</c:v>
                </c:pt>
                <c:pt idx="7">
                  <c:v>204</c:v>
                </c:pt>
                <c:pt idx="8">
                  <c:v>168</c:v>
                </c:pt>
                <c:pt idx="9">
                  <c:v>706</c:v>
                </c:pt>
                <c:pt idx="10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99-47E4-B8BF-9275960F823E}"/>
            </c:ext>
          </c:extLst>
        </c:ser>
        <c:ser>
          <c:idx val="5"/>
          <c:order val="5"/>
          <c:tx>
            <c:strRef>
              <c:f>'Analyse Channel'!$G$23:$G$24</c:f>
              <c:strCache>
                <c:ptCount val="1"/>
                <c:pt idx="0">
                  <c:v>XS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Channel'!$G$25:$G$37</c:f>
              <c:numCache>
                <c:formatCode>General</c:formatCode>
                <c:ptCount val="12"/>
                <c:pt idx="0">
                  <c:v>460</c:v>
                </c:pt>
                <c:pt idx="1">
                  <c:v>434</c:v>
                </c:pt>
                <c:pt idx="2">
                  <c:v>771</c:v>
                </c:pt>
                <c:pt idx="3">
                  <c:v>1181</c:v>
                </c:pt>
                <c:pt idx="4">
                  <c:v>1155</c:v>
                </c:pt>
                <c:pt idx="5">
                  <c:v>825</c:v>
                </c:pt>
                <c:pt idx="6">
                  <c:v>596</c:v>
                </c:pt>
                <c:pt idx="7">
                  <c:v>281</c:v>
                </c:pt>
                <c:pt idx="8">
                  <c:v>309</c:v>
                </c:pt>
                <c:pt idx="9">
                  <c:v>1162</c:v>
                </c:pt>
                <c:pt idx="10">
                  <c:v>2250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99-47E4-B8BF-9275960F823E}"/>
            </c:ext>
          </c:extLst>
        </c:ser>
        <c:ser>
          <c:idx val="6"/>
          <c:order val="6"/>
          <c:tx>
            <c:strRef>
              <c:f>'Analyse Channel'!$H$23:$H$24</c:f>
              <c:strCache>
                <c:ptCount val="1"/>
                <c:pt idx="0">
                  <c:v>XXL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Channel'!$H$25:$H$37</c:f>
              <c:numCache>
                <c:formatCode>General</c:formatCode>
                <c:ptCount val="12"/>
                <c:pt idx="0">
                  <c:v>190</c:v>
                </c:pt>
                <c:pt idx="1">
                  <c:v>172</c:v>
                </c:pt>
                <c:pt idx="2">
                  <c:v>290</c:v>
                </c:pt>
                <c:pt idx="3">
                  <c:v>419</c:v>
                </c:pt>
                <c:pt idx="4">
                  <c:v>434</c:v>
                </c:pt>
                <c:pt idx="5">
                  <c:v>300</c:v>
                </c:pt>
                <c:pt idx="6">
                  <c:v>241</c:v>
                </c:pt>
                <c:pt idx="7">
                  <c:v>128</c:v>
                </c:pt>
                <c:pt idx="8">
                  <c:v>106</c:v>
                </c:pt>
                <c:pt idx="9">
                  <c:v>387</c:v>
                </c:pt>
                <c:pt idx="10">
                  <c:v>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99-47E4-B8BF-9275960F823E}"/>
            </c:ext>
          </c:extLst>
        </c:ser>
        <c:ser>
          <c:idx val="7"/>
          <c:order val="7"/>
          <c:tx>
            <c:strRef>
              <c:f>'Analyse Channel'!$I$23:$I$24</c:f>
              <c:strCache>
                <c:ptCount val="1"/>
                <c:pt idx="0">
                  <c:v>XXS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Channel'!$I$25:$I$37</c:f>
              <c:numCache>
                <c:formatCode>General</c:formatCode>
                <c:ptCount val="12"/>
                <c:pt idx="0">
                  <c:v>298</c:v>
                </c:pt>
                <c:pt idx="1">
                  <c:v>247</c:v>
                </c:pt>
                <c:pt idx="2">
                  <c:v>415</c:v>
                </c:pt>
                <c:pt idx="3">
                  <c:v>511</c:v>
                </c:pt>
                <c:pt idx="4">
                  <c:v>520</c:v>
                </c:pt>
                <c:pt idx="5">
                  <c:v>341</c:v>
                </c:pt>
                <c:pt idx="6">
                  <c:v>284</c:v>
                </c:pt>
                <c:pt idx="7">
                  <c:v>149</c:v>
                </c:pt>
                <c:pt idx="8">
                  <c:v>135</c:v>
                </c:pt>
                <c:pt idx="9">
                  <c:v>674</c:v>
                </c:pt>
                <c:pt idx="10">
                  <c:v>1043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99-47E4-B8BF-9275960F823E}"/>
            </c:ext>
          </c:extLst>
        </c:ser>
        <c:ser>
          <c:idx val="8"/>
          <c:order val="8"/>
          <c:tx>
            <c:strRef>
              <c:f>'Analyse Channel'!$J$23:$J$24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Channel'!$A$25:$A$37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Channel'!$J$25:$J$37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9099-47E4-B8BF-9275960F8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133247"/>
        <c:axId val="950132287"/>
      </c:barChart>
      <c:catAx>
        <c:axId val="95013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50132287"/>
        <c:crosses val="autoZero"/>
        <c:auto val="1"/>
        <c:lblAlgn val="ctr"/>
        <c:lblOffset val="100"/>
        <c:noMultiLvlLbl val="0"/>
      </c:catAx>
      <c:valAx>
        <c:axId val="95013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5013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 Demandan.xlsx]Analyse Channel!Draaitabel8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Channel'!$B$44:$B$45</c:f>
              <c:strCache>
                <c:ptCount val="1"/>
                <c:pt idx="0">
                  <c:v>06GE2U92FA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Channel'!$B$46:$B$58</c:f>
              <c:numCache>
                <c:formatCode>General</c:formatCode>
                <c:ptCount val="12"/>
                <c:pt idx="0">
                  <c:v>512</c:v>
                </c:pt>
                <c:pt idx="1">
                  <c:v>522</c:v>
                </c:pt>
                <c:pt idx="2">
                  <c:v>683</c:v>
                </c:pt>
                <c:pt idx="3">
                  <c:v>1151</c:v>
                </c:pt>
                <c:pt idx="4">
                  <c:v>1021</c:v>
                </c:pt>
                <c:pt idx="5">
                  <c:v>879</c:v>
                </c:pt>
                <c:pt idx="6">
                  <c:v>609</c:v>
                </c:pt>
                <c:pt idx="7">
                  <c:v>336</c:v>
                </c:pt>
                <c:pt idx="8">
                  <c:v>256</c:v>
                </c:pt>
                <c:pt idx="9">
                  <c:v>1232</c:v>
                </c:pt>
                <c:pt idx="10">
                  <c:v>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6-43BD-A317-C69DA912734C}"/>
            </c:ext>
          </c:extLst>
        </c:ser>
        <c:ser>
          <c:idx val="1"/>
          <c:order val="1"/>
          <c:tx>
            <c:strRef>
              <c:f>'Analyse Channel'!$C$44:$C$45</c:f>
              <c:strCache>
                <c:ptCount val="1"/>
                <c:pt idx="0">
                  <c:v>DTPQ67872X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Channel'!$C$46:$C$58</c:f>
              <c:numCache>
                <c:formatCode>General</c:formatCode>
                <c:ptCount val="12"/>
                <c:pt idx="0">
                  <c:v>122</c:v>
                </c:pt>
                <c:pt idx="1">
                  <c:v>128</c:v>
                </c:pt>
                <c:pt idx="2">
                  <c:v>189</c:v>
                </c:pt>
                <c:pt idx="3">
                  <c:v>226</c:v>
                </c:pt>
                <c:pt idx="4">
                  <c:v>289</c:v>
                </c:pt>
                <c:pt idx="5">
                  <c:v>195</c:v>
                </c:pt>
                <c:pt idx="6">
                  <c:v>134</c:v>
                </c:pt>
                <c:pt idx="7">
                  <c:v>49</c:v>
                </c:pt>
                <c:pt idx="8">
                  <c:v>54</c:v>
                </c:pt>
                <c:pt idx="9">
                  <c:v>334</c:v>
                </c:pt>
                <c:pt idx="10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6-43BD-A317-C69DA912734C}"/>
            </c:ext>
          </c:extLst>
        </c:ser>
        <c:ser>
          <c:idx val="2"/>
          <c:order val="2"/>
          <c:tx>
            <c:strRef>
              <c:f>'Analyse Channel'!$D$44:$D$45</c:f>
              <c:strCache>
                <c:ptCount val="1"/>
                <c:pt idx="0">
                  <c:v>G8WP29EHC6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Channel'!$D$46:$D$58</c:f>
              <c:numCache>
                <c:formatCode>General</c:formatCode>
                <c:ptCount val="12"/>
                <c:pt idx="0">
                  <c:v>129</c:v>
                </c:pt>
                <c:pt idx="1">
                  <c:v>132</c:v>
                </c:pt>
                <c:pt idx="2">
                  <c:v>156</c:v>
                </c:pt>
                <c:pt idx="3">
                  <c:v>267</c:v>
                </c:pt>
                <c:pt idx="4">
                  <c:v>272</c:v>
                </c:pt>
                <c:pt idx="5">
                  <c:v>203</c:v>
                </c:pt>
                <c:pt idx="6">
                  <c:v>170</c:v>
                </c:pt>
                <c:pt idx="7">
                  <c:v>87</c:v>
                </c:pt>
                <c:pt idx="8">
                  <c:v>82</c:v>
                </c:pt>
                <c:pt idx="9">
                  <c:v>273</c:v>
                </c:pt>
                <c:pt idx="10">
                  <c:v>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D6-43BD-A317-C69DA912734C}"/>
            </c:ext>
          </c:extLst>
        </c:ser>
        <c:ser>
          <c:idx val="3"/>
          <c:order val="3"/>
          <c:tx>
            <c:strRef>
              <c:f>'Analyse Channel'!$E$44:$E$45</c:f>
              <c:strCache>
                <c:ptCount val="1"/>
                <c:pt idx="0">
                  <c:v>HYT3MYM7CY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Channel'!$E$46:$E$58</c:f>
              <c:numCache>
                <c:formatCode>General</c:formatCode>
                <c:ptCount val="12"/>
                <c:pt idx="0">
                  <c:v>363</c:v>
                </c:pt>
                <c:pt idx="1">
                  <c:v>406</c:v>
                </c:pt>
                <c:pt idx="2">
                  <c:v>644</c:v>
                </c:pt>
                <c:pt idx="3">
                  <c:v>796</c:v>
                </c:pt>
                <c:pt idx="4">
                  <c:v>932</c:v>
                </c:pt>
                <c:pt idx="5">
                  <c:v>553</c:v>
                </c:pt>
                <c:pt idx="6">
                  <c:v>454</c:v>
                </c:pt>
                <c:pt idx="7">
                  <c:v>269</c:v>
                </c:pt>
                <c:pt idx="8">
                  <c:v>233</c:v>
                </c:pt>
                <c:pt idx="9">
                  <c:v>942</c:v>
                </c:pt>
                <c:pt idx="10">
                  <c:v>1713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D6-43BD-A317-C69DA912734C}"/>
            </c:ext>
          </c:extLst>
        </c:ser>
        <c:ser>
          <c:idx val="4"/>
          <c:order val="4"/>
          <c:tx>
            <c:strRef>
              <c:f>'Analyse Channel'!$F$44:$F$45</c:f>
              <c:strCache>
                <c:ptCount val="1"/>
                <c:pt idx="0">
                  <c:v>IMFA21HLV3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Channel'!$F$46:$F$58</c:f>
              <c:numCache>
                <c:formatCode>General</c:formatCode>
                <c:ptCount val="12"/>
                <c:pt idx="0">
                  <c:v>420</c:v>
                </c:pt>
                <c:pt idx="1">
                  <c:v>406</c:v>
                </c:pt>
                <c:pt idx="2">
                  <c:v>618</c:v>
                </c:pt>
                <c:pt idx="3">
                  <c:v>832</c:v>
                </c:pt>
                <c:pt idx="4">
                  <c:v>972</c:v>
                </c:pt>
                <c:pt idx="5">
                  <c:v>611</c:v>
                </c:pt>
                <c:pt idx="6">
                  <c:v>507</c:v>
                </c:pt>
                <c:pt idx="7">
                  <c:v>214</c:v>
                </c:pt>
                <c:pt idx="8">
                  <c:v>192</c:v>
                </c:pt>
                <c:pt idx="9">
                  <c:v>841</c:v>
                </c:pt>
                <c:pt idx="10">
                  <c:v>1944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D6-43BD-A317-C69DA912734C}"/>
            </c:ext>
          </c:extLst>
        </c:ser>
        <c:ser>
          <c:idx val="5"/>
          <c:order val="5"/>
          <c:tx>
            <c:strRef>
              <c:f>'Analyse Channel'!$G$44:$G$45</c:f>
              <c:strCache>
                <c:ptCount val="1"/>
                <c:pt idx="0">
                  <c:v>JU9OS20S99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Channel'!$G$46:$G$58</c:f>
              <c:numCache>
                <c:formatCode>General</c:formatCode>
                <c:ptCount val="12"/>
                <c:pt idx="0">
                  <c:v>124</c:v>
                </c:pt>
                <c:pt idx="1">
                  <c:v>121</c:v>
                </c:pt>
                <c:pt idx="2">
                  <c:v>204</c:v>
                </c:pt>
                <c:pt idx="3">
                  <c:v>275</c:v>
                </c:pt>
                <c:pt idx="4">
                  <c:v>363</c:v>
                </c:pt>
                <c:pt idx="5">
                  <c:v>172</c:v>
                </c:pt>
                <c:pt idx="6">
                  <c:v>144</c:v>
                </c:pt>
                <c:pt idx="7">
                  <c:v>82</c:v>
                </c:pt>
                <c:pt idx="8">
                  <c:v>76</c:v>
                </c:pt>
                <c:pt idx="9">
                  <c:v>291</c:v>
                </c:pt>
                <c:pt idx="10">
                  <c:v>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D6-43BD-A317-C69DA912734C}"/>
            </c:ext>
          </c:extLst>
        </c:ser>
        <c:ser>
          <c:idx val="6"/>
          <c:order val="6"/>
          <c:tx>
            <c:strRef>
              <c:f>'Analyse Channel'!$H$44:$H$45</c:f>
              <c:strCache>
                <c:ptCount val="1"/>
                <c:pt idx="0">
                  <c:v>PPB56V08LB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Channel'!$H$46:$H$58</c:f>
              <c:numCache>
                <c:formatCode>General</c:formatCode>
                <c:ptCount val="12"/>
                <c:pt idx="0">
                  <c:v>857</c:v>
                </c:pt>
                <c:pt idx="1">
                  <c:v>753</c:v>
                </c:pt>
                <c:pt idx="2">
                  <c:v>980</c:v>
                </c:pt>
                <c:pt idx="3">
                  <c:v>1817</c:v>
                </c:pt>
                <c:pt idx="4">
                  <c:v>1604</c:v>
                </c:pt>
                <c:pt idx="5">
                  <c:v>1252</c:v>
                </c:pt>
                <c:pt idx="6">
                  <c:v>1001</c:v>
                </c:pt>
                <c:pt idx="7">
                  <c:v>452</c:v>
                </c:pt>
                <c:pt idx="8">
                  <c:v>429</c:v>
                </c:pt>
                <c:pt idx="9">
                  <c:v>1651</c:v>
                </c:pt>
                <c:pt idx="10">
                  <c:v>3316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D6-43BD-A317-C69DA912734C}"/>
            </c:ext>
          </c:extLst>
        </c:ser>
        <c:ser>
          <c:idx val="7"/>
          <c:order val="7"/>
          <c:tx>
            <c:strRef>
              <c:f>'Analyse Channel'!$I$44:$I$45</c:f>
              <c:strCache>
                <c:ptCount val="1"/>
                <c:pt idx="0">
                  <c:v>R5X6KPETN3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Channel'!$I$46:$I$58</c:f>
              <c:numCache>
                <c:formatCode>General</c:formatCode>
                <c:ptCount val="12"/>
                <c:pt idx="0">
                  <c:v>520</c:v>
                </c:pt>
                <c:pt idx="1">
                  <c:v>631</c:v>
                </c:pt>
                <c:pt idx="2">
                  <c:v>805</c:v>
                </c:pt>
                <c:pt idx="3">
                  <c:v>1315</c:v>
                </c:pt>
                <c:pt idx="4">
                  <c:v>1270</c:v>
                </c:pt>
                <c:pt idx="5">
                  <c:v>794</c:v>
                </c:pt>
                <c:pt idx="6">
                  <c:v>662</c:v>
                </c:pt>
                <c:pt idx="7">
                  <c:v>370</c:v>
                </c:pt>
                <c:pt idx="8">
                  <c:v>275</c:v>
                </c:pt>
                <c:pt idx="9">
                  <c:v>1440</c:v>
                </c:pt>
                <c:pt idx="10">
                  <c:v>2606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D6-43BD-A317-C69DA912734C}"/>
            </c:ext>
          </c:extLst>
        </c:ser>
        <c:ser>
          <c:idx val="8"/>
          <c:order val="8"/>
          <c:tx>
            <c:strRef>
              <c:f>'Analyse Channel'!$J$44:$J$45</c:f>
              <c:strCache>
                <c:ptCount val="1"/>
                <c:pt idx="0">
                  <c:v>RX38XS00QN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Channel'!$J$46:$J$58</c:f>
              <c:numCache>
                <c:formatCode>General</c:formatCode>
                <c:ptCount val="12"/>
                <c:pt idx="0">
                  <c:v>109</c:v>
                </c:pt>
                <c:pt idx="1">
                  <c:v>148</c:v>
                </c:pt>
                <c:pt idx="2">
                  <c:v>251</c:v>
                </c:pt>
                <c:pt idx="3">
                  <c:v>331</c:v>
                </c:pt>
                <c:pt idx="4">
                  <c:v>316</c:v>
                </c:pt>
                <c:pt idx="5">
                  <c:v>150</c:v>
                </c:pt>
                <c:pt idx="6">
                  <c:v>155</c:v>
                </c:pt>
                <c:pt idx="7">
                  <c:v>72</c:v>
                </c:pt>
                <c:pt idx="8">
                  <c:v>70</c:v>
                </c:pt>
                <c:pt idx="9">
                  <c:v>276</c:v>
                </c:pt>
                <c:pt idx="10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D6-43BD-A317-C69DA912734C}"/>
            </c:ext>
          </c:extLst>
        </c:ser>
        <c:ser>
          <c:idx val="9"/>
          <c:order val="9"/>
          <c:tx>
            <c:strRef>
              <c:f>'Analyse Channel'!$K$44:$K$45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'Analyse Channel'!$A$46:$A$58</c:f>
              <c:strCache>
                <c:ptCount val="12"/>
                <c:pt idx="0">
                  <c:v>Amsterdam</c:v>
                </c:pt>
                <c:pt idx="1">
                  <c:v>Berlin</c:v>
                </c:pt>
                <c:pt idx="2">
                  <c:v>Brussels</c:v>
                </c:pt>
                <c:pt idx="3">
                  <c:v>Copenhagen</c:v>
                </c:pt>
                <c:pt idx="4">
                  <c:v>Helsinki</c:v>
                </c:pt>
                <c:pt idx="5">
                  <c:v>Madrid</c:v>
                </c:pt>
                <c:pt idx="6">
                  <c:v>Paris</c:v>
                </c:pt>
                <c:pt idx="7">
                  <c:v>Platform</c:v>
                </c:pt>
                <c:pt idx="8">
                  <c:v>Rome</c:v>
                </c:pt>
                <c:pt idx="9">
                  <c:v>Stockholm</c:v>
                </c:pt>
                <c:pt idx="10">
                  <c:v>Webshop</c:v>
                </c:pt>
                <c:pt idx="11">
                  <c:v>(blank)</c:v>
                </c:pt>
              </c:strCache>
            </c:strRef>
          </c:cat>
          <c:val>
            <c:numRef>
              <c:f>'Analyse Channel'!$K$46:$K$58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C4D6-43BD-A317-C69DA9127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013615"/>
        <c:axId val="992031855"/>
      </c:barChart>
      <c:catAx>
        <c:axId val="99201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2031855"/>
        <c:crosses val="autoZero"/>
        <c:auto val="1"/>
        <c:lblAlgn val="ctr"/>
        <c:lblOffset val="100"/>
        <c:noMultiLvlLbl val="0"/>
      </c:catAx>
      <c:valAx>
        <c:axId val="9920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201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Channels comparison based on average of MAPE over 4 year, over the sizes, and over the proudcts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Bieke'!$J$73</c:f>
              <c:strCache>
                <c:ptCount val="1"/>
                <c:pt idx="0">
                  <c:v>Average per year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'Analyse Bieke'!$D$74:$D$128</c:f>
              <c:strCache>
                <c:ptCount val="55"/>
                <c:pt idx="0">
                  <c:v>Amsterdam vs Berlin</c:v>
                </c:pt>
                <c:pt idx="1">
                  <c:v>Amsterdam vs Brussels</c:v>
                </c:pt>
                <c:pt idx="2">
                  <c:v>Amsterdam vs Copenhagen</c:v>
                </c:pt>
                <c:pt idx="3">
                  <c:v>Amsterdam vs Helsinki</c:v>
                </c:pt>
                <c:pt idx="4">
                  <c:v>Amsterdam vs Madrid</c:v>
                </c:pt>
                <c:pt idx="5">
                  <c:v>Amsterdam vs Paris</c:v>
                </c:pt>
                <c:pt idx="6">
                  <c:v>Amsterdam vs Platform</c:v>
                </c:pt>
                <c:pt idx="7">
                  <c:v>Amsterdam vs Rome</c:v>
                </c:pt>
                <c:pt idx="8">
                  <c:v>Amsterdam vs Stockholm</c:v>
                </c:pt>
                <c:pt idx="9">
                  <c:v>Amsterdam vs Webshop</c:v>
                </c:pt>
                <c:pt idx="10">
                  <c:v>Berlin vs Brussels</c:v>
                </c:pt>
                <c:pt idx="11">
                  <c:v>Berlin vs Copenhagen</c:v>
                </c:pt>
                <c:pt idx="12">
                  <c:v>Berlin vs Helsinki</c:v>
                </c:pt>
                <c:pt idx="13">
                  <c:v>Berlin vs Madrid</c:v>
                </c:pt>
                <c:pt idx="14">
                  <c:v>Berlin vs Paris</c:v>
                </c:pt>
                <c:pt idx="15">
                  <c:v>Berlin vs Platform</c:v>
                </c:pt>
                <c:pt idx="16">
                  <c:v>Berlin vs Rome</c:v>
                </c:pt>
                <c:pt idx="17">
                  <c:v>Berlin vs Stockholm</c:v>
                </c:pt>
                <c:pt idx="18">
                  <c:v>Berlin vs Webshop</c:v>
                </c:pt>
                <c:pt idx="19">
                  <c:v>Brussels vs Copenhagen</c:v>
                </c:pt>
                <c:pt idx="20">
                  <c:v>Brussels vs Helsinki</c:v>
                </c:pt>
                <c:pt idx="21">
                  <c:v>Brussels vs Madrid</c:v>
                </c:pt>
                <c:pt idx="22">
                  <c:v>Brussels vs Paris</c:v>
                </c:pt>
                <c:pt idx="23">
                  <c:v>Brussels vs Platform</c:v>
                </c:pt>
                <c:pt idx="24">
                  <c:v>Brussels vs Rome</c:v>
                </c:pt>
                <c:pt idx="25">
                  <c:v>Brussels vs Stockholm</c:v>
                </c:pt>
                <c:pt idx="26">
                  <c:v>Brussels vs Webshop</c:v>
                </c:pt>
                <c:pt idx="27">
                  <c:v>Copenhagen vs Helsinki</c:v>
                </c:pt>
                <c:pt idx="28">
                  <c:v>Copenhagen vs Madrid</c:v>
                </c:pt>
                <c:pt idx="29">
                  <c:v>Copenhagen vs Paris</c:v>
                </c:pt>
                <c:pt idx="30">
                  <c:v>Copenhagen vs Platform</c:v>
                </c:pt>
                <c:pt idx="31">
                  <c:v>Copenhagen vs Rome</c:v>
                </c:pt>
                <c:pt idx="32">
                  <c:v>Copenhagen vs Stockholm</c:v>
                </c:pt>
                <c:pt idx="33">
                  <c:v>Copenhagen vs Webshop</c:v>
                </c:pt>
                <c:pt idx="34">
                  <c:v>Helsinki vs Madrid</c:v>
                </c:pt>
                <c:pt idx="35">
                  <c:v>Helsinki vs Paris</c:v>
                </c:pt>
                <c:pt idx="36">
                  <c:v>Helsinki vs Platform</c:v>
                </c:pt>
                <c:pt idx="37">
                  <c:v>Helsinki vs Rome</c:v>
                </c:pt>
                <c:pt idx="38">
                  <c:v>Helsinki vs Stockholm</c:v>
                </c:pt>
                <c:pt idx="39">
                  <c:v>Helsinki vs Webshop</c:v>
                </c:pt>
                <c:pt idx="40">
                  <c:v>Madrid vs Paris</c:v>
                </c:pt>
                <c:pt idx="41">
                  <c:v>Madrid vs Platform</c:v>
                </c:pt>
                <c:pt idx="42">
                  <c:v>Madrid vs Rome</c:v>
                </c:pt>
                <c:pt idx="43">
                  <c:v>Madrid vs Stockholm</c:v>
                </c:pt>
                <c:pt idx="44">
                  <c:v>Madrid vs Webshop</c:v>
                </c:pt>
                <c:pt idx="45">
                  <c:v>Paris vs Platform</c:v>
                </c:pt>
                <c:pt idx="46">
                  <c:v>Paris vs Rome</c:v>
                </c:pt>
                <c:pt idx="47">
                  <c:v>Paris vs Stockholm</c:v>
                </c:pt>
                <c:pt idx="48">
                  <c:v>Paris vs Webshop</c:v>
                </c:pt>
                <c:pt idx="49">
                  <c:v>Platform vs Rome</c:v>
                </c:pt>
                <c:pt idx="50">
                  <c:v>Platform vs Stockholm</c:v>
                </c:pt>
                <c:pt idx="51">
                  <c:v>Platform vs Webshop</c:v>
                </c:pt>
                <c:pt idx="52">
                  <c:v>Rome vs Stockholm</c:v>
                </c:pt>
                <c:pt idx="53">
                  <c:v>Rome vs Webshop</c:v>
                </c:pt>
                <c:pt idx="54">
                  <c:v>Stockholm vs Webshop</c:v>
                </c:pt>
              </c:strCache>
            </c:strRef>
          </c:cat>
          <c:val>
            <c:numRef>
              <c:f>'Analyse Bieke'!$J$74:$J$128</c:f>
              <c:numCache>
                <c:formatCode>0.00%</c:formatCode>
                <c:ptCount val="55"/>
                <c:pt idx="0">
                  <c:v>4.2744400000000002E-2</c:v>
                </c:pt>
                <c:pt idx="1">
                  <c:v>0.3021604</c:v>
                </c:pt>
                <c:pt idx="2">
                  <c:v>0.55050559999999993</c:v>
                </c:pt>
                <c:pt idx="3">
                  <c:v>0.55206640000000007</c:v>
                </c:pt>
                <c:pt idx="4">
                  <c:v>0.34360240000000003</c:v>
                </c:pt>
                <c:pt idx="5">
                  <c:v>0.17111379999999998</c:v>
                </c:pt>
                <c:pt idx="6">
                  <c:v>0.65765580000000001</c:v>
                </c:pt>
                <c:pt idx="7">
                  <c:v>0.90078960000000008</c:v>
                </c:pt>
                <c:pt idx="8">
                  <c:v>0.56589440000000002</c:v>
                </c:pt>
                <c:pt idx="9">
                  <c:v>0.77006920000000001</c:v>
                </c:pt>
                <c:pt idx="10">
                  <c:v>0.27956780000000003</c:v>
                </c:pt>
                <c:pt idx="11">
                  <c:v>0.53707740000000004</c:v>
                </c:pt>
                <c:pt idx="12">
                  <c:v>0.5376744</c:v>
                </c:pt>
                <c:pt idx="13">
                  <c:v>0.32358800000000004</c:v>
                </c:pt>
                <c:pt idx="14">
                  <c:v>0.14515400000000001</c:v>
                </c:pt>
                <c:pt idx="15">
                  <c:v>0.70319739999999997</c:v>
                </c:pt>
                <c:pt idx="16">
                  <c:v>0.95885799999999999</c:v>
                </c:pt>
                <c:pt idx="17">
                  <c:v>0.55230519999999994</c:v>
                </c:pt>
                <c:pt idx="18">
                  <c:v>0.76322279999999998</c:v>
                </c:pt>
                <c:pt idx="19">
                  <c:v>0.35490680000000002</c:v>
                </c:pt>
                <c:pt idx="20">
                  <c:v>0.35563139999999999</c:v>
                </c:pt>
                <c:pt idx="21">
                  <c:v>0.11013740000000001</c:v>
                </c:pt>
                <c:pt idx="22">
                  <c:v>0.18832900000000002</c:v>
                </c:pt>
                <c:pt idx="23">
                  <c:v>1.3817920000000001</c:v>
                </c:pt>
                <c:pt idx="24">
                  <c:v>1.7171565999999998</c:v>
                </c:pt>
                <c:pt idx="25">
                  <c:v>0.37659039999999999</c:v>
                </c:pt>
                <c:pt idx="26">
                  <c:v>0.66961460000000006</c:v>
                </c:pt>
                <c:pt idx="27">
                  <c:v>8.5581600000000008E-2</c:v>
                </c:pt>
                <c:pt idx="28">
                  <c:v>0.46409900000000004</c:v>
                </c:pt>
                <c:pt idx="29">
                  <c:v>0.8566727999999999</c:v>
                </c:pt>
                <c:pt idx="30">
                  <c:v>2.6589915999999998</c:v>
                </c:pt>
                <c:pt idx="31">
                  <c:v>3.2429878000000003</c:v>
                </c:pt>
                <c:pt idx="32">
                  <c:v>7.5175000000000006E-2</c:v>
                </c:pt>
                <c:pt idx="33">
                  <c:v>0.48693259999999999</c:v>
                </c:pt>
                <c:pt idx="34">
                  <c:v>0.46637120000000004</c:v>
                </c:pt>
                <c:pt idx="35">
                  <c:v>0.85866480000000001</c:v>
                </c:pt>
                <c:pt idx="36">
                  <c:v>2.6951770000000002</c:v>
                </c:pt>
                <c:pt idx="37">
                  <c:v>3.2509661999999997</c:v>
                </c:pt>
                <c:pt idx="38">
                  <c:v>7.7331000000000011E-2</c:v>
                </c:pt>
                <c:pt idx="39">
                  <c:v>0.48755699999999996</c:v>
                </c:pt>
                <c:pt idx="40">
                  <c:v>0.27251740000000002</c:v>
                </c:pt>
                <c:pt idx="41">
                  <c:v>1.5102798</c:v>
                </c:pt>
                <c:pt idx="42">
                  <c:v>1.9221831999999999</c:v>
                </c:pt>
                <c:pt idx="43">
                  <c:v>0.33451639999999994</c:v>
                </c:pt>
                <c:pt idx="44">
                  <c:v>0.64870519999999998</c:v>
                </c:pt>
                <c:pt idx="45">
                  <c:v>1.0176810000000001</c:v>
                </c:pt>
                <c:pt idx="46">
                  <c:v>1.3029527999999999</c:v>
                </c:pt>
                <c:pt idx="47">
                  <c:v>0.47451859999999996</c:v>
                </c:pt>
                <c:pt idx="48">
                  <c:v>0.72027180000000002</c:v>
                </c:pt>
                <c:pt idx="49">
                  <c:v>0.22042880000000001</c:v>
                </c:pt>
                <c:pt idx="50">
                  <c:v>0.7295528</c:v>
                </c:pt>
                <c:pt idx="51">
                  <c:v>0.85809879999999994</c:v>
                </c:pt>
                <c:pt idx="52">
                  <c:v>0.76966439999999992</c:v>
                </c:pt>
                <c:pt idx="53">
                  <c:v>0.87820619999999994</c:v>
                </c:pt>
                <c:pt idx="54">
                  <c:v>0.46943020000000002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E-1C4A-81AD-F6F83CE214A8}"/>
            </c:ext>
          </c:extLst>
        </c:ser>
        <c:ser>
          <c:idx val="1"/>
          <c:order val="1"/>
          <c:tx>
            <c:strRef>
              <c:f>'Analyse Bieke'!$K$73</c:f>
              <c:strCache>
                <c:ptCount val="1"/>
                <c:pt idx="0">
                  <c:v>Standard Deviation per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'Analyse Bieke'!$D$74:$D$128</c:f>
              <c:strCache>
                <c:ptCount val="55"/>
                <c:pt idx="0">
                  <c:v>Amsterdam vs Berlin</c:v>
                </c:pt>
                <c:pt idx="1">
                  <c:v>Amsterdam vs Brussels</c:v>
                </c:pt>
                <c:pt idx="2">
                  <c:v>Amsterdam vs Copenhagen</c:v>
                </c:pt>
                <c:pt idx="3">
                  <c:v>Amsterdam vs Helsinki</c:v>
                </c:pt>
                <c:pt idx="4">
                  <c:v>Amsterdam vs Madrid</c:v>
                </c:pt>
                <c:pt idx="5">
                  <c:v>Amsterdam vs Paris</c:v>
                </c:pt>
                <c:pt idx="6">
                  <c:v>Amsterdam vs Platform</c:v>
                </c:pt>
                <c:pt idx="7">
                  <c:v>Amsterdam vs Rome</c:v>
                </c:pt>
                <c:pt idx="8">
                  <c:v>Amsterdam vs Stockholm</c:v>
                </c:pt>
                <c:pt idx="9">
                  <c:v>Amsterdam vs Webshop</c:v>
                </c:pt>
                <c:pt idx="10">
                  <c:v>Berlin vs Brussels</c:v>
                </c:pt>
                <c:pt idx="11">
                  <c:v>Berlin vs Copenhagen</c:v>
                </c:pt>
                <c:pt idx="12">
                  <c:v>Berlin vs Helsinki</c:v>
                </c:pt>
                <c:pt idx="13">
                  <c:v>Berlin vs Madrid</c:v>
                </c:pt>
                <c:pt idx="14">
                  <c:v>Berlin vs Paris</c:v>
                </c:pt>
                <c:pt idx="15">
                  <c:v>Berlin vs Platform</c:v>
                </c:pt>
                <c:pt idx="16">
                  <c:v>Berlin vs Rome</c:v>
                </c:pt>
                <c:pt idx="17">
                  <c:v>Berlin vs Stockholm</c:v>
                </c:pt>
                <c:pt idx="18">
                  <c:v>Berlin vs Webshop</c:v>
                </c:pt>
                <c:pt idx="19">
                  <c:v>Brussels vs Copenhagen</c:v>
                </c:pt>
                <c:pt idx="20">
                  <c:v>Brussels vs Helsinki</c:v>
                </c:pt>
                <c:pt idx="21">
                  <c:v>Brussels vs Madrid</c:v>
                </c:pt>
                <c:pt idx="22">
                  <c:v>Brussels vs Paris</c:v>
                </c:pt>
                <c:pt idx="23">
                  <c:v>Brussels vs Platform</c:v>
                </c:pt>
                <c:pt idx="24">
                  <c:v>Brussels vs Rome</c:v>
                </c:pt>
                <c:pt idx="25">
                  <c:v>Brussels vs Stockholm</c:v>
                </c:pt>
                <c:pt idx="26">
                  <c:v>Brussels vs Webshop</c:v>
                </c:pt>
                <c:pt idx="27">
                  <c:v>Copenhagen vs Helsinki</c:v>
                </c:pt>
                <c:pt idx="28">
                  <c:v>Copenhagen vs Madrid</c:v>
                </c:pt>
                <c:pt idx="29">
                  <c:v>Copenhagen vs Paris</c:v>
                </c:pt>
                <c:pt idx="30">
                  <c:v>Copenhagen vs Platform</c:v>
                </c:pt>
                <c:pt idx="31">
                  <c:v>Copenhagen vs Rome</c:v>
                </c:pt>
                <c:pt idx="32">
                  <c:v>Copenhagen vs Stockholm</c:v>
                </c:pt>
                <c:pt idx="33">
                  <c:v>Copenhagen vs Webshop</c:v>
                </c:pt>
                <c:pt idx="34">
                  <c:v>Helsinki vs Madrid</c:v>
                </c:pt>
                <c:pt idx="35">
                  <c:v>Helsinki vs Paris</c:v>
                </c:pt>
                <c:pt idx="36">
                  <c:v>Helsinki vs Platform</c:v>
                </c:pt>
                <c:pt idx="37">
                  <c:v>Helsinki vs Rome</c:v>
                </c:pt>
                <c:pt idx="38">
                  <c:v>Helsinki vs Stockholm</c:v>
                </c:pt>
                <c:pt idx="39">
                  <c:v>Helsinki vs Webshop</c:v>
                </c:pt>
                <c:pt idx="40">
                  <c:v>Madrid vs Paris</c:v>
                </c:pt>
                <c:pt idx="41">
                  <c:v>Madrid vs Platform</c:v>
                </c:pt>
                <c:pt idx="42">
                  <c:v>Madrid vs Rome</c:v>
                </c:pt>
                <c:pt idx="43">
                  <c:v>Madrid vs Stockholm</c:v>
                </c:pt>
                <c:pt idx="44">
                  <c:v>Madrid vs Webshop</c:v>
                </c:pt>
                <c:pt idx="45">
                  <c:v>Paris vs Platform</c:v>
                </c:pt>
                <c:pt idx="46">
                  <c:v>Paris vs Rome</c:v>
                </c:pt>
                <c:pt idx="47">
                  <c:v>Paris vs Stockholm</c:v>
                </c:pt>
                <c:pt idx="48">
                  <c:v>Paris vs Webshop</c:v>
                </c:pt>
                <c:pt idx="49">
                  <c:v>Platform vs Rome</c:v>
                </c:pt>
                <c:pt idx="50">
                  <c:v>Platform vs Stockholm</c:v>
                </c:pt>
                <c:pt idx="51">
                  <c:v>Platform vs Webshop</c:v>
                </c:pt>
                <c:pt idx="52">
                  <c:v>Rome vs Stockholm</c:v>
                </c:pt>
                <c:pt idx="53">
                  <c:v>Rome vs Webshop</c:v>
                </c:pt>
                <c:pt idx="54">
                  <c:v>Stockholm vs Webshop</c:v>
                </c:pt>
              </c:strCache>
            </c:strRef>
          </c:cat>
          <c:val>
            <c:numRef>
              <c:f>'Analyse Bieke'!$K$74:$K$128</c:f>
              <c:numCache>
                <c:formatCode>0.00%</c:formatCode>
                <c:ptCount val="55"/>
                <c:pt idx="0">
                  <c:v>3.8581832937277627E-2</c:v>
                </c:pt>
                <c:pt idx="1">
                  <c:v>4.8710258624852364E-2</c:v>
                </c:pt>
                <c:pt idx="2">
                  <c:v>4.8690448845743854E-2</c:v>
                </c:pt>
                <c:pt idx="3">
                  <c:v>2.8599296508830432E-2</c:v>
                </c:pt>
                <c:pt idx="4">
                  <c:v>7.1841487893834655E-2</c:v>
                </c:pt>
                <c:pt idx="5">
                  <c:v>8.9511668056181368E-2</c:v>
                </c:pt>
                <c:pt idx="6">
                  <c:v>0.34565068451574038</c:v>
                </c:pt>
                <c:pt idx="7">
                  <c:v>0.22160108832156025</c:v>
                </c:pt>
                <c:pt idx="8">
                  <c:v>3.2260542777516936E-2</c:v>
                </c:pt>
                <c:pt idx="9">
                  <c:v>2.4988917717660385E-2</c:v>
                </c:pt>
                <c:pt idx="10">
                  <c:v>4.5865364516157331E-2</c:v>
                </c:pt>
                <c:pt idx="11">
                  <c:v>3.4159878143810753E-2</c:v>
                </c:pt>
                <c:pt idx="12">
                  <c:v>2.3328356367305427E-2</c:v>
                </c:pt>
                <c:pt idx="13">
                  <c:v>5.2731347659622514E-2</c:v>
                </c:pt>
                <c:pt idx="14">
                  <c:v>7.7871928716322383E-2</c:v>
                </c:pt>
                <c:pt idx="15">
                  <c:v>0.30051226369534395</c:v>
                </c:pt>
                <c:pt idx="16">
                  <c:v>0.18781197630609078</c:v>
                </c:pt>
                <c:pt idx="17">
                  <c:v>2.1125791137848553E-2</c:v>
                </c:pt>
                <c:pt idx="18">
                  <c:v>1.5667838386325027E-2</c:v>
                </c:pt>
                <c:pt idx="19">
                  <c:v>6.8731434331024882E-2</c:v>
                </c:pt>
                <c:pt idx="20">
                  <c:v>6.1016836113485733E-2</c:v>
                </c:pt>
                <c:pt idx="21">
                  <c:v>7.7532120003905497E-2</c:v>
                </c:pt>
                <c:pt idx="22">
                  <c:v>0.10498418723074437</c:v>
                </c:pt>
                <c:pt idx="23">
                  <c:v>0.5157110898933619</c:v>
                </c:pt>
                <c:pt idx="24">
                  <c:v>0.15485099319119661</c:v>
                </c:pt>
                <c:pt idx="25">
                  <c:v>4.7942820503178725E-2</c:v>
                </c:pt>
                <c:pt idx="26">
                  <c:v>3.9749243116064488E-2</c:v>
                </c:pt>
                <c:pt idx="27">
                  <c:v>5.308673301588638E-2</c:v>
                </c:pt>
                <c:pt idx="28">
                  <c:v>0.10998994610872379</c:v>
                </c:pt>
                <c:pt idx="29">
                  <c:v>0.23177324169045088</c:v>
                </c:pt>
                <c:pt idx="30">
                  <c:v>0.40822564669959355</c:v>
                </c:pt>
                <c:pt idx="31">
                  <c:v>0.44266256091147121</c:v>
                </c:pt>
                <c:pt idx="32">
                  <c:v>5.777766129309838E-2</c:v>
                </c:pt>
                <c:pt idx="33">
                  <c:v>4.074165226521869E-2</c:v>
                </c:pt>
                <c:pt idx="34">
                  <c:v>0.14061051162235355</c:v>
                </c:pt>
                <c:pt idx="35">
                  <c:v>0.26076538836605601</c:v>
                </c:pt>
                <c:pt idx="36">
                  <c:v>0.68677209209351342</c:v>
                </c:pt>
                <c:pt idx="37">
                  <c:v>0.50716528265418959</c:v>
                </c:pt>
                <c:pt idx="38">
                  <c:v>3.9216838207586285E-2</c:v>
                </c:pt>
                <c:pt idx="39">
                  <c:v>2.8363346003248618E-2</c:v>
                </c:pt>
                <c:pt idx="40">
                  <c:v>0.17513173714606947</c:v>
                </c:pt>
                <c:pt idx="41">
                  <c:v>0.33303112733902157</c:v>
                </c:pt>
                <c:pt idx="42">
                  <c:v>0.47546525631974473</c:v>
                </c:pt>
                <c:pt idx="43">
                  <c:v>6.5915558135390323E-2</c:v>
                </c:pt>
                <c:pt idx="44">
                  <c:v>2.951114560975223E-2</c:v>
                </c:pt>
                <c:pt idx="45">
                  <c:v>0.4800745116739692</c:v>
                </c:pt>
                <c:pt idx="46">
                  <c:v>0.26885128734525288</c:v>
                </c:pt>
                <c:pt idx="47">
                  <c:v>2.650940466702334E-2</c:v>
                </c:pt>
                <c:pt idx="48">
                  <c:v>4.0285794614230958E-2</c:v>
                </c:pt>
                <c:pt idx="49">
                  <c:v>0.18838696964944263</c:v>
                </c:pt>
                <c:pt idx="50">
                  <c:v>5.4346424856654571E-2</c:v>
                </c:pt>
                <c:pt idx="51">
                  <c:v>2.2221679115224414E-2</c:v>
                </c:pt>
                <c:pt idx="52">
                  <c:v>2.535462262192047E-2</c:v>
                </c:pt>
                <c:pt idx="53">
                  <c:v>1.465766262744506E-2</c:v>
                </c:pt>
                <c:pt idx="54">
                  <c:v>5.298741821130707E-2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3E-1C4A-81AD-F6F83CE214A8}"/>
            </c:ext>
          </c:extLst>
        </c:ser>
        <c:ser>
          <c:idx val="2"/>
          <c:order val="2"/>
          <c:tx>
            <c:strRef>
              <c:f>'Analyse Bieke'!$AA$73</c:f>
              <c:strCache>
                <c:ptCount val="1"/>
                <c:pt idx="0">
                  <c:v>Average per 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'Analyse Bieke'!$D$74:$D$128</c:f>
              <c:strCache>
                <c:ptCount val="55"/>
                <c:pt idx="0">
                  <c:v>Amsterdam vs Berlin</c:v>
                </c:pt>
                <c:pt idx="1">
                  <c:v>Amsterdam vs Brussels</c:v>
                </c:pt>
                <c:pt idx="2">
                  <c:v>Amsterdam vs Copenhagen</c:v>
                </c:pt>
                <c:pt idx="3">
                  <c:v>Amsterdam vs Helsinki</c:v>
                </c:pt>
                <c:pt idx="4">
                  <c:v>Amsterdam vs Madrid</c:v>
                </c:pt>
                <c:pt idx="5">
                  <c:v>Amsterdam vs Paris</c:v>
                </c:pt>
                <c:pt idx="6">
                  <c:v>Amsterdam vs Platform</c:v>
                </c:pt>
                <c:pt idx="7">
                  <c:v>Amsterdam vs Rome</c:v>
                </c:pt>
                <c:pt idx="8">
                  <c:v>Amsterdam vs Stockholm</c:v>
                </c:pt>
                <c:pt idx="9">
                  <c:v>Amsterdam vs Webshop</c:v>
                </c:pt>
                <c:pt idx="10">
                  <c:v>Berlin vs Brussels</c:v>
                </c:pt>
                <c:pt idx="11">
                  <c:v>Berlin vs Copenhagen</c:v>
                </c:pt>
                <c:pt idx="12">
                  <c:v>Berlin vs Helsinki</c:v>
                </c:pt>
                <c:pt idx="13">
                  <c:v>Berlin vs Madrid</c:v>
                </c:pt>
                <c:pt idx="14">
                  <c:v>Berlin vs Paris</c:v>
                </c:pt>
                <c:pt idx="15">
                  <c:v>Berlin vs Platform</c:v>
                </c:pt>
                <c:pt idx="16">
                  <c:v>Berlin vs Rome</c:v>
                </c:pt>
                <c:pt idx="17">
                  <c:v>Berlin vs Stockholm</c:v>
                </c:pt>
                <c:pt idx="18">
                  <c:v>Berlin vs Webshop</c:v>
                </c:pt>
                <c:pt idx="19">
                  <c:v>Brussels vs Copenhagen</c:v>
                </c:pt>
                <c:pt idx="20">
                  <c:v>Brussels vs Helsinki</c:v>
                </c:pt>
                <c:pt idx="21">
                  <c:v>Brussels vs Madrid</c:v>
                </c:pt>
                <c:pt idx="22">
                  <c:v>Brussels vs Paris</c:v>
                </c:pt>
                <c:pt idx="23">
                  <c:v>Brussels vs Platform</c:v>
                </c:pt>
                <c:pt idx="24">
                  <c:v>Brussels vs Rome</c:v>
                </c:pt>
                <c:pt idx="25">
                  <c:v>Brussels vs Stockholm</c:v>
                </c:pt>
                <c:pt idx="26">
                  <c:v>Brussels vs Webshop</c:v>
                </c:pt>
                <c:pt idx="27">
                  <c:v>Copenhagen vs Helsinki</c:v>
                </c:pt>
                <c:pt idx="28">
                  <c:v>Copenhagen vs Madrid</c:v>
                </c:pt>
                <c:pt idx="29">
                  <c:v>Copenhagen vs Paris</c:v>
                </c:pt>
                <c:pt idx="30">
                  <c:v>Copenhagen vs Platform</c:v>
                </c:pt>
                <c:pt idx="31">
                  <c:v>Copenhagen vs Rome</c:v>
                </c:pt>
                <c:pt idx="32">
                  <c:v>Copenhagen vs Stockholm</c:v>
                </c:pt>
                <c:pt idx="33">
                  <c:v>Copenhagen vs Webshop</c:v>
                </c:pt>
                <c:pt idx="34">
                  <c:v>Helsinki vs Madrid</c:v>
                </c:pt>
                <c:pt idx="35">
                  <c:v>Helsinki vs Paris</c:v>
                </c:pt>
                <c:pt idx="36">
                  <c:v>Helsinki vs Platform</c:v>
                </c:pt>
                <c:pt idx="37">
                  <c:v>Helsinki vs Rome</c:v>
                </c:pt>
                <c:pt idx="38">
                  <c:v>Helsinki vs Stockholm</c:v>
                </c:pt>
                <c:pt idx="39">
                  <c:v>Helsinki vs Webshop</c:v>
                </c:pt>
                <c:pt idx="40">
                  <c:v>Madrid vs Paris</c:v>
                </c:pt>
                <c:pt idx="41">
                  <c:v>Madrid vs Platform</c:v>
                </c:pt>
                <c:pt idx="42">
                  <c:v>Madrid vs Rome</c:v>
                </c:pt>
                <c:pt idx="43">
                  <c:v>Madrid vs Stockholm</c:v>
                </c:pt>
                <c:pt idx="44">
                  <c:v>Madrid vs Webshop</c:v>
                </c:pt>
                <c:pt idx="45">
                  <c:v>Paris vs Platform</c:v>
                </c:pt>
                <c:pt idx="46">
                  <c:v>Paris vs Rome</c:v>
                </c:pt>
                <c:pt idx="47">
                  <c:v>Paris vs Stockholm</c:v>
                </c:pt>
                <c:pt idx="48">
                  <c:v>Paris vs Webshop</c:v>
                </c:pt>
                <c:pt idx="49">
                  <c:v>Platform vs Rome</c:v>
                </c:pt>
                <c:pt idx="50">
                  <c:v>Platform vs Stockholm</c:v>
                </c:pt>
                <c:pt idx="51">
                  <c:v>Platform vs Webshop</c:v>
                </c:pt>
                <c:pt idx="52">
                  <c:v>Rome vs Stockholm</c:v>
                </c:pt>
                <c:pt idx="53">
                  <c:v>Rome vs Webshop</c:v>
                </c:pt>
                <c:pt idx="54">
                  <c:v>Stockholm vs Webshop</c:v>
                </c:pt>
              </c:strCache>
            </c:strRef>
          </c:cat>
          <c:val>
            <c:numRef>
              <c:f>'Analyse Bieke'!$AA$74:$AA$128</c:f>
              <c:numCache>
                <c:formatCode>0.00%</c:formatCode>
                <c:ptCount val="55"/>
                <c:pt idx="0">
                  <c:v>0.11635200000000001</c:v>
                </c:pt>
                <c:pt idx="1">
                  <c:v>0.33004040000000001</c:v>
                </c:pt>
                <c:pt idx="2">
                  <c:v>0.5446008</c:v>
                </c:pt>
                <c:pt idx="3">
                  <c:v>0.54697660000000003</c:v>
                </c:pt>
                <c:pt idx="4">
                  <c:v>0.33577199999999996</c:v>
                </c:pt>
                <c:pt idx="5">
                  <c:v>0.19881279999999998</c:v>
                </c:pt>
                <c:pt idx="6">
                  <c:v>0.62324400000000002</c:v>
                </c:pt>
                <c:pt idx="7">
                  <c:v>0.85679280000000002</c:v>
                </c:pt>
                <c:pt idx="8">
                  <c:v>0.57117419999999997</c:v>
                </c:pt>
                <c:pt idx="9">
                  <c:v>0.76413280000000006</c:v>
                </c:pt>
                <c:pt idx="10">
                  <c:v>0.34082040000000002</c:v>
                </c:pt>
                <c:pt idx="11">
                  <c:v>0.5577120000000001</c:v>
                </c:pt>
                <c:pt idx="12">
                  <c:v>0.55914580000000003</c:v>
                </c:pt>
                <c:pt idx="13">
                  <c:v>0.35408040000000002</c:v>
                </c:pt>
                <c:pt idx="14">
                  <c:v>0.20336699999999999</c:v>
                </c:pt>
                <c:pt idx="15">
                  <c:v>0.58011440000000003</c:v>
                </c:pt>
                <c:pt idx="16">
                  <c:v>0.82265920000000003</c:v>
                </c:pt>
                <c:pt idx="17">
                  <c:v>0.58082080000000003</c:v>
                </c:pt>
                <c:pt idx="18">
                  <c:v>0.7697676</c:v>
                </c:pt>
                <c:pt idx="19">
                  <c:v>0.32154240000000006</c:v>
                </c:pt>
                <c:pt idx="20">
                  <c:v>0.32494580000000001</c:v>
                </c:pt>
                <c:pt idx="21">
                  <c:v>9.8904000000000006E-2</c:v>
                </c:pt>
                <c:pt idx="22">
                  <c:v>0.22534380000000001</c:v>
                </c:pt>
                <c:pt idx="23">
                  <c:v>1.4266794</c:v>
                </c:pt>
                <c:pt idx="24">
                  <c:v>1.7598891999999999</c:v>
                </c:pt>
                <c:pt idx="25">
                  <c:v>0.35781779999999996</c:v>
                </c:pt>
                <c:pt idx="26">
                  <c:v>0.64853539999999998</c:v>
                </c:pt>
                <c:pt idx="27">
                  <c:v>3.45764E-2</c:v>
                </c:pt>
                <c:pt idx="28">
                  <c:v>0.45871119999999993</c:v>
                </c:pt>
                <c:pt idx="29">
                  <c:v>0.80870700000000006</c:v>
                </c:pt>
                <c:pt idx="30">
                  <c:v>2.5986599999999997</c:v>
                </c:pt>
                <c:pt idx="31">
                  <c:v>3.1130722</c:v>
                </c:pt>
                <c:pt idx="32">
                  <c:v>8.5968799999999998E-2</c:v>
                </c:pt>
                <c:pt idx="33">
                  <c:v>0.47855679999999995</c:v>
                </c:pt>
                <c:pt idx="34">
                  <c:v>0.46161520000000006</c:v>
                </c:pt>
                <c:pt idx="35">
                  <c:v>0.81252040000000003</c:v>
                </c:pt>
                <c:pt idx="36">
                  <c:v>2.5989</c:v>
                </c:pt>
                <c:pt idx="37">
                  <c:v>3.1131052000000006</c:v>
                </c:pt>
                <c:pt idx="38">
                  <c:v>9.0279999999999999E-2</c:v>
                </c:pt>
                <c:pt idx="39">
                  <c:v>0.47786880000000009</c:v>
                </c:pt>
                <c:pt idx="40">
                  <c:v>0.2420524</c:v>
                </c:pt>
                <c:pt idx="41">
                  <c:v>1.4669336000000002</c:v>
                </c:pt>
                <c:pt idx="42">
                  <c:v>1.8129487999999998</c:v>
                </c:pt>
                <c:pt idx="43">
                  <c:v>0.34218760000000004</c:v>
                </c:pt>
                <c:pt idx="44">
                  <c:v>0.64248520000000009</c:v>
                </c:pt>
                <c:pt idx="45">
                  <c:v>0.98426600000000009</c:v>
                </c:pt>
                <c:pt idx="46">
                  <c:v>1.2788356000000001</c:v>
                </c:pt>
                <c:pt idx="47">
                  <c:v>0.47048640000000008</c:v>
                </c:pt>
                <c:pt idx="48">
                  <c:v>0.71129580000000003</c:v>
                </c:pt>
                <c:pt idx="49">
                  <c:v>0.18647160000000002</c:v>
                </c:pt>
                <c:pt idx="50">
                  <c:v>0.73213220000000001</c:v>
                </c:pt>
                <c:pt idx="51">
                  <c:v>0.85409819999999992</c:v>
                </c:pt>
                <c:pt idx="52">
                  <c:v>0.76537080000000002</c:v>
                </c:pt>
                <c:pt idx="53">
                  <c:v>0.87236220000000009</c:v>
                </c:pt>
                <c:pt idx="54">
                  <c:v>0.44862039999999997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3E-1C4A-81AD-F6F83CE21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43748415"/>
        <c:axId val="1643750143"/>
      </c:barChart>
      <c:lineChart>
        <c:grouping val="standard"/>
        <c:varyColors val="0"/>
        <c:ser>
          <c:idx val="3"/>
          <c:order val="3"/>
          <c:tx>
            <c:strRef>
              <c:f>'Analyse Bieke'!$AB$73</c:f>
              <c:strCache>
                <c:ptCount val="1"/>
                <c:pt idx="0">
                  <c:v>Standard Deviation per size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'Analyse Bieke'!$D$74:$D$128</c:f>
              <c:strCache>
                <c:ptCount val="55"/>
                <c:pt idx="0">
                  <c:v>Amsterdam vs Berlin</c:v>
                </c:pt>
                <c:pt idx="1">
                  <c:v>Amsterdam vs Brussels</c:v>
                </c:pt>
                <c:pt idx="2">
                  <c:v>Amsterdam vs Copenhagen</c:v>
                </c:pt>
                <c:pt idx="3">
                  <c:v>Amsterdam vs Helsinki</c:v>
                </c:pt>
                <c:pt idx="4">
                  <c:v>Amsterdam vs Madrid</c:v>
                </c:pt>
                <c:pt idx="5">
                  <c:v>Amsterdam vs Paris</c:v>
                </c:pt>
                <c:pt idx="6">
                  <c:v>Amsterdam vs Platform</c:v>
                </c:pt>
                <c:pt idx="7">
                  <c:v>Amsterdam vs Rome</c:v>
                </c:pt>
                <c:pt idx="8">
                  <c:v>Amsterdam vs Stockholm</c:v>
                </c:pt>
                <c:pt idx="9">
                  <c:v>Amsterdam vs Webshop</c:v>
                </c:pt>
                <c:pt idx="10">
                  <c:v>Berlin vs Brussels</c:v>
                </c:pt>
                <c:pt idx="11">
                  <c:v>Berlin vs Copenhagen</c:v>
                </c:pt>
                <c:pt idx="12">
                  <c:v>Berlin vs Helsinki</c:v>
                </c:pt>
                <c:pt idx="13">
                  <c:v>Berlin vs Madrid</c:v>
                </c:pt>
                <c:pt idx="14">
                  <c:v>Berlin vs Paris</c:v>
                </c:pt>
                <c:pt idx="15">
                  <c:v>Berlin vs Platform</c:v>
                </c:pt>
                <c:pt idx="16">
                  <c:v>Berlin vs Rome</c:v>
                </c:pt>
                <c:pt idx="17">
                  <c:v>Berlin vs Stockholm</c:v>
                </c:pt>
                <c:pt idx="18">
                  <c:v>Berlin vs Webshop</c:v>
                </c:pt>
                <c:pt idx="19">
                  <c:v>Brussels vs Copenhagen</c:v>
                </c:pt>
                <c:pt idx="20">
                  <c:v>Brussels vs Helsinki</c:v>
                </c:pt>
                <c:pt idx="21">
                  <c:v>Brussels vs Madrid</c:v>
                </c:pt>
                <c:pt idx="22">
                  <c:v>Brussels vs Paris</c:v>
                </c:pt>
                <c:pt idx="23">
                  <c:v>Brussels vs Platform</c:v>
                </c:pt>
                <c:pt idx="24">
                  <c:v>Brussels vs Rome</c:v>
                </c:pt>
                <c:pt idx="25">
                  <c:v>Brussels vs Stockholm</c:v>
                </c:pt>
                <c:pt idx="26">
                  <c:v>Brussels vs Webshop</c:v>
                </c:pt>
                <c:pt idx="27">
                  <c:v>Copenhagen vs Helsinki</c:v>
                </c:pt>
                <c:pt idx="28">
                  <c:v>Copenhagen vs Madrid</c:v>
                </c:pt>
                <c:pt idx="29">
                  <c:v>Copenhagen vs Paris</c:v>
                </c:pt>
                <c:pt idx="30">
                  <c:v>Copenhagen vs Platform</c:v>
                </c:pt>
                <c:pt idx="31">
                  <c:v>Copenhagen vs Rome</c:v>
                </c:pt>
                <c:pt idx="32">
                  <c:v>Copenhagen vs Stockholm</c:v>
                </c:pt>
                <c:pt idx="33">
                  <c:v>Copenhagen vs Webshop</c:v>
                </c:pt>
                <c:pt idx="34">
                  <c:v>Helsinki vs Madrid</c:v>
                </c:pt>
                <c:pt idx="35">
                  <c:v>Helsinki vs Paris</c:v>
                </c:pt>
                <c:pt idx="36">
                  <c:v>Helsinki vs Platform</c:v>
                </c:pt>
                <c:pt idx="37">
                  <c:v>Helsinki vs Rome</c:v>
                </c:pt>
                <c:pt idx="38">
                  <c:v>Helsinki vs Stockholm</c:v>
                </c:pt>
                <c:pt idx="39">
                  <c:v>Helsinki vs Webshop</c:v>
                </c:pt>
                <c:pt idx="40">
                  <c:v>Madrid vs Paris</c:v>
                </c:pt>
                <c:pt idx="41">
                  <c:v>Madrid vs Platform</c:v>
                </c:pt>
                <c:pt idx="42">
                  <c:v>Madrid vs Rome</c:v>
                </c:pt>
                <c:pt idx="43">
                  <c:v>Madrid vs Stockholm</c:v>
                </c:pt>
                <c:pt idx="44">
                  <c:v>Madrid vs Webshop</c:v>
                </c:pt>
                <c:pt idx="45">
                  <c:v>Paris vs Platform</c:v>
                </c:pt>
                <c:pt idx="46">
                  <c:v>Paris vs Rome</c:v>
                </c:pt>
                <c:pt idx="47">
                  <c:v>Paris vs Stockholm</c:v>
                </c:pt>
                <c:pt idx="48">
                  <c:v>Paris vs Webshop</c:v>
                </c:pt>
                <c:pt idx="49">
                  <c:v>Platform vs Rome</c:v>
                </c:pt>
                <c:pt idx="50">
                  <c:v>Platform vs Stockholm</c:v>
                </c:pt>
                <c:pt idx="51">
                  <c:v>Platform vs Webshop</c:v>
                </c:pt>
                <c:pt idx="52">
                  <c:v>Rome vs Stockholm</c:v>
                </c:pt>
                <c:pt idx="53">
                  <c:v>Rome vs Webshop</c:v>
                </c:pt>
                <c:pt idx="54">
                  <c:v>Stockholm vs Webshop</c:v>
                </c:pt>
              </c:strCache>
            </c:strRef>
          </c:cat>
          <c:val>
            <c:numRef>
              <c:f>'Analyse Bieke'!$AB$74:$AB$128</c:f>
              <c:numCache>
                <c:formatCode>0.00%</c:formatCode>
                <c:ptCount val="55"/>
                <c:pt idx="0">
                  <c:v>5.7266395324832485E-2</c:v>
                </c:pt>
                <c:pt idx="1">
                  <c:v>4.760374662565988E-2</c:v>
                </c:pt>
                <c:pt idx="2">
                  <c:v>7.741490575916278E-2</c:v>
                </c:pt>
                <c:pt idx="3">
                  <c:v>6.8896223117091593E-2</c:v>
                </c:pt>
                <c:pt idx="4">
                  <c:v>0.12138559355417772</c:v>
                </c:pt>
                <c:pt idx="5">
                  <c:v>8.605713856909257E-2</c:v>
                </c:pt>
                <c:pt idx="6">
                  <c:v>0.2239200578175165</c:v>
                </c:pt>
                <c:pt idx="7">
                  <c:v>0.27980298877996262</c:v>
                </c:pt>
                <c:pt idx="8">
                  <c:v>3.916730708384223E-2</c:v>
                </c:pt>
                <c:pt idx="9">
                  <c:v>3.0433603938738531E-2</c:v>
                </c:pt>
                <c:pt idx="10">
                  <c:v>0.10750264047826928</c:v>
                </c:pt>
                <c:pt idx="11">
                  <c:v>5.2394535459339669E-2</c:v>
                </c:pt>
                <c:pt idx="12">
                  <c:v>5.0816012350439269E-2</c:v>
                </c:pt>
                <c:pt idx="13">
                  <c:v>9.1750551673000877E-2</c:v>
                </c:pt>
                <c:pt idx="14">
                  <c:v>7.0865918779763254E-2</c:v>
                </c:pt>
                <c:pt idx="15">
                  <c:v>0.16593056336552331</c:v>
                </c:pt>
                <c:pt idx="16">
                  <c:v>0.35793515238336127</c:v>
                </c:pt>
                <c:pt idx="17">
                  <c:v>4.5371933204350005E-2</c:v>
                </c:pt>
                <c:pt idx="18">
                  <c:v>2.9223674551637081E-2</c:v>
                </c:pt>
                <c:pt idx="19">
                  <c:v>8.8677705900637491E-2</c:v>
                </c:pt>
                <c:pt idx="20">
                  <c:v>7.4301012171436739E-2</c:v>
                </c:pt>
                <c:pt idx="21">
                  <c:v>7.0312972921076244E-2</c:v>
                </c:pt>
                <c:pt idx="22">
                  <c:v>0.16153864772307588</c:v>
                </c:pt>
                <c:pt idx="23">
                  <c:v>0.31298502279230478</c:v>
                </c:pt>
                <c:pt idx="24">
                  <c:v>0.23841705653476331</c:v>
                </c:pt>
                <c:pt idx="25">
                  <c:v>6.8609156828371265E-2</c:v>
                </c:pt>
                <c:pt idx="26">
                  <c:v>2.8499181204027585E-2</c:v>
                </c:pt>
                <c:pt idx="27">
                  <c:v>1.6150831938324405E-2</c:v>
                </c:pt>
                <c:pt idx="28">
                  <c:v>8.6917712514193696E-2</c:v>
                </c:pt>
                <c:pt idx="29">
                  <c:v>0.11306781830388199</c:v>
                </c:pt>
                <c:pt idx="30">
                  <c:v>0.44228789520232287</c:v>
                </c:pt>
                <c:pt idx="31">
                  <c:v>0.58530598486962471</c:v>
                </c:pt>
                <c:pt idx="32">
                  <c:v>9.4407114764725242E-2</c:v>
                </c:pt>
                <c:pt idx="33">
                  <c:v>4.071090601669286E-2</c:v>
                </c:pt>
                <c:pt idx="34">
                  <c:v>5.1125029175541792E-2</c:v>
                </c:pt>
                <c:pt idx="35">
                  <c:v>7.920131488996883E-2</c:v>
                </c:pt>
                <c:pt idx="36">
                  <c:v>0.32170458482822334</c:v>
                </c:pt>
                <c:pt idx="37">
                  <c:v>0.44493938770207492</c:v>
                </c:pt>
                <c:pt idx="38">
                  <c:v>8.7757676709789886E-2</c:v>
                </c:pt>
                <c:pt idx="39">
                  <c:v>2.3084739736457943E-2</c:v>
                </c:pt>
                <c:pt idx="40">
                  <c:v>8.5976364608536526E-2</c:v>
                </c:pt>
                <c:pt idx="41">
                  <c:v>0.27089798657114378</c:v>
                </c:pt>
                <c:pt idx="42">
                  <c:v>0.26771993767218927</c:v>
                </c:pt>
                <c:pt idx="43">
                  <c:v>0.10035447106282806</c:v>
                </c:pt>
                <c:pt idx="44">
                  <c:v>1.827520751455371E-2</c:v>
                </c:pt>
                <c:pt idx="45">
                  <c:v>0.1289174759584599</c:v>
                </c:pt>
                <c:pt idx="46">
                  <c:v>0.32686355780860626</c:v>
                </c:pt>
                <c:pt idx="47">
                  <c:v>7.2738494449637356E-2</c:v>
                </c:pt>
                <c:pt idx="48">
                  <c:v>2.1654377379643135E-2</c:v>
                </c:pt>
                <c:pt idx="49">
                  <c:v>9.2314396560341516E-2</c:v>
                </c:pt>
                <c:pt idx="50">
                  <c:v>4.2984834641998995E-2</c:v>
                </c:pt>
                <c:pt idx="51">
                  <c:v>1.2969883989458036E-2</c:v>
                </c:pt>
                <c:pt idx="52">
                  <c:v>3.6320003258535107E-2</c:v>
                </c:pt>
                <c:pt idx="53">
                  <c:v>8.5217168868720293E-3</c:v>
                </c:pt>
                <c:pt idx="54">
                  <c:v>6.5621359135574181E-2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3E-1C4A-81AD-F6F83CE214A8}"/>
            </c:ext>
          </c:extLst>
        </c:ser>
        <c:ser>
          <c:idx val="4"/>
          <c:order val="4"/>
          <c:tx>
            <c:strRef>
              <c:f>'Analyse Bieke'!$AO$73</c:f>
              <c:strCache>
                <c:ptCount val="1"/>
                <c:pt idx="0">
                  <c:v>Average per product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'Analyse Bieke'!$D$74:$D$128</c:f>
              <c:strCache>
                <c:ptCount val="55"/>
                <c:pt idx="0">
                  <c:v>Amsterdam vs Berlin</c:v>
                </c:pt>
                <c:pt idx="1">
                  <c:v>Amsterdam vs Brussels</c:v>
                </c:pt>
                <c:pt idx="2">
                  <c:v>Amsterdam vs Copenhagen</c:v>
                </c:pt>
                <c:pt idx="3">
                  <c:v>Amsterdam vs Helsinki</c:v>
                </c:pt>
                <c:pt idx="4">
                  <c:v>Amsterdam vs Madrid</c:v>
                </c:pt>
                <c:pt idx="5">
                  <c:v>Amsterdam vs Paris</c:v>
                </c:pt>
                <c:pt idx="6">
                  <c:v>Amsterdam vs Platform</c:v>
                </c:pt>
                <c:pt idx="7">
                  <c:v>Amsterdam vs Rome</c:v>
                </c:pt>
                <c:pt idx="8">
                  <c:v>Amsterdam vs Stockholm</c:v>
                </c:pt>
                <c:pt idx="9">
                  <c:v>Amsterdam vs Webshop</c:v>
                </c:pt>
                <c:pt idx="10">
                  <c:v>Berlin vs Brussels</c:v>
                </c:pt>
                <c:pt idx="11">
                  <c:v>Berlin vs Copenhagen</c:v>
                </c:pt>
                <c:pt idx="12">
                  <c:v>Berlin vs Helsinki</c:v>
                </c:pt>
                <c:pt idx="13">
                  <c:v>Berlin vs Madrid</c:v>
                </c:pt>
                <c:pt idx="14">
                  <c:v>Berlin vs Paris</c:v>
                </c:pt>
                <c:pt idx="15">
                  <c:v>Berlin vs Platform</c:v>
                </c:pt>
                <c:pt idx="16">
                  <c:v>Berlin vs Rome</c:v>
                </c:pt>
                <c:pt idx="17">
                  <c:v>Berlin vs Stockholm</c:v>
                </c:pt>
                <c:pt idx="18">
                  <c:v>Berlin vs Webshop</c:v>
                </c:pt>
                <c:pt idx="19">
                  <c:v>Brussels vs Copenhagen</c:v>
                </c:pt>
                <c:pt idx="20">
                  <c:v>Brussels vs Helsinki</c:v>
                </c:pt>
                <c:pt idx="21">
                  <c:v>Brussels vs Madrid</c:v>
                </c:pt>
                <c:pt idx="22">
                  <c:v>Brussels vs Paris</c:v>
                </c:pt>
                <c:pt idx="23">
                  <c:v>Brussels vs Platform</c:v>
                </c:pt>
                <c:pt idx="24">
                  <c:v>Brussels vs Rome</c:v>
                </c:pt>
                <c:pt idx="25">
                  <c:v>Brussels vs Stockholm</c:v>
                </c:pt>
                <c:pt idx="26">
                  <c:v>Brussels vs Webshop</c:v>
                </c:pt>
                <c:pt idx="27">
                  <c:v>Copenhagen vs Helsinki</c:v>
                </c:pt>
                <c:pt idx="28">
                  <c:v>Copenhagen vs Madrid</c:v>
                </c:pt>
                <c:pt idx="29">
                  <c:v>Copenhagen vs Paris</c:v>
                </c:pt>
                <c:pt idx="30">
                  <c:v>Copenhagen vs Platform</c:v>
                </c:pt>
                <c:pt idx="31">
                  <c:v>Copenhagen vs Rome</c:v>
                </c:pt>
                <c:pt idx="32">
                  <c:v>Copenhagen vs Stockholm</c:v>
                </c:pt>
                <c:pt idx="33">
                  <c:v>Copenhagen vs Webshop</c:v>
                </c:pt>
                <c:pt idx="34">
                  <c:v>Helsinki vs Madrid</c:v>
                </c:pt>
                <c:pt idx="35">
                  <c:v>Helsinki vs Paris</c:v>
                </c:pt>
                <c:pt idx="36">
                  <c:v>Helsinki vs Platform</c:v>
                </c:pt>
                <c:pt idx="37">
                  <c:v>Helsinki vs Rome</c:v>
                </c:pt>
                <c:pt idx="38">
                  <c:v>Helsinki vs Stockholm</c:v>
                </c:pt>
                <c:pt idx="39">
                  <c:v>Helsinki vs Webshop</c:v>
                </c:pt>
                <c:pt idx="40">
                  <c:v>Madrid vs Paris</c:v>
                </c:pt>
                <c:pt idx="41">
                  <c:v>Madrid vs Platform</c:v>
                </c:pt>
                <c:pt idx="42">
                  <c:v>Madrid vs Rome</c:v>
                </c:pt>
                <c:pt idx="43">
                  <c:v>Madrid vs Stockholm</c:v>
                </c:pt>
                <c:pt idx="44">
                  <c:v>Madrid vs Webshop</c:v>
                </c:pt>
                <c:pt idx="45">
                  <c:v>Paris vs Platform</c:v>
                </c:pt>
                <c:pt idx="46">
                  <c:v>Paris vs Rome</c:v>
                </c:pt>
                <c:pt idx="47">
                  <c:v>Paris vs Stockholm</c:v>
                </c:pt>
                <c:pt idx="48">
                  <c:v>Paris vs Webshop</c:v>
                </c:pt>
                <c:pt idx="49">
                  <c:v>Platform vs Rome</c:v>
                </c:pt>
                <c:pt idx="50">
                  <c:v>Platform vs Stockholm</c:v>
                </c:pt>
                <c:pt idx="51">
                  <c:v>Platform vs Webshop</c:v>
                </c:pt>
                <c:pt idx="52">
                  <c:v>Rome vs Stockholm</c:v>
                </c:pt>
                <c:pt idx="53">
                  <c:v>Rome vs Webshop</c:v>
                </c:pt>
                <c:pt idx="54">
                  <c:v>Stockholm vs Webshop</c:v>
                </c:pt>
              </c:strCache>
            </c:strRef>
          </c:cat>
          <c:val>
            <c:numRef>
              <c:f>'Analyse Bieke'!$AO$74:$AO$128</c:f>
              <c:numCache>
                <c:formatCode>0.00%</c:formatCode>
                <c:ptCount val="55"/>
                <c:pt idx="0">
                  <c:v>0.127363</c:v>
                </c:pt>
                <c:pt idx="1">
                  <c:v>0.35156580000000004</c:v>
                </c:pt>
                <c:pt idx="2">
                  <c:v>0.56957680000000011</c:v>
                </c:pt>
                <c:pt idx="3">
                  <c:v>0.58752559999999998</c:v>
                </c:pt>
                <c:pt idx="4">
                  <c:v>0.30511760000000004</c:v>
                </c:pt>
                <c:pt idx="5">
                  <c:v>0.19312380000000001</c:v>
                </c:pt>
                <c:pt idx="6">
                  <c:v>0.65802479999999997</c:v>
                </c:pt>
                <c:pt idx="7">
                  <c:v>0.85296000000000005</c:v>
                </c:pt>
                <c:pt idx="8">
                  <c:v>0.55987200000000004</c:v>
                </c:pt>
                <c:pt idx="9">
                  <c:v>0.76898319999999998</c:v>
                </c:pt>
                <c:pt idx="10">
                  <c:v>0.32160919999999998</c:v>
                </c:pt>
                <c:pt idx="11">
                  <c:v>0.54612439999999995</c:v>
                </c:pt>
                <c:pt idx="12">
                  <c:v>0.5628633999999999</c:v>
                </c:pt>
                <c:pt idx="13">
                  <c:v>0.24984260000000003</c:v>
                </c:pt>
                <c:pt idx="14">
                  <c:v>0.13973479999999999</c:v>
                </c:pt>
                <c:pt idx="15">
                  <c:v>0.75993920000000004</c:v>
                </c:pt>
                <c:pt idx="16">
                  <c:v>0.97415280000000004</c:v>
                </c:pt>
                <c:pt idx="17">
                  <c:v>0.53418399999999999</c:v>
                </c:pt>
                <c:pt idx="18">
                  <c:v>0.75240180000000001</c:v>
                </c:pt>
                <c:pt idx="19">
                  <c:v>0.3211136</c:v>
                </c:pt>
                <c:pt idx="20">
                  <c:v>0.35261599999999999</c:v>
                </c:pt>
                <c:pt idx="21">
                  <c:v>0.22038859999999999</c:v>
                </c:pt>
                <c:pt idx="22">
                  <c:v>0.29838959999999998</c:v>
                </c:pt>
                <c:pt idx="23">
                  <c:v>1.6411168</c:v>
                </c:pt>
                <c:pt idx="24">
                  <c:v>1.9400659999999998</c:v>
                </c:pt>
                <c:pt idx="25">
                  <c:v>0.30042039999999998</c:v>
                </c:pt>
                <c:pt idx="26">
                  <c:v>0.62608639999999993</c:v>
                </c:pt>
                <c:pt idx="27">
                  <c:v>0.1204302</c:v>
                </c:pt>
                <c:pt idx="28">
                  <c:v>0.65493100000000004</c:v>
                </c:pt>
                <c:pt idx="29">
                  <c:v>0.89756439999999993</c:v>
                </c:pt>
                <c:pt idx="30">
                  <c:v>2.8825393999999998</c:v>
                </c:pt>
                <c:pt idx="31">
                  <c:v>3.3395147999999999</c:v>
                </c:pt>
                <c:pt idx="32">
                  <c:v>9.0462200000000006E-2</c:v>
                </c:pt>
                <c:pt idx="33">
                  <c:v>0.45171159999999999</c:v>
                </c:pt>
                <c:pt idx="34">
                  <c:v>0.73772260000000001</c:v>
                </c:pt>
                <c:pt idx="35">
                  <c:v>0.99950600000000001</c:v>
                </c:pt>
                <c:pt idx="36">
                  <c:v>3.0677758000000006</c:v>
                </c:pt>
                <c:pt idx="37">
                  <c:v>3.5420423999999997</c:v>
                </c:pt>
                <c:pt idx="38">
                  <c:v>0.13892840000000001</c:v>
                </c:pt>
                <c:pt idx="39">
                  <c:v>0.4254848</c:v>
                </c:pt>
                <c:pt idx="40">
                  <c:v>0.17639500000000002</c:v>
                </c:pt>
                <c:pt idx="41">
                  <c:v>1.3903783999999999</c:v>
                </c:pt>
                <c:pt idx="42">
                  <c:v>1.6787990000000002</c:v>
                </c:pt>
                <c:pt idx="43">
                  <c:v>0.36584479999999997</c:v>
                </c:pt>
                <c:pt idx="44">
                  <c:v>0.66775699999999993</c:v>
                </c:pt>
                <c:pt idx="45">
                  <c:v>1.0563652000000001</c:v>
                </c:pt>
                <c:pt idx="46">
                  <c:v>1.2980507999999999</c:v>
                </c:pt>
                <c:pt idx="47">
                  <c:v>0.45493719999999999</c:v>
                </c:pt>
                <c:pt idx="48">
                  <c:v>0.71257539999999997</c:v>
                </c:pt>
                <c:pt idx="49">
                  <c:v>0.12423379999999999</c:v>
                </c:pt>
                <c:pt idx="50">
                  <c:v>0.73443340000000001</c:v>
                </c:pt>
                <c:pt idx="51">
                  <c:v>0.858738</c:v>
                </c:pt>
                <c:pt idx="52">
                  <c:v>0.76121879999999997</c:v>
                </c:pt>
                <c:pt idx="53">
                  <c:v>0.87291120000000011</c:v>
                </c:pt>
                <c:pt idx="54">
                  <c:v>0.46881839999999997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3E-1C4A-81AD-F6F83CE214A8}"/>
            </c:ext>
          </c:extLst>
        </c:ser>
        <c:ser>
          <c:idx val="5"/>
          <c:order val="5"/>
          <c:tx>
            <c:strRef>
              <c:f>'Analyse Bieke'!$AP$73</c:f>
              <c:strCache>
                <c:ptCount val="1"/>
                <c:pt idx="0">
                  <c:v>Standard Deviation per product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'Analyse Bieke'!$D$74:$D$128</c:f>
              <c:strCache>
                <c:ptCount val="55"/>
                <c:pt idx="0">
                  <c:v>Amsterdam vs Berlin</c:v>
                </c:pt>
                <c:pt idx="1">
                  <c:v>Amsterdam vs Brussels</c:v>
                </c:pt>
                <c:pt idx="2">
                  <c:v>Amsterdam vs Copenhagen</c:v>
                </c:pt>
                <c:pt idx="3">
                  <c:v>Amsterdam vs Helsinki</c:v>
                </c:pt>
                <c:pt idx="4">
                  <c:v>Amsterdam vs Madrid</c:v>
                </c:pt>
                <c:pt idx="5">
                  <c:v>Amsterdam vs Paris</c:v>
                </c:pt>
                <c:pt idx="6">
                  <c:v>Amsterdam vs Platform</c:v>
                </c:pt>
                <c:pt idx="7">
                  <c:v>Amsterdam vs Rome</c:v>
                </c:pt>
                <c:pt idx="8">
                  <c:v>Amsterdam vs Stockholm</c:v>
                </c:pt>
                <c:pt idx="9">
                  <c:v>Amsterdam vs Webshop</c:v>
                </c:pt>
                <c:pt idx="10">
                  <c:v>Berlin vs Brussels</c:v>
                </c:pt>
                <c:pt idx="11">
                  <c:v>Berlin vs Copenhagen</c:v>
                </c:pt>
                <c:pt idx="12">
                  <c:v>Berlin vs Helsinki</c:v>
                </c:pt>
                <c:pt idx="13">
                  <c:v>Berlin vs Madrid</c:v>
                </c:pt>
                <c:pt idx="14">
                  <c:v>Berlin vs Paris</c:v>
                </c:pt>
                <c:pt idx="15">
                  <c:v>Berlin vs Platform</c:v>
                </c:pt>
                <c:pt idx="16">
                  <c:v>Berlin vs Rome</c:v>
                </c:pt>
                <c:pt idx="17">
                  <c:v>Berlin vs Stockholm</c:v>
                </c:pt>
                <c:pt idx="18">
                  <c:v>Berlin vs Webshop</c:v>
                </c:pt>
                <c:pt idx="19">
                  <c:v>Brussels vs Copenhagen</c:v>
                </c:pt>
                <c:pt idx="20">
                  <c:v>Brussels vs Helsinki</c:v>
                </c:pt>
                <c:pt idx="21">
                  <c:v>Brussels vs Madrid</c:v>
                </c:pt>
                <c:pt idx="22">
                  <c:v>Brussels vs Paris</c:v>
                </c:pt>
                <c:pt idx="23">
                  <c:v>Brussels vs Platform</c:v>
                </c:pt>
                <c:pt idx="24">
                  <c:v>Brussels vs Rome</c:v>
                </c:pt>
                <c:pt idx="25">
                  <c:v>Brussels vs Stockholm</c:v>
                </c:pt>
                <c:pt idx="26">
                  <c:v>Brussels vs Webshop</c:v>
                </c:pt>
                <c:pt idx="27">
                  <c:v>Copenhagen vs Helsinki</c:v>
                </c:pt>
                <c:pt idx="28">
                  <c:v>Copenhagen vs Madrid</c:v>
                </c:pt>
                <c:pt idx="29">
                  <c:v>Copenhagen vs Paris</c:v>
                </c:pt>
                <c:pt idx="30">
                  <c:v>Copenhagen vs Platform</c:v>
                </c:pt>
                <c:pt idx="31">
                  <c:v>Copenhagen vs Rome</c:v>
                </c:pt>
                <c:pt idx="32">
                  <c:v>Copenhagen vs Stockholm</c:v>
                </c:pt>
                <c:pt idx="33">
                  <c:v>Copenhagen vs Webshop</c:v>
                </c:pt>
                <c:pt idx="34">
                  <c:v>Helsinki vs Madrid</c:v>
                </c:pt>
                <c:pt idx="35">
                  <c:v>Helsinki vs Paris</c:v>
                </c:pt>
                <c:pt idx="36">
                  <c:v>Helsinki vs Platform</c:v>
                </c:pt>
                <c:pt idx="37">
                  <c:v>Helsinki vs Rome</c:v>
                </c:pt>
                <c:pt idx="38">
                  <c:v>Helsinki vs Stockholm</c:v>
                </c:pt>
                <c:pt idx="39">
                  <c:v>Helsinki vs Webshop</c:v>
                </c:pt>
                <c:pt idx="40">
                  <c:v>Madrid vs Paris</c:v>
                </c:pt>
                <c:pt idx="41">
                  <c:v>Madrid vs Platform</c:v>
                </c:pt>
                <c:pt idx="42">
                  <c:v>Madrid vs Rome</c:v>
                </c:pt>
                <c:pt idx="43">
                  <c:v>Madrid vs Stockholm</c:v>
                </c:pt>
                <c:pt idx="44">
                  <c:v>Madrid vs Webshop</c:v>
                </c:pt>
                <c:pt idx="45">
                  <c:v>Paris vs Platform</c:v>
                </c:pt>
                <c:pt idx="46">
                  <c:v>Paris vs Rome</c:v>
                </c:pt>
                <c:pt idx="47">
                  <c:v>Paris vs Stockholm</c:v>
                </c:pt>
                <c:pt idx="48">
                  <c:v>Paris vs Webshop</c:v>
                </c:pt>
                <c:pt idx="49">
                  <c:v>Platform vs Rome</c:v>
                </c:pt>
                <c:pt idx="50">
                  <c:v>Platform vs Stockholm</c:v>
                </c:pt>
                <c:pt idx="51">
                  <c:v>Platform vs Webshop</c:v>
                </c:pt>
                <c:pt idx="52">
                  <c:v>Rome vs Stockholm</c:v>
                </c:pt>
                <c:pt idx="53">
                  <c:v>Rome vs Webshop</c:v>
                </c:pt>
                <c:pt idx="54">
                  <c:v>Stockholm vs Webshop</c:v>
                </c:pt>
              </c:strCache>
            </c:strRef>
          </c:cat>
          <c:val>
            <c:numRef>
              <c:f>'Analyse Bieke'!$AP$74:$AP$128</c:f>
              <c:numCache>
                <c:formatCode>0.00%</c:formatCode>
                <c:ptCount val="55"/>
                <c:pt idx="0">
                  <c:v>0.10019591609192463</c:v>
                </c:pt>
                <c:pt idx="1">
                  <c:v>0.15779443524947259</c:v>
                </c:pt>
                <c:pt idx="2">
                  <c:v>6.9104842986579901E-2</c:v>
                </c:pt>
                <c:pt idx="3">
                  <c:v>7.8768393437977036E-2</c:v>
                </c:pt>
                <c:pt idx="4">
                  <c:v>2.9368681504282765E-2</c:v>
                </c:pt>
                <c:pt idx="5">
                  <c:v>6.5254274014810737E-2</c:v>
                </c:pt>
                <c:pt idx="6">
                  <c:v>0.25262392716684617</c:v>
                </c:pt>
                <c:pt idx="7">
                  <c:v>0.26019947998218584</c:v>
                </c:pt>
                <c:pt idx="8">
                  <c:v>6.7509365165138502E-2</c:v>
                </c:pt>
                <c:pt idx="9">
                  <c:v>2.3309731931105495E-2</c:v>
                </c:pt>
                <c:pt idx="10">
                  <c:v>9.330283045117127E-2</c:v>
                </c:pt>
                <c:pt idx="11">
                  <c:v>3.0135537780169135E-2</c:v>
                </c:pt>
                <c:pt idx="12">
                  <c:v>6.4686938081038953E-2</c:v>
                </c:pt>
                <c:pt idx="13">
                  <c:v>0.14963050270516362</c:v>
                </c:pt>
                <c:pt idx="14">
                  <c:v>9.1077575668767105E-2</c:v>
                </c:pt>
                <c:pt idx="15">
                  <c:v>0.22298190074241472</c:v>
                </c:pt>
                <c:pt idx="16">
                  <c:v>0.28978020249009373</c:v>
                </c:pt>
                <c:pt idx="17">
                  <c:v>4.6378623022897102E-2</c:v>
                </c:pt>
                <c:pt idx="18">
                  <c:v>4.341020112485082E-2</c:v>
                </c:pt>
                <c:pt idx="19">
                  <c:v>9.7817684363820476E-2</c:v>
                </c:pt>
                <c:pt idx="20">
                  <c:v>8.7352266029565404E-2</c:v>
                </c:pt>
                <c:pt idx="21">
                  <c:v>0.27048880185564056</c:v>
                </c:pt>
                <c:pt idx="22">
                  <c:v>0.22752146864812567</c:v>
                </c:pt>
                <c:pt idx="23">
                  <c:v>0.55649287456687146</c:v>
                </c:pt>
                <c:pt idx="24">
                  <c:v>0.49751207560470451</c:v>
                </c:pt>
                <c:pt idx="25">
                  <c:v>0.13808420690397585</c:v>
                </c:pt>
                <c:pt idx="26">
                  <c:v>0.10460152004536033</c:v>
                </c:pt>
                <c:pt idx="27">
                  <c:v>8.3875540038201843E-2</c:v>
                </c:pt>
                <c:pt idx="28">
                  <c:v>0.32977965332248732</c:v>
                </c:pt>
                <c:pt idx="29">
                  <c:v>0.18523263193157966</c:v>
                </c:pt>
                <c:pt idx="30">
                  <c:v>0.47887571142291108</c:v>
                </c:pt>
                <c:pt idx="31">
                  <c:v>0.46846685260560761</c:v>
                </c:pt>
                <c:pt idx="32">
                  <c:v>6.9956628054102188E-2</c:v>
                </c:pt>
                <c:pt idx="33">
                  <c:v>0.1069643295159653</c:v>
                </c:pt>
                <c:pt idx="34">
                  <c:v>0.36200758490023383</c:v>
                </c:pt>
                <c:pt idx="35">
                  <c:v>0.33330462862597637</c:v>
                </c:pt>
                <c:pt idx="36">
                  <c:v>0.53153176220306497</c:v>
                </c:pt>
                <c:pt idx="37">
                  <c:v>0.49429764033707624</c:v>
                </c:pt>
                <c:pt idx="38">
                  <c:v>7.8625328185642579E-2</c:v>
                </c:pt>
                <c:pt idx="39">
                  <c:v>0.11581763140472165</c:v>
                </c:pt>
                <c:pt idx="40">
                  <c:v>8.3642677169014606E-2</c:v>
                </c:pt>
                <c:pt idx="41">
                  <c:v>0.38723868735484146</c:v>
                </c:pt>
                <c:pt idx="42">
                  <c:v>0.45121328255770576</c:v>
                </c:pt>
                <c:pt idx="43">
                  <c:v>0.10109248913099325</c:v>
                </c:pt>
                <c:pt idx="44">
                  <c:v>2.8344110084813023E-2</c:v>
                </c:pt>
                <c:pt idx="45">
                  <c:v>0.27097868340461739</c:v>
                </c:pt>
                <c:pt idx="46">
                  <c:v>0.27395709887900355</c:v>
                </c:pt>
                <c:pt idx="47">
                  <c:v>6.5513081027379669E-2</c:v>
                </c:pt>
                <c:pt idx="48">
                  <c:v>3.3547859816983848E-2</c:v>
                </c:pt>
                <c:pt idx="49">
                  <c:v>0.12769252153199892</c:v>
                </c:pt>
                <c:pt idx="50">
                  <c:v>1.1728516926704777E-2</c:v>
                </c:pt>
                <c:pt idx="51">
                  <c:v>2.0225798859377607E-2</c:v>
                </c:pt>
                <c:pt idx="52">
                  <c:v>2.9835475607068843E-2</c:v>
                </c:pt>
                <c:pt idx="53">
                  <c:v>2.4539259946053806E-2</c:v>
                </c:pt>
                <c:pt idx="54">
                  <c:v>6.6619536292292669E-2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3E-1C4A-81AD-F6F83CE21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169711"/>
        <c:axId val="681219343"/>
      </c:lineChart>
      <c:catAx>
        <c:axId val="164374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643750143"/>
        <c:crosses val="autoZero"/>
        <c:auto val="1"/>
        <c:lblAlgn val="ctr"/>
        <c:lblOffset val="100"/>
        <c:noMultiLvlLbl val="0"/>
      </c:catAx>
      <c:valAx>
        <c:axId val="164375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643748415"/>
        <c:crosses val="autoZero"/>
        <c:crossBetween val="between"/>
      </c:valAx>
      <c:valAx>
        <c:axId val="68121934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81169711"/>
        <c:crosses val="max"/>
        <c:crossBetween val="between"/>
      </c:valAx>
      <c:catAx>
        <c:axId val="6811697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1219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0</xdr:rowOff>
    </xdr:from>
    <xdr:to>
      <xdr:col>15</xdr:col>
      <xdr:colOff>378722</xdr:colOff>
      <xdr:row>39</xdr:row>
      <xdr:rowOff>140362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B1892FAF-379D-0834-8D81-FAEC26B5A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2500" y="2578100"/>
          <a:ext cx="6430272" cy="47441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19598</xdr:colOff>
      <xdr:row>1</xdr:row>
      <xdr:rowOff>176344</xdr:rowOff>
    </xdr:from>
    <xdr:to>
      <xdr:col>21</xdr:col>
      <xdr:colOff>122115</xdr:colOff>
      <xdr:row>23</xdr:row>
      <xdr:rowOff>24422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E05AD5ED-5E63-95FE-8E2E-54DF77009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283365</xdr:colOff>
      <xdr:row>28</xdr:row>
      <xdr:rowOff>119301</xdr:rowOff>
    </xdr:from>
    <xdr:to>
      <xdr:col>34</xdr:col>
      <xdr:colOff>579211</xdr:colOff>
      <xdr:row>48</xdr:row>
      <xdr:rowOff>77561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2FD9F343-F2E9-D2A3-F3BB-3A411FA98DB5}"/>
            </a:ext>
            <a:ext uri="{147F2762-F138-4A5C-976F-8EAC2B608ADB}">
              <a16:predDERef xmlns:a16="http://schemas.microsoft.com/office/drawing/2014/main" pred="{E05AD5ED-5E63-95FE-8E2E-54DF77009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427263</xdr:colOff>
      <xdr:row>57</xdr:row>
      <xdr:rowOff>106815</xdr:rowOff>
    </xdr:from>
    <xdr:to>
      <xdr:col>29</xdr:col>
      <xdr:colOff>31296</xdr:colOff>
      <xdr:row>78</xdr:row>
      <xdr:rowOff>100692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AAD2843C-3137-DD60-6018-BC8E5FDAD714}"/>
            </a:ext>
            <a:ext uri="{147F2762-F138-4A5C-976F-8EAC2B608ADB}">
              <a16:predDERef xmlns:a16="http://schemas.microsoft.com/office/drawing/2014/main" pred="{2FD9F343-F2E9-D2A3-F3BB-3A411FA98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377824</xdr:colOff>
      <xdr:row>1</xdr:row>
      <xdr:rowOff>120650</xdr:rowOff>
    </xdr:from>
    <xdr:to>
      <xdr:col>17</xdr:col>
      <xdr:colOff>387349</xdr:colOff>
      <xdr:row>16</xdr:row>
      <xdr:rowOff>101600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3BC08E00-B970-DE77-0C2E-7B76F49ED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563254</xdr:colOff>
      <xdr:row>18</xdr:row>
      <xdr:rowOff>137556</xdr:rowOff>
    </xdr:from>
    <xdr:to>
      <xdr:col>29</xdr:col>
      <xdr:colOff>461819</xdr:colOff>
      <xdr:row>40</xdr:row>
      <xdr:rowOff>74221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4F3A2E2E-AFA3-E8A3-E108-7AD82C857D2A}"/>
            </a:ext>
            <a:ext uri="{147F2762-F138-4A5C-976F-8EAC2B608ADB}">
              <a16:predDERef xmlns:a16="http://schemas.microsoft.com/office/drawing/2014/main" pred="{3BC08E00-B970-DE77-0C2E-7B76F49ED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159163</xdr:colOff>
      <xdr:row>41</xdr:row>
      <xdr:rowOff>129310</xdr:rowOff>
    </xdr:from>
    <xdr:to>
      <xdr:col>28</xdr:col>
      <xdr:colOff>156688</xdr:colOff>
      <xdr:row>58</xdr:row>
      <xdr:rowOff>41234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24D60751-EC9A-C3C4-8756-92B5750CE97B}"/>
            </a:ext>
            <a:ext uri="{147F2762-F138-4A5C-976F-8EAC2B608ADB}">
              <a16:predDERef xmlns:a16="http://schemas.microsoft.com/office/drawing/2014/main" pred="{4F3A2E2E-AFA3-E8A3-E108-7AD82C857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485775</xdr:colOff>
      <xdr:row>2</xdr:row>
      <xdr:rowOff>177800</xdr:rowOff>
    </xdr:from>
    <xdr:to>
      <xdr:col>20</xdr:col>
      <xdr:colOff>202847</xdr:colOff>
      <xdr:row>17</xdr:row>
      <xdr:rowOff>158750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7FB2AC48-47B2-F194-3070-22F4B148B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495300</xdr:colOff>
      <xdr:row>20</xdr:row>
      <xdr:rowOff>133350</xdr:rowOff>
    </xdr:from>
    <xdr:to>
      <xdr:col>21</xdr:col>
      <xdr:colOff>495300</xdr:colOff>
      <xdr:row>39</xdr:row>
      <xdr:rowOff>57150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D263F2CF-F313-CBAD-D01C-7EFEF6CDDC37}"/>
            </a:ext>
            <a:ext uri="{147F2762-F138-4A5C-976F-8EAC2B608ADB}">
              <a16:predDERef xmlns:a16="http://schemas.microsoft.com/office/drawing/2014/main" pred="{7FB2AC48-47B2-F194-3070-22F4B148B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485775</xdr:colOff>
      <xdr:row>42</xdr:row>
      <xdr:rowOff>152400</xdr:rowOff>
    </xdr:from>
    <xdr:to>
      <xdr:col>21</xdr:col>
      <xdr:colOff>533400</xdr:colOff>
      <xdr:row>64</xdr:row>
      <xdr:rowOff>9525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DE1B5FC1-6D36-979F-659D-ADBA3BAD66A1}"/>
            </a:ext>
            <a:ext uri="{147F2762-F138-4A5C-976F-8EAC2B608ADB}">
              <a16:predDERef xmlns:a16="http://schemas.microsoft.com/office/drawing/2014/main" pred="{D263F2CF-F313-CBAD-D01C-7EFEF6CDD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1193800</xdr:colOff>
      <xdr:row>1</xdr:row>
      <xdr:rowOff>127000</xdr:rowOff>
    </xdr:from>
    <xdr:to>
      <xdr:col>85</xdr:col>
      <xdr:colOff>215762</xdr:colOff>
      <xdr:row>2</xdr:row>
      <xdr:rowOff>50800</xdr:rowOff>
    </xdr:to>
    <xdr:sp macro="" textlink="">
      <xdr:nvSpPr>
        <xdr:cNvPr id="5" name="OpenSolver4">
          <a:extLst>
            <a:ext uri="{FF2B5EF4-FFF2-40B4-BE49-F238E27FC236}">
              <a16:creationId xmlns:a16="http://schemas.microsoft.com/office/drawing/2014/main" id="{5B44BD33-71BC-9C48-A4F6-A93DB4EDE8C5}"/>
            </a:ext>
          </a:extLst>
        </xdr:cNvPr>
        <xdr:cNvSpPr/>
      </xdr:nvSpPr>
      <xdr:spPr>
        <a:xfrm>
          <a:off x="41935400" y="1498600"/>
          <a:ext cx="330062" cy="127000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min </a:t>
          </a:r>
        </a:p>
      </xdr:txBody>
    </xdr:sp>
    <xdr:clientData/>
  </xdr:twoCellAnchor>
  <xdr:twoCellAnchor>
    <xdr:from>
      <xdr:col>171</xdr:col>
      <xdr:colOff>0</xdr:colOff>
      <xdr:row>7</xdr:row>
      <xdr:rowOff>0</xdr:rowOff>
    </xdr:from>
    <xdr:to>
      <xdr:col>172</xdr:col>
      <xdr:colOff>0</xdr:colOff>
      <xdr:row>56</xdr:row>
      <xdr:rowOff>0</xdr:rowOff>
    </xdr:to>
    <xdr:sp macro="" textlink="">
      <xdr:nvSpPr>
        <xdr:cNvPr id="6" name="OpenSolver5">
          <a:extLst>
            <a:ext uri="{FF2B5EF4-FFF2-40B4-BE49-F238E27FC236}">
              <a16:creationId xmlns:a16="http://schemas.microsoft.com/office/drawing/2014/main" id="{88E99ED4-A2D8-3547-9543-83A85B294EA0}"/>
            </a:ext>
          </a:extLst>
        </xdr:cNvPr>
        <xdr:cNvSpPr/>
      </xdr:nvSpPr>
      <xdr:spPr>
        <a:xfrm>
          <a:off x="102971600" y="2590800"/>
          <a:ext cx="876300" cy="9956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173</xdr:col>
      <xdr:colOff>0</xdr:colOff>
      <xdr:row>7</xdr:row>
      <xdr:rowOff>0</xdr:rowOff>
    </xdr:from>
    <xdr:to>
      <xdr:col>174</xdr:col>
      <xdr:colOff>0</xdr:colOff>
      <xdr:row>56</xdr:row>
      <xdr:rowOff>0</xdr:rowOff>
    </xdr:to>
    <xdr:sp macro="" textlink="">
      <xdr:nvSpPr>
        <xdr:cNvPr id="7" name="OpenSolver6">
          <a:extLst>
            <a:ext uri="{FF2B5EF4-FFF2-40B4-BE49-F238E27FC236}">
              <a16:creationId xmlns:a16="http://schemas.microsoft.com/office/drawing/2014/main" id="{D2CA3A85-1ED0-A04D-A9AF-D6054CF90E5F}"/>
            </a:ext>
          </a:extLst>
        </xdr:cNvPr>
        <xdr:cNvSpPr/>
      </xdr:nvSpPr>
      <xdr:spPr>
        <a:xfrm>
          <a:off x="1045210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0000FF"/>
              </a:solidFill>
            </a:rPr>
            <a:t>≤</a:t>
          </a:r>
        </a:p>
      </xdr:txBody>
    </xdr:sp>
    <xdr:clientData/>
  </xdr:twoCellAnchor>
  <xdr:twoCellAnchor>
    <xdr:from>
      <xdr:col>172</xdr:col>
      <xdr:colOff>0</xdr:colOff>
      <xdr:row>31</xdr:row>
      <xdr:rowOff>101600</xdr:rowOff>
    </xdr:from>
    <xdr:to>
      <xdr:col>173</xdr:col>
      <xdr:colOff>0</xdr:colOff>
      <xdr:row>31</xdr:row>
      <xdr:rowOff>101600</xdr:rowOff>
    </xdr:to>
    <xdr:cxnSp macro="">
      <xdr:nvCxnSpPr>
        <xdr:cNvPr id="8" name="OpenSolver7">
          <a:extLst>
            <a:ext uri="{FF2B5EF4-FFF2-40B4-BE49-F238E27FC236}">
              <a16:creationId xmlns:a16="http://schemas.microsoft.com/office/drawing/2014/main" id="{E5A3A146-6579-FB4F-8D28-68F8417C609B}"/>
            </a:ext>
          </a:extLst>
        </xdr:cNvPr>
        <xdr:cNvCxnSpPr>
          <a:stCxn id="6" idx="3"/>
          <a:endCxn id="7" idx="1"/>
        </xdr:cNvCxnSpPr>
      </xdr:nvCxnSpPr>
      <xdr:spPr>
        <a:xfrm>
          <a:off x="103847900" y="7569200"/>
          <a:ext cx="67310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117475</xdr:colOff>
      <xdr:row>30</xdr:row>
      <xdr:rowOff>177800</xdr:rowOff>
    </xdr:from>
    <xdr:to>
      <xdr:col>172</xdr:col>
      <xdr:colOff>498475</xdr:colOff>
      <xdr:row>32</xdr:row>
      <xdr:rowOff>25400</xdr:rowOff>
    </xdr:to>
    <xdr:sp macro="" textlink="">
      <xdr:nvSpPr>
        <xdr:cNvPr id="9" name="OpenSolver8">
          <a:extLst>
            <a:ext uri="{FF2B5EF4-FFF2-40B4-BE49-F238E27FC236}">
              <a16:creationId xmlns:a16="http://schemas.microsoft.com/office/drawing/2014/main" id="{B3A7C076-5B64-DE42-93F2-8C4D53205643}"/>
            </a:ext>
          </a:extLst>
        </xdr:cNvPr>
        <xdr:cNvSpPr/>
      </xdr:nvSpPr>
      <xdr:spPr>
        <a:xfrm>
          <a:off x="103965375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164</xdr:col>
      <xdr:colOff>0</xdr:colOff>
      <xdr:row>7</xdr:row>
      <xdr:rowOff>0</xdr:rowOff>
    </xdr:from>
    <xdr:to>
      <xdr:col>165</xdr:col>
      <xdr:colOff>0</xdr:colOff>
      <xdr:row>56</xdr:row>
      <xdr:rowOff>0</xdr:rowOff>
    </xdr:to>
    <xdr:sp macro="" textlink="">
      <xdr:nvSpPr>
        <xdr:cNvPr id="10" name="OpenSolver9">
          <a:extLst>
            <a:ext uri="{FF2B5EF4-FFF2-40B4-BE49-F238E27FC236}">
              <a16:creationId xmlns:a16="http://schemas.microsoft.com/office/drawing/2014/main" id="{62667F1C-5704-9240-8681-5DBBEA7BC8B9}"/>
            </a:ext>
          </a:extLst>
        </xdr:cNvPr>
        <xdr:cNvSpPr/>
      </xdr:nvSpPr>
      <xdr:spPr>
        <a:xfrm>
          <a:off x="982599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166</xdr:col>
      <xdr:colOff>0</xdr:colOff>
      <xdr:row>7</xdr:row>
      <xdr:rowOff>0</xdr:rowOff>
    </xdr:from>
    <xdr:to>
      <xdr:col>167</xdr:col>
      <xdr:colOff>0</xdr:colOff>
      <xdr:row>56</xdr:row>
      <xdr:rowOff>0</xdr:rowOff>
    </xdr:to>
    <xdr:sp macro="" textlink="">
      <xdr:nvSpPr>
        <xdr:cNvPr id="11" name="OpenSolver10">
          <a:extLst>
            <a:ext uri="{FF2B5EF4-FFF2-40B4-BE49-F238E27FC236}">
              <a16:creationId xmlns:a16="http://schemas.microsoft.com/office/drawing/2014/main" id="{65741BA3-0918-AF44-8041-8064C656CEF1}"/>
            </a:ext>
          </a:extLst>
        </xdr:cNvPr>
        <xdr:cNvSpPr/>
      </xdr:nvSpPr>
      <xdr:spPr>
        <a:xfrm>
          <a:off x="996061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008000"/>
              </a:solidFill>
            </a:rPr>
            <a:t>≤</a:t>
          </a:r>
        </a:p>
      </xdr:txBody>
    </xdr:sp>
    <xdr:clientData/>
  </xdr:twoCellAnchor>
  <xdr:twoCellAnchor>
    <xdr:from>
      <xdr:col>165</xdr:col>
      <xdr:colOff>0</xdr:colOff>
      <xdr:row>31</xdr:row>
      <xdr:rowOff>101600</xdr:rowOff>
    </xdr:from>
    <xdr:to>
      <xdr:col>166</xdr:col>
      <xdr:colOff>0</xdr:colOff>
      <xdr:row>31</xdr:row>
      <xdr:rowOff>101600</xdr:rowOff>
    </xdr:to>
    <xdr:cxnSp macro="">
      <xdr:nvCxnSpPr>
        <xdr:cNvPr id="12" name="OpenSolver11">
          <a:extLst>
            <a:ext uri="{FF2B5EF4-FFF2-40B4-BE49-F238E27FC236}">
              <a16:creationId xmlns:a16="http://schemas.microsoft.com/office/drawing/2014/main" id="{824D2A6A-BC1D-B34F-90BD-3215251FA426}"/>
            </a:ext>
          </a:extLst>
        </xdr:cNvPr>
        <xdr:cNvCxnSpPr>
          <a:stCxn id="10" idx="3"/>
          <a:endCxn id="11" idx="1"/>
        </xdr:cNvCxnSpPr>
      </xdr:nvCxnSpPr>
      <xdr:spPr>
        <a:xfrm>
          <a:off x="98933000" y="7569200"/>
          <a:ext cx="673100" cy="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117475</xdr:colOff>
      <xdr:row>30</xdr:row>
      <xdr:rowOff>177800</xdr:rowOff>
    </xdr:from>
    <xdr:to>
      <xdr:col>165</xdr:col>
      <xdr:colOff>498475</xdr:colOff>
      <xdr:row>32</xdr:row>
      <xdr:rowOff>25400</xdr:rowOff>
    </xdr:to>
    <xdr:sp macro="" textlink="">
      <xdr:nvSpPr>
        <xdr:cNvPr id="13" name="OpenSolver12">
          <a:extLst>
            <a:ext uri="{FF2B5EF4-FFF2-40B4-BE49-F238E27FC236}">
              <a16:creationId xmlns:a16="http://schemas.microsoft.com/office/drawing/2014/main" id="{A2098E25-0D4D-4D4B-90CC-CCED791DEC15}"/>
            </a:ext>
          </a:extLst>
        </xdr:cNvPr>
        <xdr:cNvSpPr/>
      </xdr:nvSpPr>
      <xdr:spPr>
        <a:xfrm>
          <a:off x="99050475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157</xdr:col>
      <xdr:colOff>0</xdr:colOff>
      <xdr:row>7</xdr:row>
      <xdr:rowOff>0</xdr:rowOff>
    </xdr:from>
    <xdr:to>
      <xdr:col>158</xdr:col>
      <xdr:colOff>0</xdr:colOff>
      <xdr:row>56</xdr:row>
      <xdr:rowOff>0</xdr:rowOff>
    </xdr:to>
    <xdr:sp macro="" textlink="">
      <xdr:nvSpPr>
        <xdr:cNvPr id="14" name="OpenSolver13">
          <a:extLst>
            <a:ext uri="{FF2B5EF4-FFF2-40B4-BE49-F238E27FC236}">
              <a16:creationId xmlns:a16="http://schemas.microsoft.com/office/drawing/2014/main" id="{8F491B24-E0B6-A94A-AB64-F8D35D6B4A46}"/>
            </a:ext>
          </a:extLst>
        </xdr:cNvPr>
        <xdr:cNvSpPr/>
      </xdr:nvSpPr>
      <xdr:spPr>
        <a:xfrm>
          <a:off x="935482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159</xdr:col>
      <xdr:colOff>0</xdr:colOff>
      <xdr:row>7</xdr:row>
      <xdr:rowOff>0</xdr:rowOff>
    </xdr:from>
    <xdr:to>
      <xdr:col>160</xdr:col>
      <xdr:colOff>0</xdr:colOff>
      <xdr:row>56</xdr:row>
      <xdr:rowOff>0</xdr:rowOff>
    </xdr:to>
    <xdr:sp macro="" textlink="">
      <xdr:nvSpPr>
        <xdr:cNvPr id="15" name="OpenSolver14">
          <a:extLst>
            <a:ext uri="{FF2B5EF4-FFF2-40B4-BE49-F238E27FC236}">
              <a16:creationId xmlns:a16="http://schemas.microsoft.com/office/drawing/2014/main" id="{FAEA458C-5D58-B348-9BD9-8C61595400A2}"/>
            </a:ext>
          </a:extLst>
        </xdr:cNvPr>
        <xdr:cNvSpPr/>
      </xdr:nvSpPr>
      <xdr:spPr>
        <a:xfrm>
          <a:off x="948944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9900CC"/>
              </a:solidFill>
            </a:rPr>
            <a:t>≤</a:t>
          </a:r>
        </a:p>
      </xdr:txBody>
    </xdr:sp>
    <xdr:clientData/>
  </xdr:twoCellAnchor>
  <xdr:twoCellAnchor>
    <xdr:from>
      <xdr:col>158</xdr:col>
      <xdr:colOff>0</xdr:colOff>
      <xdr:row>31</xdr:row>
      <xdr:rowOff>101600</xdr:rowOff>
    </xdr:from>
    <xdr:to>
      <xdr:col>159</xdr:col>
      <xdr:colOff>0</xdr:colOff>
      <xdr:row>31</xdr:row>
      <xdr:rowOff>101600</xdr:rowOff>
    </xdr:to>
    <xdr:cxnSp macro="">
      <xdr:nvCxnSpPr>
        <xdr:cNvPr id="16" name="OpenSolver15">
          <a:extLst>
            <a:ext uri="{FF2B5EF4-FFF2-40B4-BE49-F238E27FC236}">
              <a16:creationId xmlns:a16="http://schemas.microsoft.com/office/drawing/2014/main" id="{45BBFF8D-C561-4142-B001-E0337863C481}"/>
            </a:ext>
          </a:extLst>
        </xdr:cNvPr>
        <xdr:cNvCxnSpPr>
          <a:stCxn id="14" idx="3"/>
          <a:endCxn id="15" idx="1"/>
        </xdr:cNvCxnSpPr>
      </xdr:nvCxnSpPr>
      <xdr:spPr>
        <a:xfrm>
          <a:off x="94221300" y="7569200"/>
          <a:ext cx="6731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117481</xdr:colOff>
      <xdr:row>30</xdr:row>
      <xdr:rowOff>177800</xdr:rowOff>
    </xdr:from>
    <xdr:to>
      <xdr:col>158</xdr:col>
      <xdr:colOff>498481</xdr:colOff>
      <xdr:row>32</xdr:row>
      <xdr:rowOff>25400</xdr:rowOff>
    </xdr:to>
    <xdr:sp macro="" textlink="">
      <xdr:nvSpPr>
        <xdr:cNvPr id="17" name="OpenSolver16">
          <a:extLst>
            <a:ext uri="{FF2B5EF4-FFF2-40B4-BE49-F238E27FC236}">
              <a16:creationId xmlns:a16="http://schemas.microsoft.com/office/drawing/2014/main" id="{74FC550B-A75A-8147-9EC1-29C6F784A29F}"/>
            </a:ext>
          </a:extLst>
        </xdr:cNvPr>
        <xdr:cNvSpPr/>
      </xdr:nvSpPr>
      <xdr:spPr>
        <a:xfrm>
          <a:off x="94338781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150</xdr:col>
      <xdr:colOff>0</xdr:colOff>
      <xdr:row>7</xdr:row>
      <xdr:rowOff>0</xdr:rowOff>
    </xdr:from>
    <xdr:to>
      <xdr:col>151</xdr:col>
      <xdr:colOff>0</xdr:colOff>
      <xdr:row>56</xdr:row>
      <xdr:rowOff>0</xdr:rowOff>
    </xdr:to>
    <xdr:sp macro="" textlink="">
      <xdr:nvSpPr>
        <xdr:cNvPr id="18" name="OpenSolver17">
          <a:extLst>
            <a:ext uri="{FF2B5EF4-FFF2-40B4-BE49-F238E27FC236}">
              <a16:creationId xmlns:a16="http://schemas.microsoft.com/office/drawing/2014/main" id="{1706EDEA-40E5-9F4D-8671-4B22FE68D651}"/>
            </a:ext>
          </a:extLst>
        </xdr:cNvPr>
        <xdr:cNvSpPr/>
      </xdr:nvSpPr>
      <xdr:spPr>
        <a:xfrm>
          <a:off x="888365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152</xdr:col>
      <xdr:colOff>0</xdr:colOff>
      <xdr:row>7</xdr:row>
      <xdr:rowOff>0</xdr:rowOff>
    </xdr:from>
    <xdr:to>
      <xdr:col>153</xdr:col>
      <xdr:colOff>0</xdr:colOff>
      <xdr:row>56</xdr:row>
      <xdr:rowOff>0</xdr:rowOff>
    </xdr:to>
    <xdr:sp macro="" textlink="">
      <xdr:nvSpPr>
        <xdr:cNvPr id="19" name="OpenSolver18">
          <a:extLst>
            <a:ext uri="{FF2B5EF4-FFF2-40B4-BE49-F238E27FC236}">
              <a16:creationId xmlns:a16="http://schemas.microsoft.com/office/drawing/2014/main" id="{24AE933D-D00E-A844-849A-5DD851071B92}"/>
            </a:ext>
          </a:extLst>
        </xdr:cNvPr>
        <xdr:cNvSpPr/>
      </xdr:nvSpPr>
      <xdr:spPr>
        <a:xfrm>
          <a:off x="901827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800000"/>
              </a:solidFill>
            </a:rPr>
            <a:t>≤</a:t>
          </a:r>
        </a:p>
      </xdr:txBody>
    </xdr:sp>
    <xdr:clientData/>
  </xdr:twoCellAnchor>
  <xdr:twoCellAnchor>
    <xdr:from>
      <xdr:col>151</xdr:col>
      <xdr:colOff>0</xdr:colOff>
      <xdr:row>31</xdr:row>
      <xdr:rowOff>101600</xdr:rowOff>
    </xdr:from>
    <xdr:to>
      <xdr:col>152</xdr:col>
      <xdr:colOff>0</xdr:colOff>
      <xdr:row>31</xdr:row>
      <xdr:rowOff>101600</xdr:rowOff>
    </xdr:to>
    <xdr:cxnSp macro="">
      <xdr:nvCxnSpPr>
        <xdr:cNvPr id="20" name="OpenSolver19">
          <a:extLst>
            <a:ext uri="{FF2B5EF4-FFF2-40B4-BE49-F238E27FC236}">
              <a16:creationId xmlns:a16="http://schemas.microsoft.com/office/drawing/2014/main" id="{42F89843-76E0-6040-9FE7-DA52EA802866}"/>
            </a:ext>
          </a:extLst>
        </xdr:cNvPr>
        <xdr:cNvCxnSpPr>
          <a:stCxn id="18" idx="3"/>
          <a:endCxn id="19" idx="1"/>
        </xdr:cNvCxnSpPr>
      </xdr:nvCxnSpPr>
      <xdr:spPr>
        <a:xfrm>
          <a:off x="89509600" y="7569200"/>
          <a:ext cx="673100" cy="0"/>
        </a:xfrm>
        <a:prstGeom prst="straightConnector1">
          <a:avLst/>
        </a:prstGeom>
        <a:ln w="9525" cmpd="sng">
          <a:solidFill>
            <a:srgbClr val="800000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151</xdr:col>
      <xdr:colOff>117475</xdr:colOff>
      <xdr:row>30</xdr:row>
      <xdr:rowOff>177800</xdr:rowOff>
    </xdr:from>
    <xdr:to>
      <xdr:col>151</xdr:col>
      <xdr:colOff>498475</xdr:colOff>
      <xdr:row>32</xdr:row>
      <xdr:rowOff>25400</xdr:rowOff>
    </xdr:to>
    <xdr:sp macro="" textlink="">
      <xdr:nvSpPr>
        <xdr:cNvPr id="21" name="OpenSolver20">
          <a:extLst>
            <a:ext uri="{FF2B5EF4-FFF2-40B4-BE49-F238E27FC236}">
              <a16:creationId xmlns:a16="http://schemas.microsoft.com/office/drawing/2014/main" id="{04FB033A-E08A-F043-9ABF-888EDE96DDF7}"/>
            </a:ext>
          </a:extLst>
        </xdr:cNvPr>
        <xdr:cNvSpPr/>
      </xdr:nvSpPr>
      <xdr:spPr>
        <a:xfrm>
          <a:off x="89627075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143</xdr:col>
      <xdr:colOff>0</xdr:colOff>
      <xdr:row>7</xdr:row>
      <xdr:rowOff>0</xdr:rowOff>
    </xdr:from>
    <xdr:to>
      <xdr:col>144</xdr:col>
      <xdr:colOff>0</xdr:colOff>
      <xdr:row>56</xdr:row>
      <xdr:rowOff>0</xdr:rowOff>
    </xdr:to>
    <xdr:sp macro="" textlink="">
      <xdr:nvSpPr>
        <xdr:cNvPr id="22" name="OpenSolver21">
          <a:extLst>
            <a:ext uri="{FF2B5EF4-FFF2-40B4-BE49-F238E27FC236}">
              <a16:creationId xmlns:a16="http://schemas.microsoft.com/office/drawing/2014/main" id="{7A1055C3-4C35-E841-87ED-F6FB85AB5BB2}"/>
            </a:ext>
          </a:extLst>
        </xdr:cNvPr>
        <xdr:cNvSpPr/>
      </xdr:nvSpPr>
      <xdr:spPr>
        <a:xfrm>
          <a:off x="83743800" y="2590800"/>
          <a:ext cx="876300" cy="99568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00CC33"/>
            </a:solidFill>
          </a:endParaRPr>
        </a:p>
      </xdr:txBody>
    </xdr:sp>
    <xdr:clientData/>
  </xdr:twoCellAnchor>
  <xdr:twoCellAnchor>
    <xdr:from>
      <xdr:col>145</xdr:col>
      <xdr:colOff>0</xdr:colOff>
      <xdr:row>7</xdr:row>
      <xdr:rowOff>0</xdr:rowOff>
    </xdr:from>
    <xdr:to>
      <xdr:col>146</xdr:col>
      <xdr:colOff>0</xdr:colOff>
      <xdr:row>56</xdr:row>
      <xdr:rowOff>0</xdr:rowOff>
    </xdr:to>
    <xdr:sp macro="" textlink="">
      <xdr:nvSpPr>
        <xdr:cNvPr id="23" name="OpenSolver22">
          <a:extLst>
            <a:ext uri="{FF2B5EF4-FFF2-40B4-BE49-F238E27FC236}">
              <a16:creationId xmlns:a16="http://schemas.microsoft.com/office/drawing/2014/main" id="{3A2AEE4D-CCD9-B341-9491-3C6304842D8C}"/>
            </a:ext>
          </a:extLst>
        </xdr:cNvPr>
        <xdr:cNvSpPr/>
      </xdr:nvSpPr>
      <xdr:spPr>
        <a:xfrm>
          <a:off x="852932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00CC33"/>
              </a:solidFill>
            </a:rPr>
            <a:t>≤</a:t>
          </a:r>
        </a:p>
      </xdr:txBody>
    </xdr:sp>
    <xdr:clientData/>
  </xdr:twoCellAnchor>
  <xdr:twoCellAnchor>
    <xdr:from>
      <xdr:col>144</xdr:col>
      <xdr:colOff>0</xdr:colOff>
      <xdr:row>31</xdr:row>
      <xdr:rowOff>101600</xdr:rowOff>
    </xdr:from>
    <xdr:to>
      <xdr:col>145</xdr:col>
      <xdr:colOff>0</xdr:colOff>
      <xdr:row>31</xdr:row>
      <xdr:rowOff>101600</xdr:rowOff>
    </xdr:to>
    <xdr:cxnSp macro="">
      <xdr:nvCxnSpPr>
        <xdr:cNvPr id="24" name="OpenSolver23">
          <a:extLst>
            <a:ext uri="{FF2B5EF4-FFF2-40B4-BE49-F238E27FC236}">
              <a16:creationId xmlns:a16="http://schemas.microsoft.com/office/drawing/2014/main" id="{CF08C831-DC53-AC45-8429-462836511413}"/>
            </a:ext>
          </a:extLst>
        </xdr:cNvPr>
        <xdr:cNvCxnSpPr>
          <a:stCxn id="22" idx="3"/>
          <a:endCxn id="23" idx="1"/>
        </xdr:cNvCxnSpPr>
      </xdr:nvCxnSpPr>
      <xdr:spPr>
        <a:xfrm>
          <a:off x="84620100" y="7569200"/>
          <a:ext cx="673100" cy="0"/>
        </a:xfrm>
        <a:prstGeom prst="straightConnector1">
          <a:avLst/>
        </a:prstGeom>
        <a:ln w="9525" cmpd="sng">
          <a:solidFill>
            <a:srgbClr val="00CC33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117481</xdr:colOff>
      <xdr:row>30</xdr:row>
      <xdr:rowOff>177800</xdr:rowOff>
    </xdr:from>
    <xdr:to>
      <xdr:col>144</xdr:col>
      <xdr:colOff>498481</xdr:colOff>
      <xdr:row>32</xdr:row>
      <xdr:rowOff>25400</xdr:rowOff>
    </xdr:to>
    <xdr:sp macro="" textlink="">
      <xdr:nvSpPr>
        <xdr:cNvPr id="25" name="OpenSolver24">
          <a:extLst>
            <a:ext uri="{FF2B5EF4-FFF2-40B4-BE49-F238E27FC236}">
              <a16:creationId xmlns:a16="http://schemas.microsoft.com/office/drawing/2014/main" id="{0BF7C0FB-F08E-0141-9451-EF7366F9CDB4}"/>
            </a:ext>
          </a:extLst>
        </xdr:cNvPr>
        <xdr:cNvSpPr/>
      </xdr:nvSpPr>
      <xdr:spPr>
        <a:xfrm>
          <a:off x="84737581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136</xdr:col>
      <xdr:colOff>0</xdr:colOff>
      <xdr:row>7</xdr:row>
      <xdr:rowOff>0</xdr:rowOff>
    </xdr:from>
    <xdr:to>
      <xdr:col>137</xdr:col>
      <xdr:colOff>0</xdr:colOff>
      <xdr:row>56</xdr:row>
      <xdr:rowOff>0</xdr:rowOff>
    </xdr:to>
    <xdr:sp macro="" textlink="">
      <xdr:nvSpPr>
        <xdr:cNvPr id="26" name="OpenSolver25">
          <a:extLst>
            <a:ext uri="{FF2B5EF4-FFF2-40B4-BE49-F238E27FC236}">
              <a16:creationId xmlns:a16="http://schemas.microsoft.com/office/drawing/2014/main" id="{35A86F95-FC56-364A-A578-A9AF7B167232}"/>
            </a:ext>
          </a:extLst>
        </xdr:cNvPr>
        <xdr:cNvSpPr/>
      </xdr:nvSpPr>
      <xdr:spPr>
        <a:xfrm>
          <a:off x="790321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FF6600"/>
            </a:solidFill>
          </a:endParaRPr>
        </a:p>
      </xdr:txBody>
    </xdr:sp>
    <xdr:clientData/>
  </xdr:twoCellAnchor>
  <xdr:twoCellAnchor>
    <xdr:from>
      <xdr:col>138</xdr:col>
      <xdr:colOff>0</xdr:colOff>
      <xdr:row>7</xdr:row>
      <xdr:rowOff>0</xdr:rowOff>
    </xdr:from>
    <xdr:to>
      <xdr:col>139</xdr:col>
      <xdr:colOff>0</xdr:colOff>
      <xdr:row>56</xdr:row>
      <xdr:rowOff>0</xdr:rowOff>
    </xdr:to>
    <xdr:sp macro="" textlink="">
      <xdr:nvSpPr>
        <xdr:cNvPr id="27" name="OpenSolver26">
          <a:extLst>
            <a:ext uri="{FF2B5EF4-FFF2-40B4-BE49-F238E27FC236}">
              <a16:creationId xmlns:a16="http://schemas.microsoft.com/office/drawing/2014/main" id="{6D67E03F-7B9B-4144-AE31-0B85F49D308A}"/>
            </a:ext>
          </a:extLst>
        </xdr:cNvPr>
        <xdr:cNvSpPr/>
      </xdr:nvSpPr>
      <xdr:spPr>
        <a:xfrm>
          <a:off x="803783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FF6600"/>
              </a:solidFill>
            </a:rPr>
            <a:t>≤</a:t>
          </a:r>
        </a:p>
      </xdr:txBody>
    </xdr:sp>
    <xdr:clientData/>
  </xdr:twoCellAnchor>
  <xdr:twoCellAnchor>
    <xdr:from>
      <xdr:col>137</xdr:col>
      <xdr:colOff>0</xdr:colOff>
      <xdr:row>31</xdr:row>
      <xdr:rowOff>101600</xdr:rowOff>
    </xdr:from>
    <xdr:to>
      <xdr:col>138</xdr:col>
      <xdr:colOff>0</xdr:colOff>
      <xdr:row>31</xdr:row>
      <xdr:rowOff>101600</xdr:rowOff>
    </xdr:to>
    <xdr:cxnSp macro="">
      <xdr:nvCxnSpPr>
        <xdr:cNvPr id="28" name="OpenSolver27">
          <a:extLst>
            <a:ext uri="{FF2B5EF4-FFF2-40B4-BE49-F238E27FC236}">
              <a16:creationId xmlns:a16="http://schemas.microsoft.com/office/drawing/2014/main" id="{5705973B-89D4-F548-A471-2849B624AFA1}"/>
            </a:ext>
          </a:extLst>
        </xdr:cNvPr>
        <xdr:cNvCxnSpPr>
          <a:stCxn id="26" idx="3"/>
          <a:endCxn id="27" idx="1"/>
        </xdr:cNvCxnSpPr>
      </xdr:nvCxnSpPr>
      <xdr:spPr>
        <a:xfrm>
          <a:off x="79705200" y="7569200"/>
          <a:ext cx="673100" cy="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117469</xdr:colOff>
      <xdr:row>30</xdr:row>
      <xdr:rowOff>177800</xdr:rowOff>
    </xdr:from>
    <xdr:to>
      <xdr:col>137</xdr:col>
      <xdr:colOff>498469</xdr:colOff>
      <xdr:row>32</xdr:row>
      <xdr:rowOff>25400</xdr:rowOff>
    </xdr:to>
    <xdr:sp macro="" textlink="">
      <xdr:nvSpPr>
        <xdr:cNvPr id="29" name="OpenSolver28">
          <a:extLst>
            <a:ext uri="{FF2B5EF4-FFF2-40B4-BE49-F238E27FC236}">
              <a16:creationId xmlns:a16="http://schemas.microsoft.com/office/drawing/2014/main" id="{CA0CFCEB-1099-1E43-8C19-B500FAFA2FB5}"/>
            </a:ext>
          </a:extLst>
        </xdr:cNvPr>
        <xdr:cNvSpPr/>
      </xdr:nvSpPr>
      <xdr:spPr>
        <a:xfrm>
          <a:off x="79822669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129</xdr:col>
      <xdr:colOff>0</xdr:colOff>
      <xdr:row>7</xdr:row>
      <xdr:rowOff>0</xdr:rowOff>
    </xdr:from>
    <xdr:to>
      <xdr:col>130</xdr:col>
      <xdr:colOff>0</xdr:colOff>
      <xdr:row>56</xdr:row>
      <xdr:rowOff>0</xdr:rowOff>
    </xdr:to>
    <xdr:sp macro="" textlink="">
      <xdr:nvSpPr>
        <xdr:cNvPr id="30" name="OpenSolver29">
          <a:extLst>
            <a:ext uri="{FF2B5EF4-FFF2-40B4-BE49-F238E27FC236}">
              <a16:creationId xmlns:a16="http://schemas.microsoft.com/office/drawing/2014/main" id="{CB807F42-A541-EB49-A080-6D46E9876A34}"/>
            </a:ext>
          </a:extLst>
        </xdr:cNvPr>
        <xdr:cNvSpPr/>
      </xdr:nvSpPr>
      <xdr:spPr>
        <a:xfrm>
          <a:off x="743204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CC0099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CC0099"/>
            </a:solidFill>
          </a:endParaRPr>
        </a:p>
      </xdr:txBody>
    </xdr:sp>
    <xdr:clientData/>
  </xdr:twoCellAnchor>
  <xdr:twoCellAnchor>
    <xdr:from>
      <xdr:col>131</xdr:col>
      <xdr:colOff>0</xdr:colOff>
      <xdr:row>7</xdr:row>
      <xdr:rowOff>0</xdr:rowOff>
    </xdr:from>
    <xdr:to>
      <xdr:col>132</xdr:col>
      <xdr:colOff>0</xdr:colOff>
      <xdr:row>56</xdr:row>
      <xdr:rowOff>0</xdr:rowOff>
    </xdr:to>
    <xdr:sp macro="" textlink="">
      <xdr:nvSpPr>
        <xdr:cNvPr id="31" name="OpenSolver30">
          <a:extLst>
            <a:ext uri="{FF2B5EF4-FFF2-40B4-BE49-F238E27FC236}">
              <a16:creationId xmlns:a16="http://schemas.microsoft.com/office/drawing/2014/main" id="{96541221-F0A0-CB47-BC68-9DFAC3FAE1AB}"/>
            </a:ext>
          </a:extLst>
        </xdr:cNvPr>
        <xdr:cNvSpPr/>
      </xdr:nvSpPr>
      <xdr:spPr>
        <a:xfrm>
          <a:off x="756666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CC0099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CC0099"/>
              </a:solidFill>
            </a:rPr>
            <a:t>≤</a:t>
          </a:r>
        </a:p>
      </xdr:txBody>
    </xdr:sp>
    <xdr:clientData/>
  </xdr:twoCellAnchor>
  <xdr:twoCellAnchor>
    <xdr:from>
      <xdr:col>130</xdr:col>
      <xdr:colOff>0</xdr:colOff>
      <xdr:row>31</xdr:row>
      <xdr:rowOff>101600</xdr:rowOff>
    </xdr:from>
    <xdr:to>
      <xdr:col>131</xdr:col>
      <xdr:colOff>0</xdr:colOff>
      <xdr:row>31</xdr:row>
      <xdr:rowOff>101600</xdr:rowOff>
    </xdr:to>
    <xdr:cxnSp macro="">
      <xdr:nvCxnSpPr>
        <xdr:cNvPr id="32" name="OpenSolver31">
          <a:extLst>
            <a:ext uri="{FF2B5EF4-FFF2-40B4-BE49-F238E27FC236}">
              <a16:creationId xmlns:a16="http://schemas.microsoft.com/office/drawing/2014/main" id="{5DA12694-913A-B641-9AEE-4BA0AC2864DD}"/>
            </a:ext>
          </a:extLst>
        </xdr:cNvPr>
        <xdr:cNvCxnSpPr>
          <a:stCxn id="30" idx="3"/>
          <a:endCxn id="31" idx="1"/>
        </xdr:cNvCxnSpPr>
      </xdr:nvCxnSpPr>
      <xdr:spPr>
        <a:xfrm>
          <a:off x="74993500" y="7569200"/>
          <a:ext cx="673100" cy="0"/>
        </a:xfrm>
        <a:prstGeom prst="straightConnector1">
          <a:avLst/>
        </a:prstGeom>
        <a:ln w="9525" cmpd="sng">
          <a:solidFill>
            <a:srgbClr val="CC0099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130</xdr:col>
      <xdr:colOff>117475</xdr:colOff>
      <xdr:row>30</xdr:row>
      <xdr:rowOff>177800</xdr:rowOff>
    </xdr:from>
    <xdr:to>
      <xdr:col>130</xdr:col>
      <xdr:colOff>498475</xdr:colOff>
      <xdr:row>32</xdr:row>
      <xdr:rowOff>25400</xdr:rowOff>
    </xdr:to>
    <xdr:sp macro="" textlink="">
      <xdr:nvSpPr>
        <xdr:cNvPr id="33" name="OpenSolver32">
          <a:extLst>
            <a:ext uri="{FF2B5EF4-FFF2-40B4-BE49-F238E27FC236}">
              <a16:creationId xmlns:a16="http://schemas.microsoft.com/office/drawing/2014/main" id="{67C331C6-CA4C-5040-9CA2-55A80C7F45BF}"/>
            </a:ext>
          </a:extLst>
        </xdr:cNvPr>
        <xdr:cNvSpPr/>
      </xdr:nvSpPr>
      <xdr:spPr>
        <a:xfrm>
          <a:off x="75110975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122</xdr:col>
      <xdr:colOff>0</xdr:colOff>
      <xdr:row>7</xdr:row>
      <xdr:rowOff>0</xdr:rowOff>
    </xdr:from>
    <xdr:to>
      <xdr:col>123</xdr:col>
      <xdr:colOff>0</xdr:colOff>
      <xdr:row>56</xdr:row>
      <xdr:rowOff>0</xdr:rowOff>
    </xdr:to>
    <xdr:sp macro="" textlink="">
      <xdr:nvSpPr>
        <xdr:cNvPr id="34" name="OpenSolver33">
          <a:extLst>
            <a:ext uri="{FF2B5EF4-FFF2-40B4-BE49-F238E27FC236}">
              <a16:creationId xmlns:a16="http://schemas.microsoft.com/office/drawing/2014/main" id="{F8239DAD-A974-CA48-B6CA-8410C81F6D44}"/>
            </a:ext>
          </a:extLst>
        </xdr:cNvPr>
        <xdr:cNvSpPr/>
      </xdr:nvSpPr>
      <xdr:spPr>
        <a:xfrm>
          <a:off x="696087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124</xdr:col>
      <xdr:colOff>0</xdr:colOff>
      <xdr:row>7</xdr:row>
      <xdr:rowOff>0</xdr:rowOff>
    </xdr:from>
    <xdr:to>
      <xdr:col>125</xdr:col>
      <xdr:colOff>0</xdr:colOff>
      <xdr:row>56</xdr:row>
      <xdr:rowOff>0</xdr:rowOff>
    </xdr:to>
    <xdr:sp macro="" textlink="">
      <xdr:nvSpPr>
        <xdr:cNvPr id="35" name="OpenSolver34">
          <a:extLst>
            <a:ext uri="{FF2B5EF4-FFF2-40B4-BE49-F238E27FC236}">
              <a16:creationId xmlns:a16="http://schemas.microsoft.com/office/drawing/2014/main" id="{AA09611D-6190-524A-ABF6-F018CC84B725}"/>
            </a:ext>
          </a:extLst>
        </xdr:cNvPr>
        <xdr:cNvSpPr/>
      </xdr:nvSpPr>
      <xdr:spPr>
        <a:xfrm>
          <a:off x="709549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0000FF"/>
              </a:solidFill>
            </a:rPr>
            <a:t>≤</a:t>
          </a:r>
        </a:p>
      </xdr:txBody>
    </xdr:sp>
    <xdr:clientData/>
  </xdr:twoCellAnchor>
  <xdr:twoCellAnchor>
    <xdr:from>
      <xdr:col>123</xdr:col>
      <xdr:colOff>0</xdr:colOff>
      <xdr:row>31</xdr:row>
      <xdr:rowOff>101600</xdr:rowOff>
    </xdr:from>
    <xdr:to>
      <xdr:col>124</xdr:col>
      <xdr:colOff>0</xdr:colOff>
      <xdr:row>31</xdr:row>
      <xdr:rowOff>101600</xdr:rowOff>
    </xdr:to>
    <xdr:cxnSp macro="">
      <xdr:nvCxnSpPr>
        <xdr:cNvPr id="36" name="OpenSolver35">
          <a:extLst>
            <a:ext uri="{FF2B5EF4-FFF2-40B4-BE49-F238E27FC236}">
              <a16:creationId xmlns:a16="http://schemas.microsoft.com/office/drawing/2014/main" id="{0654586C-834B-A74A-B681-2CC9352E8D38}"/>
            </a:ext>
          </a:extLst>
        </xdr:cNvPr>
        <xdr:cNvCxnSpPr>
          <a:stCxn id="34" idx="3"/>
          <a:endCxn id="35" idx="1"/>
        </xdr:cNvCxnSpPr>
      </xdr:nvCxnSpPr>
      <xdr:spPr>
        <a:xfrm>
          <a:off x="70281800" y="7569200"/>
          <a:ext cx="67310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117475</xdr:colOff>
      <xdr:row>30</xdr:row>
      <xdr:rowOff>177800</xdr:rowOff>
    </xdr:from>
    <xdr:to>
      <xdr:col>123</xdr:col>
      <xdr:colOff>498475</xdr:colOff>
      <xdr:row>32</xdr:row>
      <xdr:rowOff>25400</xdr:rowOff>
    </xdr:to>
    <xdr:sp macro="" textlink="">
      <xdr:nvSpPr>
        <xdr:cNvPr id="37" name="OpenSolver36">
          <a:extLst>
            <a:ext uri="{FF2B5EF4-FFF2-40B4-BE49-F238E27FC236}">
              <a16:creationId xmlns:a16="http://schemas.microsoft.com/office/drawing/2014/main" id="{245F72E4-DCCB-8A43-A08E-CAA41512271A}"/>
            </a:ext>
          </a:extLst>
        </xdr:cNvPr>
        <xdr:cNvSpPr/>
      </xdr:nvSpPr>
      <xdr:spPr>
        <a:xfrm>
          <a:off x="70399275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115</xdr:col>
      <xdr:colOff>0</xdr:colOff>
      <xdr:row>7</xdr:row>
      <xdr:rowOff>0</xdr:rowOff>
    </xdr:from>
    <xdr:to>
      <xdr:col>116</xdr:col>
      <xdr:colOff>0</xdr:colOff>
      <xdr:row>56</xdr:row>
      <xdr:rowOff>0</xdr:rowOff>
    </xdr:to>
    <xdr:sp macro="" textlink="">
      <xdr:nvSpPr>
        <xdr:cNvPr id="38" name="OpenSolver37">
          <a:extLst>
            <a:ext uri="{FF2B5EF4-FFF2-40B4-BE49-F238E27FC236}">
              <a16:creationId xmlns:a16="http://schemas.microsoft.com/office/drawing/2014/main" id="{ACEC5C62-07A3-E740-B090-7B4E11CD2ED3}"/>
            </a:ext>
          </a:extLst>
        </xdr:cNvPr>
        <xdr:cNvSpPr/>
      </xdr:nvSpPr>
      <xdr:spPr>
        <a:xfrm>
          <a:off x="648970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nl-BE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117</xdr:col>
      <xdr:colOff>0</xdr:colOff>
      <xdr:row>7</xdr:row>
      <xdr:rowOff>0</xdr:rowOff>
    </xdr:from>
    <xdr:to>
      <xdr:col>118</xdr:col>
      <xdr:colOff>0</xdr:colOff>
      <xdr:row>56</xdr:row>
      <xdr:rowOff>0</xdr:rowOff>
    </xdr:to>
    <xdr:sp macro="" textlink="">
      <xdr:nvSpPr>
        <xdr:cNvPr id="39" name="OpenSolver38">
          <a:extLst>
            <a:ext uri="{FF2B5EF4-FFF2-40B4-BE49-F238E27FC236}">
              <a16:creationId xmlns:a16="http://schemas.microsoft.com/office/drawing/2014/main" id="{3D8A293C-BD77-F744-95AA-878160CFA28E}"/>
            </a:ext>
          </a:extLst>
        </xdr:cNvPr>
        <xdr:cNvSpPr/>
      </xdr:nvSpPr>
      <xdr:spPr>
        <a:xfrm>
          <a:off x="66243200" y="2590800"/>
          <a:ext cx="673100" cy="99568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nl-BE" sz="1100" b="1">
              <a:solidFill>
                <a:srgbClr val="008000"/>
              </a:solidFill>
            </a:rPr>
            <a:t>≤</a:t>
          </a:r>
        </a:p>
      </xdr:txBody>
    </xdr:sp>
    <xdr:clientData/>
  </xdr:twoCellAnchor>
  <xdr:twoCellAnchor>
    <xdr:from>
      <xdr:col>116</xdr:col>
      <xdr:colOff>0</xdr:colOff>
      <xdr:row>31</xdr:row>
      <xdr:rowOff>101600</xdr:rowOff>
    </xdr:from>
    <xdr:to>
      <xdr:col>117</xdr:col>
      <xdr:colOff>0</xdr:colOff>
      <xdr:row>31</xdr:row>
      <xdr:rowOff>101600</xdr:rowOff>
    </xdr:to>
    <xdr:cxnSp macro="">
      <xdr:nvCxnSpPr>
        <xdr:cNvPr id="40" name="OpenSolver39">
          <a:extLst>
            <a:ext uri="{FF2B5EF4-FFF2-40B4-BE49-F238E27FC236}">
              <a16:creationId xmlns:a16="http://schemas.microsoft.com/office/drawing/2014/main" id="{B3922106-8922-1A4E-950D-9E64B15F1005}"/>
            </a:ext>
          </a:extLst>
        </xdr:cNvPr>
        <xdr:cNvCxnSpPr>
          <a:stCxn id="38" idx="3"/>
          <a:endCxn id="39" idx="1"/>
        </xdr:cNvCxnSpPr>
      </xdr:nvCxnSpPr>
      <xdr:spPr>
        <a:xfrm>
          <a:off x="65570100" y="7569200"/>
          <a:ext cx="673100" cy="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117475</xdr:colOff>
      <xdr:row>30</xdr:row>
      <xdr:rowOff>177800</xdr:rowOff>
    </xdr:from>
    <xdr:to>
      <xdr:col>116</xdr:col>
      <xdr:colOff>498475</xdr:colOff>
      <xdr:row>32</xdr:row>
      <xdr:rowOff>25400</xdr:rowOff>
    </xdr:to>
    <xdr:sp macro="" textlink="">
      <xdr:nvSpPr>
        <xdr:cNvPr id="41" name="OpenSolver40">
          <a:extLst>
            <a:ext uri="{FF2B5EF4-FFF2-40B4-BE49-F238E27FC236}">
              <a16:creationId xmlns:a16="http://schemas.microsoft.com/office/drawing/2014/main" id="{37BED846-77E2-BF49-8B17-F9BA21CFA656}"/>
            </a:ext>
          </a:extLst>
        </xdr:cNvPr>
        <xdr:cNvSpPr/>
      </xdr:nvSpPr>
      <xdr:spPr>
        <a:xfrm>
          <a:off x="65687575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109</xdr:col>
      <xdr:colOff>117475</xdr:colOff>
      <xdr:row>30</xdr:row>
      <xdr:rowOff>177800</xdr:rowOff>
    </xdr:from>
    <xdr:to>
      <xdr:col>109</xdr:col>
      <xdr:colOff>498475</xdr:colOff>
      <xdr:row>32</xdr:row>
      <xdr:rowOff>25400</xdr:rowOff>
    </xdr:to>
    <xdr:sp macro="" textlink="">
      <xdr:nvSpPr>
        <xdr:cNvPr id="45" name="OpenSolver44">
          <a:extLst>
            <a:ext uri="{FF2B5EF4-FFF2-40B4-BE49-F238E27FC236}">
              <a16:creationId xmlns:a16="http://schemas.microsoft.com/office/drawing/2014/main" id="{8829DFA5-D351-E249-8140-B20B1A6146ED}"/>
            </a:ext>
          </a:extLst>
        </xdr:cNvPr>
        <xdr:cNvSpPr/>
      </xdr:nvSpPr>
      <xdr:spPr>
        <a:xfrm>
          <a:off x="60975875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102</xdr:col>
      <xdr:colOff>117478</xdr:colOff>
      <xdr:row>30</xdr:row>
      <xdr:rowOff>177800</xdr:rowOff>
    </xdr:from>
    <xdr:to>
      <xdr:col>102</xdr:col>
      <xdr:colOff>498478</xdr:colOff>
      <xdr:row>32</xdr:row>
      <xdr:rowOff>25400</xdr:rowOff>
    </xdr:to>
    <xdr:sp macro="" textlink="">
      <xdr:nvSpPr>
        <xdr:cNvPr id="49" name="OpenSolver48">
          <a:extLst>
            <a:ext uri="{FF2B5EF4-FFF2-40B4-BE49-F238E27FC236}">
              <a16:creationId xmlns:a16="http://schemas.microsoft.com/office/drawing/2014/main" id="{046DDF51-D675-2043-9052-8040062DD9F7}"/>
            </a:ext>
          </a:extLst>
        </xdr:cNvPr>
        <xdr:cNvSpPr/>
      </xdr:nvSpPr>
      <xdr:spPr>
        <a:xfrm>
          <a:off x="55832378" y="7442200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67</xdr:col>
      <xdr:colOff>0</xdr:colOff>
      <xdr:row>220</xdr:row>
      <xdr:rowOff>196850</xdr:rowOff>
    </xdr:from>
    <xdr:to>
      <xdr:col>69</xdr:col>
      <xdr:colOff>0</xdr:colOff>
      <xdr:row>220</xdr:row>
      <xdr:rowOff>196850</xdr:rowOff>
    </xdr:to>
    <xdr:cxnSp macro="">
      <xdr:nvCxnSpPr>
        <xdr:cNvPr id="53" name="OpenSolver52">
          <a:extLst>
            <a:ext uri="{FF2B5EF4-FFF2-40B4-BE49-F238E27FC236}">
              <a16:creationId xmlns:a16="http://schemas.microsoft.com/office/drawing/2014/main" id="{9D66139D-688A-9145-9569-8ED1823EECBA}"/>
            </a:ext>
          </a:extLst>
        </xdr:cNvPr>
        <xdr:cNvCxnSpPr>
          <a:cxnSpLocks/>
        </xdr:cNvCxnSpPr>
      </xdr:nvCxnSpPr>
      <xdr:spPr>
        <a:xfrm>
          <a:off x="28917900" y="46094650"/>
          <a:ext cx="1295400" cy="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400050</xdr:colOff>
      <xdr:row>220</xdr:row>
      <xdr:rowOff>69853</xdr:rowOff>
    </xdr:from>
    <xdr:to>
      <xdr:col>68</xdr:col>
      <xdr:colOff>190500</xdr:colOff>
      <xdr:row>221</xdr:row>
      <xdr:rowOff>120653</xdr:rowOff>
    </xdr:to>
    <xdr:sp macro="" textlink="">
      <xdr:nvSpPr>
        <xdr:cNvPr id="54" name="OpenSolver53">
          <a:extLst>
            <a:ext uri="{FF2B5EF4-FFF2-40B4-BE49-F238E27FC236}">
              <a16:creationId xmlns:a16="http://schemas.microsoft.com/office/drawing/2014/main" id="{9F1DDE69-167E-F743-85AA-4F916044B71D}"/>
            </a:ext>
          </a:extLst>
        </xdr:cNvPr>
        <xdr:cNvSpPr/>
      </xdr:nvSpPr>
      <xdr:spPr>
        <a:xfrm>
          <a:off x="29317950" y="45967653"/>
          <a:ext cx="43815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67</xdr:col>
      <xdr:colOff>0</xdr:colOff>
      <xdr:row>220</xdr:row>
      <xdr:rowOff>196850</xdr:rowOff>
    </xdr:from>
    <xdr:to>
      <xdr:col>70</xdr:col>
      <xdr:colOff>0</xdr:colOff>
      <xdr:row>221</xdr:row>
      <xdr:rowOff>0</xdr:rowOff>
    </xdr:to>
    <xdr:cxnSp macro="">
      <xdr:nvCxnSpPr>
        <xdr:cNvPr id="57" name="OpenSolver56">
          <a:extLst>
            <a:ext uri="{FF2B5EF4-FFF2-40B4-BE49-F238E27FC236}">
              <a16:creationId xmlns:a16="http://schemas.microsoft.com/office/drawing/2014/main" id="{4B85E929-8680-1A4D-95F5-9419B4E2DAE6}"/>
            </a:ext>
          </a:extLst>
        </xdr:cNvPr>
        <xdr:cNvCxnSpPr>
          <a:cxnSpLocks/>
        </xdr:cNvCxnSpPr>
      </xdr:nvCxnSpPr>
      <xdr:spPr>
        <a:xfrm flipV="1">
          <a:off x="28917900" y="46094650"/>
          <a:ext cx="1968500" cy="6350"/>
        </a:xfrm>
        <a:prstGeom prst="straightConnector1">
          <a:avLst/>
        </a:prstGeom>
        <a:ln w="9525" cmpd="sng">
          <a:solidFill>
            <a:srgbClr val="CC0099"/>
          </a:solidFill>
          <a:prstDash val="solid"/>
          <a:headEnd type="none"/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117475</xdr:colOff>
      <xdr:row>220</xdr:row>
      <xdr:rowOff>73028</xdr:rowOff>
    </xdr:from>
    <xdr:to>
      <xdr:col>68</xdr:col>
      <xdr:colOff>498475</xdr:colOff>
      <xdr:row>221</xdr:row>
      <xdr:rowOff>123828</xdr:rowOff>
    </xdr:to>
    <xdr:sp macro="" textlink="">
      <xdr:nvSpPr>
        <xdr:cNvPr id="58" name="OpenSolver57">
          <a:extLst>
            <a:ext uri="{FF2B5EF4-FFF2-40B4-BE49-F238E27FC236}">
              <a16:creationId xmlns:a16="http://schemas.microsoft.com/office/drawing/2014/main" id="{6C8A3953-88B1-6F43-A13C-7862B3E68690}"/>
            </a:ext>
          </a:extLst>
        </xdr:cNvPr>
        <xdr:cNvSpPr/>
      </xdr:nvSpPr>
      <xdr:spPr>
        <a:xfrm>
          <a:off x="29683075" y="45970828"/>
          <a:ext cx="381000" cy="254000"/>
        </a:xfrm>
        <a:prstGeom prst="rect">
          <a:avLst/>
        </a:prstGeom>
        <a:noFill/>
        <a:ln w="1905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55</xdr:col>
      <xdr:colOff>12700</xdr:colOff>
      <xdr:row>0</xdr:row>
      <xdr:rowOff>1270000</xdr:rowOff>
    </xdr:from>
    <xdr:to>
      <xdr:col>55</xdr:col>
      <xdr:colOff>356448</xdr:colOff>
      <xdr:row>1</xdr:row>
      <xdr:rowOff>76200</xdr:rowOff>
    </xdr:to>
    <xdr:sp macro="" textlink="">
      <xdr:nvSpPr>
        <xdr:cNvPr id="62" name="OpenSolver61">
          <a:extLst>
            <a:ext uri="{FF2B5EF4-FFF2-40B4-BE49-F238E27FC236}">
              <a16:creationId xmlns:a16="http://schemas.microsoft.com/office/drawing/2014/main" id="{F5B1A6B1-4C9D-DC47-89A3-E1EC70BBB707}"/>
            </a:ext>
          </a:extLst>
        </xdr:cNvPr>
        <xdr:cNvSpPr/>
      </xdr:nvSpPr>
      <xdr:spPr>
        <a:xfrm>
          <a:off x="21082000" y="1270000"/>
          <a:ext cx="343748" cy="177800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56</xdr:col>
      <xdr:colOff>12700</xdr:colOff>
      <xdr:row>0</xdr:row>
      <xdr:rowOff>1270000</xdr:rowOff>
    </xdr:from>
    <xdr:to>
      <xdr:col>56</xdr:col>
      <xdr:colOff>356448</xdr:colOff>
      <xdr:row>1</xdr:row>
      <xdr:rowOff>76200</xdr:rowOff>
    </xdr:to>
    <xdr:sp macro="" textlink="">
      <xdr:nvSpPr>
        <xdr:cNvPr id="63" name="OpenSolver61">
          <a:extLst>
            <a:ext uri="{FF2B5EF4-FFF2-40B4-BE49-F238E27FC236}">
              <a16:creationId xmlns:a16="http://schemas.microsoft.com/office/drawing/2014/main" id="{136637E1-9FD0-C647-8FCC-061DCBB7F030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57</xdr:col>
      <xdr:colOff>12700</xdr:colOff>
      <xdr:row>0</xdr:row>
      <xdr:rowOff>1270000</xdr:rowOff>
    </xdr:from>
    <xdr:to>
      <xdr:col>57</xdr:col>
      <xdr:colOff>356448</xdr:colOff>
      <xdr:row>1</xdr:row>
      <xdr:rowOff>76200</xdr:rowOff>
    </xdr:to>
    <xdr:sp macro="" textlink="">
      <xdr:nvSpPr>
        <xdr:cNvPr id="64" name="OpenSolver61">
          <a:extLst>
            <a:ext uri="{FF2B5EF4-FFF2-40B4-BE49-F238E27FC236}">
              <a16:creationId xmlns:a16="http://schemas.microsoft.com/office/drawing/2014/main" id="{74787E97-004B-5747-8F5F-625355673542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58</xdr:col>
      <xdr:colOff>12700</xdr:colOff>
      <xdr:row>0</xdr:row>
      <xdr:rowOff>1270000</xdr:rowOff>
    </xdr:from>
    <xdr:to>
      <xdr:col>58</xdr:col>
      <xdr:colOff>356448</xdr:colOff>
      <xdr:row>1</xdr:row>
      <xdr:rowOff>76200</xdr:rowOff>
    </xdr:to>
    <xdr:sp macro="" textlink="">
      <xdr:nvSpPr>
        <xdr:cNvPr id="65" name="OpenSolver61">
          <a:extLst>
            <a:ext uri="{FF2B5EF4-FFF2-40B4-BE49-F238E27FC236}">
              <a16:creationId xmlns:a16="http://schemas.microsoft.com/office/drawing/2014/main" id="{CB33AD80-5265-DE46-BC82-649D8C1F17BD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59</xdr:col>
      <xdr:colOff>12700</xdr:colOff>
      <xdr:row>0</xdr:row>
      <xdr:rowOff>1270000</xdr:rowOff>
    </xdr:from>
    <xdr:to>
      <xdr:col>59</xdr:col>
      <xdr:colOff>356448</xdr:colOff>
      <xdr:row>1</xdr:row>
      <xdr:rowOff>76200</xdr:rowOff>
    </xdr:to>
    <xdr:sp macro="" textlink="">
      <xdr:nvSpPr>
        <xdr:cNvPr id="66" name="OpenSolver61">
          <a:extLst>
            <a:ext uri="{FF2B5EF4-FFF2-40B4-BE49-F238E27FC236}">
              <a16:creationId xmlns:a16="http://schemas.microsoft.com/office/drawing/2014/main" id="{026DECCB-154F-994A-A020-7F00F8A032B2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60</xdr:col>
      <xdr:colOff>12700</xdr:colOff>
      <xdr:row>0</xdr:row>
      <xdr:rowOff>1270000</xdr:rowOff>
    </xdr:from>
    <xdr:to>
      <xdr:col>60</xdr:col>
      <xdr:colOff>356448</xdr:colOff>
      <xdr:row>1</xdr:row>
      <xdr:rowOff>76200</xdr:rowOff>
    </xdr:to>
    <xdr:sp macro="" textlink="">
      <xdr:nvSpPr>
        <xdr:cNvPr id="67" name="OpenSolver61">
          <a:extLst>
            <a:ext uri="{FF2B5EF4-FFF2-40B4-BE49-F238E27FC236}">
              <a16:creationId xmlns:a16="http://schemas.microsoft.com/office/drawing/2014/main" id="{68A2DB57-4F65-0A4D-AAF2-3B009C06738B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61</xdr:col>
      <xdr:colOff>12700</xdr:colOff>
      <xdr:row>0</xdr:row>
      <xdr:rowOff>1270000</xdr:rowOff>
    </xdr:from>
    <xdr:to>
      <xdr:col>61</xdr:col>
      <xdr:colOff>356448</xdr:colOff>
      <xdr:row>1</xdr:row>
      <xdr:rowOff>76200</xdr:rowOff>
    </xdr:to>
    <xdr:sp macro="" textlink="">
      <xdr:nvSpPr>
        <xdr:cNvPr id="68" name="OpenSolver61">
          <a:extLst>
            <a:ext uri="{FF2B5EF4-FFF2-40B4-BE49-F238E27FC236}">
              <a16:creationId xmlns:a16="http://schemas.microsoft.com/office/drawing/2014/main" id="{51E1F879-4049-F841-9CFE-C7C567284599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62</xdr:col>
      <xdr:colOff>12700</xdr:colOff>
      <xdr:row>0</xdr:row>
      <xdr:rowOff>1270000</xdr:rowOff>
    </xdr:from>
    <xdr:to>
      <xdr:col>62</xdr:col>
      <xdr:colOff>356448</xdr:colOff>
      <xdr:row>1</xdr:row>
      <xdr:rowOff>76200</xdr:rowOff>
    </xdr:to>
    <xdr:sp macro="" textlink="">
      <xdr:nvSpPr>
        <xdr:cNvPr id="69" name="OpenSolver61">
          <a:extLst>
            <a:ext uri="{FF2B5EF4-FFF2-40B4-BE49-F238E27FC236}">
              <a16:creationId xmlns:a16="http://schemas.microsoft.com/office/drawing/2014/main" id="{D471B715-21A5-064D-A142-7266E9F40C99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63</xdr:col>
      <xdr:colOff>12700</xdr:colOff>
      <xdr:row>0</xdr:row>
      <xdr:rowOff>1270000</xdr:rowOff>
    </xdr:from>
    <xdr:to>
      <xdr:col>63</xdr:col>
      <xdr:colOff>356448</xdr:colOff>
      <xdr:row>1</xdr:row>
      <xdr:rowOff>76200</xdr:rowOff>
    </xdr:to>
    <xdr:sp macro="" textlink="">
      <xdr:nvSpPr>
        <xdr:cNvPr id="70" name="OpenSolver61">
          <a:extLst>
            <a:ext uri="{FF2B5EF4-FFF2-40B4-BE49-F238E27FC236}">
              <a16:creationId xmlns:a16="http://schemas.microsoft.com/office/drawing/2014/main" id="{08D33563-422F-554C-9DC2-9685EF5A8F40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64</xdr:col>
      <xdr:colOff>12700</xdr:colOff>
      <xdr:row>0</xdr:row>
      <xdr:rowOff>1270000</xdr:rowOff>
    </xdr:from>
    <xdr:to>
      <xdr:col>64</xdr:col>
      <xdr:colOff>356448</xdr:colOff>
      <xdr:row>1</xdr:row>
      <xdr:rowOff>76200</xdr:rowOff>
    </xdr:to>
    <xdr:sp macro="" textlink="">
      <xdr:nvSpPr>
        <xdr:cNvPr id="71" name="OpenSolver61">
          <a:extLst>
            <a:ext uri="{FF2B5EF4-FFF2-40B4-BE49-F238E27FC236}">
              <a16:creationId xmlns:a16="http://schemas.microsoft.com/office/drawing/2014/main" id="{7C869B29-4BA7-9C41-89A7-F5622FD883EE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65</xdr:col>
      <xdr:colOff>12700</xdr:colOff>
      <xdr:row>0</xdr:row>
      <xdr:rowOff>1270000</xdr:rowOff>
    </xdr:from>
    <xdr:to>
      <xdr:col>65</xdr:col>
      <xdr:colOff>356448</xdr:colOff>
      <xdr:row>1</xdr:row>
      <xdr:rowOff>76200</xdr:rowOff>
    </xdr:to>
    <xdr:sp macro="" textlink="">
      <xdr:nvSpPr>
        <xdr:cNvPr id="72" name="OpenSolver61">
          <a:extLst>
            <a:ext uri="{FF2B5EF4-FFF2-40B4-BE49-F238E27FC236}">
              <a16:creationId xmlns:a16="http://schemas.microsoft.com/office/drawing/2014/main" id="{F4443BA7-77D1-FC44-8E75-809D891DFEFF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  <xdr:twoCellAnchor>
    <xdr:from>
      <xdr:col>66</xdr:col>
      <xdr:colOff>12700</xdr:colOff>
      <xdr:row>0</xdr:row>
      <xdr:rowOff>1270000</xdr:rowOff>
    </xdr:from>
    <xdr:to>
      <xdr:col>66</xdr:col>
      <xdr:colOff>356448</xdr:colOff>
      <xdr:row>1</xdr:row>
      <xdr:rowOff>76200</xdr:rowOff>
    </xdr:to>
    <xdr:sp macro="" textlink="">
      <xdr:nvSpPr>
        <xdr:cNvPr id="73" name="OpenSolver61">
          <a:extLst>
            <a:ext uri="{FF2B5EF4-FFF2-40B4-BE49-F238E27FC236}">
              <a16:creationId xmlns:a16="http://schemas.microsoft.com/office/drawing/2014/main" id="{B206B381-EE66-1845-AF3F-FF77EA3C7AC4}"/>
            </a:ext>
          </a:extLst>
        </xdr:cNvPr>
        <xdr:cNvSpPr/>
      </xdr:nvSpPr>
      <xdr:spPr>
        <a:xfrm>
          <a:off x="20673894" y="1270000"/>
          <a:ext cx="343748" cy="170976"/>
        </a:xfrm>
        <a:prstGeom prst="rect">
          <a:avLst/>
        </a:prstGeom>
        <a:solidFill>
          <a:srgbClr val="FFFFFF">
            <a:alpha val="80000"/>
          </a:srgbClr>
        </a:solidFill>
        <a:ln w="1905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905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nl-BE" sz="900">
              <a:solidFill>
                <a:srgbClr val="000000"/>
              </a:solidFill>
            </a:rPr>
            <a:t>integer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15488</xdr:colOff>
      <xdr:row>132</xdr:row>
      <xdr:rowOff>37790</xdr:rowOff>
    </xdr:from>
    <xdr:to>
      <xdr:col>41</xdr:col>
      <xdr:colOff>526585</xdr:colOff>
      <xdr:row>191</xdr:row>
      <xdr:rowOff>170366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5CBE0-0C52-B804-3246-71BF307C6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Geluck" refreshedDate="45752.821452083335" createdVersion="8" refreshedVersion="8" minRefreshableVersion="3" recordCount="2696" xr:uid="{8BC9F49D-BF94-4F84-804B-7D4B97D504EF}">
  <cacheSource type="worksheet">
    <worksheetSource ref="A1:E1048576" sheet="Real Demand"/>
  </cacheSource>
  <cacheFields count="5">
    <cacheField name="product_id" numFmtId="0">
      <sharedItems containsBlank="1" count="10">
        <s v="06GE2U92FA"/>
        <s v="DTPQ67872X"/>
        <s v="G8WP29EHC6"/>
        <s v="HYT3MYM7CY"/>
        <s v="IMFA21HLV3"/>
        <s v="JU9OS20S99"/>
        <s v="PPB56V08LB"/>
        <s v="R5X6KPETN3"/>
        <s v="RX38XS00QN"/>
        <m/>
      </sharedItems>
    </cacheField>
    <cacheField name="channel_id" numFmtId="0">
      <sharedItems containsBlank="1" count="12">
        <s v="Amsterdam"/>
        <s v="Berlin"/>
        <s v="Brussels"/>
        <s v="Copenhagen"/>
        <s v="Helsinki"/>
        <s v="Madrid"/>
        <s v="Paris"/>
        <s v="Platform"/>
        <s v="Rome"/>
        <s v="Stockholm"/>
        <s v="Webshop"/>
        <m/>
      </sharedItems>
    </cacheField>
    <cacheField name="season" numFmtId="0">
      <sharedItems containsString="0" containsBlank="1" containsNumber="1" containsInteger="1" minValue="2019" maxValue="2023" count="6">
        <n v="2023"/>
        <n v="2020"/>
        <n v="2021"/>
        <n v="2019"/>
        <n v="2022"/>
        <m/>
      </sharedItems>
    </cacheField>
    <cacheField name="size" numFmtId="0">
      <sharedItems containsBlank="1" count="9">
        <s v="XXS"/>
        <s v="S"/>
        <s v="L"/>
        <s v="M"/>
        <s v="XS"/>
        <s v="XL"/>
        <s v="onesize"/>
        <s v="XXL"/>
        <m/>
      </sharedItems>
    </cacheField>
    <cacheField name="real demand" numFmtId="0">
      <sharedItems containsString="0" containsBlank="1" containsNumber="1" containsInteger="1" minValue="0" maxValue="3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6">
  <r>
    <x v="0"/>
    <x v="0"/>
    <x v="0"/>
    <x v="0"/>
    <n v="32"/>
  </r>
  <r>
    <x v="0"/>
    <x v="0"/>
    <x v="0"/>
    <x v="1"/>
    <n v="36"/>
  </r>
  <r>
    <x v="0"/>
    <x v="0"/>
    <x v="1"/>
    <x v="0"/>
    <n v="29"/>
  </r>
  <r>
    <x v="0"/>
    <x v="0"/>
    <x v="0"/>
    <x v="2"/>
    <n v="8"/>
  </r>
  <r>
    <x v="0"/>
    <x v="0"/>
    <x v="1"/>
    <x v="3"/>
    <n v="9"/>
  </r>
  <r>
    <x v="0"/>
    <x v="0"/>
    <x v="2"/>
    <x v="4"/>
    <n v="28"/>
  </r>
  <r>
    <x v="0"/>
    <x v="0"/>
    <x v="2"/>
    <x v="1"/>
    <n v="33"/>
  </r>
  <r>
    <x v="0"/>
    <x v="0"/>
    <x v="3"/>
    <x v="4"/>
    <n v="26"/>
  </r>
  <r>
    <x v="0"/>
    <x v="0"/>
    <x v="3"/>
    <x v="3"/>
    <n v="7"/>
  </r>
  <r>
    <x v="0"/>
    <x v="0"/>
    <x v="3"/>
    <x v="2"/>
    <n v="6"/>
  </r>
  <r>
    <x v="0"/>
    <x v="0"/>
    <x v="1"/>
    <x v="4"/>
    <n v="18"/>
  </r>
  <r>
    <x v="0"/>
    <x v="0"/>
    <x v="4"/>
    <x v="0"/>
    <n v="22"/>
  </r>
  <r>
    <x v="0"/>
    <x v="0"/>
    <x v="4"/>
    <x v="4"/>
    <n v="17"/>
  </r>
  <r>
    <x v="0"/>
    <x v="0"/>
    <x v="4"/>
    <x v="3"/>
    <n v="7"/>
  </r>
  <r>
    <x v="0"/>
    <x v="0"/>
    <x v="4"/>
    <x v="2"/>
    <n v="5"/>
  </r>
  <r>
    <x v="0"/>
    <x v="0"/>
    <x v="2"/>
    <x v="3"/>
    <n v="11"/>
  </r>
  <r>
    <x v="0"/>
    <x v="0"/>
    <x v="2"/>
    <x v="2"/>
    <n v="8"/>
  </r>
  <r>
    <x v="0"/>
    <x v="0"/>
    <x v="4"/>
    <x v="5"/>
    <n v="5"/>
  </r>
  <r>
    <x v="0"/>
    <x v="0"/>
    <x v="4"/>
    <x v="1"/>
    <n v="31"/>
  </r>
  <r>
    <x v="0"/>
    <x v="0"/>
    <x v="3"/>
    <x v="0"/>
    <n v="29"/>
  </r>
  <r>
    <x v="0"/>
    <x v="0"/>
    <x v="3"/>
    <x v="1"/>
    <n v="14"/>
  </r>
  <r>
    <x v="0"/>
    <x v="0"/>
    <x v="3"/>
    <x v="5"/>
    <n v="8"/>
  </r>
  <r>
    <x v="0"/>
    <x v="0"/>
    <x v="1"/>
    <x v="1"/>
    <n v="25"/>
  </r>
  <r>
    <x v="0"/>
    <x v="0"/>
    <x v="1"/>
    <x v="2"/>
    <n v="6"/>
  </r>
  <r>
    <x v="0"/>
    <x v="0"/>
    <x v="1"/>
    <x v="5"/>
    <n v="12"/>
  </r>
  <r>
    <x v="0"/>
    <x v="0"/>
    <x v="2"/>
    <x v="0"/>
    <n v="40"/>
  </r>
  <r>
    <x v="0"/>
    <x v="0"/>
    <x v="2"/>
    <x v="5"/>
    <n v="4"/>
  </r>
  <r>
    <x v="0"/>
    <x v="0"/>
    <x v="0"/>
    <x v="4"/>
    <n v="22"/>
  </r>
  <r>
    <x v="0"/>
    <x v="0"/>
    <x v="0"/>
    <x v="3"/>
    <n v="4"/>
  </r>
  <r>
    <x v="0"/>
    <x v="0"/>
    <x v="0"/>
    <x v="5"/>
    <n v="10"/>
  </r>
  <r>
    <x v="0"/>
    <x v="1"/>
    <x v="3"/>
    <x v="0"/>
    <n v="13"/>
  </r>
  <r>
    <x v="0"/>
    <x v="1"/>
    <x v="2"/>
    <x v="1"/>
    <n v="34"/>
  </r>
  <r>
    <x v="0"/>
    <x v="1"/>
    <x v="1"/>
    <x v="4"/>
    <n v="26"/>
  </r>
  <r>
    <x v="0"/>
    <x v="1"/>
    <x v="0"/>
    <x v="5"/>
    <n v="11"/>
  </r>
  <r>
    <x v="0"/>
    <x v="1"/>
    <x v="2"/>
    <x v="0"/>
    <n v="30"/>
  </r>
  <r>
    <x v="0"/>
    <x v="1"/>
    <x v="0"/>
    <x v="2"/>
    <n v="5"/>
  </r>
  <r>
    <x v="0"/>
    <x v="1"/>
    <x v="3"/>
    <x v="4"/>
    <n v="26"/>
  </r>
  <r>
    <x v="0"/>
    <x v="1"/>
    <x v="4"/>
    <x v="4"/>
    <n v="22"/>
  </r>
  <r>
    <x v="0"/>
    <x v="1"/>
    <x v="4"/>
    <x v="2"/>
    <n v="14"/>
  </r>
  <r>
    <x v="0"/>
    <x v="1"/>
    <x v="3"/>
    <x v="2"/>
    <n v="5"/>
  </r>
  <r>
    <x v="0"/>
    <x v="1"/>
    <x v="3"/>
    <x v="5"/>
    <n v="5"/>
  </r>
  <r>
    <x v="0"/>
    <x v="1"/>
    <x v="4"/>
    <x v="5"/>
    <n v="3"/>
  </r>
  <r>
    <x v="0"/>
    <x v="1"/>
    <x v="4"/>
    <x v="3"/>
    <n v="8"/>
  </r>
  <r>
    <x v="0"/>
    <x v="1"/>
    <x v="3"/>
    <x v="1"/>
    <n v="47"/>
  </r>
  <r>
    <x v="0"/>
    <x v="1"/>
    <x v="3"/>
    <x v="3"/>
    <n v="18"/>
  </r>
  <r>
    <x v="0"/>
    <x v="1"/>
    <x v="1"/>
    <x v="0"/>
    <n v="18"/>
  </r>
  <r>
    <x v="0"/>
    <x v="1"/>
    <x v="1"/>
    <x v="1"/>
    <n v="43"/>
  </r>
  <r>
    <x v="0"/>
    <x v="1"/>
    <x v="1"/>
    <x v="3"/>
    <n v="4"/>
  </r>
  <r>
    <x v="0"/>
    <x v="1"/>
    <x v="1"/>
    <x v="2"/>
    <n v="5"/>
  </r>
  <r>
    <x v="0"/>
    <x v="1"/>
    <x v="1"/>
    <x v="5"/>
    <n v="7"/>
  </r>
  <r>
    <x v="0"/>
    <x v="1"/>
    <x v="2"/>
    <x v="4"/>
    <n v="7"/>
  </r>
  <r>
    <x v="0"/>
    <x v="1"/>
    <x v="2"/>
    <x v="3"/>
    <n v="16"/>
  </r>
  <r>
    <x v="0"/>
    <x v="1"/>
    <x v="2"/>
    <x v="2"/>
    <n v="7"/>
  </r>
  <r>
    <x v="0"/>
    <x v="1"/>
    <x v="2"/>
    <x v="5"/>
    <n v="13"/>
  </r>
  <r>
    <x v="0"/>
    <x v="1"/>
    <x v="0"/>
    <x v="0"/>
    <n v="26"/>
  </r>
  <r>
    <x v="0"/>
    <x v="1"/>
    <x v="0"/>
    <x v="4"/>
    <n v="15"/>
  </r>
  <r>
    <x v="0"/>
    <x v="1"/>
    <x v="0"/>
    <x v="1"/>
    <n v="39"/>
  </r>
  <r>
    <x v="0"/>
    <x v="1"/>
    <x v="0"/>
    <x v="3"/>
    <n v="11"/>
  </r>
  <r>
    <x v="0"/>
    <x v="1"/>
    <x v="4"/>
    <x v="0"/>
    <n v="20"/>
  </r>
  <r>
    <x v="0"/>
    <x v="1"/>
    <x v="4"/>
    <x v="1"/>
    <n v="24"/>
  </r>
  <r>
    <x v="0"/>
    <x v="2"/>
    <x v="0"/>
    <x v="3"/>
    <n v="14"/>
  </r>
  <r>
    <x v="0"/>
    <x v="2"/>
    <x v="2"/>
    <x v="3"/>
    <n v="17"/>
  </r>
  <r>
    <x v="0"/>
    <x v="2"/>
    <x v="0"/>
    <x v="0"/>
    <n v="42"/>
  </r>
  <r>
    <x v="0"/>
    <x v="2"/>
    <x v="1"/>
    <x v="3"/>
    <n v="6"/>
  </r>
  <r>
    <x v="0"/>
    <x v="2"/>
    <x v="3"/>
    <x v="5"/>
    <n v="11"/>
  </r>
  <r>
    <x v="0"/>
    <x v="2"/>
    <x v="4"/>
    <x v="4"/>
    <n v="10"/>
  </r>
  <r>
    <x v="0"/>
    <x v="2"/>
    <x v="4"/>
    <x v="5"/>
    <n v="9"/>
  </r>
  <r>
    <x v="0"/>
    <x v="2"/>
    <x v="3"/>
    <x v="0"/>
    <n v="34"/>
  </r>
  <r>
    <x v="0"/>
    <x v="2"/>
    <x v="1"/>
    <x v="0"/>
    <n v="24"/>
  </r>
  <r>
    <x v="0"/>
    <x v="2"/>
    <x v="1"/>
    <x v="2"/>
    <n v="7"/>
  </r>
  <r>
    <x v="0"/>
    <x v="2"/>
    <x v="4"/>
    <x v="3"/>
    <n v="14"/>
  </r>
  <r>
    <x v="0"/>
    <x v="2"/>
    <x v="4"/>
    <x v="1"/>
    <n v="47"/>
  </r>
  <r>
    <x v="0"/>
    <x v="2"/>
    <x v="4"/>
    <x v="2"/>
    <n v="8"/>
  </r>
  <r>
    <x v="0"/>
    <x v="2"/>
    <x v="3"/>
    <x v="4"/>
    <n v="20"/>
  </r>
  <r>
    <x v="0"/>
    <x v="2"/>
    <x v="3"/>
    <x v="1"/>
    <n v="32"/>
  </r>
  <r>
    <x v="0"/>
    <x v="2"/>
    <x v="3"/>
    <x v="3"/>
    <n v="11"/>
  </r>
  <r>
    <x v="0"/>
    <x v="2"/>
    <x v="3"/>
    <x v="2"/>
    <n v="6"/>
  </r>
  <r>
    <x v="0"/>
    <x v="2"/>
    <x v="1"/>
    <x v="4"/>
    <n v="45"/>
  </r>
  <r>
    <x v="0"/>
    <x v="2"/>
    <x v="1"/>
    <x v="1"/>
    <n v="41"/>
  </r>
  <r>
    <x v="0"/>
    <x v="2"/>
    <x v="1"/>
    <x v="5"/>
    <n v="11"/>
  </r>
  <r>
    <x v="0"/>
    <x v="2"/>
    <x v="2"/>
    <x v="0"/>
    <n v="41"/>
  </r>
  <r>
    <x v="0"/>
    <x v="2"/>
    <x v="2"/>
    <x v="4"/>
    <n v="25"/>
  </r>
  <r>
    <x v="0"/>
    <x v="2"/>
    <x v="2"/>
    <x v="1"/>
    <n v="28"/>
  </r>
  <r>
    <x v="0"/>
    <x v="2"/>
    <x v="2"/>
    <x v="2"/>
    <n v="10"/>
  </r>
  <r>
    <x v="0"/>
    <x v="2"/>
    <x v="2"/>
    <x v="5"/>
    <n v="4"/>
  </r>
  <r>
    <x v="0"/>
    <x v="2"/>
    <x v="0"/>
    <x v="4"/>
    <n v="50"/>
  </r>
  <r>
    <x v="0"/>
    <x v="2"/>
    <x v="0"/>
    <x v="1"/>
    <n v="58"/>
  </r>
  <r>
    <x v="0"/>
    <x v="2"/>
    <x v="0"/>
    <x v="2"/>
    <n v="10"/>
  </r>
  <r>
    <x v="0"/>
    <x v="2"/>
    <x v="0"/>
    <x v="5"/>
    <n v="7"/>
  </r>
  <r>
    <x v="0"/>
    <x v="2"/>
    <x v="4"/>
    <x v="0"/>
    <n v="41"/>
  </r>
  <r>
    <x v="0"/>
    <x v="3"/>
    <x v="3"/>
    <x v="4"/>
    <n v="70"/>
  </r>
  <r>
    <x v="0"/>
    <x v="3"/>
    <x v="0"/>
    <x v="1"/>
    <n v="71"/>
  </r>
  <r>
    <x v="0"/>
    <x v="3"/>
    <x v="2"/>
    <x v="4"/>
    <n v="72"/>
  </r>
  <r>
    <x v="0"/>
    <x v="3"/>
    <x v="0"/>
    <x v="2"/>
    <n v="13"/>
  </r>
  <r>
    <x v="0"/>
    <x v="3"/>
    <x v="2"/>
    <x v="0"/>
    <n v="52"/>
  </r>
  <r>
    <x v="0"/>
    <x v="3"/>
    <x v="1"/>
    <x v="1"/>
    <n v="62"/>
  </r>
  <r>
    <x v="0"/>
    <x v="3"/>
    <x v="2"/>
    <x v="3"/>
    <n v="25"/>
  </r>
  <r>
    <x v="0"/>
    <x v="3"/>
    <x v="0"/>
    <x v="3"/>
    <n v="15"/>
  </r>
  <r>
    <x v="0"/>
    <x v="3"/>
    <x v="1"/>
    <x v="5"/>
    <n v="13"/>
  </r>
  <r>
    <x v="0"/>
    <x v="3"/>
    <x v="1"/>
    <x v="2"/>
    <n v="8"/>
  </r>
  <r>
    <x v="0"/>
    <x v="3"/>
    <x v="3"/>
    <x v="2"/>
    <n v="15"/>
  </r>
  <r>
    <x v="0"/>
    <x v="3"/>
    <x v="4"/>
    <x v="1"/>
    <n v="88"/>
  </r>
  <r>
    <x v="0"/>
    <x v="3"/>
    <x v="4"/>
    <x v="3"/>
    <n v="17"/>
  </r>
  <r>
    <x v="0"/>
    <x v="3"/>
    <x v="2"/>
    <x v="5"/>
    <n v="13"/>
  </r>
  <r>
    <x v="0"/>
    <x v="3"/>
    <x v="4"/>
    <x v="2"/>
    <n v="9"/>
  </r>
  <r>
    <x v="0"/>
    <x v="3"/>
    <x v="3"/>
    <x v="0"/>
    <n v="31"/>
  </r>
  <r>
    <x v="0"/>
    <x v="3"/>
    <x v="3"/>
    <x v="1"/>
    <n v="93"/>
  </r>
  <r>
    <x v="0"/>
    <x v="3"/>
    <x v="3"/>
    <x v="3"/>
    <n v="21"/>
  </r>
  <r>
    <x v="0"/>
    <x v="3"/>
    <x v="3"/>
    <x v="5"/>
    <n v="11"/>
  </r>
  <r>
    <x v="0"/>
    <x v="3"/>
    <x v="1"/>
    <x v="0"/>
    <n v="31"/>
  </r>
  <r>
    <x v="0"/>
    <x v="3"/>
    <x v="1"/>
    <x v="4"/>
    <n v="63"/>
  </r>
  <r>
    <x v="0"/>
    <x v="3"/>
    <x v="1"/>
    <x v="3"/>
    <n v="24"/>
  </r>
  <r>
    <x v="0"/>
    <x v="3"/>
    <x v="2"/>
    <x v="1"/>
    <n v="66"/>
  </r>
  <r>
    <x v="0"/>
    <x v="3"/>
    <x v="2"/>
    <x v="2"/>
    <n v="11"/>
  </r>
  <r>
    <x v="0"/>
    <x v="3"/>
    <x v="0"/>
    <x v="0"/>
    <n v="47"/>
  </r>
  <r>
    <x v="0"/>
    <x v="3"/>
    <x v="0"/>
    <x v="4"/>
    <n v="53"/>
  </r>
  <r>
    <x v="0"/>
    <x v="3"/>
    <x v="0"/>
    <x v="5"/>
    <n v="15"/>
  </r>
  <r>
    <x v="0"/>
    <x v="3"/>
    <x v="4"/>
    <x v="5"/>
    <n v="19"/>
  </r>
  <r>
    <x v="0"/>
    <x v="3"/>
    <x v="4"/>
    <x v="0"/>
    <n v="56"/>
  </r>
  <r>
    <x v="0"/>
    <x v="3"/>
    <x v="4"/>
    <x v="4"/>
    <n v="67"/>
  </r>
  <r>
    <x v="0"/>
    <x v="4"/>
    <x v="3"/>
    <x v="1"/>
    <n v="63"/>
  </r>
  <r>
    <x v="0"/>
    <x v="4"/>
    <x v="2"/>
    <x v="4"/>
    <n v="73"/>
  </r>
  <r>
    <x v="0"/>
    <x v="4"/>
    <x v="1"/>
    <x v="4"/>
    <n v="61"/>
  </r>
  <r>
    <x v="0"/>
    <x v="4"/>
    <x v="3"/>
    <x v="5"/>
    <n v="18"/>
  </r>
  <r>
    <x v="0"/>
    <x v="4"/>
    <x v="1"/>
    <x v="1"/>
    <n v="63"/>
  </r>
  <r>
    <x v="0"/>
    <x v="4"/>
    <x v="3"/>
    <x v="2"/>
    <n v="5"/>
  </r>
  <r>
    <x v="0"/>
    <x v="4"/>
    <x v="0"/>
    <x v="5"/>
    <n v="9"/>
  </r>
  <r>
    <x v="0"/>
    <x v="4"/>
    <x v="2"/>
    <x v="1"/>
    <n v="56"/>
  </r>
  <r>
    <x v="0"/>
    <x v="4"/>
    <x v="4"/>
    <x v="0"/>
    <n v="32"/>
  </r>
  <r>
    <x v="0"/>
    <x v="4"/>
    <x v="4"/>
    <x v="3"/>
    <n v="26"/>
  </r>
  <r>
    <x v="0"/>
    <x v="4"/>
    <x v="4"/>
    <x v="2"/>
    <n v="22"/>
  </r>
  <r>
    <x v="0"/>
    <x v="4"/>
    <x v="4"/>
    <x v="5"/>
    <n v="10"/>
  </r>
  <r>
    <x v="0"/>
    <x v="4"/>
    <x v="4"/>
    <x v="1"/>
    <n v="76"/>
  </r>
  <r>
    <x v="0"/>
    <x v="4"/>
    <x v="3"/>
    <x v="0"/>
    <n v="35"/>
  </r>
  <r>
    <x v="0"/>
    <x v="4"/>
    <x v="3"/>
    <x v="4"/>
    <n v="17"/>
  </r>
  <r>
    <x v="0"/>
    <x v="4"/>
    <x v="3"/>
    <x v="3"/>
    <n v="28"/>
  </r>
  <r>
    <x v="0"/>
    <x v="4"/>
    <x v="1"/>
    <x v="0"/>
    <n v="30"/>
  </r>
  <r>
    <x v="0"/>
    <x v="4"/>
    <x v="1"/>
    <x v="3"/>
    <n v="10"/>
  </r>
  <r>
    <x v="0"/>
    <x v="4"/>
    <x v="1"/>
    <x v="2"/>
    <n v="13"/>
  </r>
  <r>
    <x v="0"/>
    <x v="4"/>
    <x v="1"/>
    <x v="5"/>
    <n v="22"/>
  </r>
  <r>
    <x v="0"/>
    <x v="4"/>
    <x v="2"/>
    <x v="0"/>
    <n v="35"/>
  </r>
  <r>
    <x v="0"/>
    <x v="4"/>
    <x v="2"/>
    <x v="3"/>
    <n v="11"/>
  </r>
  <r>
    <x v="0"/>
    <x v="4"/>
    <x v="2"/>
    <x v="2"/>
    <n v="15"/>
  </r>
  <r>
    <x v="0"/>
    <x v="4"/>
    <x v="2"/>
    <x v="5"/>
    <n v="6"/>
  </r>
  <r>
    <x v="0"/>
    <x v="4"/>
    <x v="0"/>
    <x v="0"/>
    <n v="31"/>
  </r>
  <r>
    <x v="0"/>
    <x v="4"/>
    <x v="0"/>
    <x v="4"/>
    <n v="69"/>
  </r>
  <r>
    <x v="0"/>
    <x v="4"/>
    <x v="0"/>
    <x v="1"/>
    <n v="77"/>
  </r>
  <r>
    <x v="0"/>
    <x v="4"/>
    <x v="0"/>
    <x v="3"/>
    <n v="12"/>
  </r>
  <r>
    <x v="0"/>
    <x v="4"/>
    <x v="0"/>
    <x v="2"/>
    <n v="17"/>
  </r>
  <r>
    <x v="0"/>
    <x v="4"/>
    <x v="4"/>
    <x v="4"/>
    <n v="79"/>
  </r>
  <r>
    <x v="0"/>
    <x v="5"/>
    <x v="2"/>
    <x v="4"/>
    <n v="39"/>
  </r>
  <r>
    <x v="0"/>
    <x v="5"/>
    <x v="0"/>
    <x v="4"/>
    <n v="51"/>
  </r>
  <r>
    <x v="0"/>
    <x v="5"/>
    <x v="3"/>
    <x v="1"/>
    <n v="34"/>
  </r>
  <r>
    <x v="0"/>
    <x v="5"/>
    <x v="0"/>
    <x v="1"/>
    <n v="51"/>
  </r>
  <r>
    <x v="0"/>
    <x v="5"/>
    <x v="1"/>
    <x v="0"/>
    <n v="20"/>
  </r>
  <r>
    <x v="0"/>
    <x v="5"/>
    <x v="1"/>
    <x v="3"/>
    <n v="17"/>
  </r>
  <r>
    <x v="0"/>
    <x v="5"/>
    <x v="3"/>
    <x v="0"/>
    <n v="25"/>
  </r>
  <r>
    <x v="0"/>
    <x v="5"/>
    <x v="2"/>
    <x v="1"/>
    <n v="53"/>
  </r>
  <r>
    <x v="0"/>
    <x v="5"/>
    <x v="0"/>
    <x v="5"/>
    <n v="11"/>
  </r>
  <r>
    <x v="0"/>
    <x v="5"/>
    <x v="3"/>
    <x v="5"/>
    <n v="8"/>
  </r>
  <r>
    <x v="0"/>
    <x v="5"/>
    <x v="0"/>
    <x v="2"/>
    <n v="12"/>
  </r>
  <r>
    <x v="0"/>
    <x v="5"/>
    <x v="4"/>
    <x v="4"/>
    <n v="87"/>
  </r>
  <r>
    <x v="0"/>
    <x v="5"/>
    <x v="3"/>
    <x v="2"/>
    <n v="11"/>
  </r>
  <r>
    <x v="0"/>
    <x v="5"/>
    <x v="2"/>
    <x v="5"/>
    <n v="7"/>
  </r>
  <r>
    <x v="0"/>
    <x v="5"/>
    <x v="4"/>
    <x v="5"/>
    <n v="7"/>
  </r>
  <r>
    <x v="0"/>
    <x v="5"/>
    <x v="4"/>
    <x v="2"/>
    <n v="6"/>
  </r>
  <r>
    <x v="0"/>
    <x v="5"/>
    <x v="4"/>
    <x v="3"/>
    <n v="27"/>
  </r>
  <r>
    <x v="0"/>
    <x v="5"/>
    <x v="3"/>
    <x v="4"/>
    <n v="40"/>
  </r>
  <r>
    <x v="0"/>
    <x v="5"/>
    <x v="3"/>
    <x v="3"/>
    <n v="14"/>
  </r>
  <r>
    <x v="0"/>
    <x v="5"/>
    <x v="1"/>
    <x v="4"/>
    <n v="82"/>
  </r>
  <r>
    <x v="0"/>
    <x v="5"/>
    <x v="1"/>
    <x v="1"/>
    <n v="77"/>
  </r>
  <r>
    <x v="0"/>
    <x v="5"/>
    <x v="1"/>
    <x v="2"/>
    <n v="3"/>
  </r>
  <r>
    <x v="0"/>
    <x v="5"/>
    <x v="1"/>
    <x v="5"/>
    <n v="11"/>
  </r>
  <r>
    <x v="0"/>
    <x v="5"/>
    <x v="2"/>
    <x v="0"/>
    <n v="40"/>
  </r>
  <r>
    <x v="0"/>
    <x v="5"/>
    <x v="2"/>
    <x v="3"/>
    <n v="20"/>
  </r>
  <r>
    <x v="0"/>
    <x v="5"/>
    <x v="2"/>
    <x v="2"/>
    <n v="4"/>
  </r>
  <r>
    <x v="0"/>
    <x v="5"/>
    <x v="0"/>
    <x v="0"/>
    <n v="25"/>
  </r>
  <r>
    <x v="0"/>
    <x v="5"/>
    <x v="0"/>
    <x v="3"/>
    <n v="13"/>
  </r>
  <r>
    <x v="0"/>
    <x v="5"/>
    <x v="4"/>
    <x v="1"/>
    <n v="49"/>
  </r>
  <r>
    <x v="0"/>
    <x v="5"/>
    <x v="4"/>
    <x v="0"/>
    <n v="35"/>
  </r>
  <r>
    <x v="0"/>
    <x v="6"/>
    <x v="1"/>
    <x v="0"/>
    <n v="30"/>
  </r>
  <r>
    <x v="0"/>
    <x v="6"/>
    <x v="0"/>
    <x v="0"/>
    <n v="28"/>
  </r>
  <r>
    <x v="0"/>
    <x v="6"/>
    <x v="0"/>
    <x v="4"/>
    <n v="46"/>
  </r>
  <r>
    <x v="0"/>
    <x v="6"/>
    <x v="2"/>
    <x v="0"/>
    <n v="19"/>
  </r>
  <r>
    <x v="0"/>
    <x v="6"/>
    <x v="0"/>
    <x v="3"/>
    <n v="14"/>
  </r>
  <r>
    <x v="0"/>
    <x v="6"/>
    <x v="1"/>
    <x v="5"/>
    <n v="6"/>
  </r>
  <r>
    <x v="0"/>
    <x v="6"/>
    <x v="1"/>
    <x v="3"/>
    <n v="16"/>
  </r>
  <r>
    <x v="0"/>
    <x v="6"/>
    <x v="1"/>
    <x v="4"/>
    <n v="38"/>
  </r>
  <r>
    <x v="0"/>
    <x v="6"/>
    <x v="3"/>
    <x v="0"/>
    <n v="15"/>
  </r>
  <r>
    <x v="0"/>
    <x v="6"/>
    <x v="4"/>
    <x v="0"/>
    <n v="27"/>
  </r>
  <r>
    <x v="0"/>
    <x v="6"/>
    <x v="4"/>
    <x v="5"/>
    <n v="4"/>
  </r>
  <r>
    <x v="0"/>
    <x v="6"/>
    <x v="2"/>
    <x v="2"/>
    <n v="4"/>
  </r>
  <r>
    <x v="0"/>
    <x v="6"/>
    <x v="0"/>
    <x v="1"/>
    <n v="37"/>
  </r>
  <r>
    <x v="0"/>
    <x v="6"/>
    <x v="1"/>
    <x v="2"/>
    <n v="3"/>
  </r>
  <r>
    <x v="0"/>
    <x v="6"/>
    <x v="0"/>
    <x v="2"/>
    <n v="9"/>
  </r>
  <r>
    <x v="0"/>
    <x v="6"/>
    <x v="4"/>
    <x v="4"/>
    <n v="38"/>
  </r>
  <r>
    <x v="0"/>
    <x v="6"/>
    <x v="4"/>
    <x v="2"/>
    <n v="8"/>
  </r>
  <r>
    <x v="0"/>
    <x v="6"/>
    <x v="4"/>
    <x v="1"/>
    <n v="48"/>
  </r>
  <r>
    <x v="0"/>
    <x v="6"/>
    <x v="4"/>
    <x v="3"/>
    <n v="19"/>
  </r>
  <r>
    <x v="0"/>
    <x v="6"/>
    <x v="3"/>
    <x v="4"/>
    <n v="26"/>
  </r>
  <r>
    <x v="0"/>
    <x v="6"/>
    <x v="3"/>
    <x v="1"/>
    <n v="15"/>
  </r>
  <r>
    <x v="0"/>
    <x v="6"/>
    <x v="3"/>
    <x v="3"/>
    <n v="18"/>
  </r>
  <r>
    <x v="0"/>
    <x v="6"/>
    <x v="3"/>
    <x v="2"/>
    <n v="7"/>
  </r>
  <r>
    <x v="0"/>
    <x v="6"/>
    <x v="3"/>
    <x v="5"/>
    <n v="12"/>
  </r>
  <r>
    <x v="0"/>
    <x v="6"/>
    <x v="1"/>
    <x v="1"/>
    <n v="46"/>
  </r>
  <r>
    <x v="0"/>
    <x v="6"/>
    <x v="2"/>
    <x v="4"/>
    <n v="32"/>
  </r>
  <r>
    <x v="0"/>
    <x v="6"/>
    <x v="2"/>
    <x v="1"/>
    <n v="19"/>
  </r>
  <r>
    <x v="0"/>
    <x v="6"/>
    <x v="2"/>
    <x v="3"/>
    <n v="17"/>
  </r>
  <r>
    <x v="0"/>
    <x v="6"/>
    <x v="2"/>
    <x v="5"/>
    <n v="4"/>
  </r>
  <r>
    <x v="0"/>
    <x v="6"/>
    <x v="0"/>
    <x v="5"/>
    <n v="4"/>
  </r>
  <r>
    <x v="0"/>
    <x v="7"/>
    <x v="1"/>
    <x v="4"/>
    <n v="18"/>
  </r>
  <r>
    <x v="0"/>
    <x v="7"/>
    <x v="0"/>
    <x v="1"/>
    <n v="27"/>
  </r>
  <r>
    <x v="0"/>
    <x v="7"/>
    <x v="3"/>
    <x v="1"/>
    <n v="18"/>
  </r>
  <r>
    <x v="0"/>
    <x v="7"/>
    <x v="2"/>
    <x v="1"/>
    <n v="22"/>
  </r>
  <r>
    <x v="0"/>
    <x v="7"/>
    <x v="2"/>
    <x v="4"/>
    <n v="15"/>
  </r>
  <r>
    <x v="0"/>
    <x v="7"/>
    <x v="2"/>
    <x v="3"/>
    <n v="7"/>
  </r>
  <r>
    <x v="0"/>
    <x v="7"/>
    <x v="3"/>
    <x v="4"/>
    <n v="12"/>
  </r>
  <r>
    <x v="0"/>
    <x v="7"/>
    <x v="2"/>
    <x v="0"/>
    <n v="9"/>
  </r>
  <r>
    <x v="0"/>
    <x v="7"/>
    <x v="2"/>
    <x v="2"/>
    <n v="4"/>
  </r>
  <r>
    <x v="0"/>
    <x v="7"/>
    <x v="4"/>
    <x v="0"/>
    <n v="10"/>
  </r>
  <r>
    <x v="0"/>
    <x v="7"/>
    <x v="4"/>
    <x v="1"/>
    <n v="22"/>
  </r>
  <r>
    <x v="0"/>
    <x v="7"/>
    <x v="4"/>
    <x v="3"/>
    <n v="8"/>
  </r>
  <r>
    <x v="0"/>
    <x v="7"/>
    <x v="4"/>
    <x v="5"/>
    <n v="4"/>
  </r>
  <r>
    <x v="0"/>
    <x v="7"/>
    <x v="3"/>
    <x v="2"/>
    <n v="2"/>
  </r>
  <r>
    <x v="0"/>
    <x v="7"/>
    <x v="3"/>
    <x v="5"/>
    <n v="1"/>
  </r>
  <r>
    <x v="0"/>
    <x v="7"/>
    <x v="1"/>
    <x v="0"/>
    <n v="15"/>
  </r>
  <r>
    <x v="0"/>
    <x v="7"/>
    <x v="4"/>
    <x v="4"/>
    <n v="19"/>
  </r>
  <r>
    <x v="0"/>
    <x v="7"/>
    <x v="4"/>
    <x v="2"/>
    <n v="3"/>
  </r>
  <r>
    <x v="0"/>
    <x v="7"/>
    <x v="3"/>
    <x v="0"/>
    <n v="6"/>
  </r>
  <r>
    <x v="0"/>
    <x v="7"/>
    <x v="3"/>
    <x v="3"/>
    <n v="11"/>
  </r>
  <r>
    <x v="0"/>
    <x v="7"/>
    <x v="1"/>
    <x v="1"/>
    <n v="28"/>
  </r>
  <r>
    <x v="0"/>
    <x v="7"/>
    <x v="1"/>
    <x v="3"/>
    <n v="8"/>
  </r>
  <r>
    <x v="0"/>
    <x v="7"/>
    <x v="1"/>
    <x v="2"/>
    <n v="7"/>
  </r>
  <r>
    <x v="0"/>
    <x v="7"/>
    <x v="1"/>
    <x v="5"/>
    <n v="8"/>
  </r>
  <r>
    <x v="0"/>
    <x v="7"/>
    <x v="2"/>
    <x v="5"/>
    <n v="4"/>
  </r>
  <r>
    <x v="0"/>
    <x v="7"/>
    <x v="0"/>
    <x v="0"/>
    <n v="5"/>
  </r>
  <r>
    <x v="0"/>
    <x v="7"/>
    <x v="0"/>
    <x v="4"/>
    <n v="17"/>
  </r>
  <r>
    <x v="0"/>
    <x v="7"/>
    <x v="0"/>
    <x v="3"/>
    <n v="8"/>
  </r>
  <r>
    <x v="0"/>
    <x v="7"/>
    <x v="0"/>
    <x v="2"/>
    <n v="4"/>
  </r>
  <r>
    <x v="0"/>
    <x v="7"/>
    <x v="0"/>
    <x v="5"/>
    <n v="14"/>
  </r>
  <r>
    <x v="0"/>
    <x v="8"/>
    <x v="2"/>
    <x v="1"/>
    <n v="11"/>
  </r>
  <r>
    <x v="0"/>
    <x v="8"/>
    <x v="2"/>
    <x v="4"/>
    <n v="13"/>
  </r>
  <r>
    <x v="0"/>
    <x v="8"/>
    <x v="0"/>
    <x v="0"/>
    <n v="17"/>
  </r>
  <r>
    <x v="0"/>
    <x v="8"/>
    <x v="1"/>
    <x v="4"/>
    <n v="17"/>
  </r>
  <r>
    <x v="0"/>
    <x v="8"/>
    <x v="1"/>
    <x v="0"/>
    <n v="9"/>
  </r>
  <r>
    <x v="0"/>
    <x v="8"/>
    <x v="0"/>
    <x v="3"/>
    <n v="9"/>
  </r>
  <r>
    <x v="0"/>
    <x v="8"/>
    <x v="4"/>
    <x v="0"/>
    <n v="6"/>
  </r>
  <r>
    <x v="0"/>
    <x v="8"/>
    <x v="4"/>
    <x v="3"/>
    <n v="2"/>
  </r>
  <r>
    <x v="0"/>
    <x v="8"/>
    <x v="4"/>
    <x v="2"/>
    <n v="8"/>
  </r>
  <r>
    <x v="0"/>
    <x v="8"/>
    <x v="4"/>
    <x v="5"/>
    <n v="1"/>
  </r>
  <r>
    <x v="0"/>
    <x v="8"/>
    <x v="3"/>
    <x v="0"/>
    <n v="9"/>
  </r>
  <r>
    <x v="0"/>
    <x v="8"/>
    <x v="3"/>
    <x v="3"/>
    <n v="6"/>
  </r>
  <r>
    <x v="0"/>
    <x v="8"/>
    <x v="1"/>
    <x v="2"/>
    <n v="2"/>
  </r>
  <r>
    <x v="0"/>
    <x v="8"/>
    <x v="0"/>
    <x v="4"/>
    <n v="17"/>
  </r>
  <r>
    <x v="0"/>
    <x v="8"/>
    <x v="2"/>
    <x v="2"/>
    <n v="1"/>
  </r>
  <r>
    <x v="0"/>
    <x v="8"/>
    <x v="0"/>
    <x v="1"/>
    <n v="12"/>
  </r>
  <r>
    <x v="0"/>
    <x v="8"/>
    <x v="4"/>
    <x v="1"/>
    <n v="15"/>
  </r>
  <r>
    <x v="0"/>
    <x v="8"/>
    <x v="3"/>
    <x v="4"/>
    <n v="25"/>
  </r>
  <r>
    <x v="0"/>
    <x v="8"/>
    <x v="3"/>
    <x v="1"/>
    <n v="13"/>
  </r>
  <r>
    <x v="0"/>
    <x v="8"/>
    <x v="3"/>
    <x v="2"/>
    <n v="4"/>
  </r>
  <r>
    <x v="0"/>
    <x v="8"/>
    <x v="3"/>
    <x v="5"/>
    <n v="2"/>
  </r>
  <r>
    <x v="0"/>
    <x v="8"/>
    <x v="1"/>
    <x v="1"/>
    <n v="13"/>
  </r>
  <r>
    <x v="0"/>
    <x v="8"/>
    <x v="1"/>
    <x v="3"/>
    <n v="0"/>
  </r>
  <r>
    <x v="0"/>
    <x v="8"/>
    <x v="1"/>
    <x v="5"/>
    <n v="1"/>
  </r>
  <r>
    <x v="0"/>
    <x v="8"/>
    <x v="2"/>
    <x v="0"/>
    <n v="13"/>
  </r>
  <r>
    <x v="0"/>
    <x v="8"/>
    <x v="2"/>
    <x v="3"/>
    <n v="8"/>
  </r>
  <r>
    <x v="0"/>
    <x v="8"/>
    <x v="2"/>
    <x v="5"/>
    <n v="1"/>
  </r>
  <r>
    <x v="0"/>
    <x v="8"/>
    <x v="0"/>
    <x v="2"/>
    <n v="4"/>
  </r>
  <r>
    <x v="0"/>
    <x v="8"/>
    <x v="0"/>
    <x v="5"/>
    <n v="1"/>
  </r>
  <r>
    <x v="0"/>
    <x v="8"/>
    <x v="4"/>
    <x v="4"/>
    <n v="16"/>
  </r>
  <r>
    <x v="0"/>
    <x v="9"/>
    <x v="0"/>
    <x v="1"/>
    <n v="67"/>
  </r>
  <r>
    <x v="0"/>
    <x v="9"/>
    <x v="0"/>
    <x v="0"/>
    <n v="44"/>
  </r>
  <r>
    <x v="0"/>
    <x v="9"/>
    <x v="2"/>
    <x v="4"/>
    <n v="63"/>
  </r>
  <r>
    <x v="0"/>
    <x v="9"/>
    <x v="0"/>
    <x v="4"/>
    <n v="74"/>
  </r>
  <r>
    <x v="0"/>
    <x v="9"/>
    <x v="2"/>
    <x v="5"/>
    <n v="14"/>
  </r>
  <r>
    <x v="0"/>
    <x v="9"/>
    <x v="1"/>
    <x v="1"/>
    <n v="59"/>
  </r>
  <r>
    <x v="0"/>
    <x v="9"/>
    <x v="3"/>
    <x v="4"/>
    <n v="65"/>
  </r>
  <r>
    <x v="0"/>
    <x v="9"/>
    <x v="3"/>
    <x v="2"/>
    <n v="13"/>
  </r>
  <r>
    <x v="0"/>
    <x v="9"/>
    <x v="2"/>
    <x v="1"/>
    <n v="52"/>
  </r>
  <r>
    <x v="0"/>
    <x v="9"/>
    <x v="3"/>
    <x v="3"/>
    <n v="24"/>
  </r>
  <r>
    <x v="0"/>
    <x v="9"/>
    <x v="0"/>
    <x v="3"/>
    <n v="22"/>
  </r>
  <r>
    <x v="0"/>
    <x v="9"/>
    <x v="4"/>
    <x v="0"/>
    <n v="105"/>
  </r>
  <r>
    <x v="0"/>
    <x v="9"/>
    <x v="4"/>
    <x v="1"/>
    <n v="112"/>
  </r>
  <r>
    <x v="0"/>
    <x v="9"/>
    <x v="4"/>
    <x v="3"/>
    <n v="18"/>
  </r>
  <r>
    <x v="0"/>
    <x v="9"/>
    <x v="4"/>
    <x v="2"/>
    <n v="13"/>
  </r>
  <r>
    <x v="0"/>
    <x v="9"/>
    <x v="3"/>
    <x v="1"/>
    <n v="54"/>
  </r>
  <r>
    <x v="0"/>
    <x v="9"/>
    <x v="1"/>
    <x v="2"/>
    <n v="6"/>
  </r>
  <r>
    <x v="0"/>
    <x v="9"/>
    <x v="0"/>
    <x v="2"/>
    <n v="11"/>
  </r>
  <r>
    <x v="0"/>
    <x v="9"/>
    <x v="4"/>
    <x v="5"/>
    <n v="11"/>
  </r>
  <r>
    <x v="0"/>
    <x v="9"/>
    <x v="3"/>
    <x v="0"/>
    <n v="42"/>
  </r>
  <r>
    <x v="0"/>
    <x v="9"/>
    <x v="3"/>
    <x v="5"/>
    <n v="8"/>
  </r>
  <r>
    <x v="0"/>
    <x v="9"/>
    <x v="1"/>
    <x v="0"/>
    <n v="75"/>
  </r>
  <r>
    <x v="0"/>
    <x v="9"/>
    <x v="1"/>
    <x v="4"/>
    <n v="39"/>
  </r>
  <r>
    <x v="0"/>
    <x v="9"/>
    <x v="1"/>
    <x v="3"/>
    <n v="34"/>
  </r>
  <r>
    <x v="0"/>
    <x v="9"/>
    <x v="1"/>
    <x v="5"/>
    <n v="12"/>
  </r>
  <r>
    <x v="0"/>
    <x v="9"/>
    <x v="2"/>
    <x v="0"/>
    <n v="67"/>
  </r>
  <r>
    <x v="0"/>
    <x v="9"/>
    <x v="2"/>
    <x v="3"/>
    <n v="26"/>
  </r>
  <r>
    <x v="0"/>
    <x v="9"/>
    <x v="2"/>
    <x v="2"/>
    <n v="9"/>
  </r>
  <r>
    <x v="0"/>
    <x v="9"/>
    <x v="0"/>
    <x v="5"/>
    <n v="16"/>
  </r>
  <r>
    <x v="0"/>
    <x v="9"/>
    <x v="4"/>
    <x v="4"/>
    <n v="77"/>
  </r>
  <r>
    <x v="0"/>
    <x v="10"/>
    <x v="2"/>
    <x v="4"/>
    <n v="138"/>
  </r>
  <r>
    <x v="0"/>
    <x v="10"/>
    <x v="0"/>
    <x v="4"/>
    <n v="134"/>
  </r>
  <r>
    <x v="0"/>
    <x v="10"/>
    <x v="1"/>
    <x v="1"/>
    <n v="105"/>
  </r>
  <r>
    <x v="0"/>
    <x v="10"/>
    <x v="2"/>
    <x v="3"/>
    <n v="70"/>
  </r>
  <r>
    <x v="0"/>
    <x v="10"/>
    <x v="0"/>
    <x v="1"/>
    <n v="137"/>
  </r>
  <r>
    <x v="0"/>
    <x v="10"/>
    <x v="2"/>
    <x v="0"/>
    <n v="109"/>
  </r>
  <r>
    <x v="0"/>
    <x v="10"/>
    <x v="0"/>
    <x v="0"/>
    <n v="77"/>
  </r>
  <r>
    <x v="0"/>
    <x v="10"/>
    <x v="1"/>
    <x v="5"/>
    <n v="24"/>
  </r>
  <r>
    <x v="0"/>
    <x v="10"/>
    <x v="2"/>
    <x v="5"/>
    <n v="16"/>
  </r>
  <r>
    <x v="0"/>
    <x v="10"/>
    <x v="2"/>
    <x v="2"/>
    <n v="36"/>
  </r>
  <r>
    <x v="0"/>
    <x v="10"/>
    <x v="3"/>
    <x v="5"/>
    <n v="14"/>
  </r>
  <r>
    <x v="0"/>
    <x v="10"/>
    <x v="4"/>
    <x v="0"/>
    <n v="82"/>
  </r>
  <r>
    <x v="0"/>
    <x v="10"/>
    <x v="4"/>
    <x v="1"/>
    <n v="173"/>
  </r>
  <r>
    <x v="0"/>
    <x v="10"/>
    <x v="4"/>
    <x v="3"/>
    <n v="8"/>
  </r>
  <r>
    <x v="0"/>
    <x v="10"/>
    <x v="4"/>
    <x v="2"/>
    <n v="23"/>
  </r>
  <r>
    <x v="0"/>
    <x v="10"/>
    <x v="3"/>
    <x v="0"/>
    <n v="50"/>
  </r>
  <r>
    <x v="0"/>
    <x v="10"/>
    <x v="3"/>
    <x v="4"/>
    <n v="109"/>
  </r>
  <r>
    <x v="0"/>
    <x v="10"/>
    <x v="3"/>
    <x v="1"/>
    <n v="118"/>
  </r>
  <r>
    <x v="0"/>
    <x v="10"/>
    <x v="3"/>
    <x v="3"/>
    <n v="36"/>
  </r>
  <r>
    <x v="0"/>
    <x v="10"/>
    <x v="3"/>
    <x v="2"/>
    <n v="16"/>
  </r>
  <r>
    <x v="0"/>
    <x v="10"/>
    <x v="1"/>
    <x v="0"/>
    <n v="94"/>
  </r>
  <r>
    <x v="0"/>
    <x v="10"/>
    <x v="1"/>
    <x v="4"/>
    <n v="109"/>
  </r>
  <r>
    <x v="0"/>
    <x v="10"/>
    <x v="1"/>
    <x v="3"/>
    <n v="42"/>
  </r>
  <r>
    <x v="0"/>
    <x v="10"/>
    <x v="1"/>
    <x v="2"/>
    <n v="7"/>
  </r>
  <r>
    <x v="0"/>
    <x v="10"/>
    <x v="2"/>
    <x v="1"/>
    <n v="159"/>
  </r>
  <r>
    <x v="0"/>
    <x v="10"/>
    <x v="0"/>
    <x v="3"/>
    <n v="21"/>
  </r>
  <r>
    <x v="0"/>
    <x v="10"/>
    <x v="0"/>
    <x v="2"/>
    <n v="11"/>
  </r>
  <r>
    <x v="0"/>
    <x v="10"/>
    <x v="0"/>
    <x v="5"/>
    <n v="23"/>
  </r>
  <r>
    <x v="0"/>
    <x v="10"/>
    <x v="4"/>
    <x v="5"/>
    <n v="31"/>
  </r>
  <r>
    <x v="0"/>
    <x v="10"/>
    <x v="4"/>
    <x v="4"/>
    <n v="180"/>
  </r>
  <r>
    <x v="1"/>
    <x v="0"/>
    <x v="2"/>
    <x v="6"/>
    <n v="22"/>
  </r>
  <r>
    <x v="1"/>
    <x v="0"/>
    <x v="3"/>
    <x v="6"/>
    <n v="21"/>
  </r>
  <r>
    <x v="1"/>
    <x v="0"/>
    <x v="4"/>
    <x v="6"/>
    <n v="38"/>
  </r>
  <r>
    <x v="1"/>
    <x v="0"/>
    <x v="1"/>
    <x v="6"/>
    <n v="27"/>
  </r>
  <r>
    <x v="1"/>
    <x v="0"/>
    <x v="0"/>
    <x v="6"/>
    <n v="14"/>
  </r>
  <r>
    <x v="1"/>
    <x v="1"/>
    <x v="1"/>
    <x v="6"/>
    <n v="27"/>
  </r>
  <r>
    <x v="1"/>
    <x v="1"/>
    <x v="2"/>
    <x v="6"/>
    <n v="24"/>
  </r>
  <r>
    <x v="1"/>
    <x v="1"/>
    <x v="0"/>
    <x v="6"/>
    <n v="22"/>
  </r>
  <r>
    <x v="1"/>
    <x v="1"/>
    <x v="3"/>
    <x v="6"/>
    <n v="21"/>
  </r>
  <r>
    <x v="1"/>
    <x v="1"/>
    <x v="4"/>
    <x v="6"/>
    <n v="34"/>
  </r>
  <r>
    <x v="1"/>
    <x v="2"/>
    <x v="0"/>
    <x v="6"/>
    <n v="42"/>
  </r>
  <r>
    <x v="1"/>
    <x v="2"/>
    <x v="1"/>
    <x v="6"/>
    <n v="37"/>
  </r>
  <r>
    <x v="1"/>
    <x v="2"/>
    <x v="2"/>
    <x v="6"/>
    <n v="41"/>
  </r>
  <r>
    <x v="1"/>
    <x v="2"/>
    <x v="3"/>
    <x v="6"/>
    <n v="28"/>
  </r>
  <r>
    <x v="1"/>
    <x v="2"/>
    <x v="4"/>
    <x v="6"/>
    <n v="41"/>
  </r>
  <r>
    <x v="1"/>
    <x v="3"/>
    <x v="3"/>
    <x v="6"/>
    <n v="45"/>
  </r>
  <r>
    <x v="1"/>
    <x v="3"/>
    <x v="4"/>
    <x v="6"/>
    <n v="35"/>
  </r>
  <r>
    <x v="1"/>
    <x v="3"/>
    <x v="1"/>
    <x v="6"/>
    <n v="47"/>
  </r>
  <r>
    <x v="1"/>
    <x v="3"/>
    <x v="2"/>
    <x v="6"/>
    <n v="56"/>
  </r>
  <r>
    <x v="1"/>
    <x v="3"/>
    <x v="0"/>
    <x v="6"/>
    <n v="43"/>
  </r>
  <r>
    <x v="1"/>
    <x v="4"/>
    <x v="3"/>
    <x v="6"/>
    <n v="51"/>
  </r>
  <r>
    <x v="1"/>
    <x v="4"/>
    <x v="4"/>
    <x v="6"/>
    <n v="67"/>
  </r>
  <r>
    <x v="1"/>
    <x v="4"/>
    <x v="1"/>
    <x v="6"/>
    <n v="69"/>
  </r>
  <r>
    <x v="1"/>
    <x v="4"/>
    <x v="2"/>
    <x v="6"/>
    <n v="63"/>
  </r>
  <r>
    <x v="1"/>
    <x v="4"/>
    <x v="0"/>
    <x v="6"/>
    <n v="39"/>
  </r>
  <r>
    <x v="1"/>
    <x v="5"/>
    <x v="3"/>
    <x v="6"/>
    <n v="33"/>
  </r>
  <r>
    <x v="1"/>
    <x v="5"/>
    <x v="2"/>
    <x v="6"/>
    <n v="31"/>
  </r>
  <r>
    <x v="1"/>
    <x v="5"/>
    <x v="4"/>
    <x v="6"/>
    <n v="38"/>
  </r>
  <r>
    <x v="1"/>
    <x v="5"/>
    <x v="1"/>
    <x v="6"/>
    <n v="48"/>
  </r>
  <r>
    <x v="1"/>
    <x v="5"/>
    <x v="0"/>
    <x v="6"/>
    <n v="45"/>
  </r>
  <r>
    <x v="1"/>
    <x v="6"/>
    <x v="1"/>
    <x v="6"/>
    <n v="22"/>
  </r>
  <r>
    <x v="1"/>
    <x v="6"/>
    <x v="2"/>
    <x v="6"/>
    <n v="36"/>
  </r>
  <r>
    <x v="1"/>
    <x v="6"/>
    <x v="4"/>
    <x v="6"/>
    <n v="30"/>
  </r>
  <r>
    <x v="1"/>
    <x v="6"/>
    <x v="3"/>
    <x v="6"/>
    <n v="25"/>
  </r>
  <r>
    <x v="1"/>
    <x v="6"/>
    <x v="0"/>
    <x v="6"/>
    <n v="21"/>
  </r>
  <r>
    <x v="1"/>
    <x v="7"/>
    <x v="4"/>
    <x v="6"/>
    <n v="9"/>
  </r>
  <r>
    <x v="1"/>
    <x v="7"/>
    <x v="3"/>
    <x v="6"/>
    <n v="14"/>
  </r>
  <r>
    <x v="1"/>
    <x v="7"/>
    <x v="1"/>
    <x v="6"/>
    <n v="9"/>
  </r>
  <r>
    <x v="1"/>
    <x v="7"/>
    <x v="2"/>
    <x v="6"/>
    <n v="13"/>
  </r>
  <r>
    <x v="1"/>
    <x v="7"/>
    <x v="0"/>
    <x v="6"/>
    <n v="4"/>
  </r>
  <r>
    <x v="1"/>
    <x v="8"/>
    <x v="1"/>
    <x v="6"/>
    <n v="13"/>
  </r>
  <r>
    <x v="1"/>
    <x v="8"/>
    <x v="2"/>
    <x v="6"/>
    <n v="14"/>
  </r>
  <r>
    <x v="1"/>
    <x v="8"/>
    <x v="0"/>
    <x v="6"/>
    <n v="14"/>
  </r>
  <r>
    <x v="1"/>
    <x v="8"/>
    <x v="4"/>
    <x v="6"/>
    <n v="6"/>
  </r>
  <r>
    <x v="1"/>
    <x v="8"/>
    <x v="3"/>
    <x v="6"/>
    <n v="7"/>
  </r>
  <r>
    <x v="1"/>
    <x v="9"/>
    <x v="3"/>
    <x v="6"/>
    <n v="44"/>
  </r>
  <r>
    <x v="1"/>
    <x v="9"/>
    <x v="1"/>
    <x v="6"/>
    <n v="56"/>
  </r>
  <r>
    <x v="1"/>
    <x v="9"/>
    <x v="2"/>
    <x v="6"/>
    <n v="92"/>
  </r>
  <r>
    <x v="1"/>
    <x v="9"/>
    <x v="0"/>
    <x v="6"/>
    <n v="73"/>
  </r>
  <r>
    <x v="1"/>
    <x v="9"/>
    <x v="4"/>
    <x v="6"/>
    <n v="69"/>
  </r>
  <r>
    <x v="1"/>
    <x v="10"/>
    <x v="3"/>
    <x v="6"/>
    <n v="111"/>
  </r>
  <r>
    <x v="1"/>
    <x v="10"/>
    <x v="2"/>
    <x v="6"/>
    <n v="92"/>
  </r>
  <r>
    <x v="1"/>
    <x v="10"/>
    <x v="0"/>
    <x v="6"/>
    <n v="89"/>
  </r>
  <r>
    <x v="1"/>
    <x v="10"/>
    <x v="4"/>
    <x v="6"/>
    <n v="102"/>
  </r>
  <r>
    <x v="1"/>
    <x v="10"/>
    <x v="1"/>
    <x v="6"/>
    <n v="129"/>
  </r>
  <r>
    <x v="2"/>
    <x v="0"/>
    <x v="4"/>
    <x v="4"/>
    <n v="2"/>
  </r>
  <r>
    <x v="2"/>
    <x v="0"/>
    <x v="4"/>
    <x v="1"/>
    <n v="5"/>
  </r>
  <r>
    <x v="2"/>
    <x v="0"/>
    <x v="4"/>
    <x v="3"/>
    <n v="5"/>
  </r>
  <r>
    <x v="2"/>
    <x v="0"/>
    <x v="4"/>
    <x v="5"/>
    <n v="7"/>
  </r>
  <r>
    <x v="2"/>
    <x v="0"/>
    <x v="0"/>
    <x v="2"/>
    <n v="11"/>
  </r>
  <r>
    <x v="2"/>
    <x v="0"/>
    <x v="3"/>
    <x v="3"/>
    <n v="4"/>
  </r>
  <r>
    <x v="2"/>
    <x v="0"/>
    <x v="0"/>
    <x v="5"/>
    <n v="5"/>
  </r>
  <r>
    <x v="2"/>
    <x v="0"/>
    <x v="2"/>
    <x v="4"/>
    <n v="2"/>
  </r>
  <r>
    <x v="2"/>
    <x v="0"/>
    <x v="3"/>
    <x v="5"/>
    <n v="3"/>
  </r>
  <r>
    <x v="2"/>
    <x v="0"/>
    <x v="3"/>
    <x v="7"/>
    <n v="4"/>
  </r>
  <r>
    <x v="2"/>
    <x v="0"/>
    <x v="4"/>
    <x v="7"/>
    <n v="2"/>
  </r>
  <r>
    <x v="2"/>
    <x v="0"/>
    <x v="3"/>
    <x v="4"/>
    <n v="2"/>
  </r>
  <r>
    <x v="2"/>
    <x v="0"/>
    <x v="3"/>
    <x v="1"/>
    <n v="1"/>
  </r>
  <r>
    <x v="2"/>
    <x v="0"/>
    <x v="3"/>
    <x v="2"/>
    <n v="11"/>
  </r>
  <r>
    <x v="2"/>
    <x v="0"/>
    <x v="1"/>
    <x v="4"/>
    <n v="6"/>
  </r>
  <r>
    <x v="2"/>
    <x v="0"/>
    <x v="1"/>
    <x v="1"/>
    <n v="3"/>
  </r>
  <r>
    <x v="2"/>
    <x v="0"/>
    <x v="1"/>
    <x v="3"/>
    <n v="0"/>
  </r>
  <r>
    <x v="2"/>
    <x v="0"/>
    <x v="1"/>
    <x v="2"/>
    <n v="10"/>
  </r>
  <r>
    <x v="2"/>
    <x v="0"/>
    <x v="1"/>
    <x v="5"/>
    <n v="5"/>
  </r>
  <r>
    <x v="2"/>
    <x v="0"/>
    <x v="1"/>
    <x v="7"/>
    <n v="3"/>
  </r>
  <r>
    <x v="2"/>
    <x v="0"/>
    <x v="2"/>
    <x v="1"/>
    <n v="1"/>
  </r>
  <r>
    <x v="2"/>
    <x v="0"/>
    <x v="2"/>
    <x v="3"/>
    <n v="0"/>
  </r>
  <r>
    <x v="2"/>
    <x v="0"/>
    <x v="2"/>
    <x v="2"/>
    <n v="5"/>
  </r>
  <r>
    <x v="2"/>
    <x v="0"/>
    <x v="2"/>
    <x v="5"/>
    <n v="10"/>
  </r>
  <r>
    <x v="2"/>
    <x v="0"/>
    <x v="2"/>
    <x v="7"/>
    <n v="3"/>
  </r>
  <r>
    <x v="2"/>
    <x v="0"/>
    <x v="0"/>
    <x v="4"/>
    <n v="2"/>
  </r>
  <r>
    <x v="2"/>
    <x v="0"/>
    <x v="0"/>
    <x v="1"/>
    <n v="0"/>
  </r>
  <r>
    <x v="2"/>
    <x v="0"/>
    <x v="0"/>
    <x v="3"/>
    <n v="7"/>
  </r>
  <r>
    <x v="2"/>
    <x v="0"/>
    <x v="0"/>
    <x v="7"/>
    <n v="0"/>
  </r>
  <r>
    <x v="2"/>
    <x v="0"/>
    <x v="4"/>
    <x v="2"/>
    <n v="10"/>
  </r>
  <r>
    <x v="2"/>
    <x v="1"/>
    <x v="4"/>
    <x v="3"/>
    <n v="5"/>
  </r>
  <r>
    <x v="2"/>
    <x v="1"/>
    <x v="4"/>
    <x v="5"/>
    <n v="17"/>
  </r>
  <r>
    <x v="2"/>
    <x v="1"/>
    <x v="4"/>
    <x v="7"/>
    <n v="4"/>
  </r>
  <r>
    <x v="2"/>
    <x v="1"/>
    <x v="3"/>
    <x v="5"/>
    <n v="5"/>
  </r>
  <r>
    <x v="2"/>
    <x v="1"/>
    <x v="0"/>
    <x v="2"/>
    <n v="6"/>
  </r>
  <r>
    <x v="2"/>
    <x v="1"/>
    <x v="0"/>
    <x v="3"/>
    <n v="5"/>
  </r>
  <r>
    <x v="2"/>
    <x v="1"/>
    <x v="3"/>
    <x v="4"/>
    <n v="4"/>
  </r>
  <r>
    <x v="2"/>
    <x v="1"/>
    <x v="3"/>
    <x v="2"/>
    <n v="7"/>
  </r>
  <r>
    <x v="2"/>
    <x v="1"/>
    <x v="4"/>
    <x v="4"/>
    <n v="2"/>
  </r>
  <r>
    <x v="2"/>
    <x v="1"/>
    <x v="4"/>
    <x v="1"/>
    <n v="2"/>
  </r>
  <r>
    <x v="2"/>
    <x v="1"/>
    <x v="3"/>
    <x v="1"/>
    <n v="2"/>
  </r>
  <r>
    <x v="2"/>
    <x v="1"/>
    <x v="3"/>
    <x v="3"/>
    <n v="3"/>
  </r>
  <r>
    <x v="2"/>
    <x v="1"/>
    <x v="3"/>
    <x v="7"/>
    <n v="1"/>
  </r>
  <r>
    <x v="2"/>
    <x v="1"/>
    <x v="1"/>
    <x v="4"/>
    <n v="2"/>
  </r>
  <r>
    <x v="2"/>
    <x v="1"/>
    <x v="1"/>
    <x v="1"/>
    <n v="2"/>
  </r>
  <r>
    <x v="2"/>
    <x v="1"/>
    <x v="1"/>
    <x v="3"/>
    <n v="5"/>
  </r>
  <r>
    <x v="2"/>
    <x v="1"/>
    <x v="1"/>
    <x v="2"/>
    <n v="10"/>
  </r>
  <r>
    <x v="2"/>
    <x v="1"/>
    <x v="1"/>
    <x v="5"/>
    <n v="6"/>
  </r>
  <r>
    <x v="2"/>
    <x v="1"/>
    <x v="1"/>
    <x v="7"/>
    <n v="0"/>
  </r>
  <r>
    <x v="2"/>
    <x v="1"/>
    <x v="2"/>
    <x v="4"/>
    <n v="0"/>
  </r>
  <r>
    <x v="2"/>
    <x v="1"/>
    <x v="2"/>
    <x v="1"/>
    <n v="6"/>
  </r>
  <r>
    <x v="2"/>
    <x v="1"/>
    <x v="2"/>
    <x v="3"/>
    <n v="2"/>
  </r>
  <r>
    <x v="2"/>
    <x v="1"/>
    <x v="2"/>
    <x v="2"/>
    <n v="10"/>
  </r>
  <r>
    <x v="2"/>
    <x v="1"/>
    <x v="2"/>
    <x v="5"/>
    <n v="6"/>
  </r>
  <r>
    <x v="2"/>
    <x v="1"/>
    <x v="2"/>
    <x v="7"/>
    <n v="1"/>
  </r>
  <r>
    <x v="2"/>
    <x v="1"/>
    <x v="0"/>
    <x v="4"/>
    <n v="3"/>
  </r>
  <r>
    <x v="2"/>
    <x v="1"/>
    <x v="0"/>
    <x v="1"/>
    <n v="0"/>
  </r>
  <r>
    <x v="2"/>
    <x v="1"/>
    <x v="0"/>
    <x v="5"/>
    <n v="11"/>
  </r>
  <r>
    <x v="2"/>
    <x v="1"/>
    <x v="0"/>
    <x v="7"/>
    <n v="0"/>
  </r>
  <r>
    <x v="2"/>
    <x v="1"/>
    <x v="4"/>
    <x v="2"/>
    <n v="5"/>
  </r>
  <r>
    <x v="2"/>
    <x v="2"/>
    <x v="0"/>
    <x v="2"/>
    <n v="11"/>
  </r>
  <r>
    <x v="2"/>
    <x v="2"/>
    <x v="4"/>
    <x v="1"/>
    <n v="1"/>
  </r>
  <r>
    <x v="2"/>
    <x v="2"/>
    <x v="4"/>
    <x v="3"/>
    <n v="4"/>
  </r>
  <r>
    <x v="2"/>
    <x v="2"/>
    <x v="3"/>
    <x v="5"/>
    <n v="7"/>
  </r>
  <r>
    <x v="2"/>
    <x v="2"/>
    <x v="1"/>
    <x v="5"/>
    <n v="7"/>
  </r>
  <r>
    <x v="2"/>
    <x v="2"/>
    <x v="2"/>
    <x v="2"/>
    <n v="13"/>
  </r>
  <r>
    <x v="2"/>
    <x v="2"/>
    <x v="0"/>
    <x v="5"/>
    <n v="9"/>
  </r>
  <r>
    <x v="2"/>
    <x v="2"/>
    <x v="2"/>
    <x v="7"/>
    <n v="4"/>
  </r>
  <r>
    <x v="2"/>
    <x v="2"/>
    <x v="1"/>
    <x v="3"/>
    <n v="5"/>
  </r>
  <r>
    <x v="2"/>
    <x v="2"/>
    <x v="4"/>
    <x v="4"/>
    <n v="2"/>
  </r>
  <r>
    <x v="2"/>
    <x v="2"/>
    <x v="4"/>
    <x v="5"/>
    <n v="11"/>
  </r>
  <r>
    <x v="2"/>
    <x v="2"/>
    <x v="4"/>
    <x v="2"/>
    <n v="10"/>
  </r>
  <r>
    <x v="2"/>
    <x v="2"/>
    <x v="4"/>
    <x v="7"/>
    <n v="4"/>
  </r>
  <r>
    <x v="2"/>
    <x v="2"/>
    <x v="3"/>
    <x v="4"/>
    <n v="3"/>
  </r>
  <r>
    <x v="2"/>
    <x v="2"/>
    <x v="3"/>
    <x v="1"/>
    <n v="3"/>
  </r>
  <r>
    <x v="2"/>
    <x v="2"/>
    <x v="3"/>
    <x v="3"/>
    <n v="2"/>
  </r>
  <r>
    <x v="2"/>
    <x v="2"/>
    <x v="3"/>
    <x v="2"/>
    <n v="13"/>
  </r>
  <r>
    <x v="2"/>
    <x v="2"/>
    <x v="3"/>
    <x v="7"/>
    <n v="4"/>
  </r>
  <r>
    <x v="2"/>
    <x v="2"/>
    <x v="1"/>
    <x v="4"/>
    <n v="3"/>
  </r>
  <r>
    <x v="2"/>
    <x v="2"/>
    <x v="1"/>
    <x v="1"/>
    <n v="2"/>
  </r>
  <r>
    <x v="2"/>
    <x v="2"/>
    <x v="1"/>
    <x v="2"/>
    <n v="8"/>
  </r>
  <r>
    <x v="2"/>
    <x v="2"/>
    <x v="1"/>
    <x v="7"/>
    <n v="4"/>
  </r>
  <r>
    <x v="2"/>
    <x v="2"/>
    <x v="2"/>
    <x v="4"/>
    <n v="3"/>
  </r>
  <r>
    <x v="2"/>
    <x v="2"/>
    <x v="2"/>
    <x v="1"/>
    <n v="0"/>
  </r>
  <r>
    <x v="2"/>
    <x v="2"/>
    <x v="2"/>
    <x v="3"/>
    <n v="3"/>
  </r>
  <r>
    <x v="2"/>
    <x v="2"/>
    <x v="2"/>
    <x v="5"/>
    <n v="11"/>
  </r>
  <r>
    <x v="2"/>
    <x v="2"/>
    <x v="0"/>
    <x v="4"/>
    <n v="3"/>
  </r>
  <r>
    <x v="2"/>
    <x v="2"/>
    <x v="0"/>
    <x v="1"/>
    <n v="4"/>
  </r>
  <r>
    <x v="2"/>
    <x v="2"/>
    <x v="0"/>
    <x v="3"/>
    <n v="2"/>
  </r>
  <r>
    <x v="2"/>
    <x v="2"/>
    <x v="0"/>
    <x v="7"/>
    <n v="0"/>
  </r>
  <r>
    <x v="2"/>
    <x v="3"/>
    <x v="3"/>
    <x v="5"/>
    <n v="12"/>
  </r>
  <r>
    <x v="2"/>
    <x v="3"/>
    <x v="4"/>
    <x v="1"/>
    <n v="9"/>
  </r>
  <r>
    <x v="2"/>
    <x v="3"/>
    <x v="4"/>
    <x v="2"/>
    <n v="10"/>
  </r>
  <r>
    <x v="2"/>
    <x v="3"/>
    <x v="4"/>
    <x v="5"/>
    <n v="25"/>
  </r>
  <r>
    <x v="2"/>
    <x v="3"/>
    <x v="4"/>
    <x v="7"/>
    <n v="10"/>
  </r>
  <r>
    <x v="2"/>
    <x v="3"/>
    <x v="1"/>
    <x v="5"/>
    <n v="13"/>
  </r>
  <r>
    <x v="2"/>
    <x v="3"/>
    <x v="3"/>
    <x v="3"/>
    <n v="9"/>
  </r>
  <r>
    <x v="2"/>
    <x v="3"/>
    <x v="2"/>
    <x v="2"/>
    <n v="16"/>
  </r>
  <r>
    <x v="2"/>
    <x v="3"/>
    <x v="0"/>
    <x v="5"/>
    <n v="7"/>
  </r>
  <r>
    <x v="2"/>
    <x v="3"/>
    <x v="3"/>
    <x v="2"/>
    <n v="19"/>
  </r>
  <r>
    <x v="2"/>
    <x v="3"/>
    <x v="1"/>
    <x v="1"/>
    <n v="6"/>
  </r>
  <r>
    <x v="2"/>
    <x v="3"/>
    <x v="2"/>
    <x v="3"/>
    <n v="7"/>
  </r>
  <r>
    <x v="2"/>
    <x v="3"/>
    <x v="2"/>
    <x v="5"/>
    <n v="13"/>
  </r>
  <r>
    <x v="2"/>
    <x v="3"/>
    <x v="3"/>
    <x v="4"/>
    <n v="4"/>
  </r>
  <r>
    <x v="2"/>
    <x v="3"/>
    <x v="2"/>
    <x v="7"/>
    <n v="2"/>
  </r>
  <r>
    <x v="2"/>
    <x v="3"/>
    <x v="1"/>
    <x v="3"/>
    <n v="6"/>
  </r>
  <r>
    <x v="2"/>
    <x v="3"/>
    <x v="1"/>
    <x v="2"/>
    <n v="13"/>
  </r>
  <r>
    <x v="2"/>
    <x v="3"/>
    <x v="4"/>
    <x v="4"/>
    <n v="3"/>
  </r>
  <r>
    <x v="2"/>
    <x v="3"/>
    <x v="4"/>
    <x v="3"/>
    <n v="8"/>
  </r>
  <r>
    <x v="2"/>
    <x v="3"/>
    <x v="3"/>
    <x v="1"/>
    <n v="2"/>
  </r>
  <r>
    <x v="2"/>
    <x v="3"/>
    <x v="3"/>
    <x v="7"/>
    <n v="8"/>
  </r>
  <r>
    <x v="2"/>
    <x v="3"/>
    <x v="1"/>
    <x v="4"/>
    <n v="7"/>
  </r>
  <r>
    <x v="2"/>
    <x v="3"/>
    <x v="1"/>
    <x v="7"/>
    <n v="6"/>
  </r>
  <r>
    <x v="2"/>
    <x v="3"/>
    <x v="2"/>
    <x v="4"/>
    <n v="8"/>
  </r>
  <r>
    <x v="2"/>
    <x v="3"/>
    <x v="2"/>
    <x v="1"/>
    <n v="5"/>
  </r>
  <r>
    <x v="2"/>
    <x v="3"/>
    <x v="0"/>
    <x v="4"/>
    <n v="7"/>
  </r>
  <r>
    <x v="2"/>
    <x v="3"/>
    <x v="0"/>
    <x v="1"/>
    <n v="5"/>
  </r>
  <r>
    <x v="2"/>
    <x v="3"/>
    <x v="0"/>
    <x v="3"/>
    <n v="6"/>
  </r>
  <r>
    <x v="2"/>
    <x v="3"/>
    <x v="0"/>
    <x v="2"/>
    <n v="15"/>
  </r>
  <r>
    <x v="2"/>
    <x v="3"/>
    <x v="0"/>
    <x v="7"/>
    <n v="6"/>
  </r>
  <r>
    <x v="2"/>
    <x v="4"/>
    <x v="2"/>
    <x v="2"/>
    <n v="13"/>
  </r>
  <r>
    <x v="2"/>
    <x v="4"/>
    <x v="0"/>
    <x v="5"/>
    <n v="17"/>
  </r>
  <r>
    <x v="2"/>
    <x v="4"/>
    <x v="4"/>
    <x v="4"/>
    <n v="5"/>
  </r>
  <r>
    <x v="2"/>
    <x v="4"/>
    <x v="4"/>
    <x v="1"/>
    <n v="5"/>
  </r>
  <r>
    <x v="2"/>
    <x v="4"/>
    <x v="4"/>
    <x v="3"/>
    <n v="12"/>
  </r>
  <r>
    <x v="2"/>
    <x v="4"/>
    <x v="4"/>
    <x v="7"/>
    <n v="11"/>
  </r>
  <r>
    <x v="2"/>
    <x v="4"/>
    <x v="1"/>
    <x v="3"/>
    <n v="5"/>
  </r>
  <r>
    <x v="2"/>
    <x v="4"/>
    <x v="0"/>
    <x v="7"/>
    <n v="11"/>
  </r>
  <r>
    <x v="2"/>
    <x v="4"/>
    <x v="1"/>
    <x v="1"/>
    <n v="7"/>
  </r>
  <r>
    <x v="2"/>
    <x v="4"/>
    <x v="1"/>
    <x v="5"/>
    <n v="14"/>
  </r>
  <r>
    <x v="2"/>
    <x v="4"/>
    <x v="2"/>
    <x v="3"/>
    <n v="6"/>
  </r>
  <r>
    <x v="2"/>
    <x v="4"/>
    <x v="0"/>
    <x v="2"/>
    <n v="21"/>
  </r>
  <r>
    <x v="2"/>
    <x v="4"/>
    <x v="0"/>
    <x v="4"/>
    <n v="6"/>
  </r>
  <r>
    <x v="2"/>
    <x v="4"/>
    <x v="4"/>
    <x v="2"/>
    <n v="19"/>
  </r>
  <r>
    <x v="2"/>
    <x v="4"/>
    <x v="3"/>
    <x v="4"/>
    <n v="10"/>
  </r>
  <r>
    <x v="2"/>
    <x v="4"/>
    <x v="3"/>
    <x v="1"/>
    <n v="5"/>
  </r>
  <r>
    <x v="2"/>
    <x v="4"/>
    <x v="3"/>
    <x v="3"/>
    <n v="2"/>
  </r>
  <r>
    <x v="2"/>
    <x v="4"/>
    <x v="3"/>
    <x v="2"/>
    <n v="11"/>
  </r>
  <r>
    <x v="2"/>
    <x v="4"/>
    <x v="3"/>
    <x v="5"/>
    <n v="7"/>
  </r>
  <r>
    <x v="2"/>
    <x v="4"/>
    <x v="3"/>
    <x v="7"/>
    <n v="6"/>
  </r>
  <r>
    <x v="2"/>
    <x v="4"/>
    <x v="1"/>
    <x v="4"/>
    <n v="2"/>
  </r>
  <r>
    <x v="2"/>
    <x v="4"/>
    <x v="1"/>
    <x v="2"/>
    <n v="17"/>
  </r>
  <r>
    <x v="2"/>
    <x v="4"/>
    <x v="1"/>
    <x v="7"/>
    <n v="2"/>
  </r>
  <r>
    <x v="2"/>
    <x v="4"/>
    <x v="2"/>
    <x v="4"/>
    <n v="3"/>
  </r>
  <r>
    <x v="2"/>
    <x v="4"/>
    <x v="2"/>
    <x v="1"/>
    <n v="9"/>
  </r>
  <r>
    <x v="2"/>
    <x v="4"/>
    <x v="2"/>
    <x v="5"/>
    <n v="19"/>
  </r>
  <r>
    <x v="2"/>
    <x v="4"/>
    <x v="2"/>
    <x v="7"/>
    <n v="9"/>
  </r>
  <r>
    <x v="2"/>
    <x v="4"/>
    <x v="0"/>
    <x v="1"/>
    <n v="2"/>
  </r>
  <r>
    <x v="2"/>
    <x v="4"/>
    <x v="0"/>
    <x v="3"/>
    <n v="4"/>
  </r>
  <r>
    <x v="2"/>
    <x v="4"/>
    <x v="4"/>
    <x v="5"/>
    <n v="12"/>
  </r>
  <r>
    <x v="2"/>
    <x v="5"/>
    <x v="3"/>
    <x v="5"/>
    <n v="9"/>
  </r>
  <r>
    <x v="2"/>
    <x v="5"/>
    <x v="4"/>
    <x v="4"/>
    <n v="2"/>
  </r>
  <r>
    <x v="2"/>
    <x v="5"/>
    <x v="4"/>
    <x v="1"/>
    <n v="6"/>
  </r>
  <r>
    <x v="2"/>
    <x v="5"/>
    <x v="4"/>
    <x v="3"/>
    <n v="4"/>
  </r>
  <r>
    <x v="2"/>
    <x v="5"/>
    <x v="4"/>
    <x v="7"/>
    <n v="2"/>
  </r>
  <r>
    <x v="2"/>
    <x v="5"/>
    <x v="0"/>
    <x v="5"/>
    <n v="8"/>
  </r>
  <r>
    <x v="2"/>
    <x v="5"/>
    <x v="3"/>
    <x v="2"/>
    <n v="12"/>
  </r>
  <r>
    <x v="2"/>
    <x v="5"/>
    <x v="1"/>
    <x v="3"/>
    <n v="5"/>
  </r>
  <r>
    <x v="2"/>
    <x v="5"/>
    <x v="2"/>
    <x v="3"/>
    <n v="6"/>
  </r>
  <r>
    <x v="2"/>
    <x v="5"/>
    <x v="2"/>
    <x v="7"/>
    <n v="4"/>
  </r>
  <r>
    <x v="2"/>
    <x v="5"/>
    <x v="1"/>
    <x v="4"/>
    <n v="7"/>
  </r>
  <r>
    <x v="2"/>
    <x v="5"/>
    <x v="1"/>
    <x v="7"/>
    <n v="5"/>
  </r>
  <r>
    <x v="2"/>
    <x v="5"/>
    <x v="0"/>
    <x v="4"/>
    <n v="2"/>
  </r>
  <r>
    <x v="2"/>
    <x v="5"/>
    <x v="0"/>
    <x v="1"/>
    <n v="4"/>
  </r>
  <r>
    <x v="2"/>
    <x v="5"/>
    <x v="0"/>
    <x v="3"/>
    <n v="4"/>
  </r>
  <r>
    <x v="2"/>
    <x v="5"/>
    <x v="2"/>
    <x v="4"/>
    <n v="5"/>
  </r>
  <r>
    <x v="2"/>
    <x v="5"/>
    <x v="2"/>
    <x v="1"/>
    <n v="2"/>
  </r>
  <r>
    <x v="2"/>
    <x v="5"/>
    <x v="2"/>
    <x v="5"/>
    <n v="4"/>
  </r>
  <r>
    <x v="2"/>
    <x v="5"/>
    <x v="3"/>
    <x v="4"/>
    <n v="2"/>
  </r>
  <r>
    <x v="2"/>
    <x v="5"/>
    <x v="3"/>
    <x v="1"/>
    <n v="2"/>
  </r>
  <r>
    <x v="2"/>
    <x v="5"/>
    <x v="3"/>
    <x v="3"/>
    <n v="9"/>
  </r>
  <r>
    <x v="2"/>
    <x v="5"/>
    <x v="3"/>
    <x v="7"/>
    <n v="4"/>
  </r>
  <r>
    <x v="2"/>
    <x v="5"/>
    <x v="1"/>
    <x v="1"/>
    <n v="6"/>
  </r>
  <r>
    <x v="2"/>
    <x v="5"/>
    <x v="1"/>
    <x v="2"/>
    <n v="16"/>
  </r>
  <r>
    <x v="2"/>
    <x v="5"/>
    <x v="1"/>
    <x v="5"/>
    <n v="13"/>
  </r>
  <r>
    <x v="2"/>
    <x v="5"/>
    <x v="2"/>
    <x v="2"/>
    <n v="14"/>
  </r>
  <r>
    <x v="2"/>
    <x v="5"/>
    <x v="0"/>
    <x v="2"/>
    <n v="17"/>
  </r>
  <r>
    <x v="2"/>
    <x v="5"/>
    <x v="0"/>
    <x v="7"/>
    <n v="10"/>
  </r>
  <r>
    <x v="2"/>
    <x v="5"/>
    <x v="4"/>
    <x v="2"/>
    <n v="14"/>
  </r>
  <r>
    <x v="2"/>
    <x v="5"/>
    <x v="4"/>
    <x v="5"/>
    <n v="5"/>
  </r>
  <r>
    <x v="2"/>
    <x v="6"/>
    <x v="1"/>
    <x v="5"/>
    <n v="8"/>
  </r>
  <r>
    <x v="2"/>
    <x v="6"/>
    <x v="4"/>
    <x v="3"/>
    <n v="7"/>
  </r>
  <r>
    <x v="2"/>
    <x v="6"/>
    <x v="4"/>
    <x v="7"/>
    <n v="7"/>
  </r>
  <r>
    <x v="2"/>
    <x v="6"/>
    <x v="1"/>
    <x v="3"/>
    <n v="4"/>
  </r>
  <r>
    <x v="2"/>
    <x v="6"/>
    <x v="3"/>
    <x v="1"/>
    <n v="3"/>
  </r>
  <r>
    <x v="2"/>
    <x v="6"/>
    <x v="1"/>
    <x v="2"/>
    <n v="7"/>
  </r>
  <r>
    <x v="2"/>
    <x v="6"/>
    <x v="2"/>
    <x v="2"/>
    <n v="6"/>
  </r>
  <r>
    <x v="2"/>
    <x v="6"/>
    <x v="2"/>
    <x v="3"/>
    <n v="3"/>
  </r>
  <r>
    <x v="2"/>
    <x v="6"/>
    <x v="1"/>
    <x v="7"/>
    <n v="3"/>
  </r>
  <r>
    <x v="2"/>
    <x v="6"/>
    <x v="0"/>
    <x v="2"/>
    <n v="10"/>
  </r>
  <r>
    <x v="2"/>
    <x v="6"/>
    <x v="3"/>
    <x v="7"/>
    <n v="1"/>
  </r>
  <r>
    <x v="2"/>
    <x v="6"/>
    <x v="2"/>
    <x v="4"/>
    <n v="3"/>
  </r>
  <r>
    <x v="2"/>
    <x v="6"/>
    <x v="2"/>
    <x v="5"/>
    <n v="13"/>
  </r>
  <r>
    <x v="2"/>
    <x v="6"/>
    <x v="2"/>
    <x v="7"/>
    <n v="3"/>
  </r>
  <r>
    <x v="2"/>
    <x v="6"/>
    <x v="4"/>
    <x v="4"/>
    <n v="4"/>
  </r>
  <r>
    <x v="2"/>
    <x v="6"/>
    <x v="4"/>
    <x v="1"/>
    <n v="3"/>
  </r>
  <r>
    <x v="2"/>
    <x v="6"/>
    <x v="4"/>
    <x v="5"/>
    <n v="3"/>
  </r>
  <r>
    <x v="2"/>
    <x v="6"/>
    <x v="3"/>
    <x v="4"/>
    <n v="4"/>
  </r>
  <r>
    <x v="2"/>
    <x v="6"/>
    <x v="3"/>
    <x v="3"/>
    <n v="7"/>
  </r>
  <r>
    <x v="2"/>
    <x v="6"/>
    <x v="3"/>
    <x v="2"/>
    <n v="10"/>
  </r>
  <r>
    <x v="2"/>
    <x v="6"/>
    <x v="3"/>
    <x v="5"/>
    <n v="11"/>
  </r>
  <r>
    <x v="2"/>
    <x v="6"/>
    <x v="1"/>
    <x v="4"/>
    <n v="3"/>
  </r>
  <r>
    <x v="2"/>
    <x v="6"/>
    <x v="1"/>
    <x v="1"/>
    <n v="4"/>
  </r>
  <r>
    <x v="2"/>
    <x v="6"/>
    <x v="2"/>
    <x v="1"/>
    <n v="0"/>
  </r>
  <r>
    <x v="2"/>
    <x v="6"/>
    <x v="0"/>
    <x v="4"/>
    <n v="7"/>
  </r>
  <r>
    <x v="2"/>
    <x v="6"/>
    <x v="0"/>
    <x v="1"/>
    <n v="6"/>
  </r>
  <r>
    <x v="2"/>
    <x v="6"/>
    <x v="0"/>
    <x v="3"/>
    <n v="5"/>
  </r>
  <r>
    <x v="2"/>
    <x v="6"/>
    <x v="0"/>
    <x v="5"/>
    <n v="9"/>
  </r>
  <r>
    <x v="2"/>
    <x v="6"/>
    <x v="0"/>
    <x v="7"/>
    <n v="4"/>
  </r>
  <r>
    <x v="2"/>
    <x v="6"/>
    <x v="4"/>
    <x v="2"/>
    <n v="12"/>
  </r>
  <r>
    <x v="2"/>
    <x v="7"/>
    <x v="3"/>
    <x v="2"/>
    <n v="7"/>
  </r>
  <r>
    <x v="2"/>
    <x v="7"/>
    <x v="4"/>
    <x v="4"/>
    <n v="0"/>
  </r>
  <r>
    <x v="2"/>
    <x v="7"/>
    <x v="4"/>
    <x v="1"/>
    <n v="0"/>
  </r>
  <r>
    <x v="2"/>
    <x v="7"/>
    <x v="4"/>
    <x v="2"/>
    <n v="8"/>
  </r>
  <r>
    <x v="2"/>
    <x v="7"/>
    <x v="4"/>
    <x v="5"/>
    <n v="5"/>
  </r>
  <r>
    <x v="2"/>
    <x v="7"/>
    <x v="4"/>
    <x v="7"/>
    <n v="2"/>
  </r>
  <r>
    <x v="2"/>
    <x v="7"/>
    <x v="3"/>
    <x v="5"/>
    <n v="11"/>
  </r>
  <r>
    <x v="2"/>
    <x v="7"/>
    <x v="1"/>
    <x v="7"/>
    <n v="3"/>
  </r>
  <r>
    <x v="2"/>
    <x v="7"/>
    <x v="2"/>
    <x v="1"/>
    <n v="2"/>
  </r>
  <r>
    <x v="2"/>
    <x v="7"/>
    <x v="2"/>
    <x v="2"/>
    <n v="6"/>
  </r>
  <r>
    <x v="2"/>
    <x v="7"/>
    <x v="1"/>
    <x v="2"/>
    <n v="7"/>
  </r>
  <r>
    <x v="2"/>
    <x v="7"/>
    <x v="0"/>
    <x v="2"/>
    <n v="2"/>
  </r>
  <r>
    <x v="2"/>
    <x v="7"/>
    <x v="4"/>
    <x v="3"/>
    <n v="1"/>
  </r>
  <r>
    <x v="2"/>
    <x v="7"/>
    <x v="3"/>
    <x v="4"/>
    <n v="0"/>
  </r>
  <r>
    <x v="2"/>
    <x v="7"/>
    <x v="3"/>
    <x v="1"/>
    <n v="2"/>
  </r>
  <r>
    <x v="2"/>
    <x v="7"/>
    <x v="3"/>
    <x v="3"/>
    <n v="0"/>
  </r>
  <r>
    <x v="2"/>
    <x v="7"/>
    <x v="3"/>
    <x v="7"/>
    <n v="0"/>
  </r>
  <r>
    <x v="2"/>
    <x v="7"/>
    <x v="1"/>
    <x v="4"/>
    <n v="1"/>
  </r>
  <r>
    <x v="2"/>
    <x v="7"/>
    <x v="1"/>
    <x v="1"/>
    <n v="2"/>
  </r>
  <r>
    <x v="2"/>
    <x v="7"/>
    <x v="1"/>
    <x v="3"/>
    <n v="0"/>
  </r>
  <r>
    <x v="2"/>
    <x v="7"/>
    <x v="1"/>
    <x v="5"/>
    <n v="2"/>
  </r>
  <r>
    <x v="2"/>
    <x v="7"/>
    <x v="2"/>
    <x v="4"/>
    <n v="4"/>
  </r>
  <r>
    <x v="2"/>
    <x v="7"/>
    <x v="2"/>
    <x v="3"/>
    <n v="2"/>
  </r>
  <r>
    <x v="2"/>
    <x v="7"/>
    <x v="2"/>
    <x v="5"/>
    <n v="2"/>
  </r>
  <r>
    <x v="2"/>
    <x v="7"/>
    <x v="2"/>
    <x v="7"/>
    <n v="2"/>
  </r>
  <r>
    <x v="2"/>
    <x v="7"/>
    <x v="0"/>
    <x v="4"/>
    <n v="4"/>
  </r>
  <r>
    <x v="2"/>
    <x v="7"/>
    <x v="0"/>
    <x v="1"/>
    <n v="2"/>
  </r>
  <r>
    <x v="2"/>
    <x v="7"/>
    <x v="0"/>
    <x v="3"/>
    <n v="2"/>
  </r>
  <r>
    <x v="2"/>
    <x v="7"/>
    <x v="0"/>
    <x v="5"/>
    <n v="4"/>
  </r>
  <r>
    <x v="2"/>
    <x v="7"/>
    <x v="0"/>
    <x v="7"/>
    <n v="4"/>
  </r>
  <r>
    <x v="2"/>
    <x v="8"/>
    <x v="4"/>
    <x v="4"/>
    <n v="0"/>
  </r>
  <r>
    <x v="2"/>
    <x v="8"/>
    <x v="4"/>
    <x v="1"/>
    <n v="0"/>
  </r>
  <r>
    <x v="2"/>
    <x v="8"/>
    <x v="4"/>
    <x v="3"/>
    <n v="2"/>
  </r>
  <r>
    <x v="2"/>
    <x v="8"/>
    <x v="4"/>
    <x v="2"/>
    <n v="3"/>
  </r>
  <r>
    <x v="2"/>
    <x v="8"/>
    <x v="4"/>
    <x v="5"/>
    <n v="6"/>
  </r>
  <r>
    <x v="2"/>
    <x v="8"/>
    <x v="3"/>
    <x v="2"/>
    <n v="7"/>
  </r>
  <r>
    <x v="2"/>
    <x v="8"/>
    <x v="3"/>
    <x v="5"/>
    <n v="4"/>
  </r>
  <r>
    <x v="2"/>
    <x v="8"/>
    <x v="1"/>
    <x v="4"/>
    <n v="2"/>
  </r>
  <r>
    <x v="2"/>
    <x v="8"/>
    <x v="1"/>
    <x v="1"/>
    <n v="1"/>
  </r>
  <r>
    <x v="2"/>
    <x v="8"/>
    <x v="1"/>
    <x v="2"/>
    <n v="2"/>
  </r>
  <r>
    <x v="2"/>
    <x v="8"/>
    <x v="2"/>
    <x v="3"/>
    <n v="1"/>
  </r>
  <r>
    <x v="2"/>
    <x v="8"/>
    <x v="2"/>
    <x v="7"/>
    <n v="1"/>
  </r>
  <r>
    <x v="2"/>
    <x v="8"/>
    <x v="4"/>
    <x v="7"/>
    <n v="3"/>
  </r>
  <r>
    <x v="2"/>
    <x v="8"/>
    <x v="3"/>
    <x v="4"/>
    <n v="0"/>
  </r>
  <r>
    <x v="2"/>
    <x v="8"/>
    <x v="3"/>
    <x v="1"/>
    <n v="0"/>
  </r>
  <r>
    <x v="2"/>
    <x v="8"/>
    <x v="3"/>
    <x v="3"/>
    <n v="0"/>
  </r>
  <r>
    <x v="2"/>
    <x v="8"/>
    <x v="3"/>
    <x v="7"/>
    <n v="2"/>
  </r>
  <r>
    <x v="2"/>
    <x v="8"/>
    <x v="1"/>
    <x v="3"/>
    <n v="2"/>
  </r>
  <r>
    <x v="2"/>
    <x v="8"/>
    <x v="1"/>
    <x v="5"/>
    <n v="3"/>
  </r>
  <r>
    <x v="2"/>
    <x v="8"/>
    <x v="1"/>
    <x v="7"/>
    <n v="2"/>
  </r>
  <r>
    <x v="2"/>
    <x v="8"/>
    <x v="2"/>
    <x v="4"/>
    <n v="2"/>
  </r>
  <r>
    <x v="2"/>
    <x v="8"/>
    <x v="2"/>
    <x v="1"/>
    <n v="4"/>
  </r>
  <r>
    <x v="2"/>
    <x v="8"/>
    <x v="2"/>
    <x v="2"/>
    <n v="5"/>
  </r>
  <r>
    <x v="2"/>
    <x v="8"/>
    <x v="2"/>
    <x v="5"/>
    <n v="8"/>
  </r>
  <r>
    <x v="2"/>
    <x v="8"/>
    <x v="0"/>
    <x v="4"/>
    <n v="4"/>
  </r>
  <r>
    <x v="2"/>
    <x v="8"/>
    <x v="0"/>
    <x v="1"/>
    <n v="2"/>
  </r>
  <r>
    <x v="2"/>
    <x v="8"/>
    <x v="0"/>
    <x v="3"/>
    <n v="2"/>
  </r>
  <r>
    <x v="2"/>
    <x v="8"/>
    <x v="0"/>
    <x v="2"/>
    <n v="5"/>
  </r>
  <r>
    <x v="2"/>
    <x v="8"/>
    <x v="0"/>
    <x v="5"/>
    <n v="9"/>
  </r>
  <r>
    <x v="2"/>
    <x v="8"/>
    <x v="0"/>
    <x v="7"/>
    <n v="0"/>
  </r>
  <r>
    <x v="2"/>
    <x v="9"/>
    <x v="4"/>
    <x v="1"/>
    <n v="6"/>
  </r>
  <r>
    <x v="2"/>
    <x v="9"/>
    <x v="4"/>
    <x v="3"/>
    <n v="7"/>
  </r>
  <r>
    <x v="2"/>
    <x v="9"/>
    <x v="4"/>
    <x v="5"/>
    <n v="20"/>
  </r>
  <r>
    <x v="2"/>
    <x v="9"/>
    <x v="0"/>
    <x v="4"/>
    <n v="7"/>
  </r>
  <r>
    <x v="2"/>
    <x v="9"/>
    <x v="1"/>
    <x v="2"/>
    <n v="16"/>
  </r>
  <r>
    <x v="2"/>
    <x v="9"/>
    <x v="2"/>
    <x v="2"/>
    <n v="17"/>
  </r>
  <r>
    <x v="2"/>
    <x v="9"/>
    <x v="0"/>
    <x v="5"/>
    <n v="19"/>
  </r>
  <r>
    <x v="2"/>
    <x v="9"/>
    <x v="1"/>
    <x v="4"/>
    <n v="4"/>
  </r>
  <r>
    <x v="2"/>
    <x v="9"/>
    <x v="2"/>
    <x v="7"/>
    <n v="7"/>
  </r>
  <r>
    <x v="2"/>
    <x v="9"/>
    <x v="0"/>
    <x v="2"/>
    <n v="18"/>
  </r>
  <r>
    <x v="2"/>
    <x v="9"/>
    <x v="0"/>
    <x v="1"/>
    <n v="3"/>
  </r>
  <r>
    <x v="2"/>
    <x v="9"/>
    <x v="1"/>
    <x v="7"/>
    <n v="7"/>
  </r>
  <r>
    <x v="2"/>
    <x v="9"/>
    <x v="2"/>
    <x v="4"/>
    <n v="6"/>
  </r>
  <r>
    <x v="2"/>
    <x v="9"/>
    <x v="2"/>
    <x v="1"/>
    <n v="6"/>
  </r>
  <r>
    <x v="2"/>
    <x v="9"/>
    <x v="2"/>
    <x v="5"/>
    <n v="9"/>
  </r>
  <r>
    <x v="2"/>
    <x v="9"/>
    <x v="0"/>
    <x v="3"/>
    <n v="8"/>
  </r>
  <r>
    <x v="2"/>
    <x v="9"/>
    <x v="3"/>
    <x v="3"/>
    <n v="3"/>
  </r>
  <r>
    <x v="2"/>
    <x v="9"/>
    <x v="3"/>
    <x v="4"/>
    <n v="4"/>
  </r>
  <r>
    <x v="2"/>
    <x v="9"/>
    <x v="3"/>
    <x v="1"/>
    <n v="2"/>
  </r>
  <r>
    <x v="2"/>
    <x v="9"/>
    <x v="3"/>
    <x v="2"/>
    <n v="12"/>
  </r>
  <r>
    <x v="2"/>
    <x v="9"/>
    <x v="3"/>
    <x v="5"/>
    <n v="19"/>
  </r>
  <r>
    <x v="2"/>
    <x v="9"/>
    <x v="3"/>
    <x v="7"/>
    <n v="9"/>
  </r>
  <r>
    <x v="2"/>
    <x v="9"/>
    <x v="1"/>
    <x v="1"/>
    <n v="6"/>
  </r>
  <r>
    <x v="2"/>
    <x v="9"/>
    <x v="1"/>
    <x v="3"/>
    <n v="4"/>
  </r>
  <r>
    <x v="2"/>
    <x v="9"/>
    <x v="1"/>
    <x v="5"/>
    <n v="20"/>
  </r>
  <r>
    <x v="2"/>
    <x v="9"/>
    <x v="2"/>
    <x v="3"/>
    <n v="6"/>
  </r>
  <r>
    <x v="2"/>
    <x v="9"/>
    <x v="0"/>
    <x v="7"/>
    <n v="2"/>
  </r>
  <r>
    <x v="2"/>
    <x v="9"/>
    <x v="4"/>
    <x v="4"/>
    <n v="5"/>
  </r>
  <r>
    <x v="2"/>
    <x v="9"/>
    <x v="4"/>
    <x v="7"/>
    <n v="6"/>
  </r>
  <r>
    <x v="2"/>
    <x v="9"/>
    <x v="4"/>
    <x v="2"/>
    <n v="15"/>
  </r>
  <r>
    <x v="2"/>
    <x v="10"/>
    <x v="0"/>
    <x v="3"/>
    <n v="14"/>
  </r>
  <r>
    <x v="2"/>
    <x v="10"/>
    <x v="2"/>
    <x v="4"/>
    <n v="12"/>
  </r>
  <r>
    <x v="2"/>
    <x v="10"/>
    <x v="4"/>
    <x v="1"/>
    <n v="7"/>
  </r>
  <r>
    <x v="2"/>
    <x v="10"/>
    <x v="4"/>
    <x v="3"/>
    <n v="23"/>
  </r>
  <r>
    <x v="2"/>
    <x v="10"/>
    <x v="3"/>
    <x v="3"/>
    <n v="8"/>
  </r>
  <r>
    <x v="2"/>
    <x v="10"/>
    <x v="1"/>
    <x v="1"/>
    <n v="12"/>
  </r>
  <r>
    <x v="2"/>
    <x v="10"/>
    <x v="4"/>
    <x v="7"/>
    <n v="12"/>
  </r>
  <r>
    <x v="2"/>
    <x v="10"/>
    <x v="3"/>
    <x v="1"/>
    <n v="5"/>
  </r>
  <r>
    <x v="2"/>
    <x v="10"/>
    <x v="3"/>
    <x v="7"/>
    <n v="9"/>
  </r>
  <r>
    <x v="2"/>
    <x v="10"/>
    <x v="0"/>
    <x v="5"/>
    <n v="36"/>
  </r>
  <r>
    <x v="2"/>
    <x v="10"/>
    <x v="1"/>
    <x v="7"/>
    <n v="16"/>
  </r>
  <r>
    <x v="2"/>
    <x v="10"/>
    <x v="2"/>
    <x v="2"/>
    <n v="22"/>
  </r>
  <r>
    <x v="2"/>
    <x v="10"/>
    <x v="3"/>
    <x v="4"/>
    <n v="9"/>
  </r>
  <r>
    <x v="2"/>
    <x v="10"/>
    <x v="2"/>
    <x v="7"/>
    <n v="4"/>
  </r>
  <r>
    <x v="2"/>
    <x v="10"/>
    <x v="3"/>
    <x v="2"/>
    <n v="25"/>
  </r>
  <r>
    <x v="2"/>
    <x v="10"/>
    <x v="3"/>
    <x v="5"/>
    <n v="21"/>
  </r>
  <r>
    <x v="2"/>
    <x v="10"/>
    <x v="1"/>
    <x v="4"/>
    <n v="10"/>
  </r>
  <r>
    <x v="2"/>
    <x v="10"/>
    <x v="1"/>
    <x v="3"/>
    <n v="17"/>
  </r>
  <r>
    <x v="2"/>
    <x v="10"/>
    <x v="1"/>
    <x v="2"/>
    <n v="15"/>
  </r>
  <r>
    <x v="2"/>
    <x v="10"/>
    <x v="1"/>
    <x v="5"/>
    <n v="26"/>
  </r>
  <r>
    <x v="2"/>
    <x v="10"/>
    <x v="2"/>
    <x v="1"/>
    <n v="6"/>
  </r>
  <r>
    <x v="2"/>
    <x v="10"/>
    <x v="2"/>
    <x v="3"/>
    <n v="14"/>
  </r>
  <r>
    <x v="2"/>
    <x v="10"/>
    <x v="2"/>
    <x v="5"/>
    <n v="18"/>
  </r>
  <r>
    <x v="2"/>
    <x v="10"/>
    <x v="0"/>
    <x v="4"/>
    <n v="16"/>
  </r>
  <r>
    <x v="2"/>
    <x v="10"/>
    <x v="0"/>
    <x v="1"/>
    <n v="12"/>
  </r>
  <r>
    <x v="2"/>
    <x v="10"/>
    <x v="0"/>
    <x v="2"/>
    <n v="16"/>
  </r>
  <r>
    <x v="2"/>
    <x v="10"/>
    <x v="0"/>
    <x v="7"/>
    <n v="6"/>
  </r>
  <r>
    <x v="2"/>
    <x v="10"/>
    <x v="4"/>
    <x v="4"/>
    <n v="8"/>
  </r>
  <r>
    <x v="2"/>
    <x v="10"/>
    <x v="4"/>
    <x v="2"/>
    <n v="45"/>
  </r>
  <r>
    <x v="2"/>
    <x v="10"/>
    <x v="4"/>
    <x v="5"/>
    <n v="47"/>
  </r>
  <r>
    <x v="3"/>
    <x v="0"/>
    <x v="0"/>
    <x v="4"/>
    <n v="35"/>
  </r>
  <r>
    <x v="3"/>
    <x v="0"/>
    <x v="1"/>
    <x v="1"/>
    <n v="17"/>
  </r>
  <r>
    <x v="3"/>
    <x v="0"/>
    <x v="0"/>
    <x v="2"/>
    <n v="3"/>
  </r>
  <r>
    <x v="3"/>
    <x v="0"/>
    <x v="4"/>
    <x v="2"/>
    <n v="7"/>
  </r>
  <r>
    <x v="3"/>
    <x v="0"/>
    <x v="4"/>
    <x v="5"/>
    <n v="3"/>
  </r>
  <r>
    <x v="3"/>
    <x v="0"/>
    <x v="0"/>
    <x v="0"/>
    <n v="26"/>
  </r>
  <r>
    <x v="3"/>
    <x v="0"/>
    <x v="3"/>
    <x v="0"/>
    <n v="10"/>
  </r>
  <r>
    <x v="3"/>
    <x v="0"/>
    <x v="3"/>
    <x v="2"/>
    <n v="2"/>
  </r>
  <r>
    <x v="3"/>
    <x v="0"/>
    <x v="1"/>
    <x v="2"/>
    <n v="3"/>
  </r>
  <r>
    <x v="3"/>
    <x v="0"/>
    <x v="2"/>
    <x v="4"/>
    <n v="22"/>
  </r>
  <r>
    <x v="3"/>
    <x v="0"/>
    <x v="2"/>
    <x v="3"/>
    <n v="7"/>
  </r>
  <r>
    <x v="3"/>
    <x v="0"/>
    <x v="2"/>
    <x v="0"/>
    <n v="13"/>
  </r>
  <r>
    <x v="3"/>
    <x v="0"/>
    <x v="0"/>
    <x v="5"/>
    <n v="3"/>
  </r>
  <r>
    <x v="3"/>
    <x v="0"/>
    <x v="4"/>
    <x v="4"/>
    <n v="23"/>
  </r>
  <r>
    <x v="3"/>
    <x v="0"/>
    <x v="4"/>
    <x v="1"/>
    <n v="25"/>
  </r>
  <r>
    <x v="3"/>
    <x v="0"/>
    <x v="4"/>
    <x v="3"/>
    <n v="8"/>
  </r>
  <r>
    <x v="3"/>
    <x v="0"/>
    <x v="3"/>
    <x v="4"/>
    <n v="16"/>
  </r>
  <r>
    <x v="3"/>
    <x v="0"/>
    <x v="3"/>
    <x v="1"/>
    <n v="26"/>
  </r>
  <r>
    <x v="3"/>
    <x v="0"/>
    <x v="3"/>
    <x v="3"/>
    <n v="11"/>
  </r>
  <r>
    <x v="3"/>
    <x v="0"/>
    <x v="3"/>
    <x v="5"/>
    <n v="2"/>
  </r>
  <r>
    <x v="3"/>
    <x v="0"/>
    <x v="1"/>
    <x v="0"/>
    <n v="13"/>
  </r>
  <r>
    <x v="3"/>
    <x v="0"/>
    <x v="1"/>
    <x v="4"/>
    <n v="8"/>
  </r>
  <r>
    <x v="3"/>
    <x v="0"/>
    <x v="1"/>
    <x v="3"/>
    <n v="4"/>
  </r>
  <r>
    <x v="3"/>
    <x v="0"/>
    <x v="1"/>
    <x v="5"/>
    <n v="0"/>
  </r>
  <r>
    <x v="3"/>
    <x v="0"/>
    <x v="2"/>
    <x v="1"/>
    <n v="16"/>
  </r>
  <r>
    <x v="3"/>
    <x v="0"/>
    <x v="2"/>
    <x v="2"/>
    <n v="3"/>
  </r>
  <r>
    <x v="3"/>
    <x v="0"/>
    <x v="2"/>
    <x v="5"/>
    <n v="3"/>
  </r>
  <r>
    <x v="3"/>
    <x v="0"/>
    <x v="0"/>
    <x v="1"/>
    <n v="28"/>
  </r>
  <r>
    <x v="3"/>
    <x v="0"/>
    <x v="0"/>
    <x v="3"/>
    <n v="7"/>
  </r>
  <r>
    <x v="3"/>
    <x v="0"/>
    <x v="4"/>
    <x v="0"/>
    <n v="19"/>
  </r>
  <r>
    <x v="3"/>
    <x v="1"/>
    <x v="2"/>
    <x v="1"/>
    <n v="36"/>
  </r>
  <r>
    <x v="3"/>
    <x v="1"/>
    <x v="0"/>
    <x v="0"/>
    <n v="19"/>
  </r>
  <r>
    <x v="3"/>
    <x v="1"/>
    <x v="3"/>
    <x v="1"/>
    <n v="25"/>
  </r>
  <r>
    <x v="3"/>
    <x v="1"/>
    <x v="3"/>
    <x v="3"/>
    <n v="9"/>
  </r>
  <r>
    <x v="3"/>
    <x v="1"/>
    <x v="1"/>
    <x v="1"/>
    <n v="20"/>
  </r>
  <r>
    <x v="3"/>
    <x v="1"/>
    <x v="2"/>
    <x v="4"/>
    <n v="21"/>
  </r>
  <r>
    <x v="3"/>
    <x v="1"/>
    <x v="4"/>
    <x v="2"/>
    <n v="3"/>
  </r>
  <r>
    <x v="3"/>
    <x v="1"/>
    <x v="4"/>
    <x v="5"/>
    <n v="6"/>
  </r>
  <r>
    <x v="3"/>
    <x v="1"/>
    <x v="2"/>
    <x v="0"/>
    <n v="24"/>
  </r>
  <r>
    <x v="3"/>
    <x v="1"/>
    <x v="1"/>
    <x v="3"/>
    <n v="7"/>
  </r>
  <r>
    <x v="3"/>
    <x v="1"/>
    <x v="0"/>
    <x v="2"/>
    <n v="8"/>
  </r>
  <r>
    <x v="3"/>
    <x v="1"/>
    <x v="2"/>
    <x v="5"/>
    <n v="6"/>
  </r>
  <r>
    <x v="3"/>
    <x v="1"/>
    <x v="3"/>
    <x v="2"/>
    <n v="5"/>
  </r>
  <r>
    <x v="3"/>
    <x v="1"/>
    <x v="4"/>
    <x v="3"/>
    <n v="7"/>
  </r>
  <r>
    <x v="3"/>
    <x v="1"/>
    <x v="3"/>
    <x v="0"/>
    <n v="17"/>
  </r>
  <r>
    <x v="3"/>
    <x v="1"/>
    <x v="3"/>
    <x v="4"/>
    <n v="14"/>
  </r>
  <r>
    <x v="3"/>
    <x v="1"/>
    <x v="3"/>
    <x v="5"/>
    <n v="8"/>
  </r>
  <r>
    <x v="3"/>
    <x v="1"/>
    <x v="1"/>
    <x v="0"/>
    <n v="7"/>
  </r>
  <r>
    <x v="3"/>
    <x v="1"/>
    <x v="1"/>
    <x v="4"/>
    <n v="15"/>
  </r>
  <r>
    <x v="3"/>
    <x v="1"/>
    <x v="1"/>
    <x v="2"/>
    <n v="8"/>
  </r>
  <r>
    <x v="3"/>
    <x v="1"/>
    <x v="1"/>
    <x v="5"/>
    <n v="3"/>
  </r>
  <r>
    <x v="3"/>
    <x v="1"/>
    <x v="2"/>
    <x v="3"/>
    <n v="8"/>
  </r>
  <r>
    <x v="3"/>
    <x v="1"/>
    <x v="2"/>
    <x v="2"/>
    <n v="3"/>
  </r>
  <r>
    <x v="3"/>
    <x v="1"/>
    <x v="0"/>
    <x v="4"/>
    <n v="22"/>
  </r>
  <r>
    <x v="3"/>
    <x v="1"/>
    <x v="0"/>
    <x v="1"/>
    <n v="17"/>
  </r>
  <r>
    <x v="3"/>
    <x v="1"/>
    <x v="0"/>
    <x v="3"/>
    <n v="8"/>
  </r>
  <r>
    <x v="3"/>
    <x v="1"/>
    <x v="0"/>
    <x v="5"/>
    <n v="4"/>
  </r>
  <r>
    <x v="3"/>
    <x v="1"/>
    <x v="4"/>
    <x v="4"/>
    <n v="30"/>
  </r>
  <r>
    <x v="3"/>
    <x v="1"/>
    <x v="4"/>
    <x v="1"/>
    <n v="25"/>
  </r>
  <r>
    <x v="3"/>
    <x v="1"/>
    <x v="4"/>
    <x v="0"/>
    <n v="21"/>
  </r>
  <r>
    <x v="3"/>
    <x v="2"/>
    <x v="0"/>
    <x v="1"/>
    <n v="41"/>
  </r>
  <r>
    <x v="3"/>
    <x v="2"/>
    <x v="2"/>
    <x v="1"/>
    <n v="43"/>
  </r>
  <r>
    <x v="3"/>
    <x v="2"/>
    <x v="2"/>
    <x v="4"/>
    <n v="38"/>
  </r>
  <r>
    <x v="3"/>
    <x v="2"/>
    <x v="3"/>
    <x v="4"/>
    <n v="44"/>
  </r>
  <r>
    <x v="3"/>
    <x v="2"/>
    <x v="2"/>
    <x v="2"/>
    <n v="7"/>
  </r>
  <r>
    <x v="3"/>
    <x v="2"/>
    <x v="3"/>
    <x v="0"/>
    <n v="20"/>
  </r>
  <r>
    <x v="3"/>
    <x v="2"/>
    <x v="2"/>
    <x v="0"/>
    <n v="25"/>
  </r>
  <r>
    <x v="3"/>
    <x v="2"/>
    <x v="4"/>
    <x v="0"/>
    <n v="19"/>
  </r>
  <r>
    <x v="3"/>
    <x v="2"/>
    <x v="4"/>
    <x v="4"/>
    <n v="41"/>
  </r>
  <r>
    <x v="3"/>
    <x v="2"/>
    <x v="4"/>
    <x v="1"/>
    <n v="27"/>
  </r>
  <r>
    <x v="3"/>
    <x v="2"/>
    <x v="4"/>
    <x v="2"/>
    <n v="5"/>
  </r>
  <r>
    <x v="3"/>
    <x v="2"/>
    <x v="4"/>
    <x v="5"/>
    <n v="17"/>
  </r>
  <r>
    <x v="3"/>
    <x v="2"/>
    <x v="3"/>
    <x v="5"/>
    <n v="5"/>
  </r>
  <r>
    <x v="3"/>
    <x v="2"/>
    <x v="1"/>
    <x v="4"/>
    <n v="26"/>
  </r>
  <r>
    <x v="3"/>
    <x v="2"/>
    <x v="3"/>
    <x v="1"/>
    <n v="29"/>
  </r>
  <r>
    <x v="3"/>
    <x v="2"/>
    <x v="2"/>
    <x v="5"/>
    <n v="8"/>
  </r>
  <r>
    <x v="3"/>
    <x v="2"/>
    <x v="3"/>
    <x v="3"/>
    <n v="7"/>
  </r>
  <r>
    <x v="3"/>
    <x v="2"/>
    <x v="3"/>
    <x v="2"/>
    <n v="5"/>
  </r>
  <r>
    <x v="3"/>
    <x v="2"/>
    <x v="1"/>
    <x v="0"/>
    <n v="25"/>
  </r>
  <r>
    <x v="3"/>
    <x v="2"/>
    <x v="1"/>
    <x v="1"/>
    <n v="29"/>
  </r>
  <r>
    <x v="3"/>
    <x v="2"/>
    <x v="1"/>
    <x v="3"/>
    <n v="14"/>
  </r>
  <r>
    <x v="3"/>
    <x v="2"/>
    <x v="1"/>
    <x v="2"/>
    <n v="11"/>
  </r>
  <r>
    <x v="3"/>
    <x v="2"/>
    <x v="1"/>
    <x v="5"/>
    <n v="2"/>
  </r>
  <r>
    <x v="3"/>
    <x v="2"/>
    <x v="2"/>
    <x v="3"/>
    <n v="32"/>
  </r>
  <r>
    <x v="3"/>
    <x v="2"/>
    <x v="0"/>
    <x v="0"/>
    <n v="20"/>
  </r>
  <r>
    <x v="3"/>
    <x v="2"/>
    <x v="0"/>
    <x v="4"/>
    <n v="54"/>
  </r>
  <r>
    <x v="3"/>
    <x v="2"/>
    <x v="0"/>
    <x v="3"/>
    <n v="18"/>
  </r>
  <r>
    <x v="3"/>
    <x v="2"/>
    <x v="0"/>
    <x v="2"/>
    <n v="13"/>
  </r>
  <r>
    <x v="3"/>
    <x v="2"/>
    <x v="0"/>
    <x v="5"/>
    <n v="6"/>
  </r>
  <r>
    <x v="3"/>
    <x v="2"/>
    <x v="4"/>
    <x v="3"/>
    <n v="13"/>
  </r>
  <r>
    <x v="3"/>
    <x v="3"/>
    <x v="1"/>
    <x v="1"/>
    <n v="54"/>
  </r>
  <r>
    <x v="3"/>
    <x v="3"/>
    <x v="3"/>
    <x v="1"/>
    <n v="54"/>
  </r>
  <r>
    <x v="3"/>
    <x v="3"/>
    <x v="3"/>
    <x v="4"/>
    <n v="53"/>
  </r>
  <r>
    <x v="3"/>
    <x v="3"/>
    <x v="1"/>
    <x v="3"/>
    <n v="16"/>
  </r>
  <r>
    <x v="3"/>
    <x v="3"/>
    <x v="4"/>
    <x v="4"/>
    <n v="43"/>
  </r>
  <r>
    <x v="3"/>
    <x v="3"/>
    <x v="4"/>
    <x v="5"/>
    <n v="6"/>
  </r>
  <r>
    <x v="3"/>
    <x v="3"/>
    <x v="0"/>
    <x v="4"/>
    <n v="49"/>
  </r>
  <r>
    <x v="3"/>
    <x v="3"/>
    <x v="2"/>
    <x v="5"/>
    <n v="10"/>
  </r>
  <r>
    <x v="3"/>
    <x v="3"/>
    <x v="2"/>
    <x v="3"/>
    <n v="15"/>
  </r>
  <r>
    <x v="3"/>
    <x v="3"/>
    <x v="0"/>
    <x v="2"/>
    <n v="10"/>
  </r>
  <r>
    <x v="3"/>
    <x v="3"/>
    <x v="0"/>
    <x v="5"/>
    <n v="6"/>
  </r>
  <r>
    <x v="3"/>
    <x v="3"/>
    <x v="3"/>
    <x v="2"/>
    <n v="8"/>
  </r>
  <r>
    <x v="3"/>
    <x v="3"/>
    <x v="2"/>
    <x v="0"/>
    <n v="25"/>
  </r>
  <r>
    <x v="3"/>
    <x v="3"/>
    <x v="2"/>
    <x v="2"/>
    <n v="2"/>
  </r>
  <r>
    <x v="3"/>
    <x v="3"/>
    <x v="4"/>
    <x v="3"/>
    <n v="5"/>
  </r>
  <r>
    <x v="3"/>
    <x v="3"/>
    <x v="4"/>
    <x v="2"/>
    <n v="9"/>
  </r>
  <r>
    <x v="3"/>
    <x v="3"/>
    <x v="3"/>
    <x v="0"/>
    <n v="22"/>
  </r>
  <r>
    <x v="3"/>
    <x v="3"/>
    <x v="3"/>
    <x v="3"/>
    <n v="20"/>
  </r>
  <r>
    <x v="3"/>
    <x v="3"/>
    <x v="3"/>
    <x v="5"/>
    <n v="3"/>
  </r>
  <r>
    <x v="3"/>
    <x v="3"/>
    <x v="1"/>
    <x v="0"/>
    <n v="30"/>
  </r>
  <r>
    <x v="3"/>
    <x v="3"/>
    <x v="1"/>
    <x v="4"/>
    <n v="49"/>
  </r>
  <r>
    <x v="3"/>
    <x v="3"/>
    <x v="1"/>
    <x v="2"/>
    <n v="7"/>
  </r>
  <r>
    <x v="3"/>
    <x v="3"/>
    <x v="1"/>
    <x v="5"/>
    <n v="6"/>
  </r>
  <r>
    <x v="3"/>
    <x v="3"/>
    <x v="2"/>
    <x v="4"/>
    <n v="31"/>
  </r>
  <r>
    <x v="3"/>
    <x v="3"/>
    <x v="2"/>
    <x v="1"/>
    <n v="30"/>
  </r>
  <r>
    <x v="3"/>
    <x v="3"/>
    <x v="0"/>
    <x v="0"/>
    <n v="43"/>
  </r>
  <r>
    <x v="3"/>
    <x v="3"/>
    <x v="0"/>
    <x v="1"/>
    <n v="85"/>
  </r>
  <r>
    <x v="3"/>
    <x v="3"/>
    <x v="0"/>
    <x v="3"/>
    <n v="20"/>
  </r>
  <r>
    <x v="3"/>
    <x v="3"/>
    <x v="4"/>
    <x v="0"/>
    <n v="34"/>
  </r>
  <r>
    <x v="3"/>
    <x v="3"/>
    <x v="4"/>
    <x v="1"/>
    <n v="51"/>
  </r>
  <r>
    <x v="3"/>
    <x v="4"/>
    <x v="0"/>
    <x v="0"/>
    <n v="36"/>
  </r>
  <r>
    <x v="3"/>
    <x v="4"/>
    <x v="3"/>
    <x v="0"/>
    <n v="31"/>
  </r>
  <r>
    <x v="3"/>
    <x v="4"/>
    <x v="0"/>
    <x v="4"/>
    <n v="61"/>
  </r>
  <r>
    <x v="3"/>
    <x v="4"/>
    <x v="1"/>
    <x v="0"/>
    <n v="30"/>
  </r>
  <r>
    <x v="3"/>
    <x v="4"/>
    <x v="0"/>
    <x v="5"/>
    <n v="14"/>
  </r>
  <r>
    <x v="3"/>
    <x v="4"/>
    <x v="1"/>
    <x v="1"/>
    <n v="51"/>
  </r>
  <r>
    <x v="3"/>
    <x v="4"/>
    <x v="2"/>
    <x v="5"/>
    <n v="13"/>
  </r>
  <r>
    <x v="3"/>
    <x v="4"/>
    <x v="0"/>
    <x v="2"/>
    <n v="6"/>
  </r>
  <r>
    <x v="3"/>
    <x v="4"/>
    <x v="3"/>
    <x v="2"/>
    <n v="10"/>
  </r>
  <r>
    <x v="3"/>
    <x v="4"/>
    <x v="2"/>
    <x v="2"/>
    <n v="12"/>
  </r>
  <r>
    <x v="3"/>
    <x v="4"/>
    <x v="4"/>
    <x v="0"/>
    <n v="41"/>
  </r>
  <r>
    <x v="3"/>
    <x v="4"/>
    <x v="4"/>
    <x v="4"/>
    <n v="73"/>
  </r>
  <r>
    <x v="3"/>
    <x v="4"/>
    <x v="1"/>
    <x v="3"/>
    <n v="12"/>
  </r>
  <r>
    <x v="3"/>
    <x v="4"/>
    <x v="2"/>
    <x v="0"/>
    <n v="37"/>
  </r>
  <r>
    <x v="3"/>
    <x v="4"/>
    <x v="3"/>
    <x v="5"/>
    <n v="6"/>
  </r>
  <r>
    <x v="3"/>
    <x v="4"/>
    <x v="1"/>
    <x v="5"/>
    <n v="8"/>
  </r>
  <r>
    <x v="3"/>
    <x v="4"/>
    <x v="0"/>
    <x v="3"/>
    <n v="26"/>
  </r>
  <r>
    <x v="3"/>
    <x v="4"/>
    <x v="4"/>
    <x v="5"/>
    <n v="8"/>
  </r>
  <r>
    <x v="3"/>
    <x v="4"/>
    <x v="4"/>
    <x v="2"/>
    <n v="10"/>
  </r>
  <r>
    <x v="3"/>
    <x v="4"/>
    <x v="3"/>
    <x v="4"/>
    <n v="55"/>
  </r>
  <r>
    <x v="3"/>
    <x v="4"/>
    <x v="3"/>
    <x v="1"/>
    <n v="56"/>
  </r>
  <r>
    <x v="3"/>
    <x v="4"/>
    <x v="3"/>
    <x v="3"/>
    <n v="7"/>
  </r>
  <r>
    <x v="3"/>
    <x v="4"/>
    <x v="1"/>
    <x v="4"/>
    <n v="46"/>
  </r>
  <r>
    <x v="3"/>
    <x v="4"/>
    <x v="1"/>
    <x v="2"/>
    <n v="5"/>
  </r>
  <r>
    <x v="3"/>
    <x v="4"/>
    <x v="2"/>
    <x v="4"/>
    <n v="80"/>
  </r>
  <r>
    <x v="3"/>
    <x v="4"/>
    <x v="2"/>
    <x v="1"/>
    <n v="56"/>
  </r>
  <r>
    <x v="3"/>
    <x v="4"/>
    <x v="2"/>
    <x v="3"/>
    <n v="9"/>
  </r>
  <r>
    <x v="3"/>
    <x v="4"/>
    <x v="0"/>
    <x v="1"/>
    <n v="56"/>
  </r>
  <r>
    <x v="3"/>
    <x v="4"/>
    <x v="4"/>
    <x v="3"/>
    <n v="20"/>
  </r>
  <r>
    <x v="3"/>
    <x v="4"/>
    <x v="4"/>
    <x v="1"/>
    <n v="57"/>
  </r>
  <r>
    <x v="3"/>
    <x v="5"/>
    <x v="2"/>
    <x v="1"/>
    <n v="40"/>
  </r>
  <r>
    <x v="3"/>
    <x v="5"/>
    <x v="3"/>
    <x v="4"/>
    <n v="21"/>
  </r>
  <r>
    <x v="3"/>
    <x v="5"/>
    <x v="1"/>
    <x v="0"/>
    <n v="22"/>
  </r>
  <r>
    <x v="3"/>
    <x v="5"/>
    <x v="0"/>
    <x v="1"/>
    <n v="36"/>
  </r>
  <r>
    <x v="3"/>
    <x v="5"/>
    <x v="4"/>
    <x v="3"/>
    <n v="11"/>
  </r>
  <r>
    <x v="3"/>
    <x v="5"/>
    <x v="4"/>
    <x v="2"/>
    <n v="4"/>
  </r>
  <r>
    <x v="3"/>
    <x v="5"/>
    <x v="0"/>
    <x v="2"/>
    <n v="5"/>
  </r>
  <r>
    <x v="3"/>
    <x v="5"/>
    <x v="3"/>
    <x v="0"/>
    <n v="19"/>
  </r>
  <r>
    <x v="3"/>
    <x v="5"/>
    <x v="1"/>
    <x v="5"/>
    <n v="5"/>
  </r>
  <r>
    <x v="3"/>
    <x v="5"/>
    <x v="2"/>
    <x v="3"/>
    <n v="8"/>
  </r>
  <r>
    <x v="3"/>
    <x v="5"/>
    <x v="0"/>
    <x v="3"/>
    <n v="6"/>
  </r>
  <r>
    <x v="3"/>
    <x v="5"/>
    <x v="3"/>
    <x v="2"/>
    <n v="5"/>
  </r>
  <r>
    <x v="3"/>
    <x v="5"/>
    <x v="3"/>
    <x v="5"/>
    <n v="4"/>
  </r>
  <r>
    <x v="3"/>
    <x v="5"/>
    <x v="1"/>
    <x v="2"/>
    <n v="5"/>
  </r>
  <r>
    <x v="3"/>
    <x v="5"/>
    <x v="2"/>
    <x v="2"/>
    <n v="8"/>
  </r>
  <r>
    <x v="3"/>
    <x v="5"/>
    <x v="4"/>
    <x v="5"/>
    <n v="8"/>
  </r>
  <r>
    <x v="3"/>
    <x v="5"/>
    <x v="3"/>
    <x v="1"/>
    <n v="30"/>
  </r>
  <r>
    <x v="3"/>
    <x v="5"/>
    <x v="3"/>
    <x v="3"/>
    <n v="7"/>
  </r>
  <r>
    <x v="3"/>
    <x v="5"/>
    <x v="1"/>
    <x v="4"/>
    <n v="39"/>
  </r>
  <r>
    <x v="3"/>
    <x v="5"/>
    <x v="1"/>
    <x v="1"/>
    <n v="18"/>
  </r>
  <r>
    <x v="3"/>
    <x v="5"/>
    <x v="1"/>
    <x v="3"/>
    <n v="17"/>
  </r>
  <r>
    <x v="3"/>
    <x v="5"/>
    <x v="2"/>
    <x v="0"/>
    <n v="20"/>
  </r>
  <r>
    <x v="3"/>
    <x v="5"/>
    <x v="2"/>
    <x v="4"/>
    <n v="17"/>
  </r>
  <r>
    <x v="3"/>
    <x v="5"/>
    <x v="2"/>
    <x v="5"/>
    <n v="6"/>
  </r>
  <r>
    <x v="3"/>
    <x v="5"/>
    <x v="0"/>
    <x v="0"/>
    <n v="25"/>
  </r>
  <r>
    <x v="3"/>
    <x v="5"/>
    <x v="0"/>
    <x v="4"/>
    <n v="49"/>
  </r>
  <r>
    <x v="3"/>
    <x v="5"/>
    <x v="0"/>
    <x v="5"/>
    <n v="12"/>
  </r>
  <r>
    <x v="3"/>
    <x v="5"/>
    <x v="4"/>
    <x v="0"/>
    <n v="28"/>
  </r>
  <r>
    <x v="3"/>
    <x v="5"/>
    <x v="4"/>
    <x v="1"/>
    <n v="39"/>
  </r>
  <r>
    <x v="3"/>
    <x v="5"/>
    <x v="4"/>
    <x v="4"/>
    <n v="39"/>
  </r>
  <r>
    <x v="3"/>
    <x v="6"/>
    <x v="0"/>
    <x v="1"/>
    <n v="35"/>
  </r>
  <r>
    <x v="3"/>
    <x v="6"/>
    <x v="1"/>
    <x v="1"/>
    <n v="28"/>
  </r>
  <r>
    <x v="3"/>
    <x v="6"/>
    <x v="2"/>
    <x v="5"/>
    <n v="7"/>
  </r>
  <r>
    <x v="3"/>
    <x v="6"/>
    <x v="4"/>
    <x v="0"/>
    <n v="7"/>
  </r>
  <r>
    <x v="3"/>
    <x v="6"/>
    <x v="4"/>
    <x v="4"/>
    <n v="30"/>
  </r>
  <r>
    <x v="3"/>
    <x v="6"/>
    <x v="4"/>
    <x v="2"/>
    <n v="8"/>
  </r>
  <r>
    <x v="3"/>
    <x v="6"/>
    <x v="4"/>
    <x v="5"/>
    <n v="10"/>
  </r>
  <r>
    <x v="3"/>
    <x v="6"/>
    <x v="3"/>
    <x v="5"/>
    <n v="4"/>
  </r>
  <r>
    <x v="3"/>
    <x v="6"/>
    <x v="3"/>
    <x v="0"/>
    <n v="12"/>
  </r>
  <r>
    <x v="3"/>
    <x v="6"/>
    <x v="1"/>
    <x v="2"/>
    <n v="4"/>
  </r>
  <r>
    <x v="3"/>
    <x v="6"/>
    <x v="2"/>
    <x v="2"/>
    <n v="2"/>
  </r>
  <r>
    <x v="3"/>
    <x v="6"/>
    <x v="0"/>
    <x v="5"/>
    <n v="4"/>
  </r>
  <r>
    <x v="3"/>
    <x v="6"/>
    <x v="4"/>
    <x v="1"/>
    <n v="28"/>
  </r>
  <r>
    <x v="3"/>
    <x v="6"/>
    <x v="4"/>
    <x v="3"/>
    <n v="9"/>
  </r>
  <r>
    <x v="3"/>
    <x v="6"/>
    <x v="3"/>
    <x v="4"/>
    <n v="16"/>
  </r>
  <r>
    <x v="3"/>
    <x v="6"/>
    <x v="3"/>
    <x v="1"/>
    <n v="31"/>
  </r>
  <r>
    <x v="3"/>
    <x v="6"/>
    <x v="3"/>
    <x v="3"/>
    <n v="12"/>
  </r>
  <r>
    <x v="3"/>
    <x v="6"/>
    <x v="3"/>
    <x v="2"/>
    <n v="5"/>
  </r>
  <r>
    <x v="3"/>
    <x v="6"/>
    <x v="1"/>
    <x v="0"/>
    <n v="31"/>
  </r>
  <r>
    <x v="3"/>
    <x v="6"/>
    <x v="1"/>
    <x v="4"/>
    <n v="24"/>
  </r>
  <r>
    <x v="3"/>
    <x v="6"/>
    <x v="1"/>
    <x v="3"/>
    <n v="9"/>
  </r>
  <r>
    <x v="3"/>
    <x v="6"/>
    <x v="1"/>
    <x v="5"/>
    <n v="4"/>
  </r>
  <r>
    <x v="3"/>
    <x v="6"/>
    <x v="2"/>
    <x v="0"/>
    <n v="17"/>
  </r>
  <r>
    <x v="3"/>
    <x v="6"/>
    <x v="2"/>
    <x v="4"/>
    <n v="13"/>
  </r>
  <r>
    <x v="3"/>
    <x v="6"/>
    <x v="2"/>
    <x v="1"/>
    <n v="28"/>
  </r>
  <r>
    <x v="3"/>
    <x v="6"/>
    <x v="2"/>
    <x v="3"/>
    <n v="3"/>
  </r>
  <r>
    <x v="3"/>
    <x v="6"/>
    <x v="0"/>
    <x v="0"/>
    <n v="34"/>
  </r>
  <r>
    <x v="3"/>
    <x v="6"/>
    <x v="0"/>
    <x v="4"/>
    <n v="23"/>
  </r>
  <r>
    <x v="3"/>
    <x v="6"/>
    <x v="0"/>
    <x v="3"/>
    <n v="11"/>
  </r>
  <r>
    <x v="3"/>
    <x v="6"/>
    <x v="0"/>
    <x v="2"/>
    <n v="5"/>
  </r>
  <r>
    <x v="3"/>
    <x v="7"/>
    <x v="1"/>
    <x v="0"/>
    <n v="8"/>
  </r>
  <r>
    <x v="3"/>
    <x v="7"/>
    <x v="1"/>
    <x v="1"/>
    <n v="16"/>
  </r>
  <r>
    <x v="3"/>
    <x v="7"/>
    <x v="0"/>
    <x v="4"/>
    <n v="12"/>
  </r>
  <r>
    <x v="3"/>
    <x v="7"/>
    <x v="3"/>
    <x v="1"/>
    <n v="13"/>
  </r>
  <r>
    <x v="3"/>
    <x v="7"/>
    <x v="4"/>
    <x v="0"/>
    <n v="17"/>
  </r>
  <r>
    <x v="3"/>
    <x v="7"/>
    <x v="1"/>
    <x v="2"/>
    <n v="4"/>
  </r>
  <r>
    <x v="3"/>
    <x v="7"/>
    <x v="2"/>
    <x v="2"/>
    <n v="4"/>
  </r>
  <r>
    <x v="3"/>
    <x v="7"/>
    <x v="2"/>
    <x v="1"/>
    <n v="12"/>
  </r>
  <r>
    <x v="3"/>
    <x v="7"/>
    <x v="2"/>
    <x v="3"/>
    <n v="2"/>
  </r>
  <r>
    <x v="3"/>
    <x v="7"/>
    <x v="4"/>
    <x v="2"/>
    <n v="4"/>
  </r>
  <r>
    <x v="3"/>
    <x v="7"/>
    <x v="4"/>
    <x v="5"/>
    <n v="2"/>
  </r>
  <r>
    <x v="3"/>
    <x v="7"/>
    <x v="4"/>
    <x v="3"/>
    <n v="6"/>
  </r>
  <r>
    <x v="3"/>
    <x v="7"/>
    <x v="3"/>
    <x v="0"/>
    <n v="15"/>
  </r>
  <r>
    <x v="3"/>
    <x v="7"/>
    <x v="3"/>
    <x v="4"/>
    <n v="17"/>
  </r>
  <r>
    <x v="3"/>
    <x v="7"/>
    <x v="3"/>
    <x v="3"/>
    <n v="5"/>
  </r>
  <r>
    <x v="3"/>
    <x v="7"/>
    <x v="3"/>
    <x v="2"/>
    <n v="3"/>
  </r>
  <r>
    <x v="3"/>
    <x v="7"/>
    <x v="3"/>
    <x v="5"/>
    <n v="2"/>
  </r>
  <r>
    <x v="3"/>
    <x v="7"/>
    <x v="1"/>
    <x v="4"/>
    <n v="10"/>
  </r>
  <r>
    <x v="3"/>
    <x v="7"/>
    <x v="1"/>
    <x v="3"/>
    <n v="11"/>
  </r>
  <r>
    <x v="3"/>
    <x v="7"/>
    <x v="1"/>
    <x v="5"/>
    <n v="6"/>
  </r>
  <r>
    <x v="3"/>
    <x v="7"/>
    <x v="2"/>
    <x v="0"/>
    <n v="12"/>
  </r>
  <r>
    <x v="3"/>
    <x v="7"/>
    <x v="2"/>
    <x v="4"/>
    <n v="21"/>
  </r>
  <r>
    <x v="3"/>
    <x v="7"/>
    <x v="2"/>
    <x v="5"/>
    <n v="2"/>
  </r>
  <r>
    <x v="3"/>
    <x v="7"/>
    <x v="0"/>
    <x v="0"/>
    <n v="8"/>
  </r>
  <r>
    <x v="3"/>
    <x v="7"/>
    <x v="0"/>
    <x v="1"/>
    <n v="16"/>
  </r>
  <r>
    <x v="3"/>
    <x v="7"/>
    <x v="0"/>
    <x v="3"/>
    <n v="6"/>
  </r>
  <r>
    <x v="3"/>
    <x v="7"/>
    <x v="0"/>
    <x v="2"/>
    <n v="5"/>
  </r>
  <r>
    <x v="3"/>
    <x v="7"/>
    <x v="0"/>
    <x v="5"/>
    <n v="0"/>
  </r>
  <r>
    <x v="3"/>
    <x v="7"/>
    <x v="4"/>
    <x v="4"/>
    <n v="16"/>
  </r>
  <r>
    <x v="3"/>
    <x v="7"/>
    <x v="4"/>
    <x v="1"/>
    <n v="14"/>
  </r>
  <r>
    <x v="3"/>
    <x v="8"/>
    <x v="3"/>
    <x v="0"/>
    <n v="9"/>
  </r>
  <r>
    <x v="3"/>
    <x v="8"/>
    <x v="0"/>
    <x v="4"/>
    <n v="18"/>
  </r>
  <r>
    <x v="3"/>
    <x v="8"/>
    <x v="0"/>
    <x v="1"/>
    <n v="16"/>
  </r>
  <r>
    <x v="3"/>
    <x v="8"/>
    <x v="4"/>
    <x v="1"/>
    <n v="5"/>
  </r>
  <r>
    <x v="3"/>
    <x v="8"/>
    <x v="4"/>
    <x v="3"/>
    <n v="2"/>
  </r>
  <r>
    <x v="3"/>
    <x v="8"/>
    <x v="4"/>
    <x v="2"/>
    <n v="4"/>
  </r>
  <r>
    <x v="3"/>
    <x v="8"/>
    <x v="4"/>
    <x v="5"/>
    <n v="5"/>
  </r>
  <r>
    <x v="3"/>
    <x v="8"/>
    <x v="1"/>
    <x v="4"/>
    <n v="11"/>
  </r>
  <r>
    <x v="3"/>
    <x v="8"/>
    <x v="2"/>
    <x v="1"/>
    <n v="12"/>
  </r>
  <r>
    <x v="3"/>
    <x v="8"/>
    <x v="2"/>
    <x v="5"/>
    <n v="2"/>
  </r>
  <r>
    <x v="3"/>
    <x v="8"/>
    <x v="2"/>
    <x v="0"/>
    <n v="11"/>
  </r>
  <r>
    <x v="3"/>
    <x v="8"/>
    <x v="2"/>
    <x v="3"/>
    <n v="5"/>
  </r>
  <r>
    <x v="3"/>
    <x v="8"/>
    <x v="2"/>
    <x v="2"/>
    <n v="6"/>
  </r>
  <r>
    <x v="3"/>
    <x v="8"/>
    <x v="0"/>
    <x v="0"/>
    <n v="7"/>
  </r>
  <r>
    <x v="3"/>
    <x v="8"/>
    <x v="3"/>
    <x v="1"/>
    <n v="13"/>
  </r>
  <r>
    <x v="3"/>
    <x v="8"/>
    <x v="4"/>
    <x v="4"/>
    <n v="21"/>
  </r>
  <r>
    <x v="3"/>
    <x v="8"/>
    <x v="3"/>
    <x v="4"/>
    <n v="11"/>
  </r>
  <r>
    <x v="3"/>
    <x v="8"/>
    <x v="3"/>
    <x v="3"/>
    <n v="9"/>
  </r>
  <r>
    <x v="3"/>
    <x v="8"/>
    <x v="3"/>
    <x v="2"/>
    <n v="2"/>
  </r>
  <r>
    <x v="3"/>
    <x v="8"/>
    <x v="3"/>
    <x v="5"/>
    <n v="3"/>
  </r>
  <r>
    <x v="3"/>
    <x v="8"/>
    <x v="1"/>
    <x v="0"/>
    <n v="5"/>
  </r>
  <r>
    <x v="3"/>
    <x v="8"/>
    <x v="1"/>
    <x v="1"/>
    <n v="13"/>
  </r>
  <r>
    <x v="3"/>
    <x v="8"/>
    <x v="1"/>
    <x v="3"/>
    <n v="6"/>
  </r>
  <r>
    <x v="3"/>
    <x v="8"/>
    <x v="1"/>
    <x v="2"/>
    <n v="2"/>
  </r>
  <r>
    <x v="3"/>
    <x v="8"/>
    <x v="1"/>
    <x v="5"/>
    <n v="5"/>
  </r>
  <r>
    <x v="3"/>
    <x v="8"/>
    <x v="2"/>
    <x v="4"/>
    <n v="6"/>
  </r>
  <r>
    <x v="3"/>
    <x v="8"/>
    <x v="0"/>
    <x v="3"/>
    <n v="7"/>
  </r>
  <r>
    <x v="3"/>
    <x v="8"/>
    <x v="0"/>
    <x v="2"/>
    <n v="3"/>
  </r>
  <r>
    <x v="3"/>
    <x v="8"/>
    <x v="0"/>
    <x v="5"/>
    <n v="8"/>
  </r>
  <r>
    <x v="3"/>
    <x v="8"/>
    <x v="4"/>
    <x v="0"/>
    <n v="6"/>
  </r>
  <r>
    <x v="3"/>
    <x v="9"/>
    <x v="2"/>
    <x v="1"/>
    <n v="59"/>
  </r>
  <r>
    <x v="3"/>
    <x v="9"/>
    <x v="3"/>
    <x v="4"/>
    <n v="62"/>
  </r>
  <r>
    <x v="3"/>
    <x v="9"/>
    <x v="2"/>
    <x v="0"/>
    <n v="36"/>
  </r>
  <r>
    <x v="3"/>
    <x v="9"/>
    <x v="3"/>
    <x v="0"/>
    <n v="45"/>
  </r>
  <r>
    <x v="3"/>
    <x v="9"/>
    <x v="0"/>
    <x v="4"/>
    <n v="76"/>
  </r>
  <r>
    <x v="3"/>
    <x v="9"/>
    <x v="1"/>
    <x v="4"/>
    <n v="41"/>
  </r>
  <r>
    <x v="3"/>
    <x v="9"/>
    <x v="1"/>
    <x v="0"/>
    <n v="23"/>
  </r>
  <r>
    <x v="3"/>
    <x v="9"/>
    <x v="0"/>
    <x v="0"/>
    <n v="50"/>
  </r>
  <r>
    <x v="3"/>
    <x v="9"/>
    <x v="0"/>
    <x v="2"/>
    <n v="12"/>
  </r>
  <r>
    <x v="3"/>
    <x v="9"/>
    <x v="4"/>
    <x v="4"/>
    <n v="39"/>
  </r>
  <r>
    <x v="3"/>
    <x v="9"/>
    <x v="4"/>
    <x v="1"/>
    <n v="74"/>
  </r>
  <r>
    <x v="3"/>
    <x v="9"/>
    <x v="4"/>
    <x v="3"/>
    <n v="23"/>
  </r>
  <r>
    <x v="3"/>
    <x v="9"/>
    <x v="4"/>
    <x v="5"/>
    <n v="9"/>
  </r>
  <r>
    <x v="3"/>
    <x v="9"/>
    <x v="2"/>
    <x v="2"/>
    <n v="10"/>
  </r>
  <r>
    <x v="3"/>
    <x v="9"/>
    <x v="0"/>
    <x v="3"/>
    <n v="34"/>
  </r>
  <r>
    <x v="3"/>
    <x v="9"/>
    <x v="3"/>
    <x v="1"/>
    <n v="59"/>
  </r>
  <r>
    <x v="3"/>
    <x v="9"/>
    <x v="1"/>
    <x v="3"/>
    <n v="16"/>
  </r>
  <r>
    <x v="3"/>
    <x v="9"/>
    <x v="1"/>
    <x v="2"/>
    <n v="9"/>
  </r>
  <r>
    <x v="3"/>
    <x v="9"/>
    <x v="3"/>
    <x v="3"/>
    <n v="21"/>
  </r>
  <r>
    <x v="3"/>
    <x v="9"/>
    <x v="3"/>
    <x v="2"/>
    <n v="7"/>
  </r>
  <r>
    <x v="3"/>
    <x v="9"/>
    <x v="3"/>
    <x v="5"/>
    <n v="9"/>
  </r>
  <r>
    <x v="3"/>
    <x v="9"/>
    <x v="1"/>
    <x v="1"/>
    <n v="22"/>
  </r>
  <r>
    <x v="3"/>
    <x v="9"/>
    <x v="1"/>
    <x v="5"/>
    <n v="6"/>
  </r>
  <r>
    <x v="3"/>
    <x v="9"/>
    <x v="2"/>
    <x v="4"/>
    <n v="39"/>
  </r>
  <r>
    <x v="3"/>
    <x v="9"/>
    <x v="2"/>
    <x v="3"/>
    <n v="20"/>
  </r>
  <r>
    <x v="3"/>
    <x v="9"/>
    <x v="2"/>
    <x v="5"/>
    <n v="12"/>
  </r>
  <r>
    <x v="3"/>
    <x v="9"/>
    <x v="0"/>
    <x v="1"/>
    <n v="73"/>
  </r>
  <r>
    <x v="3"/>
    <x v="9"/>
    <x v="0"/>
    <x v="5"/>
    <n v="9"/>
  </r>
  <r>
    <x v="3"/>
    <x v="9"/>
    <x v="4"/>
    <x v="2"/>
    <n v="6"/>
  </r>
  <r>
    <x v="3"/>
    <x v="9"/>
    <x v="4"/>
    <x v="0"/>
    <n v="41"/>
  </r>
  <r>
    <x v="3"/>
    <x v="10"/>
    <x v="3"/>
    <x v="4"/>
    <n v="92"/>
  </r>
  <r>
    <x v="3"/>
    <x v="10"/>
    <x v="3"/>
    <x v="0"/>
    <n v="61"/>
  </r>
  <r>
    <x v="3"/>
    <x v="10"/>
    <x v="3"/>
    <x v="1"/>
    <n v="82"/>
  </r>
  <r>
    <x v="3"/>
    <x v="10"/>
    <x v="3"/>
    <x v="2"/>
    <n v="13"/>
  </r>
  <r>
    <x v="3"/>
    <x v="10"/>
    <x v="1"/>
    <x v="0"/>
    <n v="56"/>
  </r>
  <r>
    <x v="3"/>
    <x v="10"/>
    <x v="2"/>
    <x v="3"/>
    <n v="25"/>
  </r>
  <r>
    <x v="3"/>
    <x v="10"/>
    <x v="0"/>
    <x v="3"/>
    <n v="38"/>
  </r>
  <r>
    <x v="3"/>
    <x v="10"/>
    <x v="1"/>
    <x v="5"/>
    <n v="17"/>
  </r>
  <r>
    <x v="3"/>
    <x v="10"/>
    <x v="0"/>
    <x v="4"/>
    <n v="118"/>
  </r>
  <r>
    <x v="3"/>
    <x v="10"/>
    <x v="4"/>
    <x v="4"/>
    <n v="146"/>
  </r>
  <r>
    <x v="3"/>
    <x v="10"/>
    <x v="4"/>
    <x v="1"/>
    <n v="159"/>
  </r>
  <r>
    <x v="3"/>
    <x v="10"/>
    <x v="4"/>
    <x v="5"/>
    <n v="35"/>
  </r>
  <r>
    <x v="3"/>
    <x v="10"/>
    <x v="4"/>
    <x v="0"/>
    <n v="67"/>
  </r>
  <r>
    <x v="3"/>
    <x v="10"/>
    <x v="4"/>
    <x v="3"/>
    <n v="40"/>
  </r>
  <r>
    <x v="3"/>
    <x v="10"/>
    <x v="3"/>
    <x v="3"/>
    <n v="16"/>
  </r>
  <r>
    <x v="3"/>
    <x v="10"/>
    <x v="3"/>
    <x v="5"/>
    <n v="27"/>
  </r>
  <r>
    <x v="3"/>
    <x v="10"/>
    <x v="1"/>
    <x v="4"/>
    <n v="98"/>
  </r>
  <r>
    <x v="3"/>
    <x v="10"/>
    <x v="1"/>
    <x v="1"/>
    <n v="44"/>
  </r>
  <r>
    <x v="3"/>
    <x v="10"/>
    <x v="1"/>
    <x v="3"/>
    <n v="21"/>
  </r>
  <r>
    <x v="3"/>
    <x v="10"/>
    <x v="1"/>
    <x v="2"/>
    <n v="21"/>
  </r>
  <r>
    <x v="3"/>
    <x v="10"/>
    <x v="2"/>
    <x v="0"/>
    <n v="71"/>
  </r>
  <r>
    <x v="3"/>
    <x v="10"/>
    <x v="2"/>
    <x v="4"/>
    <n v="99"/>
  </r>
  <r>
    <x v="3"/>
    <x v="10"/>
    <x v="2"/>
    <x v="1"/>
    <n v="102"/>
  </r>
  <r>
    <x v="3"/>
    <x v="10"/>
    <x v="2"/>
    <x v="2"/>
    <n v="21"/>
  </r>
  <r>
    <x v="3"/>
    <x v="10"/>
    <x v="2"/>
    <x v="5"/>
    <n v="31"/>
  </r>
  <r>
    <x v="3"/>
    <x v="10"/>
    <x v="0"/>
    <x v="0"/>
    <n v="90"/>
  </r>
  <r>
    <x v="3"/>
    <x v="10"/>
    <x v="0"/>
    <x v="1"/>
    <n v="43"/>
  </r>
  <r>
    <x v="3"/>
    <x v="10"/>
    <x v="0"/>
    <x v="2"/>
    <n v="26"/>
  </r>
  <r>
    <x v="3"/>
    <x v="10"/>
    <x v="0"/>
    <x v="5"/>
    <n v="32"/>
  </r>
  <r>
    <x v="3"/>
    <x v="10"/>
    <x v="4"/>
    <x v="2"/>
    <n v="22"/>
  </r>
  <r>
    <x v="4"/>
    <x v="0"/>
    <x v="4"/>
    <x v="4"/>
    <n v="15"/>
  </r>
  <r>
    <x v="4"/>
    <x v="0"/>
    <x v="4"/>
    <x v="1"/>
    <n v="16"/>
  </r>
  <r>
    <x v="4"/>
    <x v="0"/>
    <x v="4"/>
    <x v="7"/>
    <n v="6"/>
  </r>
  <r>
    <x v="4"/>
    <x v="0"/>
    <x v="0"/>
    <x v="3"/>
    <n v="30"/>
  </r>
  <r>
    <x v="4"/>
    <x v="0"/>
    <x v="0"/>
    <x v="1"/>
    <n v="16"/>
  </r>
  <r>
    <x v="4"/>
    <x v="0"/>
    <x v="3"/>
    <x v="4"/>
    <n v="8"/>
  </r>
  <r>
    <x v="4"/>
    <x v="0"/>
    <x v="0"/>
    <x v="4"/>
    <n v="8"/>
  </r>
  <r>
    <x v="4"/>
    <x v="0"/>
    <x v="0"/>
    <x v="5"/>
    <n v="11"/>
  </r>
  <r>
    <x v="4"/>
    <x v="0"/>
    <x v="3"/>
    <x v="1"/>
    <n v="15"/>
  </r>
  <r>
    <x v="4"/>
    <x v="0"/>
    <x v="1"/>
    <x v="3"/>
    <n v="23"/>
  </r>
  <r>
    <x v="4"/>
    <x v="0"/>
    <x v="1"/>
    <x v="7"/>
    <n v="7"/>
  </r>
  <r>
    <x v="4"/>
    <x v="0"/>
    <x v="2"/>
    <x v="2"/>
    <n v="7"/>
  </r>
  <r>
    <x v="4"/>
    <x v="0"/>
    <x v="1"/>
    <x v="2"/>
    <n v="12"/>
  </r>
  <r>
    <x v="4"/>
    <x v="0"/>
    <x v="3"/>
    <x v="3"/>
    <n v="24"/>
  </r>
  <r>
    <x v="4"/>
    <x v="0"/>
    <x v="2"/>
    <x v="7"/>
    <n v="11"/>
  </r>
  <r>
    <x v="4"/>
    <x v="0"/>
    <x v="2"/>
    <x v="5"/>
    <n v="5"/>
  </r>
  <r>
    <x v="4"/>
    <x v="0"/>
    <x v="4"/>
    <x v="5"/>
    <n v="8"/>
  </r>
  <r>
    <x v="4"/>
    <x v="0"/>
    <x v="3"/>
    <x v="2"/>
    <n v="14"/>
  </r>
  <r>
    <x v="4"/>
    <x v="0"/>
    <x v="3"/>
    <x v="5"/>
    <n v="3"/>
  </r>
  <r>
    <x v="4"/>
    <x v="0"/>
    <x v="3"/>
    <x v="7"/>
    <n v="5"/>
  </r>
  <r>
    <x v="4"/>
    <x v="0"/>
    <x v="1"/>
    <x v="4"/>
    <n v="13"/>
  </r>
  <r>
    <x v="4"/>
    <x v="0"/>
    <x v="1"/>
    <x v="1"/>
    <n v="15"/>
  </r>
  <r>
    <x v="4"/>
    <x v="0"/>
    <x v="1"/>
    <x v="5"/>
    <n v="11"/>
  </r>
  <r>
    <x v="4"/>
    <x v="0"/>
    <x v="2"/>
    <x v="4"/>
    <n v="17"/>
  </r>
  <r>
    <x v="4"/>
    <x v="0"/>
    <x v="2"/>
    <x v="1"/>
    <n v="18"/>
  </r>
  <r>
    <x v="4"/>
    <x v="0"/>
    <x v="2"/>
    <x v="3"/>
    <n v="25"/>
  </r>
  <r>
    <x v="4"/>
    <x v="0"/>
    <x v="0"/>
    <x v="2"/>
    <n v="25"/>
  </r>
  <r>
    <x v="4"/>
    <x v="0"/>
    <x v="0"/>
    <x v="7"/>
    <n v="10"/>
  </r>
  <r>
    <x v="4"/>
    <x v="0"/>
    <x v="4"/>
    <x v="2"/>
    <n v="20"/>
  </r>
  <r>
    <x v="4"/>
    <x v="0"/>
    <x v="4"/>
    <x v="3"/>
    <n v="22"/>
  </r>
  <r>
    <x v="4"/>
    <x v="1"/>
    <x v="4"/>
    <x v="2"/>
    <n v="28"/>
  </r>
  <r>
    <x v="4"/>
    <x v="1"/>
    <x v="4"/>
    <x v="5"/>
    <n v="12"/>
  </r>
  <r>
    <x v="4"/>
    <x v="1"/>
    <x v="0"/>
    <x v="3"/>
    <n v="35"/>
  </r>
  <r>
    <x v="4"/>
    <x v="1"/>
    <x v="3"/>
    <x v="3"/>
    <n v="15"/>
  </r>
  <r>
    <x v="4"/>
    <x v="1"/>
    <x v="0"/>
    <x v="1"/>
    <n v="19"/>
  </r>
  <r>
    <x v="4"/>
    <x v="1"/>
    <x v="2"/>
    <x v="2"/>
    <n v="16"/>
  </r>
  <r>
    <x v="4"/>
    <x v="1"/>
    <x v="3"/>
    <x v="4"/>
    <n v="11"/>
  </r>
  <r>
    <x v="4"/>
    <x v="1"/>
    <x v="3"/>
    <x v="7"/>
    <n v="5"/>
  </r>
  <r>
    <x v="4"/>
    <x v="1"/>
    <x v="1"/>
    <x v="5"/>
    <n v="9"/>
  </r>
  <r>
    <x v="4"/>
    <x v="1"/>
    <x v="1"/>
    <x v="2"/>
    <n v="14"/>
  </r>
  <r>
    <x v="4"/>
    <x v="1"/>
    <x v="0"/>
    <x v="7"/>
    <n v="11"/>
  </r>
  <r>
    <x v="4"/>
    <x v="1"/>
    <x v="3"/>
    <x v="2"/>
    <n v="12"/>
  </r>
  <r>
    <x v="4"/>
    <x v="1"/>
    <x v="4"/>
    <x v="1"/>
    <n v="23"/>
  </r>
  <r>
    <x v="4"/>
    <x v="1"/>
    <x v="3"/>
    <x v="1"/>
    <n v="9"/>
  </r>
  <r>
    <x v="4"/>
    <x v="1"/>
    <x v="3"/>
    <x v="5"/>
    <n v="5"/>
  </r>
  <r>
    <x v="4"/>
    <x v="1"/>
    <x v="1"/>
    <x v="4"/>
    <n v="5"/>
  </r>
  <r>
    <x v="4"/>
    <x v="1"/>
    <x v="1"/>
    <x v="1"/>
    <n v="10"/>
  </r>
  <r>
    <x v="4"/>
    <x v="1"/>
    <x v="1"/>
    <x v="3"/>
    <n v="28"/>
  </r>
  <r>
    <x v="4"/>
    <x v="1"/>
    <x v="1"/>
    <x v="7"/>
    <n v="4"/>
  </r>
  <r>
    <x v="4"/>
    <x v="1"/>
    <x v="2"/>
    <x v="4"/>
    <n v="7"/>
  </r>
  <r>
    <x v="4"/>
    <x v="1"/>
    <x v="2"/>
    <x v="1"/>
    <n v="5"/>
  </r>
  <r>
    <x v="4"/>
    <x v="1"/>
    <x v="2"/>
    <x v="3"/>
    <n v="14"/>
  </r>
  <r>
    <x v="4"/>
    <x v="1"/>
    <x v="2"/>
    <x v="5"/>
    <n v="3"/>
  </r>
  <r>
    <x v="4"/>
    <x v="1"/>
    <x v="2"/>
    <x v="7"/>
    <n v="8"/>
  </r>
  <r>
    <x v="4"/>
    <x v="1"/>
    <x v="0"/>
    <x v="4"/>
    <n v="16"/>
  </r>
  <r>
    <x v="4"/>
    <x v="1"/>
    <x v="0"/>
    <x v="2"/>
    <n v="16"/>
  </r>
  <r>
    <x v="4"/>
    <x v="1"/>
    <x v="0"/>
    <x v="5"/>
    <n v="19"/>
  </r>
  <r>
    <x v="4"/>
    <x v="1"/>
    <x v="4"/>
    <x v="4"/>
    <n v="9"/>
  </r>
  <r>
    <x v="4"/>
    <x v="1"/>
    <x v="4"/>
    <x v="7"/>
    <n v="6"/>
  </r>
  <r>
    <x v="4"/>
    <x v="1"/>
    <x v="4"/>
    <x v="3"/>
    <n v="32"/>
  </r>
  <r>
    <x v="4"/>
    <x v="2"/>
    <x v="0"/>
    <x v="2"/>
    <n v="34"/>
  </r>
  <r>
    <x v="4"/>
    <x v="2"/>
    <x v="4"/>
    <x v="4"/>
    <n v="25"/>
  </r>
  <r>
    <x v="4"/>
    <x v="2"/>
    <x v="4"/>
    <x v="1"/>
    <n v="15"/>
  </r>
  <r>
    <x v="4"/>
    <x v="2"/>
    <x v="4"/>
    <x v="5"/>
    <n v="31"/>
  </r>
  <r>
    <x v="4"/>
    <x v="2"/>
    <x v="4"/>
    <x v="7"/>
    <n v="14"/>
  </r>
  <r>
    <x v="4"/>
    <x v="2"/>
    <x v="1"/>
    <x v="1"/>
    <n v="27"/>
  </r>
  <r>
    <x v="4"/>
    <x v="2"/>
    <x v="2"/>
    <x v="1"/>
    <n v="40"/>
  </r>
  <r>
    <x v="4"/>
    <x v="2"/>
    <x v="1"/>
    <x v="2"/>
    <n v="22"/>
  </r>
  <r>
    <x v="4"/>
    <x v="2"/>
    <x v="0"/>
    <x v="5"/>
    <n v="16"/>
  </r>
  <r>
    <x v="4"/>
    <x v="2"/>
    <x v="2"/>
    <x v="5"/>
    <n v="12"/>
  </r>
  <r>
    <x v="4"/>
    <x v="2"/>
    <x v="1"/>
    <x v="3"/>
    <n v="28"/>
  </r>
  <r>
    <x v="4"/>
    <x v="2"/>
    <x v="3"/>
    <x v="5"/>
    <n v="6"/>
  </r>
  <r>
    <x v="4"/>
    <x v="2"/>
    <x v="1"/>
    <x v="5"/>
    <n v="7"/>
  </r>
  <r>
    <x v="4"/>
    <x v="2"/>
    <x v="0"/>
    <x v="4"/>
    <n v="22"/>
  </r>
  <r>
    <x v="4"/>
    <x v="2"/>
    <x v="2"/>
    <x v="7"/>
    <n v="8"/>
  </r>
  <r>
    <x v="4"/>
    <x v="2"/>
    <x v="3"/>
    <x v="7"/>
    <n v="8"/>
  </r>
  <r>
    <x v="4"/>
    <x v="2"/>
    <x v="3"/>
    <x v="4"/>
    <n v="15"/>
  </r>
  <r>
    <x v="4"/>
    <x v="2"/>
    <x v="2"/>
    <x v="2"/>
    <n v="23"/>
  </r>
  <r>
    <x v="4"/>
    <x v="2"/>
    <x v="0"/>
    <x v="1"/>
    <n v="19"/>
  </r>
  <r>
    <x v="4"/>
    <x v="2"/>
    <x v="3"/>
    <x v="1"/>
    <n v="13"/>
  </r>
  <r>
    <x v="4"/>
    <x v="2"/>
    <x v="3"/>
    <x v="3"/>
    <n v="29"/>
  </r>
  <r>
    <x v="4"/>
    <x v="2"/>
    <x v="3"/>
    <x v="2"/>
    <n v="21"/>
  </r>
  <r>
    <x v="4"/>
    <x v="2"/>
    <x v="1"/>
    <x v="4"/>
    <n v="12"/>
  </r>
  <r>
    <x v="4"/>
    <x v="2"/>
    <x v="1"/>
    <x v="7"/>
    <n v="11"/>
  </r>
  <r>
    <x v="4"/>
    <x v="2"/>
    <x v="2"/>
    <x v="4"/>
    <n v="9"/>
  </r>
  <r>
    <x v="4"/>
    <x v="2"/>
    <x v="2"/>
    <x v="3"/>
    <n v="37"/>
  </r>
  <r>
    <x v="4"/>
    <x v="2"/>
    <x v="0"/>
    <x v="3"/>
    <n v="27"/>
  </r>
  <r>
    <x v="4"/>
    <x v="2"/>
    <x v="0"/>
    <x v="7"/>
    <n v="15"/>
  </r>
  <r>
    <x v="4"/>
    <x v="2"/>
    <x v="4"/>
    <x v="3"/>
    <n v="43"/>
  </r>
  <r>
    <x v="4"/>
    <x v="2"/>
    <x v="4"/>
    <x v="2"/>
    <n v="29"/>
  </r>
  <r>
    <x v="4"/>
    <x v="3"/>
    <x v="4"/>
    <x v="3"/>
    <n v="63"/>
  </r>
  <r>
    <x v="4"/>
    <x v="3"/>
    <x v="4"/>
    <x v="2"/>
    <n v="41"/>
  </r>
  <r>
    <x v="4"/>
    <x v="3"/>
    <x v="4"/>
    <x v="5"/>
    <n v="14"/>
  </r>
  <r>
    <x v="4"/>
    <x v="3"/>
    <x v="4"/>
    <x v="7"/>
    <n v="13"/>
  </r>
  <r>
    <x v="4"/>
    <x v="3"/>
    <x v="3"/>
    <x v="3"/>
    <n v="52"/>
  </r>
  <r>
    <x v="4"/>
    <x v="3"/>
    <x v="2"/>
    <x v="1"/>
    <n v="29"/>
  </r>
  <r>
    <x v="4"/>
    <x v="3"/>
    <x v="1"/>
    <x v="1"/>
    <n v="38"/>
  </r>
  <r>
    <x v="4"/>
    <x v="3"/>
    <x v="2"/>
    <x v="3"/>
    <n v="48"/>
  </r>
  <r>
    <x v="4"/>
    <x v="3"/>
    <x v="0"/>
    <x v="3"/>
    <n v="44"/>
  </r>
  <r>
    <x v="4"/>
    <x v="3"/>
    <x v="0"/>
    <x v="2"/>
    <n v="43"/>
  </r>
  <r>
    <x v="4"/>
    <x v="3"/>
    <x v="3"/>
    <x v="1"/>
    <n v="37"/>
  </r>
  <r>
    <x v="4"/>
    <x v="3"/>
    <x v="1"/>
    <x v="2"/>
    <n v="40"/>
  </r>
  <r>
    <x v="4"/>
    <x v="3"/>
    <x v="1"/>
    <x v="3"/>
    <n v="49"/>
  </r>
  <r>
    <x v="4"/>
    <x v="3"/>
    <x v="1"/>
    <x v="7"/>
    <n v="21"/>
  </r>
  <r>
    <x v="4"/>
    <x v="3"/>
    <x v="2"/>
    <x v="2"/>
    <n v="28"/>
  </r>
  <r>
    <x v="4"/>
    <x v="3"/>
    <x v="3"/>
    <x v="7"/>
    <n v="11"/>
  </r>
  <r>
    <x v="4"/>
    <x v="3"/>
    <x v="2"/>
    <x v="7"/>
    <n v="25"/>
  </r>
  <r>
    <x v="4"/>
    <x v="3"/>
    <x v="3"/>
    <x v="4"/>
    <n v="19"/>
  </r>
  <r>
    <x v="4"/>
    <x v="3"/>
    <x v="3"/>
    <x v="2"/>
    <n v="19"/>
  </r>
  <r>
    <x v="4"/>
    <x v="3"/>
    <x v="3"/>
    <x v="5"/>
    <n v="13"/>
  </r>
  <r>
    <x v="4"/>
    <x v="3"/>
    <x v="1"/>
    <x v="4"/>
    <n v="11"/>
  </r>
  <r>
    <x v="4"/>
    <x v="3"/>
    <x v="1"/>
    <x v="5"/>
    <n v="5"/>
  </r>
  <r>
    <x v="4"/>
    <x v="3"/>
    <x v="2"/>
    <x v="4"/>
    <n v="12"/>
  </r>
  <r>
    <x v="4"/>
    <x v="3"/>
    <x v="2"/>
    <x v="5"/>
    <n v="10"/>
  </r>
  <r>
    <x v="4"/>
    <x v="3"/>
    <x v="0"/>
    <x v="4"/>
    <n v="24"/>
  </r>
  <r>
    <x v="4"/>
    <x v="3"/>
    <x v="0"/>
    <x v="1"/>
    <n v="61"/>
  </r>
  <r>
    <x v="4"/>
    <x v="3"/>
    <x v="0"/>
    <x v="5"/>
    <n v="13"/>
  </r>
  <r>
    <x v="4"/>
    <x v="3"/>
    <x v="0"/>
    <x v="7"/>
    <n v="13"/>
  </r>
  <r>
    <x v="4"/>
    <x v="3"/>
    <x v="4"/>
    <x v="4"/>
    <n v="13"/>
  </r>
  <r>
    <x v="4"/>
    <x v="3"/>
    <x v="4"/>
    <x v="1"/>
    <n v="23"/>
  </r>
  <r>
    <x v="4"/>
    <x v="4"/>
    <x v="4"/>
    <x v="4"/>
    <n v="17"/>
  </r>
  <r>
    <x v="4"/>
    <x v="4"/>
    <x v="4"/>
    <x v="2"/>
    <n v="44"/>
  </r>
  <r>
    <x v="4"/>
    <x v="4"/>
    <x v="2"/>
    <x v="3"/>
    <n v="56"/>
  </r>
  <r>
    <x v="4"/>
    <x v="4"/>
    <x v="3"/>
    <x v="3"/>
    <n v="56"/>
  </r>
  <r>
    <x v="4"/>
    <x v="4"/>
    <x v="0"/>
    <x v="5"/>
    <n v="22"/>
  </r>
  <r>
    <x v="4"/>
    <x v="4"/>
    <x v="3"/>
    <x v="7"/>
    <n v="20"/>
  </r>
  <r>
    <x v="4"/>
    <x v="4"/>
    <x v="1"/>
    <x v="5"/>
    <n v="17"/>
  </r>
  <r>
    <x v="4"/>
    <x v="4"/>
    <x v="3"/>
    <x v="2"/>
    <n v="24"/>
  </r>
  <r>
    <x v="4"/>
    <x v="4"/>
    <x v="1"/>
    <x v="3"/>
    <n v="64"/>
  </r>
  <r>
    <x v="4"/>
    <x v="4"/>
    <x v="0"/>
    <x v="1"/>
    <n v="50"/>
  </r>
  <r>
    <x v="4"/>
    <x v="4"/>
    <x v="3"/>
    <x v="5"/>
    <n v="20"/>
  </r>
  <r>
    <x v="4"/>
    <x v="4"/>
    <x v="2"/>
    <x v="2"/>
    <n v="32"/>
  </r>
  <r>
    <x v="4"/>
    <x v="4"/>
    <x v="3"/>
    <x v="1"/>
    <n v="34"/>
  </r>
  <r>
    <x v="4"/>
    <x v="4"/>
    <x v="1"/>
    <x v="2"/>
    <n v="25"/>
  </r>
  <r>
    <x v="4"/>
    <x v="4"/>
    <x v="1"/>
    <x v="4"/>
    <n v="10"/>
  </r>
  <r>
    <x v="4"/>
    <x v="4"/>
    <x v="0"/>
    <x v="3"/>
    <n v="52"/>
  </r>
  <r>
    <x v="4"/>
    <x v="4"/>
    <x v="0"/>
    <x v="2"/>
    <n v="49"/>
  </r>
  <r>
    <x v="4"/>
    <x v="4"/>
    <x v="3"/>
    <x v="4"/>
    <n v="17"/>
  </r>
  <r>
    <x v="4"/>
    <x v="4"/>
    <x v="1"/>
    <x v="1"/>
    <n v="22"/>
  </r>
  <r>
    <x v="4"/>
    <x v="4"/>
    <x v="1"/>
    <x v="7"/>
    <n v="14"/>
  </r>
  <r>
    <x v="4"/>
    <x v="4"/>
    <x v="2"/>
    <x v="4"/>
    <n v="23"/>
  </r>
  <r>
    <x v="4"/>
    <x v="4"/>
    <x v="2"/>
    <x v="1"/>
    <n v="36"/>
  </r>
  <r>
    <x v="4"/>
    <x v="4"/>
    <x v="2"/>
    <x v="5"/>
    <n v="30"/>
  </r>
  <r>
    <x v="4"/>
    <x v="4"/>
    <x v="2"/>
    <x v="7"/>
    <n v="50"/>
  </r>
  <r>
    <x v="4"/>
    <x v="4"/>
    <x v="0"/>
    <x v="4"/>
    <n v="23"/>
  </r>
  <r>
    <x v="4"/>
    <x v="4"/>
    <x v="0"/>
    <x v="7"/>
    <n v="33"/>
  </r>
  <r>
    <x v="4"/>
    <x v="4"/>
    <x v="4"/>
    <x v="5"/>
    <n v="18"/>
  </r>
  <r>
    <x v="4"/>
    <x v="4"/>
    <x v="4"/>
    <x v="1"/>
    <n v="26"/>
  </r>
  <r>
    <x v="4"/>
    <x v="4"/>
    <x v="4"/>
    <x v="7"/>
    <n v="24"/>
  </r>
  <r>
    <x v="4"/>
    <x v="4"/>
    <x v="4"/>
    <x v="3"/>
    <n v="64"/>
  </r>
  <r>
    <x v="4"/>
    <x v="5"/>
    <x v="4"/>
    <x v="1"/>
    <n v="12"/>
  </r>
  <r>
    <x v="4"/>
    <x v="5"/>
    <x v="4"/>
    <x v="2"/>
    <n v="26"/>
  </r>
  <r>
    <x v="4"/>
    <x v="5"/>
    <x v="4"/>
    <x v="5"/>
    <n v="16"/>
  </r>
  <r>
    <x v="4"/>
    <x v="5"/>
    <x v="3"/>
    <x v="3"/>
    <n v="43"/>
  </r>
  <r>
    <x v="4"/>
    <x v="5"/>
    <x v="3"/>
    <x v="1"/>
    <n v="17"/>
  </r>
  <r>
    <x v="4"/>
    <x v="5"/>
    <x v="1"/>
    <x v="2"/>
    <n v="14"/>
  </r>
  <r>
    <x v="4"/>
    <x v="5"/>
    <x v="3"/>
    <x v="2"/>
    <n v="22"/>
  </r>
  <r>
    <x v="4"/>
    <x v="5"/>
    <x v="2"/>
    <x v="1"/>
    <n v="19"/>
  </r>
  <r>
    <x v="4"/>
    <x v="5"/>
    <x v="3"/>
    <x v="5"/>
    <n v="11"/>
  </r>
  <r>
    <x v="4"/>
    <x v="5"/>
    <x v="0"/>
    <x v="7"/>
    <n v="11"/>
  </r>
  <r>
    <x v="4"/>
    <x v="5"/>
    <x v="3"/>
    <x v="7"/>
    <n v="4"/>
  </r>
  <r>
    <x v="4"/>
    <x v="5"/>
    <x v="0"/>
    <x v="4"/>
    <n v="9"/>
  </r>
  <r>
    <x v="4"/>
    <x v="5"/>
    <x v="0"/>
    <x v="1"/>
    <n v="27"/>
  </r>
  <r>
    <x v="4"/>
    <x v="5"/>
    <x v="3"/>
    <x v="4"/>
    <n v="14"/>
  </r>
  <r>
    <x v="4"/>
    <x v="5"/>
    <x v="1"/>
    <x v="4"/>
    <n v="20"/>
  </r>
  <r>
    <x v="4"/>
    <x v="5"/>
    <x v="1"/>
    <x v="1"/>
    <n v="28"/>
  </r>
  <r>
    <x v="4"/>
    <x v="5"/>
    <x v="1"/>
    <x v="3"/>
    <n v="42"/>
  </r>
  <r>
    <x v="4"/>
    <x v="5"/>
    <x v="1"/>
    <x v="5"/>
    <n v="15"/>
  </r>
  <r>
    <x v="4"/>
    <x v="5"/>
    <x v="1"/>
    <x v="7"/>
    <n v="7"/>
  </r>
  <r>
    <x v="4"/>
    <x v="5"/>
    <x v="2"/>
    <x v="4"/>
    <n v="18"/>
  </r>
  <r>
    <x v="4"/>
    <x v="5"/>
    <x v="2"/>
    <x v="3"/>
    <n v="31"/>
  </r>
  <r>
    <x v="4"/>
    <x v="5"/>
    <x v="2"/>
    <x v="2"/>
    <n v="32"/>
  </r>
  <r>
    <x v="4"/>
    <x v="5"/>
    <x v="2"/>
    <x v="5"/>
    <n v="15"/>
  </r>
  <r>
    <x v="4"/>
    <x v="5"/>
    <x v="2"/>
    <x v="7"/>
    <n v="12"/>
  </r>
  <r>
    <x v="4"/>
    <x v="5"/>
    <x v="0"/>
    <x v="3"/>
    <n v="42"/>
  </r>
  <r>
    <x v="4"/>
    <x v="5"/>
    <x v="0"/>
    <x v="2"/>
    <n v="26"/>
  </r>
  <r>
    <x v="4"/>
    <x v="5"/>
    <x v="0"/>
    <x v="5"/>
    <n v="8"/>
  </r>
  <r>
    <x v="4"/>
    <x v="5"/>
    <x v="4"/>
    <x v="4"/>
    <n v="15"/>
  </r>
  <r>
    <x v="4"/>
    <x v="5"/>
    <x v="4"/>
    <x v="7"/>
    <n v="13"/>
  </r>
  <r>
    <x v="4"/>
    <x v="5"/>
    <x v="4"/>
    <x v="3"/>
    <n v="42"/>
  </r>
  <r>
    <x v="4"/>
    <x v="6"/>
    <x v="4"/>
    <x v="1"/>
    <n v="32"/>
  </r>
  <r>
    <x v="4"/>
    <x v="6"/>
    <x v="4"/>
    <x v="3"/>
    <n v="39"/>
  </r>
  <r>
    <x v="4"/>
    <x v="6"/>
    <x v="4"/>
    <x v="2"/>
    <n v="25"/>
  </r>
  <r>
    <x v="4"/>
    <x v="6"/>
    <x v="3"/>
    <x v="1"/>
    <n v="24"/>
  </r>
  <r>
    <x v="4"/>
    <x v="6"/>
    <x v="2"/>
    <x v="4"/>
    <n v="11"/>
  </r>
  <r>
    <x v="4"/>
    <x v="6"/>
    <x v="0"/>
    <x v="3"/>
    <n v="31"/>
  </r>
  <r>
    <x v="4"/>
    <x v="6"/>
    <x v="3"/>
    <x v="3"/>
    <n v="26"/>
  </r>
  <r>
    <x v="4"/>
    <x v="6"/>
    <x v="2"/>
    <x v="5"/>
    <n v="7"/>
  </r>
  <r>
    <x v="4"/>
    <x v="6"/>
    <x v="1"/>
    <x v="1"/>
    <n v="18"/>
  </r>
  <r>
    <x v="4"/>
    <x v="6"/>
    <x v="0"/>
    <x v="7"/>
    <n v="10"/>
  </r>
  <r>
    <x v="4"/>
    <x v="6"/>
    <x v="0"/>
    <x v="1"/>
    <n v="29"/>
  </r>
  <r>
    <x v="4"/>
    <x v="6"/>
    <x v="1"/>
    <x v="7"/>
    <n v="10"/>
  </r>
  <r>
    <x v="4"/>
    <x v="6"/>
    <x v="2"/>
    <x v="2"/>
    <n v="13"/>
  </r>
  <r>
    <x v="4"/>
    <x v="6"/>
    <x v="3"/>
    <x v="5"/>
    <n v="14"/>
  </r>
  <r>
    <x v="4"/>
    <x v="6"/>
    <x v="0"/>
    <x v="2"/>
    <n v="27"/>
  </r>
  <r>
    <x v="4"/>
    <x v="6"/>
    <x v="3"/>
    <x v="4"/>
    <n v="12"/>
  </r>
  <r>
    <x v="4"/>
    <x v="6"/>
    <x v="3"/>
    <x v="2"/>
    <n v="21"/>
  </r>
  <r>
    <x v="4"/>
    <x v="6"/>
    <x v="3"/>
    <x v="7"/>
    <n v="6"/>
  </r>
  <r>
    <x v="4"/>
    <x v="6"/>
    <x v="1"/>
    <x v="4"/>
    <n v="2"/>
  </r>
  <r>
    <x v="4"/>
    <x v="6"/>
    <x v="1"/>
    <x v="3"/>
    <n v="21"/>
  </r>
  <r>
    <x v="4"/>
    <x v="6"/>
    <x v="1"/>
    <x v="2"/>
    <n v="13"/>
  </r>
  <r>
    <x v="4"/>
    <x v="6"/>
    <x v="1"/>
    <x v="5"/>
    <n v="3"/>
  </r>
  <r>
    <x v="4"/>
    <x v="6"/>
    <x v="2"/>
    <x v="1"/>
    <n v="20"/>
  </r>
  <r>
    <x v="4"/>
    <x v="6"/>
    <x v="2"/>
    <x v="3"/>
    <n v="31"/>
  </r>
  <r>
    <x v="4"/>
    <x v="6"/>
    <x v="2"/>
    <x v="7"/>
    <n v="6"/>
  </r>
  <r>
    <x v="4"/>
    <x v="6"/>
    <x v="4"/>
    <x v="4"/>
    <n v="4"/>
  </r>
  <r>
    <x v="4"/>
    <x v="6"/>
    <x v="0"/>
    <x v="4"/>
    <n v="20"/>
  </r>
  <r>
    <x v="4"/>
    <x v="6"/>
    <x v="0"/>
    <x v="5"/>
    <n v="9"/>
  </r>
  <r>
    <x v="4"/>
    <x v="6"/>
    <x v="4"/>
    <x v="5"/>
    <n v="13"/>
  </r>
  <r>
    <x v="4"/>
    <x v="6"/>
    <x v="4"/>
    <x v="7"/>
    <n v="10"/>
  </r>
  <r>
    <x v="4"/>
    <x v="7"/>
    <x v="4"/>
    <x v="4"/>
    <n v="3"/>
  </r>
  <r>
    <x v="4"/>
    <x v="7"/>
    <x v="4"/>
    <x v="3"/>
    <n v="6"/>
  </r>
  <r>
    <x v="4"/>
    <x v="7"/>
    <x v="4"/>
    <x v="7"/>
    <n v="6"/>
  </r>
  <r>
    <x v="4"/>
    <x v="7"/>
    <x v="1"/>
    <x v="3"/>
    <n v="14"/>
  </r>
  <r>
    <x v="4"/>
    <x v="7"/>
    <x v="0"/>
    <x v="3"/>
    <n v="14"/>
  </r>
  <r>
    <x v="4"/>
    <x v="7"/>
    <x v="1"/>
    <x v="7"/>
    <n v="6"/>
  </r>
  <r>
    <x v="4"/>
    <x v="7"/>
    <x v="0"/>
    <x v="2"/>
    <n v="9"/>
  </r>
  <r>
    <x v="4"/>
    <x v="7"/>
    <x v="3"/>
    <x v="3"/>
    <n v="11"/>
  </r>
  <r>
    <x v="4"/>
    <x v="7"/>
    <x v="3"/>
    <x v="5"/>
    <n v="8"/>
  </r>
  <r>
    <x v="4"/>
    <x v="7"/>
    <x v="1"/>
    <x v="2"/>
    <n v="13"/>
  </r>
  <r>
    <x v="4"/>
    <x v="7"/>
    <x v="1"/>
    <x v="5"/>
    <n v="6"/>
  </r>
  <r>
    <x v="4"/>
    <x v="7"/>
    <x v="0"/>
    <x v="1"/>
    <n v="9"/>
  </r>
  <r>
    <x v="4"/>
    <x v="7"/>
    <x v="3"/>
    <x v="4"/>
    <n v="2"/>
  </r>
  <r>
    <x v="4"/>
    <x v="7"/>
    <x v="3"/>
    <x v="1"/>
    <n v="9"/>
  </r>
  <r>
    <x v="4"/>
    <x v="7"/>
    <x v="3"/>
    <x v="2"/>
    <n v="13"/>
  </r>
  <r>
    <x v="4"/>
    <x v="7"/>
    <x v="2"/>
    <x v="5"/>
    <n v="6"/>
  </r>
  <r>
    <x v="4"/>
    <x v="7"/>
    <x v="2"/>
    <x v="7"/>
    <n v="5"/>
  </r>
  <r>
    <x v="4"/>
    <x v="7"/>
    <x v="3"/>
    <x v="7"/>
    <n v="3"/>
  </r>
  <r>
    <x v="4"/>
    <x v="7"/>
    <x v="1"/>
    <x v="4"/>
    <n v="8"/>
  </r>
  <r>
    <x v="4"/>
    <x v="7"/>
    <x v="1"/>
    <x v="1"/>
    <n v="13"/>
  </r>
  <r>
    <x v="4"/>
    <x v="7"/>
    <x v="2"/>
    <x v="4"/>
    <n v="6"/>
  </r>
  <r>
    <x v="4"/>
    <x v="7"/>
    <x v="2"/>
    <x v="1"/>
    <n v="3"/>
  </r>
  <r>
    <x v="4"/>
    <x v="7"/>
    <x v="2"/>
    <x v="3"/>
    <n v="9"/>
  </r>
  <r>
    <x v="4"/>
    <x v="7"/>
    <x v="2"/>
    <x v="2"/>
    <n v="4"/>
  </r>
  <r>
    <x v="4"/>
    <x v="7"/>
    <x v="0"/>
    <x v="4"/>
    <n v="0"/>
  </r>
  <r>
    <x v="4"/>
    <x v="7"/>
    <x v="0"/>
    <x v="5"/>
    <n v="0"/>
  </r>
  <r>
    <x v="4"/>
    <x v="7"/>
    <x v="0"/>
    <x v="7"/>
    <n v="7"/>
  </r>
  <r>
    <x v="4"/>
    <x v="7"/>
    <x v="4"/>
    <x v="2"/>
    <n v="4"/>
  </r>
  <r>
    <x v="4"/>
    <x v="7"/>
    <x v="4"/>
    <x v="5"/>
    <n v="5"/>
  </r>
  <r>
    <x v="4"/>
    <x v="7"/>
    <x v="4"/>
    <x v="1"/>
    <n v="12"/>
  </r>
  <r>
    <x v="4"/>
    <x v="8"/>
    <x v="4"/>
    <x v="4"/>
    <n v="9"/>
  </r>
  <r>
    <x v="4"/>
    <x v="8"/>
    <x v="4"/>
    <x v="1"/>
    <n v="4"/>
  </r>
  <r>
    <x v="4"/>
    <x v="8"/>
    <x v="4"/>
    <x v="2"/>
    <n v="8"/>
  </r>
  <r>
    <x v="4"/>
    <x v="8"/>
    <x v="4"/>
    <x v="5"/>
    <n v="5"/>
  </r>
  <r>
    <x v="4"/>
    <x v="8"/>
    <x v="4"/>
    <x v="7"/>
    <n v="5"/>
  </r>
  <r>
    <x v="4"/>
    <x v="8"/>
    <x v="0"/>
    <x v="3"/>
    <n v="12"/>
  </r>
  <r>
    <x v="4"/>
    <x v="8"/>
    <x v="2"/>
    <x v="3"/>
    <n v="14"/>
  </r>
  <r>
    <x v="4"/>
    <x v="8"/>
    <x v="1"/>
    <x v="3"/>
    <n v="13"/>
  </r>
  <r>
    <x v="4"/>
    <x v="8"/>
    <x v="3"/>
    <x v="4"/>
    <n v="6"/>
  </r>
  <r>
    <x v="4"/>
    <x v="8"/>
    <x v="1"/>
    <x v="5"/>
    <n v="3"/>
  </r>
  <r>
    <x v="4"/>
    <x v="8"/>
    <x v="0"/>
    <x v="5"/>
    <n v="3"/>
  </r>
  <r>
    <x v="4"/>
    <x v="8"/>
    <x v="2"/>
    <x v="4"/>
    <n v="2"/>
  </r>
  <r>
    <x v="4"/>
    <x v="8"/>
    <x v="2"/>
    <x v="2"/>
    <n v="11"/>
  </r>
  <r>
    <x v="4"/>
    <x v="8"/>
    <x v="2"/>
    <x v="7"/>
    <n v="6"/>
  </r>
  <r>
    <x v="4"/>
    <x v="8"/>
    <x v="3"/>
    <x v="1"/>
    <n v="7"/>
  </r>
  <r>
    <x v="4"/>
    <x v="8"/>
    <x v="3"/>
    <x v="3"/>
    <n v="9"/>
  </r>
  <r>
    <x v="4"/>
    <x v="8"/>
    <x v="3"/>
    <x v="2"/>
    <n v="5"/>
  </r>
  <r>
    <x v="4"/>
    <x v="8"/>
    <x v="3"/>
    <x v="5"/>
    <n v="5"/>
  </r>
  <r>
    <x v="4"/>
    <x v="8"/>
    <x v="3"/>
    <x v="7"/>
    <n v="2"/>
  </r>
  <r>
    <x v="4"/>
    <x v="8"/>
    <x v="1"/>
    <x v="4"/>
    <n v="3"/>
  </r>
  <r>
    <x v="4"/>
    <x v="8"/>
    <x v="1"/>
    <x v="1"/>
    <n v="2"/>
  </r>
  <r>
    <x v="4"/>
    <x v="8"/>
    <x v="1"/>
    <x v="2"/>
    <n v="8"/>
  </r>
  <r>
    <x v="4"/>
    <x v="8"/>
    <x v="1"/>
    <x v="7"/>
    <n v="3"/>
  </r>
  <r>
    <x v="4"/>
    <x v="8"/>
    <x v="2"/>
    <x v="1"/>
    <n v="5"/>
  </r>
  <r>
    <x v="4"/>
    <x v="8"/>
    <x v="2"/>
    <x v="5"/>
    <n v="4"/>
  </r>
  <r>
    <x v="4"/>
    <x v="8"/>
    <x v="0"/>
    <x v="4"/>
    <n v="6"/>
  </r>
  <r>
    <x v="4"/>
    <x v="8"/>
    <x v="0"/>
    <x v="1"/>
    <n v="8"/>
  </r>
  <r>
    <x v="4"/>
    <x v="8"/>
    <x v="0"/>
    <x v="2"/>
    <n v="7"/>
  </r>
  <r>
    <x v="4"/>
    <x v="8"/>
    <x v="0"/>
    <x v="7"/>
    <n v="5"/>
  </r>
  <r>
    <x v="4"/>
    <x v="8"/>
    <x v="4"/>
    <x v="3"/>
    <n v="12"/>
  </r>
  <r>
    <x v="4"/>
    <x v="9"/>
    <x v="4"/>
    <x v="1"/>
    <n v="39"/>
  </r>
  <r>
    <x v="4"/>
    <x v="9"/>
    <x v="4"/>
    <x v="3"/>
    <n v="63"/>
  </r>
  <r>
    <x v="4"/>
    <x v="9"/>
    <x v="1"/>
    <x v="2"/>
    <n v="50"/>
  </r>
  <r>
    <x v="4"/>
    <x v="9"/>
    <x v="2"/>
    <x v="1"/>
    <n v="31"/>
  </r>
  <r>
    <x v="4"/>
    <x v="9"/>
    <x v="3"/>
    <x v="1"/>
    <n v="37"/>
  </r>
  <r>
    <x v="4"/>
    <x v="9"/>
    <x v="0"/>
    <x v="3"/>
    <n v="62"/>
  </r>
  <r>
    <x v="4"/>
    <x v="9"/>
    <x v="2"/>
    <x v="5"/>
    <n v="17"/>
  </r>
  <r>
    <x v="4"/>
    <x v="9"/>
    <x v="2"/>
    <x v="7"/>
    <n v="10"/>
  </r>
  <r>
    <x v="4"/>
    <x v="9"/>
    <x v="1"/>
    <x v="4"/>
    <n v="13"/>
  </r>
  <r>
    <x v="4"/>
    <x v="9"/>
    <x v="1"/>
    <x v="5"/>
    <n v="9"/>
  </r>
  <r>
    <x v="4"/>
    <x v="9"/>
    <x v="0"/>
    <x v="1"/>
    <n v="41"/>
  </r>
  <r>
    <x v="4"/>
    <x v="9"/>
    <x v="0"/>
    <x v="5"/>
    <n v="14"/>
  </r>
  <r>
    <x v="4"/>
    <x v="9"/>
    <x v="3"/>
    <x v="2"/>
    <n v="43"/>
  </r>
  <r>
    <x v="4"/>
    <x v="9"/>
    <x v="0"/>
    <x v="7"/>
    <n v="19"/>
  </r>
  <r>
    <x v="4"/>
    <x v="9"/>
    <x v="3"/>
    <x v="4"/>
    <n v="29"/>
  </r>
  <r>
    <x v="4"/>
    <x v="9"/>
    <x v="3"/>
    <x v="3"/>
    <n v="41"/>
  </r>
  <r>
    <x v="4"/>
    <x v="9"/>
    <x v="3"/>
    <x v="5"/>
    <n v="22"/>
  </r>
  <r>
    <x v="4"/>
    <x v="9"/>
    <x v="3"/>
    <x v="7"/>
    <n v="21"/>
  </r>
  <r>
    <x v="4"/>
    <x v="9"/>
    <x v="1"/>
    <x v="1"/>
    <n v="46"/>
  </r>
  <r>
    <x v="4"/>
    <x v="9"/>
    <x v="1"/>
    <x v="3"/>
    <n v="38"/>
  </r>
  <r>
    <x v="4"/>
    <x v="9"/>
    <x v="1"/>
    <x v="7"/>
    <n v="17"/>
  </r>
  <r>
    <x v="4"/>
    <x v="9"/>
    <x v="2"/>
    <x v="4"/>
    <n v="23"/>
  </r>
  <r>
    <x v="4"/>
    <x v="9"/>
    <x v="2"/>
    <x v="3"/>
    <n v="27"/>
  </r>
  <r>
    <x v="4"/>
    <x v="9"/>
    <x v="2"/>
    <x v="2"/>
    <n v="13"/>
  </r>
  <r>
    <x v="4"/>
    <x v="9"/>
    <x v="0"/>
    <x v="4"/>
    <n v="27"/>
  </r>
  <r>
    <x v="4"/>
    <x v="9"/>
    <x v="0"/>
    <x v="2"/>
    <n v="23"/>
  </r>
  <r>
    <x v="4"/>
    <x v="9"/>
    <x v="4"/>
    <x v="5"/>
    <n v="15"/>
  </r>
  <r>
    <x v="4"/>
    <x v="9"/>
    <x v="4"/>
    <x v="2"/>
    <n v="22"/>
  </r>
  <r>
    <x v="4"/>
    <x v="9"/>
    <x v="4"/>
    <x v="7"/>
    <n v="15"/>
  </r>
  <r>
    <x v="4"/>
    <x v="9"/>
    <x v="4"/>
    <x v="4"/>
    <n v="14"/>
  </r>
  <r>
    <x v="4"/>
    <x v="10"/>
    <x v="1"/>
    <x v="3"/>
    <n v="133"/>
  </r>
  <r>
    <x v="4"/>
    <x v="10"/>
    <x v="3"/>
    <x v="1"/>
    <n v="59"/>
  </r>
  <r>
    <x v="4"/>
    <x v="10"/>
    <x v="1"/>
    <x v="2"/>
    <n v="82"/>
  </r>
  <r>
    <x v="4"/>
    <x v="10"/>
    <x v="2"/>
    <x v="1"/>
    <n v="67"/>
  </r>
  <r>
    <x v="4"/>
    <x v="10"/>
    <x v="2"/>
    <x v="5"/>
    <n v="35"/>
  </r>
  <r>
    <x v="4"/>
    <x v="10"/>
    <x v="0"/>
    <x v="7"/>
    <n v="52"/>
  </r>
  <r>
    <x v="4"/>
    <x v="10"/>
    <x v="3"/>
    <x v="3"/>
    <n v="93"/>
  </r>
  <r>
    <x v="4"/>
    <x v="10"/>
    <x v="4"/>
    <x v="1"/>
    <n v="71"/>
  </r>
  <r>
    <x v="4"/>
    <x v="10"/>
    <x v="0"/>
    <x v="3"/>
    <n v="143"/>
  </r>
  <r>
    <x v="4"/>
    <x v="10"/>
    <x v="3"/>
    <x v="4"/>
    <n v="23"/>
  </r>
  <r>
    <x v="4"/>
    <x v="10"/>
    <x v="1"/>
    <x v="5"/>
    <n v="39"/>
  </r>
  <r>
    <x v="4"/>
    <x v="10"/>
    <x v="1"/>
    <x v="7"/>
    <n v="29"/>
  </r>
  <r>
    <x v="4"/>
    <x v="10"/>
    <x v="3"/>
    <x v="5"/>
    <n v="28"/>
  </r>
  <r>
    <x v="4"/>
    <x v="10"/>
    <x v="0"/>
    <x v="1"/>
    <n v="88"/>
  </r>
  <r>
    <x v="4"/>
    <x v="10"/>
    <x v="3"/>
    <x v="2"/>
    <n v="94"/>
  </r>
  <r>
    <x v="4"/>
    <x v="10"/>
    <x v="3"/>
    <x v="7"/>
    <n v="34"/>
  </r>
  <r>
    <x v="4"/>
    <x v="10"/>
    <x v="1"/>
    <x v="4"/>
    <n v="42"/>
  </r>
  <r>
    <x v="4"/>
    <x v="10"/>
    <x v="1"/>
    <x v="1"/>
    <n v="58"/>
  </r>
  <r>
    <x v="4"/>
    <x v="10"/>
    <x v="2"/>
    <x v="4"/>
    <n v="38"/>
  </r>
  <r>
    <x v="4"/>
    <x v="10"/>
    <x v="2"/>
    <x v="3"/>
    <n v="100"/>
  </r>
  <r>
    <x v="4"/>
    <x v="10"/>
    <x v="2"/>
    <x v="2"/>
    <n v="107"/>
  </r>
  <r>
    <x v="4"/>
    <x v="10"/>
    <x v="2"/>
    <x v="7"/>
    <n v="66"/>
  </r>
  <r>
    <x v="4"/>
    <x v="10"/>
    <x v="0"/>
    <x v="4"/>
    <n v="34"/>
  </r>
  <r>
    <x v="4"/>
    <x v="10"/>
    <x v="0"/>
    <x v="2"/>
    <n v="49"/>
  </r>
  <r>
    <x v="4"/>
    <x v="10"/>
    <x v="0"/>
    <x v="5"/>
    <n v="17"/>
  </r>
  <r>
    <x v="4"/>
    <x v="10"/>
    <x v="4"/>
    <x v="4"/>
    <n v="55"/>
  </r>
  <r>
    <x v="4"/>
    <x v="10"/>
    <x v="4"/>
    <x v="7"/>
    <n v="39"/>
  </r>
  <r>
    <x v="4"/>
    <x v="10"/>
    <x v="4"/>
    <x v="2"/>
    <n v="83"/>
  </r>
  <r>
    <x v="4"/>
    <x v="10"/>
    <x v="4"/>
    <x v="5"/>
    <n v="39"/>
  </r>
  <r>
    <x v="4"/>
    <x v="10"/>
    <x v="4"/>
    <x v="3"/>
    <n v="147"/>
  </r>
  <r>
    <x v="5"/>
    <x v="0"/>
    <x v="0"/>
    <x v="0"/>
    <n v="11"/>
  </r>
  <r>
    <x v="5"/>
    <x v="0"/>
    <x v="0"/>
    <x v="2"/>
    <n v="7"/>
  </r>
  <r>
    <x v="5"/>
    <x v="0"/>
    <x v="0"/>
    <x v="5"/>
    <n v="4"/>
  </r>
  <r>
    <x v="5"/>
    <x v="0"/>
    <x v="4"/>
    <x v="4"/>
    <n v="3"/>
  </r>
  <r>
    <x v="5"/>
    <x v="0"/>
    <x v="4"/>
    <x v="1"/>
    <n v="2"/>
  </r>
  <r>
    <x v="5"/>
    <x v="0"/>
    <x v="4"/>
    <x v="3"/>
    <n v="0"/>
  </r>
  <r>
    <x v="5"/>
    <x v="0"/>
    <x v="4"/>
    <x v="2"/>
    <n v="9"/>
  </r>
  <r>
    <x v="5"/>
    <x v="0"/>
    <x v="4"/>
    <x v="5"/>
    <n v="7"/>
  </r>
  <r>
    <x v="5"/>
    <x v="0"/>
    <x v="3"/>
    <x v="0"/>
    <n v="4"/>
  </r>
  <r>
    <x v="5"/>
    <x v="0"/>
    <x v="3"/>
    <x v="4"/>
    <n v="4"/>
  </r>
  <r>
    <x v="5"/>
    <x v="0"/>
    <x v="1"/>
    <x v="1"/>
    <n v="2"/>
  </r>
  <r>
    <x v="5"/>
    <x v="0"/>
    <x v="1"/>
    <x v="2"/>
    <n v="5"/>
  </r>
  <r>
    <x v="5"/>
    <x v="0"/>
    <x v="1"/>
    <x v="5"/>
    <n v="5"/>
  </r>
  <r>
    <x v="5"/>
    <x v="0"/>
    <x v="2"/>
    <x v="5"/>
    <n v="8"/>
  </r>
  <r>
    <x v="5"/>
    <x v="0"/>
    <x v="4"/>
    <x v="0"/>
    <n v="7"/>
  </r>
  <r>
    <x v="5"/>
    <x v="0"/>
    <x v="3"/>
    <x v="1"/>
    <n v="0"/>
  </r>
  <r>
    <x v="5"/>
    <x v="0"/>
    <x v="3"/>
    <x v="3"/>
    <n v="2"/>
  </r>
  <r>
    <x v="5"/>
    <x v="0"/>
    <x v="3"/>
    <x v="2"/>
    <n v="6"/>
  </r>
  <r>
    <x v="5"/>
    <x v="0"/>
    <x v="3"/>
    <x v="5"/>
    <n v="6"/>
  </r>
  <r>
    <x v="5"/>
    <x v="0"/>
    <x v="1"/>
    <x v="0"/>
    <n v="13"/>
  </r>
  <r>
    <x v="5"/>
    <x v="0"/>
    <x v="1"/>
    <x v="4"/>
    <n v="0"/>
  </r>
  <r>
    <x v="5"/>
    <x v="0"/>
    <x v="1"/>
    <x v="3"/>
    <n v="1"/>
  </r>
  <r>
    <x v="5"/>
    <x v="0"/>
    <x v="2"/>
    <x v="0"/>
    <n v="6"/>
  </r>
  <r>
    <x v="5"/>
    <x v="0"/>
    <x v="2"/>
    <x v="4"/>
    <n v="2"/>
  </r>
  <r>
    <x v="5"/>
    <x v="0"/>
    <x v="2"/>
    <x v="1"/>
    <n v="5"/>
  </r>
  <r>
    <x v="5"/>
    <x v="0"/>
    <x v="2"/>
    <x v="3"/>
    <n v="0"/>
  </r>
  <r>
    <x v="5"/>
    <x v="0"/>
    <x v="2"/>
    <x v="2"/>
    <n v="3"/>
  </r>
  <r>
    <x v="5"/>
    <x v="0"/>
    <x v="0"/>
    <x v="4"/>
    <n v="2"/>
  </r>
  <r>
    <x v="5"/>
    <x v="0"/>
    <x v="0"/>
    <x v="1"/>
    <n v="0"/>
  </r>
  <r>
    <x v="5"/>
    <x v="0"/>
    <x v="0"/>
    <x v="3"/>
    <n v="0"/>
  </r>
  <r>
    <x v="5"/>
    <x v="1"/>
    <x v="3"/>
    <x v="5"/>
    <n v="3"/>
  </r>
  <r>
    <x v="5"/>
    <x v="1"/>
    <x v="4"/>
    <x v="0"/>
    <n v="2"/>
  </r>
  <r>
    <x v="5"/>
    <x v="1"/>
    <x v="4"/>
    <x v="4"/>
    <n v="7"/>
  </r>
  <r>
    <x v="5"/>
    <x v="1"/>
    <x v="4"/>
    <x v="1"/>
    <n v="2"/>
  </r>
  <r>
    <x v="5"/>
    <x v="1"/>
    <x v="4"/>
    <x v="5"/>
    <n v="7"/>
  </r>
  <r>
    <x v="5"/>
    <x v="1"/>
    <x v="3"/>
    <x v="1"/>
    <n v="1"/>
  </r>
  <r>
    <x v="5"/>
    <x v="1"/>
    <x v="1"/>
    <x v="0"/>
    <n v="5"/>
  </r>
  <r>
    <x v="5"/>
    <x v="1"/>
    <x v="2"/>
    <x v="4"/>
    <n v="3"/>
  </r>
  <r>
    <x v="5"/>
    <x v="1"/>
    <x v="2"/>
    <x v="5"/>
    <n v="8"/>
  </r>
  <r>
    <x v="5"/>
    <x v="1"/>
    <x v="0"/>
    <x v="4"/>
    <n v="3"/>
  </r>
  <r>
    <x v="5"/>
    <x v="1"/>
    <x v="4"/>
    <x v="3"/>
    <n v="3"/>
  </r>
  <r>
    <x v="5"/>
    <x v="1"/>
    <x v="4"/>
    <x v="2"/>
    <n v="8"/>
  </r>
  <r>
    <x v="5"/>
    <x v="1"/>
    <x v="3"/>
    <x v="0"/>
    <n v="8"/>
  </r>
  <r>
    <x v="5"/>
    <x v="1"/>
    <x v="3"/>
    <x v="4"/>
    <n v="0"/>
  </r>
  <r>
    <x v="5"/>
    <x v="1"/>
    <x v="3"/>
    <x v="3"/>
    <n v="2"/>
  </r>
  <r>
    <x v="5"/>
    <x v="1"/>
    <x v="3"/>
    <x v="2"/>
    <n v="4"/>
  </r>
  <r>
    <x v="5"/>
    <x v="1"/>
    <x v="1"/>
    <x v="4"/>
    <n v="0"/>
  </r>
  <r>
    <x v="5"/>
    <x v="1"/>
    <x v="1"/>
    <x v="1"/>
    <n v="0"/>
  </r>
  <r>
    <x v="5"/>
    <x v="1"/>
    <x v="1"/>
    <x v="3"/>
    <n v="0"/>
  </r>
  <r>
    <x v="5"/>
    <x v="1"/>
    <x v="1"/>
    <x v="2"/>
    <n v="8"/>
  </r>
  <r>
    <x v="5"/>
    <x v="1"/>
    <x v="1"/>
    <x v="5"/>
    <n v="11"/>
  </r>
  <r>
    <x v="5"/>
    <x v="1"/>
    <x v="2"/>
    <x v="0"/>
    <n v="4"/>
  </r>
  <r>
    <x v="5"/>
    <x v="1"/>
    <x v="2"/>
    <x v="1"/>
    <n v="2"/>
  </r>
  <r>
    <x v="5"/>
    <x v="1"/>
    <x v="2"/>
    <x v="3"/>
    <n v="2"/>
  </r>
  <r>
    <x v="5"/>
    <x v="1"/>
    <x v="2"/>
    <x v="2"/>
    <n v="5"/>
  </r>
  <r>
    <x v="5"/>
    <x v="1"/>
    <x v="0"/>
    <x v="0"/>
    <n v="8"/>
  </r>
  <r>
    <x v="5"/>
    <x v="1"/>
    <x v="0"/>
    <x v="1"/>
    <n v="0"/>
  </r>
  <r>
    <x v="5"/>
    <x v="1"/>
    <x v="0"/>
    <x v="3"/>
    <n v="2"/>
  </r>
  <r>
    <x v="5"/>
    <x v="1"/>
    <x v="0"/>
    <x v="2"/>
    <n v="5"/>
  </r>
  <r>
    <x v="5"/>
    <x v="1"/>
    <x v="0"/>
    <x v="5"/>
    <n v="8"/>
  </r>
  <r>
    <x v="5"/>
    <x v="2"/>
    <x v="3"/>
    <x v="2"/>
    <n v="10"/>
  </r>
  <r>
    <x v="5"/>
    <x v="2"/>
    <x v="3"/>
    <x v="5"/>
    <n v="6"/>
  </r>
  <r>
    <x v="5"/>
    <x v="2"/>
    <x v="4"/>
    <x v="1"/>
    <n v="2"/>
  </r>
  <r>
    <x v="5"/>
    <x v="2"/>
    <x v="4"/>
    <x v="3"/>
    <n v="4"/>
  </r>
  <r>
    <x v="5"/>
    <x v="2"/>
    <x v="4"/>
    <x v="5"/>
    <n v="6"/>
  </r>
  <r>
    <x v="5"/>
    <x v="2"/>
    <x v="1"/>
    <x v="2"/>
    <n v="7"/>
  </r>
  <r>
    <x v="5"/>
    <x v="2"/>
    <x v="2"/>
    <x v="1"/>
    <n v="1"/>
  </r>
  <r>
    <x v="5"/>
    <x v="2"/>
    <x v="2"/>
    <x v="2"/>
    <n v="6"/>
  </r>
  <r>
    <x v="5"/>
    <x v="2"/>
    <x v="4"/>
    <x v="4"/>
    <n v="2"/>
  </r>
  <r>
    <x v="5"/>
    <x v="2"/>
    <x v="4"/>
    <x v="2"/>
    <n v="14"/>
  </r>
  <r>
    <x v="5"/>
    <x v="2"/>
    <x v="4"/>
    <x v="0"/>
    <n v="9"/>
  </r>
  <r>
    <x v="5"/>
    <x v="2"/>
    <x v="3"/>
    <x v="0"/>
    <n v="14"/>
  </r>
  <r>
    <x v="5"/>
    <x v="2"/>
    <x v="3"/>
    <x v="4"/>
    <n v="2"/>
  </r>
  <r>
    <x v="5"/>
    <x v="2"/>
    <x v="3"/>
    <x v="1"/>
    <n v="0"/>
  </r>
  <r>
    <x v="5"/>
    <x v="2"/>
    <x v="3"/>
    <x v="3"/>
    <n v="1"/>
  </r>
  <r>
    <x v="5"/>
    <x v="2"/>
    <x v="1"/>
    <x v="0"/>
    <n v="14"/>
  </r>
  <r>
    <x v="5"/>
    <x v="2"/>
    <x v="1"/>
    <x v="4"/>
    <n v="8"/>
  </r>
  <r>
    <x v="5"/>
    <x v="2"/>
    <x v="1"/>
    <x v="1"/>
    <n v="2"/>
  </r>
  <r>
    <x v="5"/>
    <x v="2"/>
    <x v="1"/>
    <x v="3"/>
    <n v="1"/>
  </r>
  <r>
    <x v="5"/>
    <x v="2"/>
    <x v="1"/>
    <x v="5"/>
    <n v="6"/>
  </r>
  <r>
    <x v="5"/>
    <x v="2"/>
    <x v="2"/>
    <x v="0"/>
    <n v="15"/>
  </r>
  <r>
    <x v="5"/>
    <x v="2"/>
    <x v="2"/>
    <x v="4"/>
    <n v="4"/>
  </r>
  <r>
    <x v="5"/>
    <x v="2"/>
    <x v="2"/>
    <x v="3"/>
    <n v="4"/>
  </r>
  <r>
    <x v="5"/>
    <x v="2"/>
    <x v="2"/>
    <x v="5"/>
    <n v="14"/>
  </r>
  <r>
    <x v="5"/>
    <x v="2"/>
    <x v="0"/>
    <x v="0"/>
    <n v="24"/>
  </r>
  <r>
    <x v="5"/>
    <x v="2"/>
    <x v="0"/>
    <x v="4"/>
    <n v="6"/>
  </r>
  <r>
    <x v="5"/>
    <x v="2"/>
    <x v="0"/>
    <x v="1"/>
    <n v="2"/>
  </r>
  <r>
    <x v="5"/>
    <x v="2"/>
    <x v="0"/>
    <x v="3"/>
    <n v="0"/>
  </r>
  <r>
    <x v="5"/>
    <x v="2"/>
    <x v="0"/>
    <x v="2"/>
    <n v="3"/>
  </r>
  <r>
    <x v="5"/>
    <x v="2"/>
    <x v="0"/>
    <x v="5"/>
    <n v="17"/>
  </r>
  <r>
    <x v="5"/>
    <x v="3"/>
    <x v="2"/>
    <x v="3"/>
    <n v="6"/>
  </r>
  <r>
    <x v="5"/>
    <x v="3"/>
    <x v="0"/>
    <x v="5"/>
    <n v="17"/>
  </r>
  <r>
    <x v="5"/>
    <x v="3"/>
    <x v="1"/>
    <x v="4"/>
    <n v="9"/>
  </r>
  <r>
    <x v="5"/>
    <x v="3"/>
    <x v="0"/>
    <x v="0"/>
    <n v="13"/>
  </r>
  <r>
    <x v="5"/>
    <x v="3"/>
    <x v="3"/>
    <x v="0"/>
    <n v="16"/>
  </r>
  <r>
    <x v="5"/>
    <x v="3"/>
    <x v="0"/>
    <x v="2"/>
    <n v="11"/>
  </r>
  <r>
    <x v="5"/>
    <x v="3"/>
    <x v="0"/>
    <x v="4"/>
    <n v="5"/>
  </r>
  <r>
    <x v="5"/>
    <x v="3"/>
    <x v="3"/>
    <x v="4"/>
    <n v="4"/>
  </r>
  <r>
    <x v="5"/>
    <x v="3"/>
    <x v="1"/>
    <x v="2"/>
    <n v="10"/>
  </r>
  <r>
    <x v="5"/>
    <x v="3"/>
    <x v="2"/>
    <x v="1"/>
    <n v="6"/>
  </r>
  <r>
    <x v="5"/>
    <x v="3"/>
    <x v="4"/>
    <x v="4"/>
    <n v="5"/>
  </r>
  <r>
    <x v="5"/>
    <x v="3"/>
    <x v="4"/>
    <x v="1"/>
    <n v="0"/>
  </r>
  <r>
    <x v="5"/>
    <x v="3"/>
    <x v="4"/>
    <x v="3"/>
    <n v="8"/>
  </r>
  <r>
    <x v="5"/>
    <x v="3"/>
    <x v="4"/>
    <x v="2"/>
    <n v="10"/>
  </r>
  <r>
    <x v="5"/>
    <x v="3"/>
    <x v="2"/>
    <x v="0"/>
    <n v="6"/>
  </r>
  <r>
    <x v="5"/>
    <x v="3"/>
    <x v="2"/>
    <x v="4"/>
    <n v="5"/>
  </r>
  <r>
    <x v="5"/>
    <x v="3"/>
    <x v="0"/>
    <x v="3"/>
    <n v="3"/>
  </r>
  <r>
    <x v="5"/>
    <x v="3"/>
    <x v="4"/>
    <x v="5"/>
    <n v="16"/>
  </r>
  <r>
    <x v="5"/>
    <x v="3"/>
    <x v="3"/>
    <x v="1"/>
    <n v="5"/>
  </r>
  <r>
    <x v="5"/>
    <x v="3"/>
    <x v="3"/>
    <x v="3"/>
    <n v="2"/>
  </r>
  <r>
    <x v="5"/>
    <x v="3"/>
    <x v="3"/>
    <x v="2"/>
    <n v="10"/>
  </r>
  <r>
    <x v="5"/>
    <x v="3"/>
    <x v="3"/>
    <x v="5"/>
    <n v="22"/>
  </r>
  <r>
    <x v="5"/>
    <x v="3"/>
    <x v="1"/>
    <x v="0"/>
    <n v="14"/>
  </r>
  <r>
    <x v="5"/>
    <x v="3"/>
    <x v="1"/>
    <x v="1"/>
    <n v="5"/>
  </r>
  <r>
    <x v="5"/>
    <x v="3"/>
    <x v="1"/>
    <x v="3"/>
    <n v="4"/>
  </r>
  <r>
    <x v="5"/>
    <x v="3"/>
    <x v="1"/>
    <x v="5"/>
    <n v="22"/>
  </r>
  <r>
    <x v="5"/>
    <x v="3"/>
    <x v="2"/>
    <x v="2"/>
    <n v="8"/>
  </r>
  <r>
    <x v="5"/>
    <x v="3"/>
    <x v="2"/>
    <x v="5"/>
    <n v="13"/>
  </r>
  <r>
    <x v="5"/>
    <x v="3"/>
    <x v="4"/>
    <x v="0"/>
    <n v="20"/>
  </r>
  <r>
    <x v="5"/>
    <x v="3"/>
    <x v="0"/>
    <x v="1"/>
    <n v="0"/>
  </r>
  <r>
    <x v="5"/>
    <x v="4"/>
    <x v="1"/>
    <x v="2"/>
    <n v="11"/>
  </r>
  <r>
    <x v="5"/>
    <x v="4"/>
    <x v="1"/>
    <x v="0"/>
    <n v="13"/>
  </r>
  <r>
    <x v="5"/>
    <x v="4"/>
    <x v="1"/>
    <x v="1"/>
    <n v="5"/>
  </r>
  <r>
    <x v="5"/>
    <x v="4"/>
    <x v="4"/>
    <x v="0"/>
    <n v="19"/>
  </r>
  <r>
    <x v="5"/>
    <x v="4"/>
    <x v="4"/>
    <x v="4"/>
    <n v="3"/>
  </r>
  <r>
    <x v="5"/>
    <x v="4"/>
    <x v="4"/>
    <x v="3"/>
    <n v="5"/>
  </r>
  <r>
    <x v="5"/>
    <x v="4"/>
    <x v="4"/>
    <x v="2"/>
    <n v="21"/>
  </r>
  <r>
    <x v="5"/>
    <x v="4"/>
    <x v="1"/>
    <x v="4"/>
    <n v="5"/>
  </r>
  <r>
    <x v="5"/>
    <x v="4"/>
    <x v="1"/>
    <x v="3"/>
    <n v="3"/>
  </r>
  <r>
    <x v="5"/>
    <x v="4"/>
    <x v="2"/>
    <x v="4"/>
    <n v="7"/>
  </r>
  <r>
    <x v="5"/>
    <x v="4"/>
    <x v="0"/>
    <x v="3"/>
    <n v="2"/>
  </r>
  <r>
    <x v="5"/>
    <x v="4"/>
    <x v="4"/>
    <x v="1"/>
    <n v="2"/>
  </r>
  <r>
    <x v="5"/>
    <x v="4"/>
    <x v="4"/>
    <x v="5"/>
    <n v="15"/>
  </r>
  <r>
    <x v="5"/>
    <x v="4"/>
    <x v="3"/>
    <x v="0"/>
    <n v="21"/>
  </r>
  <r>
    <x v="5"/>
    <x v="4"/>
    <x v="3"/>
    <x v="4"/>
    <n v="6"/>
  </r>
  <r>
    <x v="5"/>
    <x v="4"/>
    <x v="3"/>
    <x v="1"/>
    <n v="3"/>
  </r>
  <r>
    <x v="5"/>
    <x v="4"/>
    <x v="3"/>
    <x v="3"/>
    <n v="0"/>
  </r>
  <r>
    <x v="5"/>
    <x v="4"/>
    <x v="3"/>
    <x v="2"/>
    <n v="30"/>
  </r>
  <r>
    <x v="5"/>
    <x v="4"/>
    <x v="3"/>
    <x v="5"/>
    <n v="15"/>
  </r>
  <r>
    <x v="5"/>
    <x v="4"/>
    <x v="1"/>
    <x v="5"/>
    <n v="15"/>
  </r>
  <r>
    <x v="5"/>
    <x v="4"/>
    <x v="2"/>
    <x v="0"/>
    <n v="37"/>
  </r>
  <r>
    <x v="5"/>
    <x v="4"/>
    <x v="2"/>
    <x v="1"/>
    <n v="2"/>
  </r>
  <r>
    <x v="5"/>
    <x v="4"/>
    <x v="2"/>
    <x v="3"/>
    <n v="3"/>
  </r>
  <r>
    <x v="5"/>
    <x v="4"/>
    <x v="2"/>
    <x v="2"/>
    <n v="24"/>
  </r>
  <r>
    <x v="5"/>
    <x v="4"/>
    <x v="2"/>
    <x v="5"/>
    <n v="14"/>
  </r>
  <r>
    <x v="5"/>
    <x v="4"/>
    <x v="0"/>
    <x v="0"/>
    <n v="32"/>
  </r>
  <r>
    <x v="5"/>
    <x v="4"/>
    <x v="0"/>
    <x v="4"/>
    <n v="3"/>
  </r>
  <r>
    <x v="5"/>
    <x v="4"/>
    <x v="0"/>
    <x v="1"/>
    <n v="5"/>
  </r>
  <r>
    <x v="5"/>
    <x v="4"/>
    <x v="0"/>
    <x v="2"/>
    <n v="27"/>
  </r>
  <r>
    <x v="5"/>
    <x v="4"/>
    <x v="0"/>
    <x v="5"/>
    <n v="15"/>
  </r>
  <r>
    <x v="5"/>
    <x v="5"/>
    <x v="2"/>
    <x v="2"/>
    <n v="8"/>
  </r>
  <r>
    <x v="5"/>
    <x v="5"/>
    <x v="2"/>
    <x v="5"/>
    <n v="14"/>
  </r>
  <r>
    <x v="5"/>
    <x v="5"/>
    <x v="1"/>
    <x v="5"/>
    <n v="9"/>
  </r>
  <r>
    <x v="5"/>
    <x v="5"/>
    <x v="4"/>
    <x v="0"/>
    <n v="10"/>
  </r>
  <r>
    <x v="5"/>
    <x v="5"/>
    <x v="4"/>
    <x v="1"/>
    <n v="1"/>
  </r>
  <r>
    <x v="5"/>
    <x v="5"/>
    <x v="4"/>
    <x v="3"/>
    <n v="4"/>
  </r>
  <r>
    <x v="5"/>
    <x v="5"/>
    <x v="3"/>
    <x v="5"/>
    <n v="8"/>
  </r>
  <r>
    <x v="5"/>
    <x v="5"/>
    <x v="0"/>
    <x v="2"/>
    <n v="5"/>
  </r>
  <r>
    <x v="5"/>
    <x v="5"/>
    <x v="4"/>
    <x v="4"/>
    <n v="3"/>
  </r>
  <r>
    <x v="5"/>
    <x v="5"/>
    <x v="4"/>
    <x v="5"/>
    <n v="9"/>
  </r>
  <r>
    <x v="5"/>
    <x v="5"/>
    <x v="4"/>
    <x v="2"/>
    <n v="6"/>
  </r>
  <r>
    <x v="5"/>
    <x v="5"/>
    <x v="3"/>
    <x v="0"/>
    <n v="10"/>
  </r>
  <r>
    <x v="5"/>
    <x v="5"/>
    <x v="3"/>
    <x v="4"/>
    <n v="2"/>
  </r>
  <r>
    <x v="5"/>
    <x v="5"/>
    <x v="3"/>
    <x v="1"/>
    <n v="2"/>
  </r>
  <r>
    <x v="5"/>
    <x v="5"/>
    <x v="3"/>
    <x v="3"/>
    <n v="1"/>
  </r>
  <r>
    <x v="5"/>
    <x v="5"/>
    <x v="3"/>
    <x v="2"/>
    <n v="13"/>
  </r>
  <r>
    <x v="5"/>
    <x v="5"/>
    <x v="1"/>
    <x v="0"/>
    <n v="6"/>
  </r>
  <r>
    <x v="5"/>
    <x v="5"/>
    <x v="1"/>
    <x v="4"/>
    <n v="6"/>
  </r>
  <r>
    <x v="5"/>
    <x v="5"/>
    <x v="1"/>
    <x v="1"/>
    <n v="1"/>
  </r>
  <r>
    <x v="5"/>
    <x v="5"/>
    <x v="1"/>
    <x v="3"/>
    <n v="1"/>
  </r>
  <r>
    <x v="5"/>
    <x v="5"/>
    <x v="1"/>
    <x v="2"/>
    <n v="8"/>
  </r>
  <r>
    <x v="5"/>
    <x v="5"/>
    <x v="2"/>
    <x v="0"/>
    <n v="9"/>
  </r>
  <r>
    <x v="5"/>
    <x v="5"/>
    <x v="2"/>
    <x v="4"/>
    <n v="4"/>
  </r>
  <r>
    <x v="5"/>
    <x v="5"/>
    <x v="2"/>
    <x v="1"/>
    <n v="1"/>
  </r>
  <r>
    <x v="5"/>
    <x v="5"/>
    <x v="2"/>
    <x v="3"/>
    <n v="1"/>
  </r>
  <r>
    <x v="5"/>
    <x v="5"/>
    <x v="0"/>
    <x v="0"/>
    <n v="13"/>
  </r>
  <r>
    <x v="5"/>
    <x v="5"/>
    <x v="0"/>
    <x v="4"/>
    <n v="4"/>
  </r>
  <r>
    <x v="5"/>
    <x v="5"/>
    <x v="0"/>
    <x v="1"/>
    <n v="1"/>
  </r>
  <r>
    <x v="5"/>
    <x v="5"/>
    <x v="0"/>
    <x v="3"/>
    <n v="0"/>
  </r>
  <r>
    <x v="5"/>
    <x v="5"/>
    <x v="0"/>
    <x v="5"/>
    <n v="12"/>
  </r>
  <r>
    <x v="5"/>
    <x v="6"/>
    <x v="3"/>
    <x v="5"/>
    <n v="9"/>
  </r>
  <r>
    <x v="5"/>
    <x v="6"/>
    <x v="2"/>
    <x v="4"/>
    <n v="7"/>
  </r>
  <r>
    <x v="5"/>
    <x v="6"/>
    <x v="0"/>
    <x v="2"/>
    <n v="6"/>
  </r>
  <r>
    <x v="5"/>
    <x v="6"/>
    <x v="1"/>
    <x v="0"/>
    <n v="9"/>
  </r>
  <r>
    <x v="5"/>
    <x v="6"/>
    <x v="2"/>
    <x v="0"/>
    <n v="10"/>
  </r>
  <r>
    <x v="5"/>
    <x v="6"/>
    <x v="2"/>
    <x v="5"/>
    <n v="6"/>
  </r>
  <r>
    <x v="5"/>
    <x v="6"/>
    <x v="2"/>
    <x v="3"/>
    <n v="2"/>
  </r>
  <r>
    <x v="5"/>
    <x v="6"/>
    <x v="4"/>
    <x v="4"/>
    <n v="6"/>
  </r>
  <r>
    <x v="5"/>
    <x v="6"/>
    <x v="4"/>
    <x v="3"/>
    <n v="2"/>
  </r>
  <r>
    <x v="5"/>
    <x v="6"/>
    <x v="3"/>
    <x v="0"/>
    <n v="6"/>
  </r>
  <r>
    <x v="5"/>
    <x v="6"/>
    <x v="3"/>
    <x v="3"/>
    <n v="2"/>
  </r>
  <r>
    <x v="5"/>
    <x v="6"/>
    <x v="1"/>
    <x v="1"/>
    <n v="1"/>
  </r>
  <r>
    <x v="5"/>
    <x v="6"/>
    <x v="2"/>
    <x v="1"/>
    <n v="3"/>
  </r>
  <r>
    <x v="5"/>
    <x v="6"/>
    <x v="2"/>
    <x v="2"/>
    <n v="6"/>
  </r>
  <r>
    <x v="5"/>
    <x v="6"/>
    <x v="0"/>
    <x v="0"/>
    <n v="6"/>
  </r>
  <r>
    <x v="5"/>
    <x v="6"/>
    <x v="0"/>
    <x v="4"/>
    <n v="2"/>
  </r>
  <r>
    <x v="5"/>
    <x v="6"/>
    <x v="4"/>
    <x v="0"/>
    <n v="7"/>
  </r>
  <r>
    <x v="5"/>
    <x v="6"/>
    <x v="4"/>
    <x v="1"/>
    <n v="2"/>
  </r>
  <r>
    <x v="5"/>
    <x v="6"/>
    <x v="4"/>
    <x v="5"/>
    <n v="7"/>
  </r>
  <r>
    <x v="5"/>
    <x v="6"/>
    <x v="4"/>
    <x v="2"/>
    <n v="5"/>
  </r>
  <r>
    <x v="5"/>
    <x v="6"/>
    <x v="3"/>
    <x v="4"/>
    <n v="4"/>
  </r>
  <r>
    <x v="5"/>
    <x v="6"/>
    <x v="3"/>
    <x v="1"/>
    <n v="2"/>
  </r>
  <r>
    <x v="5"/>
    <x v="6"/>
    <x v="3"/>
    <x v="2"/>
    <n v="9"/>
  </r>
  <r>
    <x v="5"/>
    <x v="6"/>
    <x v="1"/>
    <x v="4"/>
    <n v="4"/>
  </r>
  <r>
    <x v="5"/>
    <x v="6"/>
    <x v="1"/>
    <x v="3"/>
    <n v="2"/>
  </r>
  <r>
    <x v="5"/>
    <x v="6"/>
    <x v="1"/>
    <x v="2"/>
    <n v="9"/>
  </r>
  <r>
    <x v="5"/>
    <x v="6"/>
    <x v="1"/>
    <x v="5"/>
    <n v="0"/>
  </r>
  <r>
    <x v="5"/>
    <x v="6"/>
    <x v="0"/>
    <x v="1"/>
    <n v="0"/>
  </r>
  <r>
    <x v="5"/>
    <x v="6"/>
    <x v="0"/>
    <x v="3"/>
    <n v="2"/>
  </r>
  <r>
    <x v="5"/>
    <x v="6"/>
    <x v="0"/>
    <x v="5"/>
    <n v="8"/>
  </r>
  <r>
    <x v="5"/>
    <x v="7"/>
    <x v="3"/>
    <x v="4"/>
    <n v="2"/>
  </r>
  <r>
    <x v="5"/>
    <x v="7"/>
    <x v="3"/>
    <x v="5"/>
    <n v="4"/>
  </r>
  <r>
    <x v="5"/>
    <x v="7"/>
    <x v="1"/>
    <x v="1"/>
    <n v="1"/>
  </r>
  <r>
    <x v="5"/>
    <x v="7"/>
    <x v="2"/>
    <x v="5"/>
    <n v="4"/>
  </r>
  <r>
    <x v="5"/>
    <x v="7"/>
    <x v="4"/>
    <x v="4"/>
    <n v="4"/>
  </r>
  <r>
    <x v="5"/>
    <x v="7"/>
    <x v="0"/>
    <x v="4"/>
    <n v="1"/>
  </r>
  <r>
    <x v="5"/>
    <x v="7"/>
    <x v="4"/>
    <x v="2"/>
    <n v="1"/>
  </r>
  <r>
    <x v="5"/>
    <x v="7"/>
    <x v="4"/>
    <x v="1"/>
    <n v="1"/>
  </r>
  <r>
    <x v="5"/>
    <x v="7"/>
    <x v="4"/>
    <x v="3"/>
    <n v="1"/>
  </r>
  <r>
    <x v="5"/>
    <x v="7"/>
    <x v="4"/>
    <x v="0"/>
    <n v="3"/>
  </r>
  <r>
    <x v="5"/>
    <x v="7"/>
    <x v="4"/>
    <x v="5"/>
    <n v="3"/>
  </r>
  <r>
    <x v="5"/>
    <x v="7"/>
    <x v="3"/>
    <x v="0"/>
    <n v="7"/>
  </r>
  <r>
    <x v="5"/>
    <x v="7"/>
    <x v="3"/>
    <x v="1"/>
    <n v="0"/>
  </r>
  <r>
    <x v="5"/>
    <x v="7"/>
    <x v="3"/>
    <x v="3"/>
    <n v="6"/>
  </r>
  <r>
    <x v="5"/>
    <x v="7"/>
    <x v="3"/>
    <x v="2"/>
    <n v="1"/>
  </r>
  <r>
    <x v="5"/>
    <x v="7"/>
    <x v="1"/>
    <x v="0"/>
    <n v="10"/>
  </r>
  <r>
    <x v="5"/>
    <x v="7"/>
    <x v="1"/>
    <x v="4"/>
    <n v="0"/>
  </r>
  <r>
    <x v="5"/>
    <x v="7"/>
    <x v="1"/>
    <x v="3"/>
    <n v="0"/>
  </r>
  <r>
    <x v="5"/>
    <x v="7"/>
    <x v="1"/>
    <x v="2"/>
    <n v="2"/>
  </r>
  <r>
    <x v="5"/>
    <x v="7"/>
    <x v="1"/>
    <x v="5"/>
    <n v="6"/>
  </r>
  <r>
    <x v="5"/>
    <x v="7"/>
    <x v="2"/>
    <x v="0"/>
    <n v="2"/>
  </r>
  <r>
    <x v="5"/>
    <x v="7"/>
    <x v="2"/>
    <x v="4"/>
    <n v="2"/>
  </r>
  <r>
    <x v="5"/>
    <x v="7"/>
    <x v="2"/>
    <x v="1"/>
    <n v="0"/>
  </r>
  <r>
    <x v="5"/>
    <x v="7"/>
    <x v="2"/>
    <x v="3"/>
    <n v="2"/>
  </r>
  <r>
    <x v="5"/>
    <x v="7"/>
    <x v="2"/>
    <x v="2"/>
    <n v="3"/>
  </r>
  <r>
    <x v="5"/>
    <x v="7"/>
    <x v="0"/>
    <x v="0"/>
    <n v="4"/>
  </r>
  <r>
    <x v="5"/>
    <x v="7"/>
    <x v="0"/>
    <x v="1"/>
    <n v="2"/>
  </r>
  <r>
    <x v="5"/>
    <x v="7"/>
    <x v="0"/>
    <x v="3"/>
    <n v="0"/>
  </r>
  <r>
    <x v="5"/>
    <x v="7"/>
    <x v="0"/>
    <x v="2"/>
    <n v="4"/>
  </r>
  <r>
    <x v="5"/>
    <x v="7"/>
    <x v="0"/>
    <x v="5"/>
    <n v="6"/>
  </r>
  <r>
    <x v="5"/>
    <x v="8"/>
    <x v="3"/>
    <x v="4"/>
    <n v="3"/>
  </r>
  <r>
    <x v="5"/>
    <x v="8"/>
    <x v="0"/>
    <x v="0"/>
    <n v="9"/>
  </r>
  <r>
    <x v="5"/>
    <x v="8"/>
    <x v="0"/>
    <x v="5"/>
    <n v="3"/>
  </r>
  <r>
    <x v="5"/>
    <x v="8"/>
    <x v="4"/>
    <x v="0"/>
    <n v="6"/>
  </r>
  <r>
    <x v="5"/>
    <x v="8"/>
    <x v="4"/>
    <x v="1"/>
    <n v="0"/>
  </r>
  <r>
    <x v="5"/>
    <x v="8"/>
    <x v="4"/>
    <x v="5"/>
    <n v="6"/>
  </r>
  <r>
    <x v="5"/>
    <x v="8"/>
    <x v="3"/>
    <x v="5"/>
    <n v="2"/>
  </r>
  <r>
    <x v="5"/>
    <x v="8"/>
    <x v="2"/>
    <x v="5"/>
    <n v="3"/>
  </r>
  <r>
    <x v="5"/>
    <x v="8"/>
    <x v="4"/>
    <x v="3"/>
    <n v="2"/>
  </r>
  <r>
    <x v="5"/>
    <x v="8"/>
    <x v="4"/>
    <x v="2"/>
    <n v="2"/>
  </r>
  <r>
    <x v="5"/>
    <x v="8"/>
    <x v="4"/>
    <x v="4"/>
    <n v="2"/>
  </r>
  <r>
    <x v="5"/>
    <x v="8"/>
    <x v="3"/>
    <x v="0"/>
    <n v="3"/>
  </r>
  <r>
    <x v="5"/>
    <x v="8"/>
    <x v="3"/>
    <x v="1"/>
    <n v="1"/>
  </r>
  <r>
    <x v="5"/>
    <x v="8"/>
    <x v="3"/>
    <x v="3"/>
    <n v="0"/>
  </r>
  <r>
    <x v="5"/>
    <x v="8"/>
    <x v="3"/>
    <x v="2"/>
    <n v="3"/>
  </r>
  <r>
    <x v="5"/>
    <x v="8"/>
    <x v="1"/>
    <x v="0"/>
    <n v="6"/>
  </r>
  <r>
    <x v="5"/>
    <x v="8"/>
    <x v="1"/>
    <x v="4"/>
    <n v="2"/>
  </r>
  <r>
    <x v="5"/>
    <x v="8"/>
    <x v="1"/>
    <x v="1"/>
    <n v="0"/>
  </r>
  <r>
    <x v="5"/>
    <x v="8"/>
    <x v="1"/>
    <x v="3"/>
    <n v="0"/>
  </r>
  <r>
    <x v="5"/>
    <x v="8"/>
    <x v="1"/>
    <x v="2"/>
    <n v="3"/>
  </r>
  <r>
    <x v="5"/>
    <x v="8"/>
    <x v="1"/>
    <x v="5"/>
    <n v="3"/>
  </r>
  <r>
    <x v="5"/>
    <x v="8"/>
    <x v="2"/>
    <x v="0"/>
    <n v="7"/>
  </r>
  <r>
    <x v="5"/>
    <x v="8"/>
    <x v="2"/>
    <x v="4"/>
    <n v="0"/>
  </r>
  <r>
    <x v="5"/>
    <x v="8"/>
    <x v="2"/>
    <x v="1"/>
    <n v="0"/>
  </r>
  <r>
    <x v="5"/>
    <x v="8"/>
    <x v="2"/>
    <x v="3"/>
    <n v="2"/>
  </r>
  <r>
    <x v="5"/>
    <x v="8"/>
    <x v="2"/>
    <x v="2"/>
    <n v="3"/>
  </r>
  <r>
    <x v="5"/>
    <x v="8"/>
    <x v="0"/>
    <x v="4"/>
    <n v="2"/>
  </r>
  <r>
    <x v="5"/>
    <x v="8"/>
    <x v="0"/>
    <x v="1"/>
    <n v="0"/>
  </r>
  <r>
    <x v="5"/>
    <x v="8"/>
    <x v="0"/>
    <x v="3"/>
    <n v="0"/>
  </r>
  <r>
    <x v="5"/>
    <x v="8"/>
    <x v="0"/>
    <x v="2"/>
    <n v="3"/>
  </r>
  <r>
    <x v="5"/>
    <x v="9"/>
    <x v="1"/>
    <x v="5"/>
    <n v="12"/>
  </r>
  <r>
    <x v="5"/>
    <x v="9"/>
    <x v="0"/>
    <x v="0"/>
    <n v="21"/>
  </r>
  <r>
    <x v="5"/>
    <x v="9"/>
    <x v="1"/>
    <x v="4"/>
    <n v="10"/>
  </r>
  <r>
    <x v="5"/>
    <x v="9"/>
    <x v="0"/>
    <x v="2"/>
    <n v="9"/>
  </r>
  <r>
    <x v="5"/>
    <x v="9"/>
    <x v="3"/>
    <x v="4"/>
    <n v="9"/>
  </r>
  <r>
    <x v="5"/>
    <x v="9"/>
    <x v="2"/>
    <x v="5"/>
    <n v="11"/>
  </r>
  <r>
    <x v="5"/>
    <x v="9"/>
    <x v="3"/>
    <x v="3"/>
    <n v="4"/>
  </r>
  <r>
    <x v="5"/>
    <x v="9"/>
    <x v="1"/>
    <x v="1"/>
    <n v="5"/>
  </r>
  <r>
    <x v="5"/>
    <x v="9"/>
    <x v="4"/>
    <x v="4"/>
    <n v="9"/>
  </r>
  <r>
    <x v="5"/>
    <x v="9"/>
    <x v="4"/>
    <x v="2"/>
    <n v="15"/>
  </r>
  <r>
    <x v="5"/>
    <x v="9"/>
    <x v="4"/>
    <x v="5"/>
    <n v="14"/>
  </r>
  <r>
    <x v="5"/>
    <x v="9"/>
    <x v="1"/>
    <x v="3"/>
    <n v="1"/>
  </r>
  <r>
    <x v="5"/>
    <x v="9"/>
    <x v="1"/>
    <x v="2"/>
    <n v="12"/>
  </r>
  <r>
    <x v="5"/>
    <x v="9"/>
    <x v="2"/>
    <x v="1"/>
    <n v="2"/>
  </r>
  <r>
    <x v="5"/>
    <x v="9"/>
    <x v="2"/>
    <x v="3"/>
    <n v="3"/>
  </r>
  <r>
    <x v="5"/>
    <x v="9"/>
    <x v="4"/>
    <x v="1"/>
    <n v="3"/>
  </r>
  <r>
    <x v="5"/>
    <x v="9"/>
    <x v="4"/>
    <x v="3"/>
    <n v="5"/>
  </r>
  <r>
    <x v="5"/>
    <x v="9"/>
    <x v="4"/>
    <x v="0"/>
    <n v="20"/>
  </r>
  <r>
    <x v="5"/>
    <x v="9"/>
    <x v="3"/>
    <x v="0"/>
    <n v="19"/>
  </r>
  <r>
    <x v="5"/>
    <x v="9"/>
    <x v="3"/>
    <x v="1"/>
    <n v="2"/>
  </r>
  <r>
    <x v="5"/>
    <x v="9"/>
    <x v="3"/>
    <x v="2"/>
    <n v="6"/>
  </r>
  <r>
    <x v="5"/>
    <x v="9"/>
    <x v="3"/>
    <x v="5"/>
    <n v="19"/>
  </r>
  <r>
    <x v="5"/>
    <x v="9"/>
    <x v="1"/>
    <x v="0"/>
    <n v="23"/>
  </r>
  <r>
    <x v="5"/>
    <x v="9"/>
    <x v="2"/>
    <x v="0"/>
    <n v="14"/>
  </r>
  <r>
    <x v="5"/>
    <x v="9"/>
    <x v="2"/>
    <x v="4"/>
    <n v="6"/>
  </r>
  <r>
    <x v="5"/>
    <x v="9"/>
    <x v="2"/>
    <x v="2"/>
    <n v="9"/>
  </r>
  <r>
    <x v="5"/>
    <x v="9"/>
    <x v="0"/>
    <x v="4"/>
    <n v="5"/>
  </r>
  <r>
    <x v="5"/>
    <x v="9"/>
    <x v="0"/>
    <x v="1"/>
    <n v="5"/>
  </r>
  <r>
    <x v="5"/>
    <x v="9"/>
    <x v="0"/>
    <x v="3"/>
    <n v="2"/>
  </r>
  <r>
    <x v="5"/>
    <x v="9"/>
    <x v="0"/>
    <x v="5"/>
    <n v="16"/>
  </r>
  <r>
    <x v="5"/>
    <x v="10"/>
    <x v="1"/>
    <x v="0"/>
    <n v="21"/>
  </r>
  <r>
    <x v="5"/>
    <x v="10"/>
    <x v="3"/>
    <x v="0"/>
    <n v="38"/>
  </r>
  <r>
    <x v="5"/>
    <x v="10"/>
    <x v="3"/>
    <x v="5"/>
    <n v="24"/>
  </r>
  <r>
    <x v="5"/>
    <x v="10"/>
    <x v="4"/>
    <x v="4"/>
    <n v="5"/>
  </r>
  <r>
    <x v="5"/>
    <x v="10"/>
    <x v="4"/>
    <x v="1"/>
    <n v="4"/>
  </r>
  <r>
    <x v="5"/>
    <x v="10"/>
    <x v="4"/>
    <x v="3"/>
    <n v="3"/>
  </r>
  <r>
    <x v="5"/>
    <x v="10"/>
    <x v="3"/>
    <x v="3"/>
    <n v="6"/>
  </r>
  <r>
    <x v="5"/>
    <x v="10"/>
    <x v="3"/>
    <x v="2"/>
    <n v="14"/>
  </r>
  <r>
    <x v="5"/>
    <x v="10"/>
    <x v="4"/>
    <x v="5"/>
    <n v="23"/>
  </r>
  <r>
    <x v="5"/>
    <x v="10"/>
    <x v="4"/>
    <x v="2"/>
    <n v="18"/>
  </r>
  <r>
    <x v="5"/>
    <x v="10"/>
    <x v="3"/>
    <x v="4"/>
    <n v="5"/>
  </r>
  <r>
    <x v="5"/>
    <x v="10"/>
    <x v="3"/>
    <x v="1"/>
    <n v="2"/>
  </r>
  <r>
    <x v="5"/>
    <x v="10"/>
    <x v="1"/>
    <x v="4"/>
    <n v="15"/>
  </r>
  <r>
    <x v="5"/>
    <x v="10"/>
    <x v="1"/>
    <x v="1"/>
    <n v="6"/>
  </r>
  <r>
    <x v="5"/>
    <x v="10"/>
    <x v="1"/>
    <x v="3"/>
    <n v="6"/>
  </r>
  <r>
    <x v="5"/>
    <x v="10"/>
    <x v="1"/>
    <x v="2"/>
    <n v="18"/>
  </r>
  <r>
    <x v="5"/>
    <x v="10"/>
    <x v="1"/>
    <x v="5"/>
    <n v="29"/>
  </r>
  <r>
    <x v="5"/>
    <x v="10"/>
    <x v="2"/>
    <x v="0"/>
    <n v="52"/>
  </r>
  <r>
    <x v="5"/>
    <x v="10"/>
    <x v="2"/>
    <x v="4"/>
    <n v="7"/>
  </r>
  <r>
    <x v="5"/>
    <x v="10"/>
    <x v="2"/>
    <x v="1"/>
    <n v="3"/>
  </r>
  <r>
    <x v="5"/>
    <x v="10"/>
    <x v="2"/>
    <x v="3"/>
    <n v="7"/>
  </r>
  <r>
    <x v="5"/>
    <x v="10"/>
    <x v="2"/>
    <x v="2"/>
    <n v="17"/>
  </r>
  <r>
    <x v="5"/>
    <x v="10"/>
    <x v="2"/>
    <x v="5"/>
    <n v="42"/>
  </r>
  <r>
    <x v="5"/>
    <x v="10"/>
    <x v="0"/>
    <x v="0"/>
    <n v="52"/>
  </r>
  <r>
    <x v="5"/>
    <x v="10"/>
    <x v="0"/>
    <x v="4"/>
    <n v="7"/>
  </r>
  <r>
    <x v="5"/>
    <x v="10"/>
    <x v="0"/>
    <x v="1"/>
    <n v="2"/>
  </r>
  <r>
    <x v="5"/>
    <x v="10"/>
    <x v="0"/>
    <x v="3"/>
    <n v="3"/>
  </r>
  <r>
    <x v="5"/>
    <x v="10"/>
    <x v="0"/>
    <x v="2"/>
    <n v="25"/>
  </r>
  <r>
    <x v="5"/>
    <x v="10"/>
    <x v="0"/>
    <x v="5"/>
    <n v="25"/>
  </r>
  <r>
    <x v="5"/>
    <x v="10"/>
    <x v="4"/>
    <x v="0"/>
    <n v="29"/>
  </r>
  <r>
    <x v="6"/>
    <x v="0"/>
    <x v="0"/>
    <x v="3"/>
    <n v="81"/>
  </r>
  <r>
    <x v="6"/>
    <x v="0"/>
    <x v="2"/>
    <x v="2"/>
    <n v="50"/>
  </r>
  <r>
    <x v="6"/>
    <x v="0"/>
    <x v="2"/>
    <x v="3"/>
    <n v="43"/>
  </r>
  <r>
    <x v="6"/>
    <x v="0"/>
    <x v="0"/>
    <x v="7"/>
    <n v="27"/>
  </r>
  <r>
    <x v="6"/>
    <x v="0"/>
    <x v="1"/>
    <x v="5"/>
    <n v="16"/>
  </r>
  <r>
    <x v="6"/>
    <x v="0"/>
    <x v="4"/>
    <x v="5"/>
    <n v="7"/>
  </r>
  <r>
    <x v="6"/>
    <x v="0"/>
    <x v="0"/>
    <x v="5"/>
    <n v="16"/>
  </r>
  <r>
    <x v="6"/>
    <x v="0"/>
    <x v="0"/>
    <x v="2"/>
    <n v="73"/>
  </r>
  <r>
    <x v="6"/>
    <x v="0"/>
    <x v="3"/>
    <x v="4"/>
    <n v="18"/>
  </r>
  <r>
    <x v="6"/>
    <x v="0"/>
    <x v="1"/>
    <x v="4"/>
    <n v="12"/>
  </r>
  <r>
    <x v="6"/>
    <x v="0"/>
    <x v="2"/>
    <x v="7"/>
    <n v="18"/>
  </r>
  <r>
    <x v="6"/>
    <x v="0"/>
    <x v="1"/>
    <x v="1"/>
    <n v="15"/>
  </r>
  <r>
    <x v="6"/>
    <x v="0"/>
    <x v="0"/>
    <x v="4"/>
    <n v="26"/>
  </r>
  <r>
    <x v="6"/>
    <x v="0"/>
    <x v="4"/>
    <x v="2"/>
    <n v="45"/>
  </r>
  <r>
    <x v="6"/>
    <x v="0"/>
    <x v="4"/>
    <x v="7"/>
    <n v="12"/>
  </r>
  <r>
    <x v="6"/>
    <x v="0"/>
    <x v="3"/>
    <x v="1"/>
    <n v="13"/>
  </r>
  <r>
    <x v="6"/>
    <x v="0"/>
    <x v="3"/>
    <x v="3"/>
    <n v="33"/>
  </r>
  <r>
    <x v="6"/>
    <x v="0"/>
    <x v="3"/>
    <x v="2"/>
    <n v="22"/>
  </r>
  <r>
    <x v="6"/>
    <x v="0"/>
    <x v="3"/>
    <x v="5"/>
    <n v="15"/>
  </r>
  <r>
    <x v="6"/>
    <x v="0"/>
    <x v="3"/>
    <x v="7"/>
    <n v="17"/>
  </r>
  <r>
    <x v="6"/>
    <x v="0"/>
    <x v="1"/>
    <x v="3"/>
    <n v="76"/>
  </r>
  <r>
    <x v="6"/>
    <x v="0"/>
    <x v="1"/>
    <x v="2"/>
    <n v="52"/>
  </r>
  <r>
    <x v="6"/>
    <x v="0"/>
    <x v="1"/>
    <x v="7"/>
    <n v="19"/>
  </r>
  <r>
    <x v="6"/>
    <x v="0"/>
    <x v="2"/>
    <x v="4"/>
    <n v="15"/>
  </r>
  <r>
    <x v="6"/>
    <x v="0"/>
    <x v="2"/>
    <x v="1"/>
    <n v="10"/>
  </r>
  <r>
    <x v="6"/>
    <x v="0"/>
    <x v="2"/>
    <x v="5"/>
    <n v="17"/>
  </r>
  <r>
    <x v="6"/>
    <x v="0"/>
    <x v="0"/>
    <x v="1"/>
    <n v="21"/>
  </r>
  <r>
    <x v="6"/>
    <x v="0"/>
    <x v="4"/>
    <x v="4"/>
    <n v="18"/>
  </r>
  <r>
    <x v="6"/>
    <x v="0"/>
    <x v="4"/>
    <x v="1"/>
    <n v="25"/>
  </r>
  <r>
    <x v="6"/>
    <x v="0"/>
    <x v="4"/>
    <x v="3"/>
    <n v="45"/>
  </r>
  <r>
    <x v="6"/>
    <x v="1"/>
    <x v="1"/>
    <x v="3"/>
    <n v="35"/>
  </r>
  <r>
    <x v="6"/>
    <x v="1"/>
    <x v="2"/>
    <x v="3"/>
    <n v="46"/>
  </r>
  <r>
    <x v="6"/>
    <x v="1"/>
    <x v="3"/>
    <x v="2"/>
    <n v="57"/>
  </r>
  <r>
    <x v="6"/>
    <x v="1"/>
    <x v="4"/>
    <x v="4"/>
    <n v="24"/>
  </r>
  <r>
    <x v="6"/>
    <x v="1"/>
    <x v="4"/>
    <x v="3"/>
    <n v="30"/>
  </r>
  <r>
    <x v="6"/>
    <x v="1"/>
    <x v="4"/>
    <x v="5"/>
    <n v="18"/>
  </r>
  <r>
    <x v="6"/>
    <x v="1"/>
    <x v="4"/>
    <x v="7"/>
    <n v="13"/>
  </r>
  <r>
    <x v="6"/>
    <x v="1"/>
    <x v="2"/>
    <x v="4"/>
    <n v="10"/>
  </r>
  <r>
    <x v="6"/>
    <x v="1"/>
    <x v="1"/>
    <x v="1"/>
    <n v="13"/>
  </r>
  <r>
    <x v="6"/>
    <x v="1"/>
    <x v="2"/>
    <x v="1"/>
    <n v="17"/>
  </r>
  <r>
    <x v="6"/>
    <x v="1"/>
    <x v="1"/>
    <x v="4"/>
    <n v="13"/>
  </r>
  <r>
    <x v="6"/>
    <x v="1"/>
    <x v="2"/>
    <x v="5"/>
    <n v="15"/>
  </r>
  <r>
    <x v="6"/>
    <x v="1"/>
    <x v="0"/>
    <x v="3"/>
    <n v="58"/>
  </r>
  <r>
    <x v="6"/>
    <x v="1"/>
    <x v="1"/>
    <x v="7"/>
    <n v="17"/>
  </r>
  <r>
    <x v="6"/>
    <x v="1"/>
    <x v="3"/>
    <x v="4"/>
    <n v="4"/>
  </r>
  <r>
    <x v="6"/>
    <x v="1"/>
    <x v="3"/>
    <x v="1"/>
    <n v="17"/>
  </r>
  <r>
    <x v="6"/>
    <x v="1"/>
    <x v="3"/>
    <x v="3"/>
    <n v="53"/>
  </r>
  <r>
    <x v="6"/>
    <x v="1"/>
    <x v="3"/>
    <x v="5"/>
    <n v="8"/>
  </r>
  <r>
    <x v="6"/>
    <x v="1"/>
    <x v="3"/>
    <x v="7"/>
    <n v="9"/>
  </r>
  <r>
    <x v="6"/>
    <x v="1"/>
    <x v="1"/>
    <x v="2"/>
    <n v="60"/>
  </r>
  <r>
    <x v="6"/>
    <x v="1"/>
    <x v="1"/>
    <x v="5"/>
    <n v="12"/>
  </r>
  <r>
    <x v="6"/>
    <x v="1"/>
    <x v="2"/>
    <x v="2"/>
    <n v="41"/>
  </r>
  <r>
    <x v="6"/>
    <x v="1"/>
    <x v="2"/>
    <x v="7"/>
    <n v="15"/>
  </r>
  <r>
    <x v="6"/>
    <x v="1"/>
    <x v="0"/>
    <x v="4"/>
    <n v="22"/>
  </r>
  <r>
    <x v="6"/>
    <x v="1"/>
    <x v="0"/>
    <x v="1"/>
    <n v="16"/>
  </r>
  <r>
    <x v="6"/>
    <x v="1"/>
    <x v="0"/>
    <x v="2"/>
    <n v="48"/>
  </r>
  <r>
    <x v="6"/>
    <x v="1"/>
    <x v="0"/>
    <x v="5"/>
    <n v="12"/>
  </r>
  <r>
    <x v="6"/>
    <x v="1"/>
    <x v="0"/>
    <x v="7"/>
    <n v="10"/>
  </r>
  <r>
    <x v="6"/>
    <x v="1"/>
    <x v="4"/>
    <x v="2"/>
    <n v="50"/>
  </r>
  <r>
    <x v="6"/>
    <x v="1"/>
    <x v="4"/>
    <x v="1"/>
    <n v="10"/>
  </r>
  <r>
    <x v="6"/>
    <x v="2"/>
    <x v="0"/>
    <x v="1"/>
    <n v="25"/>
  </r>
  <r>
    <x v="6"/>
    <x v="2"/>
    <x v="2"/>
    <x v="7"/>
    <n v="16"/>
  </r>
  <r>
    <x v="6"/>
    <x v="2"/>
    <x v="0"/>
    <x v="5"/>
    <n v="37"/>
  </r>
  <r>
    <x v="6"/>
    <x v="2"/>
    <x v="0"/>
    <x v="3"/>
    <n v="75"/>
  </r>
  <r>
    <x v="6"/>
    <x v="2"/>
    <x v="1"/>
    <x v="3"/>
    <n v="49"/>
  </r>
  <r>
    <x v="6"/>
    <x v="2"/>
    <x v="3"/>
    <x v="1"/>
    <n v="27"/>
  </r>
  <r>
    <x v="6"/>
    <x v="2"/>
    <x v="3"/>
    <x v="5"/>
    <n v="22"/>
  </r>
  <r>
    <x v="6"/>
    <x v="2"/>
    <x v="3"/>
    <x v="4"/>
    <n v="16"/>
  </r>
  <r>
    <x v="6"/>
    <x v="2"/>
    <x v="2"/>
    <x v="1"/>
    <n v="20"/>
  </r>
  <r>
    <x v="6"/>
    <x v="2"/>
    <x v="4"/>
    <x v="5"/>
    <n v="12"/>
  </r>
  <r>
    <x v="6"/>
    <x v="2"/>
    <x v="3"/>
    <x v="3"/>
    <n v="50"/>
  </r>
  <r>
    <x v="6"/>
    <x v="2"/>
    <x v="3"/>
    <x v="2"/>
    <n v="74"/>
  </r>
  <r>
    <x v="6"/>
    <x v="2"/>
    <x v="3"/>
    <x v="7"/>
    <n v="18"/>
  </r>
  <r>
    <x v="6"/>
    <x v="2"/>
    <x v="1"/>
    <x v="4"/>
    <n v="20"/>
  </r>
  <r>
    <x v="6"/>
    <x v="2"/>
    <x v="1"/>
    <x v="1"/>
    <n v="12"/>
  </r>
  <r>
    <x v="6"/>
    <x v="2"/>
    <x v="1"/>
    <x v="2"/>
    <n v="40"/>
  </r>
  <r>
    <x v="6"/>
    <x v="2"/>
    <x v="1"/>
    <x v="5"/>
    <n v="16"/>
  </r>
  <r>
    <x v="6"/>
    <x v="2"/>
    <x v="1"/>
    <x v="7"/>
    <n v="27"/>
  </r>
  <r>
    <x v="6"/>
    <x v="2"/>
    <x v="2"/>
    <x v="4"/>
    <n v="17"/>
  </r>
  <r>
    <x v="6"/>
    <x v="2"/>
    <x v="2"/>
    <x v="3"/>
    <n v="47"/>
  </r>
  <r>
    <x v="6"/>
    <x v="2"/>
    <x v="2"/>
    <x v="2"/>
    <n v="30"/>
  </r>
  <r>
    <x v="6"/>
    <x v="2"/>
    <x v="2"/>
    <x v="5"/>
    <n v="16"/>
  </r>
  <r>
    <x v="6"/>
    <x v="2"/>
    <x v="0"/>
    <x v="4"/>
    <n v="24"/>
  </r>
  <r>
    <x v="6"/>
    <x v="2"/>
    <x v="0"/>
    <x v="2"/>
    <n v="59"/>
  </r>
  <r>
    <x v="6"/>
    <x v="2"/>
    <x v="0"/>
    <x v="7"/>
    <n v="51"/>
  </r>
  <r>
    <x v="6"/>
    <x v="2"/>
    <x v="4"/>
    <x v="1"/>
    <n v="22"/>
  </r>
  <r>
    <x v="6"/>
    <x v="2"/>
    <x v="4"/>
    <x v="3"/>
    <n v="67"/>
  </r>
  <r>
    <x v="6"/>
    <x v="2"/>
    <x v="4"/>
    <x v="2"/>
    <n v="52"/>
  </r>
  <r>
    <x v="6"/>
    <x v="2"/>
    <x v="4"/>
    <x v="7"/>
    <n v="17"/>
  </r>
  <r>
    <x v="6"/>
    <x v="2"/>
    <x v="4"/>
    <x v="4"/>
    <n v="22"/>
  </r>
  <r>
    <x v="6"/>
    <x v="3"/>
    <x v="0"/>
    <x v="3"/>
    <n v="109"/>
  </r>
  <r>
    <x v="6"/>
    <x v="3"/>
    <x v="3"/>
    <x v="1"/>
    <n v="32"/>
  </r>
  <r>
    <x v="6"/>
    <x v="3"/>
    <x v="3"/>
    <x v="4"/>
    <n v="36"/>
  </r>
  <r>
    <x v="6"/>
    <x v="3"/>
    <x v="0"/>
    <x v="4"/>
    <n v="37"/>
  </r>
  <r>
    <x v="6"/>
    <x v="3"/>
    <x v="3"/>
    <x v="2"/>
    <n v="83"/>
  </r>
  <r>
    <x v="6"/>
    <x v="3"/>
    <x v="3"/>
    <x v="3"/>
    <n v="102"/>
  </r>
  <r>
    <x v="6"/>
    <x v="3"/>
    <x v="3"/>
    <x v="5"/>
    <n v="26"/>
  </r>
  <r>
    <x v="6"/>
    <x v="3"/>
    <x v="4"/>
    <x v="4"/>
    <n v="60"/>
  </r>
  <r>
    <x v="6"/>
    <x v="3"/>
    <x v="4"/>
    <x v="3"/>
    <n v="85"/>
  </r>
  <r>
    <x v="6"/>
    <x v="3"/>
    <x v="4"/>
    <x v="2"/>
    <n v="60"/>
  </r>
  <r>
    <x v="6"/>
    <x v="3"/>
    <x v="4"/>
    <x v="5"/>
    <n v="75"/>
  </r>
  <r>
    <x v="6"/>
    <x v="3"/>
    <x v="1"/>
    <x v="1"/>
    <n v="24"/>
  </r>
  <r>
    <x v="6"/>
    <x v="3"/>
    <x v="2"/>
    <x v="4"/>
    <n v="26"/>
  </r>
  <r>
    <x v="6"/>
    <x v="3"/>
    <x v="0"/>
    <x v="7"/>
    <n v="32"/>
  </r>
  <r>
    <x v="6"/>
    <x v="3"/>
    <x v="3"/>
    <x v="7"/>
    <n v="35"/>
  </r>
  <r>
    <x v="6"/>
    <x v="3"/>
    <x v="1"/>
    <x v="4"/>
    <n v="42"/>
  </r>
  <r>
    <x v="6"/>
    <x v="3"/>
    <x v="1"/>
    <x v="3"/>
    <n v="150"/>
  </r>
  <r>
    <x v="6"/>
    <x v="3"/>
    <x v="1"/>
    <x v="2"/>
    <n v="137"/>
  </r>
  <r>
    <x v="6"/>
    <x v="3"/>
    <x v="1"/>
    <x v="5"/>
    <n v="34"/>
  </r>
  <r>
    <x v="6"/>
    <x v="3"/>
    <x v="1"/>
    <x v="7"/>
    <n v="35"/>
  </r>
  <r>
    <x v="6"/>
    <x v="3"/>
    <x v="2"/>
    <x v="1"/>
    <n v="23"/>
  </r>
  <r>
    <x v="6"/>
    <x v="3"/>
    <x v="2"/>
    <x v="3"/>
    <n v="144"/>
  </r>
  <r>
    <x v="6"/>
    <x v="3"/>
    <x v="2"/>
    <x v="2"/>
    <n v="100"/>
  </r>
  <r>
    <x v="6"/>
    <x v="3"/>
    <x v="2"/>
    <x v="5"/>
    <n v="30"/>
  </r>
  <r>
    <x v="6"/>
    <x v="3"/>
    <x v="2"/>
    <x v="7"/>
    <n v="41"/>
  </r>
  <r>
    <x v="6"/>
    <x v="3"/>
    <x v="0"/>
    <x v="1"/>
    <n v="59"/>
  </r>
  <r>
    <x v="6"/>
    <x v="3"/>
    <x v="0"/>
    <x v="2"/>
    <n v="90"/>
  </r>
  <r>
    <x v="6"/>
    <x v="3"/>
    <x v="0"/>
    <x v="5"/>
    <n v="26"/>
  </r>
  <r>
    <x v="6"/>
    <x v="3"/>
    <x v="4"/>
    <x v="1"/>
    <n v="52"/>
  </r>
  <r>
    <x v="6"/>
    <x v="3"/>
    <x v="4"/>
    <x v="7"/>
    <n v="32"/>
  </r>
  <r>
    <x v="6"/>
    <x v="4"/>
    <x v="1"/>
    <x v="3"/>
    <n v="96"/>
  </r>
  <r>
    <x v="6"/>
    <x v="4"/>
    <x v="1"/>
    <x v="2"/>
    <n v="96"/>
  </r>
  <r>
    <x v="6"/>
    <x v="4"/>
    <x v="3"/>
    <x v="2"/>
    <n v="80"/>
  </r>
  <r>
    <x v="6"/>
    <x v="4"/>
    <x v="2"/>
    <x v="2"/>
    <n v="98"/>
  </r>
  <r>
    <x v="6"/>
    <x v="4"/>
    <x v="3"/>
    <x v="4"/>
    <n v="27"/>
  </r>
  <r>
    <x v="6"/>
    <x v="4"/>
    <x v="1"/>
    <x v="4"/>
    <n v="35"/>
  </r>
  <r>
    <x v="6"/>
    <x v="4"/>
    <x v="2"/>
    <x v="7"/>
    <n v="38"/>
  </r>
  <r>
    <x v="6"/>
    <x v="4"/>
    <x v="4"/>
    <x v="4"/>
    <n v="21"/>
  </r>
  <r>
    <x v="6"/>
    <x v="4"/>
    <x v="4"/>
    <x v="1"/>
    <n v="45"/>
  </r>
  <r>
    <x v="6"/>
    <x v="4"/>
    <x v="4"/>
    <x v="3"/>
    <n v="111"/>
  </r>
  <r>
    <x v="6"/>
    <x v="4"/>
    <x v="4"/>
    <x v="7"/>
    <n v="61"/>
  </r>
  <r>
    <x v="6"/>
    <x v="4"/>
    <x v="1"/>
    <x v="5"/>
    <n v="34"/>
  </r>
  <r>
    <x v="6"/>
    <x v="4"/>
    <x v="0"/>
    <x v="7"/>
    <n v="36"/>
  </r>
  <r>
    <x v="6"/>
    <x v="4"/>
    <x v="3"/>
    <x v="1"/>
    <n v="12"/>
  </r>
  <r>
    <x v="6"/>
    <x v="4"/>
    <x v="0"/>
    <x v="1"/>
    <n v="31"/>
  </r>
  <r>
    <x v="6"/>
    <x v="4"/>
    <x v="2"/>
    <x v="4"/>
    <n v="34"/>
  </r>
  <r>
    <x v="6"/>
    <x v="4"/>
    <x v="1"/>
    <x v="7"/>
    <n v="27"/>
  </r>
  <r>
    <x v="6"/>
    <x v="4"/>
    <x v="3"/>
    <x v="3"/>
    <n v="99"/>
  </r>
  <r>
    <x v="6"/>
    <x v="4"/>
    <x v="2"/>
    <x v="3"/>
    <n v="104"/>
  </r>
  <r>
    <x v="6"/>
    <x v="4"/>
    <x v="3"/>
    <x v="5"/>
    <n v="28"/>
  </r>
  <r>
    <x v="6"/>
    <x v="4"/>
    <x v="3"/>
    <x v="7"/>
    <n v="19"/>
  </r>
  <r>
    <x v="6"/>
    <x v="4"/>
    <x v="1"/>
    <x v="1"/>
    <n v="10"/>
  </r>
  <r>
    <x v="6"/>
    <x v="4"/>
    <x v="2"/>
    <x v="1"/>
    <n v="41"/>
  </r>
  <r>
    <x v="6"/>
    <x v="4"/>
    <x v="2"/>
    <x v="5"/>
    <n v="15"/>
  </r>
  <r>
    <x v="6"/>
    <x v="4"/>
    <x v="0"/>
    <x v="4"/>
    <n v="33"/>
  </r>
  <r>
    <x v="6"/>
    <x v="4"/>
    <x v="0"/>
    <x v="3"/>
    <n v="95"/>
  </r>
  <r>
    <x v="6"/>
    <x v="4"/>
    <x v="0"/>
    <x v="2"/>
    <n v="92"/>
  </r>
  <r>
    <x v="6"/>
    <x v="4"/>
    <x v="0"/>
    <x v="5"/>
    <n v="42"/>
  </r>
  <r>
    <x v="6"/>
    <x v="4"/>
    <x v="4"/>
    <x v="2"/>
    <n v="100"/>
  </r>
  <r>
    <x v="6"/>
    <x v="4"/>
    <x v="4"/>
    <x v="5"/>
    <n v="44"/>
  </r>
  <r>
    <x v="6"/>
    <x v="5"/>
    <x v="1"/>
    <x v="3"/>
    <n v="73"/>
  </r>
  <r>
    <x v="6"/>
    <x v="5"/>
    <x v="2"/>
    <x v="2"/>
    <n v="63"/>
  </r>
  <r>
    <x v="6"/>
    <x v="5"/>
    <x v="3"/>
    <x v="7"/>
    <n v="26"/>
  </r>
  <r>
    <x v="6"/>
    <x v="5"/>
    <x v="3"/>
    <x v="3"/>
    <n v="67"/>
  </r>
  <r>
    <x v="6"/>
    <x v="5"/>
    <x v="1"/>
    <x v="5"/>
    <n v="30"/>
  </r>
  <r>
    <x v="6"/>
    <x v="5"/>
    <x v="2"/>
    <x v="3"/>
    <n v="77"/>
  </r>
  <r>
    <x v="6"/>
    <x v="5"/>
    <x v="2"/>
    <x v="5"/>
    <n v="20"/>
  </r>
  <r>
    <x v="6"/>
    <x v="5"/>
    <x v="3"/>
    <x v="2"/>
    <n v="71"/>
  </r>
  <r>
    <x v="6"/>
    <x v="5"/>
    <x v="1"/>
    <x v="4"/>
    <n v="26"/>
  </r>
  <r>
    <x v="6"/>
    <x v="5"/>
    <x v="0"/>
    <x v="2"/>
    <n v="50"/>
  </r>
  <r>
    <x v="6"/>
    <x v="5"/>
    <x v="3"/>
    <x v="1"/>
    <n v="26"/>
  </r>
  <r>
    <x v="6"/>
    <x v="5"/>
    <x v="4"/>
    <x v="3"/>
    <n v="65"/>
  </r>
  <r>
    <x v="6"/>
    <x v="5"/>
    <x v="4"/>
    <x v="2"/>
    <n v="100"/>
  </r>
  <r>
    <x v="6"/>
    <x v="5"/>
    <x v="4"/>
    <x v="5"/>
    <n v="32"/>
  </r>
  <r>
    <x v="6"/>
    <x v="5"/>
    <x v="3"/>
    <x v="5"/>
    <n v="22"/>
  </r>
  <r>
    <x v="6"/>
    <x v="5"/>
    <x v="4"/>
    <x v="4"/>
    <n v="24"/>
  </r>
  <r>
    <x v="6"/>
    <x v="5"/>
    <x v="3"/>
    <x v="4"/>
    <n v="30"/>
  </r>
  <r>
    <x v="6"/>
    <x v="5"/>
    <x v="1"/>
    <x v="1"/>
    <n v="28"/>
  </r>
  <r>
    <x v="6"/>
    <x v="5"/>
    <x v="1"/>
    <x v="2"/>
    <n v="57"/>
  </r>
  <r>
    <x v="6"/>
    <x v="5"/>
    <x v="1"/>
    <x v="7"/>
    <n v="40"/>
  </r>
  <r>
    <x v="6"/>
    <x v="5"/>
    <x v="2"/>
    <x v="4"/>
    <n v="27"/>
  </r>
  <r>
    <x v="6"/>
    <x v="5"/>
    <x v="2"/>
    <x v="1"/>
    <n v="18"/>
  </r>
  <r>
    <x v="6"/>
    <x v="5"/>
    <x v="2"/>
    <x v="7"/>
    <n v="34"/>
  </r>
  <r>
    <x v="6"/>
    <x v="5"/>
    <x v="0"/>
    <x v="4"/>
    <n v="21"/>
  </r>
  <r>
    <x v="6"/>
    <x v="5"/>
    <x v="0"/>
    <x v="1"/>
    <n v="35"/>
  </r>
  <r>
    <x v="6"/>
    <x v="5"/>
    <x v="0"/>
    <x v="3"/>
    <n v="88"/>
  </r>
  <r>
    <x v="6"/>
    <x v="5"/>
    <x v="0"/>
    <x v="5"/>
    <n v="28"/>
  </r>
  <r>
    <x v="6"/>
    <x v="5"/>
    <x v="0"/>
    <x v="7"/>
    <n v="16"/>
  </r>
  <r>
    <x v="6"/>
    <x v="5"/>
    <x v="4"/>
    <x v="1"/>
    <n v="23"/>
  </r>
  <r>
    <x v="6"/>
    <x v="5"/>
    <x v="4"/>
    <x v="7"/>
    <n v="35"/>
  </r>
  <r>
    <x v="6"/>
    <x v="6"/>
    <x v="1"/>
    <x v="2"/>
    <n v="51"/>
  </r>
  <r>
    <x v="6"/>
    <x v="6"/>
    <x v="1"/>
    <x v="7"/>
    <n v="16"/>
  </r>
  <r>
    <x v="6"/>
    <x v="6"/>
    <x v="2"/>
    <x v="3"/>
    <n v="39"/>
  </r>
  <r>
    <x v="6"/>
    <x v="6"/>
    <x v="0"/>
    <x v="3"/>
    <n v="85"/>
  </r>
  <r>
    <x v="6"/>
    <x v="6"/>
    <x v="0"/>
    <x v="5"/>
    <n v="29"/>
  </r>
  <r>
    <x v="6"/>
    <x v="6"/>
    <x v="4"/>
    <x v="4"/>
    <n v="24"/>
  </r>
  <r>
    <x v="6"/>
    <x v="6"/>
    <x v="4"/>
    <x v="1"/>
    <n v="32"/>
  </r>
  <r>
    <x v="6"/>
    <x v="6"/>
    <x v="4"/>
    <x v="3"/>
    <n v="50"/>
  </r>
  <r>
    <x v="6"/>
    <x v="6"/>
    <x v="3"/>
    <x v="4"/>
    <n v="22"/>
  </r>
  <r>
    <x v="6"/>
    <x v="6"/>
    <x v="1"/>
    <x v="1"/>
    <n v="12"/>
  </r>
  <r>
    <x v="6"/>
    <x v="6"/>
    <x v="0"/>
    <x v="4"/>
    <n v="20"/>
  </r>
  <r>
    <x v="6"/>
    <x v="6"/>
    <x v="3"/>
    <x v="2"/>
    <n v="48"/>
  </r>
  <r>
    <x v="6"/>
    <x v="6"/>
    <x v="2"/>
    <x v="7"/>
    <n v="14"/>
  </r>
  <r>
    <x v="6"/>
    <x v="6"/>
    <x v="3"/>
    <x v="1"/>
    <n v="17"/>
  </r>
  <r>
    <x v="6"/>
    <x v="6"/>
    <x v="3"/>
    <x v="3"/>
    <n v="42"/>
  </r>
  <r>
    <x v="6"/>
    <x v="6"/>
    <x v="3"/>
    <x v="5"/>
    <n v="17"/>
  </r>
  <r>
    <x v="6"/>
    <x v="6"/>
    <x v="3"/>
    <x v="7"/>
    <n v="19"/>
  </r>
  <r>
    <x v="6"/>
    <x v="6"/>
    <x v="1"/>
    <x v="4"/>
    <n v="23"/>
  </r>
  <r>
    <x v="6"/>
    <x v="6"/>
    <x v="1"/>
    <x v="3"/>
    <n v="67"/>
  </r>
  <r>
    <x v="6"/>
    <x v="6"/>
    <x v="1"/>
    <x v="5"/>
    <n v="19"/>
  </r>
  <r>
    <x v="6"/>
    <x v="6"/>
    <x v="2"/>
    <x v="4"/>
    <n v="15"/>
  </r>
  <r>
    <x v="6"/>
    <x v="6"/>
    <x v="2"/>
    <x v="1"/>
    <n v="15"/>
  </r>
  <r>
    <x v="6"/>
    <x v="6"/>
    <x v="2"/>
    <x v="2"/>
    <n v="61"/>
  </r>
  <r>
    <x v="6"/>
    <x v="6"/>
    <x v="2"/>
    <x v="5"/>
    <n v="15"/>
  </r>
  <r>
    <x v="6"/>
    <x v="6"/>
    <x v="0"/>
    <x v="1"/>
    <n v="30"/>
  </r>
  <r>
    <x v="6"/>
    <x v="6"/>
    <x v="0"/>
    <x v="2"/>
    <n v="58"/>
  </r>
  <r>
    <x v="6"/>
    <x v="6"/>
    <x v="0"/>
    <x v="7"/>
    <n v="45"/>
  </r>
  <r>
    <x v="6"/>
    <x v="6"/>
    <x v="4"/>
    <x v="7"/>
    <n v="21"/>
  </r>
  <r>
    <x v="6"/>
    <x v="6"/>
    <x v="4"/>
    <x v="5"/>
    <n v="32"/>
  </r>
  <r>
    <x v="6"/>
    <x v="6"/>
    <x v="4"/>
    <x v="2"/>
    <n v="63"/>
  </r>
  <r>
    <x v="6"/>
    <x v="7"/>
    <x v="2"/>
    <x v="3"/>
    <n v="29"/>
  </r>
  <r>
    <x v="6"/>
    <x v="7"/>
    <x v="1"/>
    <x v="3"/>
    <n v="40"/>
  </r>
  <r>
    <x v="6"/>
    <x v="7"/>
    <x v="3"/>
    <x v="2"/>
    <n v="26"/>
  </r>
  <r>
    <x v="6"/>
    <x v="7"/>
    <x v="0"/>
    <x v="3"/>
    <n v="38"/>
  </r>
  <r>
    <x v="6"/>
    <x v="7"/>
    <x v="0"/>
    <x v="2"/>
    <n v="28"/>
  </r>
  <r>
    <x v="6"/>
    <x v="7"/>
    <x v="3"/>
    <x v="5"/>
    <n v="10"/>
  </r>
  <r>
    <x v="6"/>
    <x v="7"/>
    <x v="2"/>
    <x v="5"/>
    <n v="11"/>
  </r>
  <r>
    <x v="6"/>
    <x v="7"/>
    <x v="4"/>
    <x v="1"/>
    <n v="10"/>
  </r>
  <r>
    <x v="6"/>
    <x v="7"/>
    <x v="4"/>
    <x v="3"/>
    <n v="28"/>
  </r>
  <r>
    <x v="6"/>
    <x v="7"/>
    <x v="2"/>
    <x v="4"/>
    <n v="13"/>
  </r>
  <r>
    <x v="6"/>
    <x v="7"/>
    <x v="2"/>
    <x v="1"/>
    <n v="6"/>
  </r>
  <r>
    <x v="6"/>
    <x v="7"/>
    <x v="3"/>
    <x v="1"/>
    <n v="9"/>
  </r>
  <r>
    <x v="6"/>
    <x v="7"/>
    <x v="1"/>
    <x v="2"/>
    <n v="25"/>
  </r>
  <r>
    <x v="6"/>
    <x v="7"/>
    <x v="0"/>
    <x v="5"/>
    <n v="7"/>
  </r>
  <r>
    <x v="6"/>
    <x v="7"/>
    <x v="0"/>
    <x v="7"/>
    <n v="11"/>
  </r>
  <r>
    <x v="6"/>
    <x v="7"/>
    <x v="3"/>
    <x v="7"/>
    <n v="7"/>
  </r>
  <r>
    <x v="6"/>
    <x v="7"/>
    <x v="1"/>
    <x v="5"/>
    <n v="9"/>
  </r>
  <r>
    <x v="6"/>
    <x v="7"/>
    <x v="4"/>
    <x v="4"/>
    <n v="8"/>
  </r>
  <r>
    <x v="6"/>
    <x v="7"/>
    <x v="4"/>
    <x v="2"/>
    <n v="21"/>
  </r>
  <r>
    <x v="6"/>
    <x v="7"/>
    <x v="4"/>
    <x v="5"/>
    <n v="6"/>
  </r>
  <r>
    <x v="6"/>
    <x v="7"/>
    <x v="3"/>
    <x v="4"/>
    <n v="9"/>
  </r>
  <r>
    <x v="6"/>
    <x v="7"/>
    <x v="3"/>
    <x v="3"/>
    <n v="28"/>
  </r>
  <r>
    <x v="6"/>
    <x v="7"/>
    <x v="1"/>
    <x v="4"/>
    <n v="6"/>
  </r>
  <r>
    <x v="6"/>
    <x v="7"/>
    <x v="1"/>
    <x v="1"/>
    <n v="6"/>
  </r>
  <r>
    <x v="6"/>
    <x v="7"/>
    <x v="1"/>
    <x v="7"/>
    <n v="12"/>
  </r>
  <r>
    <x v="6"/>
    <x v="7"/>
    <x v="2"/>
    <x v="2"/>
    <n v="23"/>
  </r>
  <r>
    <x v="6"/>
    <x v="7"/>
    <x v="2"/>
    <x v="7"/>
    <n v="9"/>
  </r>
  <r>
    <x v="6"/>
    <x v="7"/>
    <x v="0"/>
    <x v="4"/>
    <n v="8"/>
  </r>
  <r>
    <x v="6"/>
    <x v="7"/>
    <x v="0"/>
    <x v="1"/>
    <n v="2"/>
  </r>
  <r>
    <x v="6"/>
    <x v="7"/>
    <x v="4"/>
    <x v="7"/>
    <n v="7"/>
  </r>
  <r>
    <x v="6"/>
    <x v="8"/>
    <x v="3"/>
    <x v="2"/>
    <n v="26"/>
  </r>
  <r>
    <x v="6"/>
    <x v="8"/>
    <x v="2"/>
    <x v="3"/>
    <n v="22"/>
  </r>
  <r>
    <x v="6"/>
    <x v="8"/>
    <x v="4"/>
    <x v="3"/>
    <n v="27"/>
  </r>
  <r>
    <x v="6"/>
    <x v="8"/>
    <x v="4"/>
    <x v="2"/>
    <n v="27"/>
  </r>
  <r>
    <x v="6"/>
    <x v="8"/>
    <x v="2"/>
    <x v="7"/>
    <n v="8"/>
  </r>
  <r>
    <x v="6"/>
    <x v="8"/>
    <x v="1"/>
    <x v="3"/>
    <n v="24"/>
  </r>
  <r>
    <x v="6"/>
    <x v="8"/>
    <x v="2"/>
    <x v="4"/>
    <n v="8"/>
  </r>
  <r>
    <x v="6"/>
    <x v="8"/>
    <x v="0"/>
    <x v="5"/>
    <n v="8"/>
  </r>
  <r>
    <x v="6"/>
    <x v="8"/>
    <x v="0"/>
    <x v="1"/>
    <n v="13"/>
  </r>
  <r>
    <x v="6"/>
    <x v="8"/>
    <x v="3"/>
    <x v="5"/>
    <n v="4"/>
  </r>
  <r>
    <x v="6"/>
    <x v="8"/>
    <x v="1"/>
    <x v="4"/>
    <n v="9"/>
  </r>
  <r>
    <x v="6"/>
    <x v="8"/>
    <x v="1"/>
    <x v="5"/>
    <n v="6"/>
  </r>
  <r>
    <x v="6"/>
    <x v="8"/>
    <x v="2"/>
    <x v="2"/>
    <n v="27"/>
  </r>
  <r>
    <x v="6"/>
    <x v="8"/>
    <x v="3"/>
    <x v="4"/>
    <n v="11"/>
  </r>
  <r>
    <x v="6"/>
    <x v="8"/>
    <x v="1"/>
    <x v="1"/>
    <n v="4"/>
  </r>
  <r>
    <x v="6"/>
    <x v="8"/>
    <x v="0"/>
    <x v="2"/>
    <n v="22"/>
  </r>
  <r>
    <x v="6"/>
    <x v="8"/>
    <x v="0"/>
    <x v="7"/>
    <n v="4"/>
  </r>
  <r>
    <x v="6"/>
    <x v="8"/>
    <x v="4"/>
    <x v="1"/>
    <n v="15"/>
  </r>
  <r>
    <x v="6"/>
    <x v="8"/>
    <x v="4"/>
    <x v="4"/>
    <n v="10"/>
  </r>
  <r>
    <x v="6"/>
    <x v="8"/>
    <x v="4"/>
    <x v="5"/>
    <n v="5"/>
  </r>
  <r>
    <x v="6"/>
    <x v="8"/>
    <x v="3"/>
    <x v="1"/>
    <n v="12"/>
  </r>
  <r>
    <x v="6"/>
    <x v="8"/>
    <x v="3"/>
    <x v="3"/>
    <n v="30"/>
  </r>
  <r>
    <x v="6"/>
    <x v="8"/>
    <x v="3"/>
    <x v="7"/>
    <n v="5"/>
  </r>
  <r>
    <x v="6"/>
    <x v="8"/>
    <x v="1"/>
    <x v="2"/>
    <n v="11"/>
  </r>
  <r>
    <x v="6"/>
    <x v="8"/>
    <x v="1"/>
    <x v="7"/>
    <n v="13"/>
  </r>
  <r>
    <x v="6"/>
    <x v="8"/>
    <x v="2"/>
    <x v="1"/>
    <n v="6"/>
  </r>
  <r>
    <x v="6"/>
    <x v="8"/>
    <x v="2"/>
    <x v="5"/>
    <n v="16"/>
  </r>
  <r>
    <x v="6"/>
    <x v="8"/>
    <x v="0"/>
    <x v="4"/>
    <n v="7"/>
  </r>
  <r>
    <x v="6"/>
    <x v="8"/>
    <x v="0"/>
    <x v="3"/>
    <n v="38"/>
  </r>
  <r>
    <x v="6"/>
    <x v="8"/>
    <x v="4"/>
    <x v="7"/>
    <n v="11"/>
  </r>
  <r>
    <x v="6"/>
    <x v="9"/>
    <x v="0"/>
    <x v="2"/>
    <n v="106"/>
  </r>
  <r>
    <x v="6"/>
    <x v="9"/>
    <x v="1"/>
    <x v="3"/>
    <n v="95"/>
  </r>
  <r>
    <x v="6"/>
    <x v="9"/>
    <x v="2"/>
    <x v="3"/>
    <n v="94"/>
  </r>
  <r>
    <x v="6"/>
    <x v="9"/>
    <x v="3"/>
    <x v="2"/>
    <n v="67"/>
  </r>
  <r>
    <x v="6"/>
    <x v="9"/>
    <x v="0"/>
    <x v="1"/>
    <n v="41"/>
  </r>
  <r>
    <x v="6"/>
    <x v="9"/>
    <x v="0"/>
    <x v="5"/>
    <n v="35"/>
  </r>
  <r>
    <x v="6"/>
    <x v="9"/>
    <x v="1"/>
    <x v="1"/>
    <n v="35"/>
  </r>
  <r>
    <x v="6"/>
    <x v="9"/>
    <x v="1"/>
    <x v="5"/>
    <n v="41"/>
  </r>
  <r>
    <x v="6"/>
    <x v="9"/>
    <x v="0"/>
    <x v="7"/>
    <n v="33"/>
  </r>
  <r>
    <x v="6"/>
    <x v="9"/>
    <x v="3"/>
    <x v="3"/>
    <n v="53"/>
  </r>
  <r>
    <x v="6"/>
    <x v="9"/>
    <x v="4"/>
    <x v="3"/>
    <n v="128"/>
  </r>
  <r>
    <x v="6"/>
    <x v="9"/>
    <x v="4"/>
    <x v="5"/>
    <n v="53"/>
  </r>
  <r>
    <x v="6"/>
    <x v="9"/>
    <x v="2"/>
    <x v="5"/>
    <n v="38"/>
  </r>
  <r>
    <x v="6"/>
    <x v="9"/>
    <x v="2"/>
    <x v="7"/>
    <n v="29"/>
  </r>
  <r>
    <x v="6"/>
    <x v="9"/>
    <x v="2"/>
    <x v="2"/>
    <n v="98"/>
  </r>
  <r>
    <x v="6"/>
    <x v="9"/>
    <x v="0"/>
    <x v="3"/>
    <n v="104"/>
  </r>
  <r>
    <x v="6"/>
    <x v="9"/>
    <x v="3"/>
    <x v="7"/>
    <n v="23"/>
  </r>
  <r>
    <x v="6"/>
    <x v="9"/>
    <x v="3"/>
    <x v="4"/>
    <n v="17"/>
  </r>
  <r>
    <x v="6"/>
    <x v="9"/>
    <x v="3"/>
    <x v="1"/>
    <n v="29"/>
  </r>
  <r>
    <x v="6"/>
    <x v="9"/>
    <x v="3"/>
    <x v="5"/>
    <n v="39"/>
  </r>
  <r>
    <x v="6"/>
    <x v="9"/>
    <x v="1"/>
    <x v="4"/>
    <n v="49"/>
  </r>
  <r>
    <x v="6"/>
    <x v="9"/>
    <x v="1"/>
    <x v="2"/>
    <n v="94"/>
  </r>
  <r>
    <x v="6"/>
    <x v="9"/>
    <x v="1"/>
    <x v="7"/>
    <n v="20"/>
  </r>
  <r>
    <x v="6"/>
    <x v="9"/>
    <x v="2"/>
    <x v="4"/>
    <n v="46"/>
  </r>
  <r>
    <x v="6"/>
    <x v="9"/>
    <x v="2"/>
    <x v="1"/>
    <n v="37"/>
  </r>
  <r>
    <x v="6"/>
    <x v="9"/>
    <x v="0"/>
    <x v="4"/>
    <n v="34"/>
  </r>
  <r>
    <x v="6"/>
    <x v="9"/>
    <x v="4"/>
    <x v="4"/>
    <n v="29"/>
  </r>
  <r>
    <x v="6"/>
    <x v="9"/>
    <x v="4"/>
    <x v="7"/>
    <n v="43"/>
  </r>
  <r>
    <x v="6"/>
    <x v="9"/>
    <x v="4"/>
    <x v="1"/>
    <n v="41"/>
  </r>
  <r>
    <x v="6"/>
    <x v="9"/>
    <x v="4"/>
    <x v="2"/>
    <n v="100"/>
  </r>
  <r>
    <x v="6"/>
    <x v="10"/>
    <x v="1"/>
    <x v="2"/>
    <n v="190"/>
  </r>
  <r>
    <x v="6"/>
    <x v="10"/>
    <x v="2"/>
    <x v="3"/>
    <n v="203"/>
  </r>
  <r>
    <x v="6"/>
    <x v="10"/>
    <x v="1"/>
    <x v="4"/>
    <n v="46"/>
  </r>
  <r>
    <x v="6"/>
    <x v="10"/>
    <x v="1"/>
    <x v="3"/>
    <n v="184"/>
  </r>
  <r>
    <x v="6"/>
    <x v="10"/>
    <x v="3"/>
    <x v="4"/>
    <n v="67"/>
  </r>
  <r>
    <x v="6"/>
    <x v="10"/>
    <x v="3"/>
    <x v="1"/>
    <n v="72"/>
  </r>
  <r>
    <x v="6"/>
    <x v="10"/>
    <x v="1"/>
    <x v="5"/>
    <n v="60"/>
  </r>
  <r>
    <x v="6"/>
    <x v="10"/>
    <x v="3"/>
    <x v="5"/>
    <n v="66"/>
  </r>
  <r>
    <x v="6"/>
    <x v="10"/>
    <x v="2"/>
    <x v="7"/>
    <n v="56"/>
  </r>
  <r>
    <x v="6"/>
    <x v="10"/>
    <x v="4"/>
    <x v="3"/>
    <n v="175"/>
  </r>
  <r>
    <x v="6"/>
    <x v="10"/>
    <x v="1"/>
    <x v="7"/>
    <n v="77"/>
  </r>
  <r>
    <x v="6"/>
    <x v="10"/>
    <x v="0"/>
    <x v="4"/>
    <n v="95"/>
  </r>
  <r>
    <x v="6"/>
    <x v="10"/>
    <x v="2"/>
    <x v="4"/>
    <n v="81"/>
  </r>
  <r>
    <x v="6"/>
    <x v="10"/>
    <x v="4"/>
    <x v="7"/>
    <n v="58"/>
  </r>
  <r>
    <x v="6"/>
    <x v="10"/>
    <x v="3"/>
    <x v="3"/>
    <n v="204"/>
  </r>
  <r>
    <x v="6"/>
    <x v="10"/>
    <x v="3"/>
    <x v="2"/>
    <n v="145"/>
  </r>
  <r>
    <x v="6"/>
    <x v="10"/>
    <x v="3"/>
    <x v="7"/>
    <n v="68"/>
  </r>
  <r>
    <x v="6"/>
    <x v="10"/>
    <x v="1"/>
    <x v="1"/>
    <n v="68"/>
  </r>
  <r>
    <x v="6"/>
    <x v="10"/>
    <x v="2"/>
    <x v="1"/>
    <n v="35"/>
  </r>
  <r>
    <x v="6"/>
    <x v="10"/>
    <x v="2"/>
    <x v="2"/>
    <n v="312"/>
  </r>
  <r>
    <x v="6"/>
    <x v="10"/>
    <x v="2"/>
    <x v="5"/>
    <n v="34"/>
  </r>
  <r>
    <x v="6"/>
    <x v="10"/>
    <x v="0"/>
    <x v="1"/>
    <n v="55"/>
  </r>
  <r>
    <x v="6"/>
    <x v="10"/>
    <x v="0"/>
    <x v="3"/>
    <n v="145"/>
  </r>
  <r>
    <x v="6"/>
    <x v="10"/>
    <x v="0"/>
    <x v="2"/>
    <n v="265"/>
  </r>
  <r>
    <x v="6"/>
    <x v="10"/>
    <x v="0"/>
    <x v="5"/>
    <n v="112"/>
  </r>
  <r>
    <x v="6"/>
    <x v="10"/>
    <x v="0"/>
    <x v="7"/>
    <n v="59"/>
  </r>
  <r>
    <x v="6"/>
    <x v="10"/>
    <x v="4"/>
    <x v="4"/>
    <n v="65"/>
  </r>
  <r>
    <x v="6"/>
    <x v="10"/>
    <x v="4"/>
    <x v="1"/>
    <n v="52"/>
  </r>
  <r>
    <x v="6"/>
    <x v="10"/>
    <x v="4"/>
    <x v="5"/>
    <n v="68"/>
  </r>
  <r>
    <x v="6"/>
    <x v="10"/>
    <x v="4"/>
    <x v="2"/>
    <n v="199"/>
  </r>
  <r>
    <x v="7"/>
    <x v="0"/>
    <x v="0"/>
    <x v="1"/>
    <n v="12"/>
  </r>
  <r>
    <x v="7"/>
    <x v="0"/>
    <x v="4"/>
    <x v="5"/>
    <n v="17"/>
  </r>
  <r>
    <x v="7"/>
    <x v="0"/>
    <x v="4"/>
    <x v="7"/>
    <n v="7"/>
  </r>
  <r>
    <x v="7"/>
    <x v="0"/>
    <x v="1"/>
    <x v="4"/>
    <n v="13"/>
  </r>
  <r>
    <x v="7"/>
    <x v="0"/>
    <x v="0"/>
    <x v="3"/>
    <n v="36"/>
  </r>
  <r>
    <x v="7"/>
    <x v="0"/>
    <x v="2"/>
    <x v="2"/>
    <n v="36"/>
  </r>
  <r>
    <x v="7"/>
    <x v="0"/>
    <x v="2"/>
    <x v="1"/>
    <n v="6"/>
  </r>
  <r>
    <x v="7"/>
    <x v="0"/>
    <x v="2"/>
    <x v="5"/>
    <n v="11"/>
  </r>
  <r>
    <x v="7"/>
    <x v="0"/>
    <x v="3"/>
    <x v="1"/>
    <n v="10"/>
  </r>
  <r>
    <x v="7"/>
    <x v="0"/>
    <x v="1"/>
    <x v="3"/>
    <n v="28"/>
  </r>
  <r>
    <x v="7"/>
    <x v="0"/>
    <x v="1"/>
    <x v="1"/>
    <n v="7"/>
  </r>
  <r>
    <x v="7"/>
    <x v="0"/>
    <x v="0"/>
    <x v="4"/>
    <n v="10"/>
  </r>
  <r>
    <x v="7"/>
    <x v="0"/>
    <x v="0"/>
    <x v="7"/>
    <n v="12"/>
  </r>
  <r>
    <x v="7"/>
    <x v="0"/>
    <x v="3"/>
    <x v="7"/>
    <n v="9"/>
  </r>
  <r>
    <x v="7"/>
    <x v="0"/>
    <x v="2"/>
    <x v="3"/>
    <n v="39"/>
  </r>
  <r>
    <x v="7"/>
    <x v="0"/>
    <x v="4"/>
    <x v="4"/>
    <n v="9"/>
  </r>
  <r>
    <x v="7"/>
    <x v="0"/>
    <x v="3"/>
    <x v="4"/>
    <n v="4"/>
  </r>
  <r>
    <x v="7"/>
    <x v="0"/>
    <x v="3"/>
    <x v="3"/>
    <n v="17"/>
  </r>
  <r>
    <x v="7"/>
    <x v="0"/>
    <x v="3"/>
    <x v="2"/>
    <n v="16"/>
  </r>
  <r>
    <x v="7"/>
    <x v="0"/>
    <x v="3"/>
    <x v="5"/>
    <n v="24"/>
  </r>
  <r>
    <x v="7"/>
    <x v="0"/>
    <x v="1"/>
    <x v="2"/>
    <n v="31"/>
  </r>
  <r>
    <x v="7"/>
    <x v="0"/>
    <x v="1"/>
    <x v="5"/>
    <n v="11"/>
  </r>
  <r>
    <x v="7"/>
    <x v="0"/>
    <x v="1"/>
    <x v="7"/>
    <n v="7"/>
  </r>
  <r>
    <x v="7"/>
    <x v="0"/>
    <x v="2"/>
    <x v="4"/>
    <n v="8"/>
  </r>
  <r>
    <x v="7"/>
    <x v="0"/>
    <x v="2"/>
    <x v="7"/>
    <n v="11"/>
  </r>
  <r>
    <x v="7"/>
    <x v="0"/>
    <x v="0"/>
    <x v="2"/>
    <n v="21"/>
  </r>
  <r>
    <x v="7"/>
    <x v="0"/>
    <x v="0"/>
    <x v="5"/>
    <n v="6"/>
  </r>
  <r>
    <x v="7"/>
    <x v="0"/>
    <x v="4"/>
    <x v="3"/>
    <n v="45"/>
  </r>
  <r>
    <x v="7"/>
    <x v="0"/>
    <x v="4"/>
    <x v="2"/>
    <n v="44"/>
  </r>
  <r>
    <x v="7"/>
    <x v="0"/>
    <x v="4"/>
    <x v="1"/>
    <n v="13"/>
  </r>
  <r>
    <x v="7"/>
    <x v="1"/>
    <x v="0"/>
    <x v="3"/>
    <n v="40"/>
  </r>
  <r>
    <x v="7"/>
    <x v="1"/>
    <x v="3"/>
    <x v="3"/>
    <n v="19"/>
  </r>
  <r>
    <x v="7"/>
    <x v="1"/>
    <x v="4"/>
    <x v="4"/>
    <n v="9"/>
  </r>
  <r>
    <x v="7"/>
    <x v="1"/>
    <x v="0"/>
    <x v="5"/>
    <n v="14"/>
  </r>
  <r>
    <x v="7"/>
    <x v="1"/>
    <x v="1"/>
    <x v="4"/>
    <n v="11"/>
  </r>
  <r>
    <x v="7"/>
    <x v="1"/>
    <x v="1"/>
    <x v="7"/>
    <n v="12"/>
  </r>
  <r>
    <x v="7"/>
    <x v="1"/>
    <x v="3"/>
    <x v="1"/>
    <n v="11"/>
  </r>
  <r>
    <x v="7"/>
    <x v="1"/>
    <x v="2"/>
    <x v="7"/>
    <n v="12"/>
  </r>
  <r>
    <x v="7"/>
    <x v="1"/>
    <x v="1"/>
    <x v="5"/>
    <n v="5"/>
  </r>
  <r>
    <x v="7"/>
    <x v="1"/>
    <x v="0"/>
    <x v="2"/>
    <n v="33"/>
  </r>
  <r>
    <x v="7"/>
    <x v="1"/>
    <x v="3"/>
    <x v="5"/>
    <n v="11"/>
  </r>
  <r>
    <x v="7"/>
    <x v="1"/>
    <x v="3"/>
    <x v="7"/>
    <n v="6"/>
  </r>
  <r>
    <x v="7"/>
    <x v="1"/>
    <x v="3"/>
    <x v="4"/>
    <n v="13"/>
  </r>
  <r>
    <x v="7"/>
    <x v="1"/>
    <x v="3"/>
    <x v="2"/>
    <n v="35"/>
  </r>
  <r>
    <x v="7"/>
    <x v="1"/>
    <x v="1"/>
    <x v="1"/>
    <n v="12"/>
  </r>
  <r>
    <x v="7"/>
    <x v="1"/>
    <x v="1"/>
    <x v="3"/>
    <n v="53"/>
  </r>
  <r>
    <x v="7"/>
    <x v="1"/>
    <x v="1"/>
    <x v="2"/>
    <n v="40"/>
  </r>
  <r>
    <x v="7"/>
    <x v="1"/>
    <x v="2"/>
    <x v="4"/>
    <n v="11"/>
  </r>
  <r>
    <x v="7"/>
    <x v="1"/>
    <x v="2"/>
    <x v="1"/>
    <n v="15"/>
  </r>
  <r>
    <x v="7"/>
    <x v="1"/>
    <x v="2"/>
    <x v="3"/>
    <n v="30"/>
  </r>
  <r>
    <x v="7"/>
    <x v="1"/>
    <x v="2"/>
    <x v="2"/>
    <n v="54"/>
  </r>
  <r>
    <x v="7"/>
    <x v="1"/>
    <x v="2"/>
    <x v="5"/>
    <n v="15"/>
  </r>
  <r>
    <x v="7"/>
    <x v="1"/>
    <x v="0"/>
    <x v="4"/>
    <n v="11"/>
  </r>
  <r>
    <x v="7"/>
    <x v="1"/>
    <x v="0"/>
    <x v="1"/>
    <n v="21"/>
  </r>
  <r>
    <x v="7"/>
    <x v="1"/>
    <x v="0"/>
    <x v="7"/>
    <n v="22"/>
  </r>
  <r>
    <x v="7"/>
    <x v="1"/>
    <x v="4"/>
    <x v="5"/>
    <n v="9"/>
  </r>
  <r>
    <x v="7"/>
    <x v="1"/>
    <x v="4"/>
    <x v="7"/>
    <n v="16"/>
  </r>
  <r>
    <x v="7"/>
    <x v="1"/>
    <x v="4"/>
    <x v="3"/>
    <n v="34"/>
  </r>
  <r>
    <x v="7"/>
    <x v="1"/>
    <x v="4"/>
    <x v="1"/>
    <n v="14"/>
  </r>
  <r>
    <x v="7"/>
    <x v="1"/>
    <x v="4"/>
    <x v="2"/>
    <n v="43"/>
  </r>
  <r>
    <x v="7"/>
    <x v="2"/>
    <x v="0"/>
    <x v="2"/>
    <n v="54"/>
  </r>
  <r>
    <x v="7"/>
    <x v="2"/>
    <x v="0"/>
    <x v="5"/>
    <n v="22"/>
  </r>
  <r>
    <x v="7"/>
    <x v="2"/>
    <x v="4"/>
    <x v="4"/>
    <n v="11"/>
  </r>
  <r>
    <x v="7"/>
    <x v="2"/>
    <x v="4"/>
    <x v="2"/>
    <n v="56"/>
  </r>
  <r>
    <x v="7"/>
    <x v="2"/>
    <x v="4"/>
    <x v="7"/>
    <n v="21"/>
  </r>
  <r>
    <x v="7"/>
    <x v="2"/>
    <x v="0"/>
    <x v="4"/>
    <n v="20"/>
  </r>
  <r>
    <x v="7"/>
    <x v="2"/>
    <x v="1"/>
    <x v="3"/>
    <n v="56"/>
  </r>
  <r>
    <x v="7"/>
    <x v="2"/>
    <x v="1"/>
    <x v="5"/>
    <n v="13"/>
  </r>
  <r>
    <x v="7"/>
    <x v="2"/>
    <x v="2"/>
    <x v="5"/>
    <n v="18"/>
  </r>
  <r>
    <x v="7"/>
    <x v="2"/>
    <x v="3"/>
    <x v="5"/>
    <n v="21"/>
  </r>
  <r>
    <x v="7"/>
    <x v="2"/>
    <x v="2"/>
    <x v="2"/>
    <n v="63"/>
  </r>
  <r>
    <x v="7"/>
    <x v="2"/>
    <x v="0"/>
    <x v="7"/>
    <n v="19"/>
  </r>
  <r>
    <x v="7"/>
    <x v="2"/>
    <x v="1"/>
    <x v="4"/>
    <n v="13"/>
  </r>
  <r>
    <x v="7"/>
    <x v="2"/>
    <x v="3"/>
    <x v="4"/>
    <n v="13"/>
  </r>
  <r>
    <x v="7"/>
    <x v="2"/>
    <x v="3"/>
    <x v="1"/>
    <n v="30"/>
  </r>
  <r>
    <x v="7"/>
    <x v="2"/>
    <x v="3"/>
    <x v="3"/>
    <n v="51"/>
  </r>
  <r>
    <x v="7"/>
    <x v="2"/>
    <x v="3"/>
    <x v="2"/>
    <n v="27"/>
  </r>
  <r>
    <x v="7"/>
    <x v="2"/>
    <x v="3"/>
    <x v="7"/>
    <n v="10"/>
  </r>
  <r>
    <x v="7"/>
    <x v="2"/>
    <x v="1"/>
    <x v="1"/>
    <n v="9"/>
  </r>
  <r>
    <x v="7"/>
    <x v="2"/>
    <x v="1"/>
    <x v="2"/>
    <n v="46"/>
  </r>
  <r>
    <x v="7"/>
    <x v="2"/>
    <x v="1"/>
    <x v="7"/>
    <n v="19"/>
  </r>
  <r>
    <x v="7"/>
    <x v="2"/>
    <x v="2"/>
    <x v="4"/>
    <n v="19"/>
  </r>
  <r>
    <x v="7"/>
    <x v="2"/>
    <x v="2"/>
    <x v="1"/>
    <n v="9"/>
  </r>
  <r>
    <x v="7"/>
    <x v="2"/>
    <x v="2"/>
    <x v="3"/>
    <n v="24"/>
  </r>
  <r>
    <x v="7"/>
    <x v="2"/>
    <x v="2"/>
    <x v="7"/>
    <n v="20"/>
  </r>
  <r>
    <x v="7"/>
    <x v="2"/>
    <x v="0"/>
    <x v="1"/>
    <n v="19"/>
  </r>
  <r>
    <x v="7"/>
    <x v="2"/>
    <x v="0"/>
    <x v="3"/>
    <n v="56"/>
  </r>
  <r>
    <x v="7"/>
    <x v="2"/>
    <x v="4"/>
    <x v="5"/>
    <n v="8"/>
  </r>
  <r>
    <x v="7"/>
    <x v="2"/>
    <x v="4"/>
    <x v="1"/>
    <n v="14"/>
  </r>
  <r>
    <x v="7"/>
    <x v="2"/>
    <x v="4"/>
    <x v="3"/>
    <n v="44"/>
  </r>
  <r>
    <x v="7"/>
    <x v="3"/>
    <x v="0"/>
    <x v="3"/>
    <n v="86"/>
  </r>
  <r>
    <x v="7"/>
    <x v="3"/>
    <x v="0"/>
    <x v="2"/>
    <n v="80"/>
  </r>
  <r>
    <x v="7"/>
    <x v="3"/>
    <x v="4"/>
    <x v="1"/>
    <n v="16"/>
  </r>
  <r>
    <x v="7"/>
    <x v="3"/>
    <x v="4"/>
    <x v="3"/>
    <n v="79"/>
  </r>
  <r>
    <x v="7"/>
    <x v="3"/>
    <x v="3"/>
    <x v="5"/>
    <n v="36"/>
  </r>
  <r>
    <x v="7"/>
    <x v="3"/>
    <x v="0"/>
    <x v="7"/>
    <n v="22"/>
  </r>
  <r>
    <x v="7"/>
    <x v="3"/>
    <x v="1"/>
    <x v="7"/>
    <n v="35"/>
  </r>
  <r>
    <x v="7"/>
    <x v="3"/>
    <x v="3"/>
    <x v="1"/>
    <n v="24"/>
  </r>
  <r>
    <x v="7"/>
    <x v="3"/>
    <x v="1"/>
    <x v="5"/>
    <n v="25"/>
  </r>
  <r>
    <x v="7"/>
    <x v="3"/>
    <x v="0"/>
    <x v="1"/>
    <n v="34"/>
  </r>
  <r>
    <x v="7"/>
    <x v="3"/>
    <x v="1"/>
    <x v="3"/>
    <n v="75"/>
  </r>
  <r>
    <x v="7"/>
    <x v="3"/>
    <x v="1"/>
    <x v="1"/>
    <n v="21"/>
  </r>
  <r>
    <x v="7"/>
    <x v="3"/>
    <x v="3"/>
    <x v="3"/>
    <n v="94"/>
  </r>
  <r>
    <x v="7"/>
    <x v="3"/>
    <x v="3"/>
    <x v="4"/>
    <n v="52"/>
  </r>
  <r>
    <x v="7"/>
    <x v="3"/>
    <x v="3"/>
    <x v="2"/>
    <n v="61"/>
  </r>
  <r>
    <x v="7"/>
    <x v="3"/>
    <x v="3"/>
    <x v="7"/>
    <n v="24"/>
  </r>
  <r>
    <x v="7"/>
    <x v="3"/>
    <x v="1"/>
    <x v="4"/>
    <n v="26"/>
  </r>
  <r>
    <x v="7"/>
    <x v="3"/>
    <x v="1"/>
    <x v="2"/>
    <n v="57"/>
  </r>
  <r>
    <x v="7"/>
    <x v="3"/>
    <x v="2"/>
    <x v="4"/>
    <n v="37"/>
  </r>
  <r>
    <x v="7"/>
    <x v="3"/>
    <x v="2"/>
    <x v="1"/>
    <n v="20"/>
  </r>
  <r>
    <x v="7"/>
    <x v="3"/>
    <x v="2"/>
    <x v="3"/>
    <n v="62"/>
  </r>
  <r>
    <x v="7"/>
    <x v="3"/>
    <x v="2"/>
    <x v="2"/>
    <n v="83"/>
  </r>
  <r>
    <x v="7"/>
    <x v="3"/>
    <x v="2"/>
    <x v="5"/>
    <n v="24"/>
  </r>
  <r>
    <x v="7"/>
    <x v="3"/>
    <x v="2"/>
    <x v="7"/>
    <n v="28"/>
  </r>
  <r>
    <x v="7"/>
    <x v="3"/>
    <x v="0"/>
    <x v="4"/>
    <n v="56"/>
  </r>
  <r>
    <x v="7"/>
    <x v="3"/>
    <x v="0"/>
    <x v="5"/>
    <n v="21"/>
  </r>
  <r>
    <x v="7"/>
    <x v="3"/>
    <x v="4"/>
    <x v="5"/>
    <n v="26"/>
  </r>
  <r>
    <x v="7"/>
    <x v="3"/>
    <x v="4"/>
    <x v="4"/>
    <n v="19"/>
  </r>
  <r>
    <x v="7"/>
    <x v="3"/>
    <x v="4"/>
    <x v="7"/>
    <n v="20"/>
  </r>
  <r>
    <x v="7"/>
    <x v="3"/>
    <x v="4"/>
    <x v="2"/>
    <n v="72"/>
  </r>
  <r>
    <x v="7"/>
    <x v="4"/>
    <x v="0"/>
    <x v="3"/>
    <n v="99"/>
  </r>
  <r>
    <x v="7"/>
    <x v="4"/>
    <x v="3"/>
    <x v="3"/>
    <n v="76"/>
  </r>
  <r>
    <x v="7"/>
    <x v="4"/>
    <x v="2"/>
    <x v="1"/>
    <n v="28"/>
  </r>
  <r>
    <x v="7"/>
    <x v="4"/>
    <x v="2"/>
    <x v="5"/>
    <n v="24"/>
  </r>
  <r>
    <x v="7"/>
    <x v="4"/>
    <x v="4"/>
    <x v="4"/>
    <n v="20"/>
  </r>
  <r>
    <x v="7"/>
    <x v="4"/>
    <x v="4"/>
    <x v="2"/>
    <n v="82"/>
  </r>
  <r>
    <x v="7"/>
    <x v="4"/>
    <x v="4"/>
    <x v="5"/>
    <n v="27"/>
  </r>
  <r>
    <x v="7"/>
    <x v="4"/>
    <x v="4"/>
    <x v="7"/>
    <n v="8"/>
  </r>
  <r>
    <x v="7"/>
    <x v="4"/>
    <x v="0"/>
    <x v="5"/>
    <n v="32"/>
  </r>
  <r>
    <x v="7"/>
    <x v="4"/>
    <x v="3"/>
    <x v="1"/>
    <n v="31"/>
  </r>
  <r>
    <x v="7"/>
    <x v="4"/>
    <x v="1"/>
    <x v="5"/>
    <n v="36"/>
  </r>
  <r>
    <x v="7"/>
    <x v="4"/>
    <x v="3"/>
    <x v="4"/>
    <n v="20"/>
  </r>
  <r>
    <x v="7"/>
    <x v="4"/>
    <x v="3"/>
    <x v="5"/>
    <n v="22"/>
  </r>
  <r>
    <x v="7"/>
    <x v="4"/>
    <x v="2"/>
    <x v="4"/>
    <n v="36"/>
  </r>
  <r>
    <x v="7"/>
    <x v="4"/>
    <x v="3"/>
    <x v="2"/>
    <n v="37"/>
  </r>
  <r>
    <x v="7"/>
    <x v="4"/>
    <x v="3"/>
    <x v="7"/>
    <n v="12"/>
  </r>
  <r>
    <x v="7"/>
    <x v="4"/>
    <x v="1"/>
    <x v="4"/>
    <n v="40"/>
  </r>
  <r>
    <x v="7"/>
    <x v="4"/>
    <x v="1"/>
    <x v="1"/>
    <n v="30"/>
  </r>
  <r>
    <x v="7"/>
    <x v="4"/>
    <x v="1"/>
    <x v="3"/>
    <n v="114"/>
  </r>
  <r>
    <x v="7"/>
    <x v="4"/>
    <x v="1"/>
    <x v="2"/>
    <n v="64"/>
  </r>
  <r>
    <x v="7"/>
    <x v="4"/>
    <x v="1"/>
    <x v="7"/>
    <n v="21"/>
  </r>
  <r>
    <x v="7"/>
    <x v="4"/>
    <x v="2"/>
    <x v="3"/>
    <n v="84"/>
  </r>
  <r>
    <x v="7"/>
    <x v="4"/>
    <x v="2"/>
    <x v="2"/>
    <n v="75"/>
  </r>
  <r>
    <x v="7"/>
    <x v="4"/>
    <x v="2"/>
    <x v="7"/>
    <n v="12"/>
  </r>
  <r>
    <x v="7"/>
    <x v="4"/>
    <x v="0"/>
    <x v="4"/>
    <n v="30"/>
  </r>
  <r>
    <x v="7"/>
    <x v="4"/>
    <x v="0"/>
    <x v="1"/>
    <n v="59"/>
  </r>
  <r>
    <x v="7"/>
    <x v="4"/>
    <x v="0"/>
    <x v="2"/>
    <n v="35"/>
  </r>
  <r>
    <x v="7"/>
    <x v="4"/>
    <x v="0"/>
    <x v="7"/>
    <n v="20"/>
  </r>
  <r>
    <x v="7"/>
    <x v="4"/>
    <x v="4"/>
    <x v="3"/>
    <n v="67"/>
  </r>
  <r>
    <x v="7"/>
    <x v="4"/>
    <x v="4"/>
    <x v="1"/>
    <n v="29"/>
  </r>
  <r>
    <x v="7"/>
    <x v="5"/>
    <x v="2"/>
    <x v="2"/>
    <n v="40"/>
  </r>
  <r>
    <x v="7"/>
    <x v="5"/>
    <x v="0"/>
    <x v="2"/>
    <n v="42"/>
  </r>
  <r>
    <x v="7"/>
    <x v="5"/>
    <x v="4"/>
    <x v="2"/>
    <n v="52"/>
  </r>
  <r>
    <x v="7"/>
    <x v="5"/>
    <x v="4"/>
    <x v="5"/>
    <n v="13"/>
  </r>
  <r>
    <x v="7"/>
    <x v="5"/>
    <x v="1"/>
    <x v="5"/>
    <n v="17"/>
  </r>
  <r>
    <x v="7"/>
    <x v="5"/>
    <x v="0"/>
    <x v="1"/>
    <n v="14"/>
  </r>
  <r>
    <x v="7"/>
    <x v="5"/>
    <x v="0"/>
    <x v="3"/>
    <n v="44"/>
  </r>
  <r>
    <x v="7"/>
    <x v="5"/>
    <x v="2"/>
    <x v="3"/>
    <n v="48"/>
  </r>
  <r>
    <x v="7"/>
    <x v="5"/>
    <x v="0"/>
    <x v="4"/>
    <n v="17"/>
  </r>
  <r>
    <x v="7"/>
    <x v="5"/>
    <x v="3"/>
    <x v="3"/>
    <n v="36"/>
  </r>
  <r>
    <x v="7"/>
    <x v="5"/>
    <x v="1"/>
    <x v="2"/>
    <n v="39"/>
  </r>
  <r>
    <x v="7"/>
    <x v="5"/>
    <x v="3"/>
    <x v="4"/>
    <n v="10"/>
  </r>
  <r>
    <x v="7"/>
    <x v="5"/>
    <x v="3"/>
    <x v="1"/>
    <n v="15"/>
  </r>
  <r>
    <x v="7"/>
    <x v="5"/>
    <x v="1"/>
    <x v="3"/>
    <n v="53"/>
  </r>
  <r>
    <x v="7"/>
    <x v="5"/>
    <x v="0"/>
    <x v="7"/>
    <n v="16"/>
  </r>
  <r>
    <x v="7"/>
    <x v="5"/>
    <x v="4"/>
    <x v="1"/>
    <n v="18"/>
  </r>
  <r>
    <x v="7"/>
    <x v="5"/>
    <x v="3"/>
    <x v="2"/>
    <n v="52"/>
  </r>
  <r>
    <x v="7"/>
    <x v="5"/>
    <x v="3"/>
    <x v="5"/>
    <n v="25"/>
  </r>
  <r>
    <x v="7"/>
    <x v="5"/>
    <x v="3"/>
    <x v="7"/>
    <n v="17"/>
  </r>
  <r>
    <x v="7"/>
    <x v="5"/>
    <x v="1"/>
    <x v="4"/>
    <n v="21"/>
  </r>
  <r>
    <x v="7"/>
    <x v="5"/>
    <x v="1"/>
    <x v="1"/>
    <n v="25"/>
  </r>
  <r>
    <x v="7"/>
    <x v="5"/>
    <x v="1"/>
    <x v="7"/>
    <n v="17"/>
  </r>
  <r>
    <x v="7"/>
    <x v="5"/>
    <x v="2"/>
    <x v="4"/>
    <n v="9"/>
  </r>
  <r>
    <x v="7"/>
    <x v="5"/>
    <x v="2"/>
    <x v="1"/>
    <n v="16"/>
  </r>
  <r>
    <x v="7"/>
    <x v="5"/>
    <x v="2"/>
    <x v="5"/>
    <n v="19"/>
  </r>
  <r>
    <x v="7"/>
    <x v="5"/>
    <x v="2"/>
    <x v="7"/>
    <n v="10"/>
  </r>
  <r>
    <x v="7"/>
    <x v="5"/>
    <x v="0"/>
    <x v="5"/>
    <n v="23"/>
  </r>
  <r>
    <x v="7"/>
    <x v="5"/>
    <x v="4"/>
    <x v="4"/>
    <n v="15"/>
  </r>
  <r>
    <x v="7"/>
    <x v="5"/>
    <x v="4"/>
    <x v="7"/>
    <n v="17"/>
  </r>
  <r>
    <x v="7"/>
    <x v="5"/>
    <x v="4"/>
    <x v="3"/>
    <n v="54"/>
  </r>
  <r>
    <x v="7"/>
    <x v="6"/>
    <x v="1"/>
    <x v="2"/>
    <n v="38"/>
  </r>
  <r>
    <x v="7"/>
    <x v="6"/>
    <x v="4"/>
    <x v="4"/>
    <n v="13"/>
  </r>
  <r>
    <x v="7"/>
    <x v="6"/>
    <x v="4"/>
    <x v="1"/>
    <n v="31"/>
  </r>
  <r>
    <x v="7"/>
    <x v="6"/>
    <x v="4"/>
    <x v="3"/>
    <n v="22"/>
  </r>
  <r>
    <x v="7"/>
    <x v="6"/>
    <x v="4"/>
    <x v="2"/>
    <n v="63"/>
  </r>
  <r>
    <x v="7"/>
    <x v="6"/>
    <x v="4"/>
    <x v="7"/>
    <n v="17"/>
  </r>
  <r>
    <x v="7"/>
    <x v="6"/>
    <x v="0"/>
    <x v="2"/>
    <n v="55"/>
  </r>
  <r>
    <x v="7"/>
    <x v="6"/>
    <x v="2"/>
    <x v="5"/>
    <n v="17"/>
  </r>
  <r>
    <x v="7"/>
    <x v="6"/>
    <x v="0"/>
    <x v="1"/>
    <n v="16"/>
  </r>
  <r>
    <x v="7"/>
    <x v="6"/>
    <x v="0"/>
    <x v="4"/>
    <n v="26"/>
  </r>
  <r>
    <x v="7"/>
    <x v="6"/>
    <x v="3"/>
    <x v="3"/>
    <n v="34"/>
  </r>
  <r>
    <x v="7"/>
    <x v="6"/>
    <x v="2"/>
    <x v="2"/>
    <n v="39"/>
  </r>
  <r>
    <x v="7"/>
    <x v="6"/>
    <x v="3"/>
    <x v="5"/>
    <n v="14"/>
  </r>
  <r>
    <x v="7"/>
    <x v="6"/>
    <x v="3"/>
    <x v="4"/>
    <n v="12"/>
  </r>
  <r>
    <x v="7"/>
    <x v="6"/>
    <x v="3"/>
    <x v="2"/>
    <n v="44"/>
  </r>
  <r>
    <x v="7"/>
    <x v="6"/>
    <x v="3"/>
    <x v="7"/>
    <n v="13"/>
  </r>
  <r>
    <x v="7"/>
    <x v="6"/>
    <x v="3"/>
    <x v="1"/>
    <n v="9"/>
  </r>
  <r>
    <x v="7"/>
    <x v="6"/>
    <x v="1"/>
    <x v="4"/>
    <n v="7"/>
  </r>
  <r>
    <x v="7"/>
    <x v="6"/>
    <x v="1"/>
    <x v="1"/>
    <n v="9"/>
  </r>
  <r>
    <x v="7"/>
    <x v="6"/>
    <x v="1"/>
    <x v="3"/>
    <n v="9"/>
  </r>
  <r>
    <x v="7"/>
    <x v="6"/>
    <x v="1"/>
    <x v="5"/>
    <n v="9"/>
  </r>
  <r>
    <x v="7"/>
    <x v="6"/>
    <x v="1"/>
    <x v="7"/>
    <n v="19"/>
  </r>
  <r>
    <x v="7"/>
    <x v="6"/>
    <x v="2"/>
    <x v="4"/>
    <n v="7"/>
  </r>
  <r>
    <x v="7"/>
    <x v="6"/>
    <x v="2"/>
    <x v="1"/>
    <n v="12"/>
  </r>
  <r>
    <x v="7"/>
    <x v="6"/>
    <x v="2"/>
    <x v="3"/>
    <n v="36"/>
  </r>
  <r>
    <x v="7"/>
    <x v="6"/>
    <x v="2"/>
    <x v="7"/>
    <n v="8"/>
  </r>
  <r>
    <x v="7"/>
    <x v="6"/>
    <x v="0"/>
    <x v="3"/>
    <n v="26"/>
  </r>
  <r>
    <x v="7"/>
    <x v="6"/>
    <x v="0"/>
    <x v="5"/>
    <n v="29"/>
  </r>
  <r>
    <x v="7"/>
    <x v="6"/>
    <x v="0"/>
    <x v="7"/>
    <n v="9"/>
  </r>
  <r>
    <x v="7"/>
    <x v="6"/>
    <x v="4"/>
    <x v="5"/>
    <n v="19"/>
  </r>
  <r>
    <x v="7"/>
    <x v="7"/>
    <x v="2"/>
    <x v="2"/>
    <n v="26"/>
  </r>
  <r>
    <x v="7"/>
    <x v="7"/>
    <x v="0"/>
    <x v="3"/>
    <n v="16"/>
  </r>
  <r>
    <x v="7"/>
    <x v="7"/>
    <x v="2"/>
    <x v="3"/>
    <n v="18"/>
  </r>
  <r>
    <x v="7"/>
    <x v="7"/>
    <x v="4"/>
    <x v="4"/>
    <n v="7"/>
  </r>
  <r>
    <x v="7"/>
    <x v="7"/>
    <x v="4"/>
    <x v="2"/>
    <n v="15"/>
  </r>
  <r>
    <x v="7"/>
    <x v="7"/>
    <x v="0"/>
    <x v="5"/>
    <n v="9"/>
  </r>
  <r>
    <x v="7"/>
    <x v="7"/>
    <x v="2"/>
    <x v="1"/>
    <n v="10"/>
  </r>
  <r>
    <x v="7"/>
    <x v="7"/>
    <x v="0"/>
    <x v="2"/>
    <n v="12"/>
  </r>
  <r>
    <x v="7"/>
    <x v="7"/>
    <x v="3"/>
    <x v="7"/>
    <n v="14"/>
  </r>
  <r>
    <x v="7"/>
    <x v="7"/>
    <x v="2"/>
    <x v="5"/>
    <n v="8"/>
  </r>
  <r>
    <x v="7"/>
    <x v="7"/>
    <x v="0"/>
    <x v="7"/>
    <n v="4"/>
  </r>
  <r>
    <x v="7"/>
    <x v="7"/>
    <x v="3"/>
    <x v="4"/>
    <n v="4"/>
  </r>
  <r>
    <x v="7"/>
    <x v="7"/>
    <x v="2"/>
    <x v="4"/>
    <n v="5"/>
  </r>
  <r>
    <x v="7"/>
    <x v="7"/>
    <x v="3"/>
    <x v="1"/>
    <n v="10"/>
  </r>
  <r>
    <x v="7"/>
    <x v="7"/>
    <x v="3"/>
    <x v="3"/>
    <n v="31"/>
  </r>
  <r>
    <x v="7"/>
    <x v="7"/>
    <x v="3"/>
    <x v="2"/>
    <n v="37"/>
  </r>
  <r>
    <x v="7"/>
    <x v="7"/>
    <x v="3"/>
    <x v="5"/>
    <n v="10"/>
  </r>
  <r>
    <x v="7"/>
    <x v="7"/>
    <x v="1"/>
    <x v="4"/>
    <n v="2"/>
  </r>
  <r>
    <x v="7"/>
    <x v="7"/>
    <x v="1"/>
    <x v="1"/>
    <n v="6"/>
  </r>
  <r>
    <x v="7"/>
    <x v="7"/>
    <x v="1"/>
    <x v="3"/>
    <n v="39"/>
  </r>
  <r>
    <x v="7"/>
    <x v="7"/>
    <x v="1"/>
    <x v="2"/>
    <n v="20"/>
  </r>
  <r>
    <x v="7"/>
    <x v="7"/>
    <x v="1"/>
    <x v="5"/>
    <n v="5"/>
  </r>
  <r>
    <x v="7"/>
    <x v="7"/>
    <x v="1"/>
    <x v="7"/>
    <n v="11"/>
  </r>
  <r>
    <x v="7"/>
    <x v="7"/>
    <x v="2"/>
    <x v="7"/>
    <n v="6"/>
  </r>
  <r>
    <x v="7"/>
    <x v="7"/>
    <x v="0"/>
    <x v="4"/>
    <n v="4"/>
  </r>
  <r>
    <x v="7"/>
    <x v="7"/>
    <x v="0"/>
    <x v="1"/>
    <n v="2"/>
  </r>
  <r>
    <x v="7"/>
    <x v="7"/>
    <x v="4"/>
    <x v="7"/>
    <n v="9"/>
  </r>
  <r>
    <x v="7"/>
    <x v="7"/>
    <x v="4"/>
    <x v="5"/>
    <n v="9"/>
  </r>
  <r>
    <x v="7"/>
    <x v="7"/>
    <x v="4"/>
    <x v="1"/>
    <n v="6"/>
  </r>
  <r>
    <x v="7"/>
    <x v="7"/>
    <x v="4"/>
    <x v="3"/>
    <n v="15"/>
  </r>
  <r>
    <x v="7"/>
    <x v="8"/>
    <x v="4"/>
    <x v="3"/>
    <n v="12"/>
  </r>
  <r>
    <x v="7"/>
    <x v="8"/>
    <x v="4"/>
    <x v="2"/>
    <n v="3"/>
  </r>
  <r>
    <x v="7"/>
    <x v="8"/>
    <x v="4"/>
    <x v="5"/>
    <n v="9"/>
  </r>
  <r>
    <x v="7"/>
    <x v="8"/>
    <x v="1"/>
    <x v="1"/>
    <n v="5"/>
  </r>
  <r>
    <x v="7"/>
    <x v="8"/>
    <x v="2"/>
    <x v="2"/>
    <n v="13"/>
  </r>
  <r>
    <x v="7"/>
    <x v="8"/>
    <x v="0"/>
    <x v="4"/>
    <n v="12"/>
  </r>
  <r>
    <x v="7"/>
    <x v="8"/>
    <x v="3"/>
    <x v="2"/>
    <n v="19"/>
  </r>
  <r>
    <x v="7"/>
    <x v="8"/>
    <x v="1"/>
    <x v="4"/>
    <n v="10"/>
  </r>
  <r>
    <x v="7"/>
    <x v="8"/>
    <x v="1"/>
    <x v="5"/>
    <n v="5"/>
  </r>
  <r>
    <x v="7"/>
    <x v="8"/>
    <x v="0"/>
    <x v="1"/>
    <n v="8"/>
  </r>
  <r>
    <x v="7"/>
    <x v="8"/>
    <x v="0"/>
    <x v="7"/>
    <n v="6"/>
  </r>
  <r>
    <x v="7"/>
    <x v="8"/>
    <x v="1"/>
    <x v="2"/>
    <n v="17"/>
  </r>
  <r>
    <x v="7"/>
    <x v="8"/>
    <x v="2"/>
    <x v="7"/>
    <n v="6"/>
  </r>
  <r>
    <x v="7"/>
    <x v="8"/>
    <x v="0"/>
    <x v="3"/>
    <n v="16"/>
  </r>
  <r>
    <x v="7"/>
    <x v="8"/>
    <x v="3"/>
    <x v="4"/>
    <n v="7"/>
  </r>
  <r>
    <x v="7"/>
    <x v="8"/>
    <x v="3"/>
    <x v="1"/>
    <n v="2"/>
  </r>
  <r>
    <x v="7"/>
    <x v="8"/>
    <x v="3"/>
    <x v="3"/>
    <n v="14"/>
  </r>
  <r>
    <x v="7"/>
    <x v="8"/>
    <x v="3"/>
    <x v="5"/>
    <n v="5"/>
  </r>
  <r>
    <x v="7"/>
    <x v="8"/>
    <x v="3"/>
    <x v="7"/>
    <n v="8"/>
  </r>
  <r>
    <x v="7"/>
    <x v="8"/>
    <x v="1"/>
    <x v="3"/>
    <n v="6"/>
  </r>
  <r>
    <x v="7"/>
    <x v="8"/>
    <x v="1"/>
    <x v="7"/>
    <n v="7"/>
  </r>
  <r>
    <x v="7"/>
    <x v="8"/>
    <x v="2"/>
    <x v="4"/>
    <n v="6"/>
  </r>
  <r>
    <x v="7"/>
    <x v="8"/>
    <x v="2"/>
    <x v="1"/>
    <n v="4"/>
  </r>
  <r>
    <x v="7"/>
    <x v="8"/>
    <x v="2"/>
    <x v="3"/>
    <n v="14"/>
  </r>
  <r>
    <x v="7"/>
    <x v="8"/>
    <x v="2"/>
    <x v="5"/>
    <n v="6"/>
  </r>
  <r>
    <x v="7"/>
    <x v="8"/>
    <x v="0"/>
    <x v="2"/>
    <n v="25"/>
  </r>
  <r>
    <x v="7"/>
    <x v="8"/>
    <x v="0"/>
    <x v="5"/>
    <n v="7"/>
  </r>
  <r>
    <x v="7"/>
    <x v="8"/>
    <x v="4"/>
    <x v="4"/>
    <n v="8"/>
  </r>
  <r>
    <x v="7"/>
    <x v="8"/>
    <x v="4"/>
    <x v="1"/>
    <n v="6"/>
  </r>
  <r>
    <x v="7"/>
    <x v="8"/>
    <x v="4"/>
    <x v="7"/>
    <n v="9"/>
  </r>
  <r>
    <x v="7"/>
    <x v="9"/>
    <x v="3"/>
    <x v="3"/>
    <n v="73"/>
  </r>
  <r>
    <x v="7"/>
    <x v="9"/>
    <x v="1"/>
    <x v="3"/>
    <n v="85"/>
  </r>
  <r>
    <x v="7"/>
    <x v="9"/>
    <x v="1"/>
    <x v="7"/>
    <n v="26"/>
  </r>
  <r>
    <x v="7"/>
    <x v="9"/>
    <x v="4"/>
    <x v="4"/>
    <n v="43"/>
  </r>
  <r>
    <x v="7"/>
    <x v="9"/>
    <x v="4"/>
    <x v="3"/>
    <n v="72"/>
  </r>
  <r>
    <x v="7"/>
    <x v="9"/>
    <x v="4"/>
    <x v="5"/>
    <n v="35"/>
  </r>
  <r>
    <x v="7"/>
    <x v="9"/>
    <x v="3"/>
    <x v="4"/>
    <n v="31"/>
  </r>
  <r>
    <x v="7"/>
    <x v="9"/>
    <x v="1"/>
    <x v="5"/>
    <n v="23"/>
  </r>
  <r>
    <x v="7"/>
    <x v="9"/>
    <x v="2"/>
    <x v="4"/>
    <n v="17"/>
  </r>
  <r>
    <x v="7"/>
    <x v="9"/>
    <x v="2"/>
    <x v="2"/>
    <n v="67"/>
  </r>
  <r>
    <x v="7"/>
    <x v="9"/>
    <x v="0"/>
    <x v="5"/>
    <n v="40"/>
  </r>
  <r>
    <x v="7"/>
    <x v="9"/>
    <x v="2"/>
    <x v="1"/>
    <n v="17"/>
  </r>
  <r>
    <x v="7"/>
    <x v="9"/>
    <x v="3"/>
    <x v="5"/>
    <n v="26"/>
  </r>
  <r>
    <x v="7"/>
    <x v="9"/>
    <x v="1"/>
    <x v="4"/>
    <n v="30"/>
  </r>
  <r>
    <x v="7"/>
    <x v="9"/>
    <x v="0"/>
    <x v="7"/>
    <n v="31"/>
  </r>
  <r>
    <x v="7"/>
    <x v="9"/>
    <x v="3"/>
    <x v="1"/>
    <n v="36"/>
  </r>
  <r>
    <x v="7"/>
    <x v="9"/>
    <x v="3"/>
    <x v="2"/>
    <n v="67"/>
  </r>
  <r>
    <x v="7"/>
    <x v="9"/>
    <x v="3"/>
    <x v="7"/>
    <n v="21"/>
  </r>
  <r>
    <x v="7"/>
    <x v="9"/>
    <x v="1"/>
    <x v="1"/>
    <n v="29"/>
  </r>
  <r>
    <x v="7"/>
    <x v="9"/>
    <x v="1"/>
    <x v="2"/>
    <n v="73"/>
  </r>
  <r>
    <x v="7"/>
    <x v="9"/>
    <x v="2"/>
    <x v="3"/>
    <n v="98"/>
  </r>
  <r>
    <x v="7"/>
    <x v="9"/>
    <x v="2"/>
    <x v="5"/>
    <n v="23"/>
  </r>
  <r>
    <x v="7"/>
    <x v="9"/>
    <x v="2"/>
    <x v="7"/>
    <n v="12"/>
  </r>
  <r>
    <x v="7"/>
    <x v="9"/>
    <x v="0"/>
    <x v="4"/>
    <n v="34"/>
  </r>
  <r>
    <x v="7"/>
    <x v="9"/>
    <x v="0"/>
    <x v="1"/>
    <n v="47"/>
  </r>
  <r>
    <x v="7"/>
    <x v="9"/>
    <x v="0"/>
    <x v="3"/>
    <n v="124"/>
  </r>
  <r>
    <x v="7"/>
    <x v="9"/>
    <x v="0"/>
    <x v="2"/>
    <n v="88"/>
  </r>
  <r>
    <x v="7"/>
    <x v="9"/>
    <x v="4"/>
    <x v="1"/>
    <n v="30"/>
  </r>
  <r>
    <x v="7"/>
    <x v="9"/>
    <x v="4"/>
    <x v="7"/>
    <n v="36"/>
  </r>
  <r>
    <x v="7"/>
    <x v="9"/>
    <x v="4"/>
    <x v="2"/>
    <n v="106"/>
  </r>
  <r>
    <x v="7"/>
    <x v="10"/>
    <x v="0"/>
    <x v="2"/>
    <n v="152"/>
  </r>
  <r>
    <x v="7"/>
    <x v="10"/>
    <x v="1"/>
    <x v="7"/>
    <n v="48"/>
  </r>
  <r>
    <x v="7"/>
    <x v="10"/>
    <x v="0"/>
    <x v="1"/>
    <n v="63"/>
  </r>
  <r>
    <x v="7"/>
    <x v="10"/>
    <x v="2"/>
    <x v="4"/>
    <n v="57"/>
  </r>
  <r>
    <x v="7"/>
    <x v="10"/>
    <x v="0"/>
    <x v="3"/>
    <n v="151"/>
  </r>
  <r>
    <x v="7"/>
    <x v="10"/>
    <x v="0"/>
    <x v="4"/>
    <n v="51"/>
  </r>
  <r>
    <x v="7"/>
    <x v="10"/>
    <x v="3"/>
    <x v="1"/>
    <n v="60"/>
  </r>
  <r>
    <x v="7"/>
    <x v="10"/>
    <x v="4"/>
    <x v="4"/>
    <n v="43"/>
  </r>
  <r>
    <x v="7"/>
    <x v="10"/>
    <x v="4"/>
    <x v="1"/>
    <n v="43"/>
  </r>
  <r>
    <x v="7"/>
    <x v="10"/>
    <x v="4"/>
    <x v="2"/>
    <n v="171"/>
  </r>
  <r>
    <x v="7"/>
    <x v="10"/>
    <x v="1"/>
    <x v="3"/>
    <n v="152"/>
  </r>
  <r>
    <x v="7"/>
    <x v="10"/>
    <x v="1"/>
    <x v="4"/>
    <n v="35"/>
  </r>
  <r>
    <x v="7"/>
    <x v="10"/>
    <x v="2"/>
    <x v="2"/>
    <n v="159"/>
  </r>
  <r>
    <x v="7"/>
    <x v="10"/>
    <x v="2"/>
    <x v="7"/>
    <n v="54"/>
  </r>
  <r>
    <x v="7"/>
    <x v="10"/>
    <x v="3"/>
    <x v="4"/>
    <n v="64"/>
  </r>
  <r>
    <x v="7"/>
    <x v="10"/>
    <x v="3"/>
    <x v="3"/>
    <n v="138"/>
  </r>
  <r>
    <x v="7"/>
    <x v="10"/>
    <x v="3"/>
    <x v="2"/>
    <n v="182"/>
  </r>
  <r>
    <x v="7"/>
    <x v="10"/>
    <x v="3"/>
    <x v="5"/>
    <n v="56"/>
  </r>
  <r>
    <x v="7"/>
    <x v="10"/>
    <x v="3"/>
    <x v="7"/>
    <n v="48"/>
  </r>
  <r>
    <x v="7"/>
    <x v="10"/>
    <x v="1"/>
    <x v="1"/>
    <n v="55"/>
  </r>
  <r>
    <x v="7"/>
    <x v="10"/>
    <x v="1"/>
    <x v="2"/>
    <n v="225"/>
  </r>
  <r>
    <x v="7"/>
    <x v="10"/>
    <x v="1"/>
    <x v="5"/>
    <n v="35"/>
  </r>
  <r>
    <x v="7"/>
    <x v="10"/>
    <x v="2"/>
    <x v="1"/>
    <n v="60"/>
  </r>
  <r>
    <x v="7"/>
    <x v="10"/>
    <x v="2"/>
    <x v="3"/>
    <n v="117"/>
  </r>
  <r>
    <x v="7"/>
    <x v="10"/>
    <x v="2"/>
    <x v="5"/>
    <n v="66"/>
  </r>
  <r>
    <x v="7"/>
    <x v="10"/>
    <x v="0"/>
    <x v="5"/>
    <n v="46"/>
  </r>
  <r>
    <x v="7"/>
    <x v="10"/>
    <x v="0"/>
    <x v="7"/>
    <n v="30"/>
  </r>
  <r>
    <x v="7"/>
    <x v="10"/>
    <x v="4"/>
    <x v="5"/>
    <n v="57"/>
  </r>
  <r>
    <x v="7"/>
    <x v="10"/>
    <x v="4"/>
    <x v="3"/>
    <n v="142"/>
  </r>
  <r>
    <x v="7"/>
    <x v="10"/>
    <x v="4"/>
    <x v="7"/>
    <n v="46"/>
  </r>
  <r>
    <x v="8"/>
    <x v="0"/>
    <x v="3"/>
    <x v="1"/>
    <n v="6"/>
  </r>
  <r>
    <x v="8"/>
    <x v="0"/>
    <x v="3"/>
    <x v="0"/>
    <n v="4"/>
  </r>
  <r>
    <x v="8"/>
    <x v="0"/>
    <x v="4"/>
    <x v="4"/>
    <n v="4"/>
  </r>
  <r>
    <x v="8"/>
    <x v="0"/>
    <x v="4"/>
    <x v="3"/>
    <n v="2"/>
  </r>
  <r>
    <x v="8"/>
    <x v="0"/>
    <x v="4"/>
    <x v="2"/>
    <n v="0"/>
  </r>
  <r>
    <x v="8"/>
    <x v="0"/>
    <x v="4"/>
    <x v="5"/>
    <n v="0"/>
  </r>
  <r>
    <x v="8"/>
    <x v="0"/>
    <x v="2"/>
    <x v="0"/>
    <n v="3"/>
  </r>
  <r>
    <x v="8"/>
    <x v="0"/>
    <x v="1"/>
    <x v="0"/>
    <n v="4"/>
  </r>
  <r>
    <x v="8"/>
    <x v="0"/>
    <x v="2"/>
    <x v="2"/>
    <n v="1"/>
  </r>
  <r>
    <x v="8"/>
    <x v="0"/>
    <x v="0"/>
    <x v="0"/>
    <n v="6"/>
  </r>
  <r>
    <x v="8"/>
    <x v="0"/>
    <x v="4"/>
    <x v="1"/>
    <n v="7"/>
  </r>
  <r>
    <x v="8"/>
    <x v="0"/>
    <x v="4"/>
    <x v="0"/>
    <n v="7"/>
  </r>
  <r>
    <x v="8"/>
    <x v="0"/>
    <x v="3"/>
    <x v="4"/>
    <n v="4"/>
  </r>
  <r>
    <x v="8"/>
    <x v="0"/>
    <x v="3"/>
    <x v="3"/>
    <n v="4"/>
  </r>
  <r>
    <x v="8"/>
    <x v="0"/>
    <x v="3"/>
    <x v="2"/>
    <n v="2"/>
  </r>
  <r>
    <x v="8"/>
    <x v="0"/>
    <x v="3"/>
    <x v="5"/>
    <n v="2"/>
  </r>
  <r>
    <x v="8"/>
    <x v="0"/>
    <x v="1"/>
    <x v="4"/>
    <n v="4"/>
  </r>
  <r>
    <x v="8"/>
    <x v="0"/>
    <x v="1"/>
    <x v="1"/>
    <n v="7"/>
  </r>
  <r>
    <x v="8"/>
    <x v="0"/>
    <x v="1"/>
    <x v="3"/>
    <n v="1"/>
  </r>
  <r>
    <x v="8"/>
    <x v="0"/>
    <x v="1"/>
    <x v="2"/>
    <n v="2"/>
  </r>
  <r>
    <x v="8"/>
    <x v="0"/>
    <x v="1"/>
    <x v="5"/>
    <n v="0"/>
  </r>
  <r>
    <x v="8"/>
    <x v="0"/>
    <x v="2"/>
    <x v="4"/>
    <n v="6"/>
  </r>
  <r>
    <x v="8"/>
    <x v="0"/>
    <x v="2"/>
    <x v="1"/>
    <n v="10"/>
  </r>
  <r>
    <x v="8"/>
    <x v="0"/>
    <x v="2"/>
    <x v="3"/>
    <n v="1"/>
  </r>
  <r>
    <x v="8"/>
    <x v="0"/>
    <x v="2"/>
    <x v="5"/>
    <n v="1"/>
  </r>
  <r>
    <x v="8"/>
    <x v="0"/>
    <x v="0"/>
    <x v="4"/>
    <n v="8"/>
  </r>
  <r>
    <x v="8"/>
    <x v="0"/>
    <x v="0"/>
    <x v="1"/>
    <n v="7"/>
  </r>
  <r>
    <x v="8"/>
    <x v="0"/>
    <x v="0"/>
    <x v="3"/>
    <n v="2"/>
  </r>
  <r>
    <x v="8"/>
    <x v="0"/>
    <x v="0"/>
    <x v="2"/>
    <n v="2"/>
  </r>
  <r>
    <x v="8"/>
    <x v="0"/>
    <x v="0"/>
    <x v="5"/>
    <n v="2"/>
  </r>
  <r>
    <x v="8"/>
    <x v="1"/>
    <x v="2"/>
    <x v="1"/>
    <n v="8"/>
  </r>
  <r>
    <x v="8"/>
    <x v="1"/>
    <x v="1"/>
    <x v="1"/>
    <n v="7"/>
  </r>
  <r>
    <x v="8"/>
    <x v="1"/>
    <x v="3"/>
    <x v="1"/>
    <n v="5"/>
  </r>
  <r>
    <x v="8"/>
    <x v="1"/>
    <x v="3"/>
    <x v="0"/>
    <n v="3"/>
  </r>
  <r>
    <x v="8"/>
    <x v="1"/>
    <x v="2"/>
    <x v="4"/>
    <n v="8"/>
  </r>
  <r>
    <x v="8"/>
    <x v="1"/>
    <x v="4"/>
    <x v="0"/>
    <n v="5"/>
  </r>
  <r>
    <x v="8"/>
    <x v="1"/>
    <x v="4"/>
    <x v="1"/>
    <n v="18"/>
  </r>
  <r>
    <x v="8"/>
    <x v="1"/>
    <x v="4"/>
    <x v="3"/>
    <n v="4"/>
  </r>
  <r>
    <x v="8"/>
    <x v="1"/>
    <x v="4"/>
    <x v="2"/>
    <n v="1"/>
  </r>
  <r>
    <x v="8"/>
    <x v="1"/>
    <x v="4"/>
    <x v="5"/>
    <n v="0"/>
  </r>
  <r>
    <x v="8"/>
    <x v="1"/>
    <x v="1"/>
    <x v="3"/>
    <n v="2"/>
  </r>
  <r>
    <x v="8"/>
    <x v="1"/>
    <x v="3"/>
    <x v="4"/>
    <n v="5"/>
  </r>
  <r>
    <x v="8"/>
    <x v="1"/>
    <x v="1"/>
    <x v="0"/>
    <n v="8"/>
  </r>
  <r>
    <x v="8"/>
    <x v="1"/>
    <x v="2"/>
    <x v="3"/>
    <n v="4"/>
  </r>
  <r>
    <x v="8"/>
    <x v="1"/>
    <x v="0"/>
    <x v="0"/>
    <n v="7"/>
  </r>
  <r>
    <x v="8"/>
    <x v="1"/>
    <x v="0"/>
    <x v="3"/>
    <n v="3"/>
  </r>
  <r>
    <x v="8"/>
    <x v="1"/>
    <x v="4"/>
    <x v="4"/>
    <n v="9"/>
  </r>
  <r>
    <x v="8"/>
    <x v="1"/>
    <x v="3"/>
    <x v="3"/>
    <n v="7"/>
  </r>
  <r>
    <x v="8"/>
    <x v="1"/>
    <x v="3"/>
    <x v="2"/>
    <n v="1"/>
  </r>
  <r>
    <x v="8"/>
    <x v="1"/>
    <x v="3"/>
    <x v="5"/>
    <n v="1"/>
  </r>
  <r>
    <x v="8"/>
    <x v="1"/>
    <x v="1"/>
    <x v="4"/>
    <n v="6"/>
  </r>
  <r>
    <x v="8"/>
    <x v="1"/>
    <x v="1"/>
    <x v="2"/>
    <n v="1"/>
  </r>
  <r>
    <x v="8"/>
    <x v="1"/>
    <x v="1"/>
    <x v="5"/>
    <n v="0"/>
  </r>
  <r>
    <x v="8"/>
    <x v="1"/>
    <x v="2"/>
    <x v="0"/>
    <n v="2"/>
  </r>
  <r>
    <x v="8"/>
    <x v="1"/>
    <x v="2"/>
    <x v="2"/>
    <n v="0"/>
  </r>
  <r>
    <x v="8"/>
    <x v="1"/>
    <x v="2"/>
    <x v="5"/>
    <n v="1"/>
  </r>
  <r>
    <x v="8"/>
    <x v="1"/>
    <x v="0"/>
    <x v="4"/>
    <n v="8"/>
  </r>
  <r>
    <x v="8"/>
    <x v="1"/>
    <x v="0"/>
    <x v="1"/>
    <n v="21"/>
  </r>
  <r>
    <x v="8"/>
    <x v="1"/>
    <x v="0"/>
    <x v="2"/>
    <n v="2"/>
  </r>
  <r>
    <x v="8"/>
    <x v="1"/>
    <x v="0"/>
    <x v="5"/>
    <n v="1"/>
  </r>
  <r>
    <x v="8"/>
    <x v="2"/>
    <x v="1"/>
    <x v="4"/>
    <n v="12"/>
  </r>
  <r>
    <x v="8"/>
    <x v="2"/>
    <x v="2"/>
    <x v="0"/>
    <n v="10"/>
  </r>
  <r>
    <x v="8"/>
    <x v="2"/>
    <x v="3"/>
    <x v="1"/>
    <n v="10"/>
  </r>
  <r>
    <x v="8"/>
    <x v="2"/>
    <x v="4"/>
    <x v="0"/>
    <n v="15"/>
  </r>
  <r>
    <x v="8"/>
    <x v="2"/>
    <x v="4"/>
    <x v="4"/>
    <n v="22"/>
  </r>
  <r>
    <x v="8"/>
    <x v="2"/>
    <x v="4"/>
    <x v="2"/>
    <n v="3"/>
  </r>
  <r>
    <x v="8"/>
    <x v="2"/>
    <x v="4"/>
    <x v="5"/>
    <n v="1"/>
  </r>
  <r>
    <x v="8"/>
    <x v="2"/>
    <x v="1"/>
    <x v="1"/>
    <n v="6"/>
  </r>
  <r>
    <x v="8"/>
    <x v="2"/>
    <x v="0"/>
    <x v="0"/>
    <n v="7"/>
  </r>
  <r>
    <x v="8"/>
    <x v="2"/>
    <x v="3"/>
    <x v="0"/>
    <n v="7"/>
  </r>
  <r>
    <x v="8"/>
    <x v="2"/>
    <x v="2"/>
    <x v="2"/>
    <n v="2"/>
  </r>
  <r>
    <x v="8"/>
    <x v="2"/>
    <x v="4"/>
    <x v="3"/>
    <n v="7"/>
  </r>
  <r>
    <x v="8"/>
    <x v="2"/>
    <x v="4"/>
    <x v="1"/>
    <n v="9"/>
  </r>
  <r>
    <x v="8"/>
    <x v="2"/>
    <x v="3"/>
    <x v="4"/>
    <n v="22"/>
  </r>
  <r>
    <x v="8"/>
    <x v="2"/>
    <x v="3"/>
    <x v="3"/>
    <n v="5"/>
  </r>
  <r>
    <x v="8"/>
    <x v="2"/>
    <x v="3"/>
    <x v="2"/>
    <n v="2"/>
  </r>
  <r>
    <x v="8"/>
    <x v="2"/>
    <x v="3"/>
    <x v="5"/>
    <n v="0"/>
  </r>
  <r>
    <x v="8"/>
    <x v="2"/>
    <x v="1"/>
    <x v="0"/>
    <n v="9"/>
  </r>
  <r>
    <x v="8"/>
    <x v="2"/>
    <x v="1"/>
    <x v="3"/>
    <n v="3"/>
  </r>
  <r>
    <x v="8"/>
    <x v="2"/>
    <x v="1"/>
    <x v="2"/>
    <n v="0"/>
  </r>
  <r>
    <x v="8"/>
    <x v="2"/>
    <x v="1"/>
    <x v="5"/>
    <n v="0"/>
  </r>
  <r>
    <x v="8"/>
    <x v="2"/>
    <x v="2"/>
    <x v="4"/>
    <n v="34"/>
  </r>
  <r>
    <x v="8"/>
    <x v="2"/>
    <x v="2"/>
    <x v="1"/>
    <n v="12"/>
  </r>
  <r>
    <x v="8"/>
    <x v="2"/>
    <x v="2"/>
    <x v="3"/>
    <n v="2"/>
  </r>
  <r>
    <x v="8"/>
    <x v="2"/>
    <x v="2"/>
    <x v="5"/>
    <n v="1"/>
  </r>
  <r>
    <x v="8"/>
    <x v="2"/>
    <x v="0"/>
    <x v="4"/>
    <n v="34"/>
  </r>
  <r>
    <x v="8"/>
    <x v="2"/>
    <x v="0"/>
    <x v="1"/>
    <n v="8"/>
  </r>
  <r>
    <x v="8"/>
    <x v="2"/>
    <x v="0"/>
    <x v="3"/>
    <n v="8"/>
  </r>
  <r>
    <x v="8"/>
    <x v="2"/>
    <x v="0"/>
    <x v="2"/>
    <n v="0"/>
  </r>
  <r>
    <x v="8"/>
    <x v="2"/>
    <x v="0"/>
    <x v="5"/>
    <n v="0"/>
  </r>
  <r>
    <x v="8"/>
    <x v="3"/>
    <x v="3"/>
    <x v="4"/>
    <n v="15"/>
  </r>
  <r>
    <x v="8"/>
    <x v="3"/>
    <x v="0"/>
    <x v="4"/>
    <n v="17"/>
  </r>
  <r>
    <x v="8"/>
    <x v="3"/>
    <x v="3"/>
    <x v="1"/>
    <n v="16"/>
  </r>
  <r>
    <x v="8"/>
    <x v="3"/>
    <x v="1"/>
    <x v="0"/>
    <n v="12"/>
  </r>
  <r>
    <x v="8"/>
    <x v="3"/>
    <x v="4"/>
    <x v="4"/>
    <n v="30"/>
  </r>
  <r>
    <x v="8"/>
    <x v="3"/>
    <x v="4"/>
    <x v="1"/>
    <n v="28"/>
  </r>
  <r>
    <x v="8"/>
    <x v="3"/>
    <x v="4"/>
    <x v="3"/>
    <n v="4"/>
  </r>
  <r>
    <x v="8"/>
    <x v="3"/>
    <x v="4"/>
    <x v="2"/>
    <n v="1"/>
  </r>
  <r>
    <x v="8"/>
    <x v="3"/>
    <x v="4"/>
    <x v="5"/>
    <n v="1"/>
  </r>
  <r>
    <x v="8"/>
    <x v="3"/>
    <x v="3"/>
    <x v="3"/>
    <n v="3"/>
  </r>
  <r>
    <x v="8"/>
    <x v="3"/>
    <x v="4"/>
    <x v="0"/>
    <n v="9"/>
  </r>
  <r>
    <x v="8"/>
    <x v="3"/>
    <x v="3"/>
    <x v="0"/>
    <n v="21"/>
  </r>
  <r>
    <x v="8"/>
    <x v="3"/>
    <x v="3"/>
    <x v="2"/>
    <n v="4"/>
  </r>
  <r>
    <x v="8"/>
    <x v="3"/>
    <x v="3"/>
    <x v="5"/>
    <n v="0"/>
  </r>
  <r>
    <x v="8"/>
    <x v="3"/>
    <x v="1"/>
    <x v="4"/>
    <n v="22"/>
  </r>
  <r>
    <x v="8"/>
    <x v="3"/>
    <x v="1"/>
    <x v="1"/>
    <n v="24"/>
  </r>
  <r>
    <x v="8"/>
    <x v="3"/>
    <x v="1"/>
    <x v="3"/>
    <n v="3"/>
  </r>
  <r>
    <x v="8"/>
    <x v="3"/>
    <x v="1"/>
    <x v="2"/>
    <n v="0"/>
  </r>
  <r>
    <x v="8"/>
    <x v="3"/>
    <x v="1"/>
    <x v="5"/>
    <n v="2"/>
  </r>
  <r>
    <x v="8"/>
    <x v="3"/>
    <x v="2"/>
    <x v="0"/>
    <n v="14"/>
  </r>
  <r>
    <x v="8"/>
    <x v="3"/>
    <x v="2"/>
    <x v="4"/>
    <n v="20"/>
  </r>
  <r>
    <x v="8"/>
    <x v="3"/>
    <x v="2"/>
    <x v="1"/>
    <n v="20"/>
  </r>
  <r>
    <x v="8"/>
    <x v="3"/>
    <x v="2"/>
    <x v="3"/>
    <n v="3"/>
  </r>
  <r>
    <x v="8"/>
    <x v="3"/>
    <x v="2"/>
    <x v="2"/>
    <n v="2"/>
  </r>
  <r>
    <x v="8"/>
    <x v="3"/>
    <x v="2"/>
    <x v="5"/>
    <n v="2"/>
  </r>
  <r>
    <x v="8"/>
    <x v="3"/>
    <x v="0"/>
    <x v="0"/>
    <n v="15"/>
  </r>
  <r>
    <x v="8"/>
    <x v="3"/>
    <x v="0"/>
    <x v="1"/>
    <n v="26"/>
  </r>
  <r>
    <x v="8"/>
    <x v="3"/>
    <x v="0"/>
    <x v="3"/>
    <n v="8"/>
  </r>
  <r>
    <x v="8"/>
    <x v="3"/>
    <x v="0"/>
    <x v="2"/>
    <n v="7"/>
  </r>
  <r>
    <x v="8"/>
    <x v="3"/>
    <x v="0"/>
    <x v="5"/>
    <n v="2"/>
  </r>
  <r>
    <x v="8"/>
    <x v="4"/>
    <x v="3"/>
    <x v="4"/>
    <n v="15"/>
  </r>
  <r>
    <x v="8"/>
    <x v="4"/>
    <x v="2"/>
    <x v="0"/>
    <n v="11"/>
  </r>
  <r>
    <x v="8"/>
    <x v="4"/>
    <x v="2"/>
    <x v="1"/>
    <n v="16"/>
  </r>
  <r>
    <x v="8"/>
    <x v="4"/>
    <x v="1"/>
    <x v="0"/>
    <n v="11"/>
  </r>
  <r>
    <x v="8"/>
    <x v="4"/>
    <x v="1"/>
    <x v="2"/>
    <n v="3"/>
  </r>
  <r>
    <x v="8"/>
    <x v="4"/>
    <x v="2"/>
    <x v="2"/>
    <n v="3"/>
  </r>
  <r>
    <x v="8"/>
    <x v="4"/>
    <x v="4"/>
    <x v="0"/>
    <n v="14"/>
  </r>
  <r>
    <x v="8"/>
    <x v="4"/>
    <x v="4"/>
    <x v="2"/>
    <n v="3"/>
  </r>
  <r>
    <x v="8"/>
    <x v="4"/>
    <x v="4"/>
    <x v="5"/>
    <n v="1"/>
  </r>
  <r>
    <x v="8"/>
    <x v="4"/>
    <x v="3"/>
    <x v="0"/>
    <n v="8"/>
  </r>
  <r>
    <x v="8"/>
    <x v="4"/>
    <x v="4"/>
    <x v="4"/>
    <n v="13"/>
  </r>
  <r>
    <x v="8"/>
    <x v="4"/>
    <x v="4"/>
    <x v="3"/>
    <n v="9"/>
  </r>
  <r>
    <x v="8"/>
    <x v="4"/>
    <x v="3"/>
    <x v="1"/>
    <n v="14"/>
  </r>
  <r>
    <x v="8"/>
    <x v="4"/>
    <x v="3"/>
    <x v="3"/>
    <n v="7"/>
  </r>
  <r>
    <x v="8"/>
    <x v="4"/>
    <x v="3"/>
    <x v="2"/>
    <n v="8"/>
  </r>
  <r>
    <x v="8"/>
    <x v="4"/>
    <x v="3"/>
    <x v="5"/>
    <n v="0"/>
  </r>
  <r>
    <x v="8"/>
    <x v="4"/>
    <x v="1"/>
    <x v="4"/>
    <n v="24"/>
  </r>
  <r>
    <x v="8"/>
    <x v="4"/>
    <x v="1"/>
    <x v="1"/>
    <n v="5"/>
  </r>
  <r>
    <x v="8"/>
    <x v="4"/>
    <x v="1"/>
    <x v="3"/>
    <n v="8"/>
  </r>
  <r>
    <x v="8"/>
    <x v="4"/>
    <x v="1"/>
    <x v="5"/>
    <n v="2"/>
  </r>
  <r>
    <x v="8"/>
    <x v="4"/>
    <x v="2"/>
    <x v="4"/>
    <n v="29"/>
  </r>
  <r>
    <x v="8"/>
    <x v="4"/>
    <x v="2"/>
    <x v="3"/>
    <n v="6"/>
  </r>
  <r>
    <x v="8"/>
    <x v="4"/>
    <x v="2"/>
    <x v="5"/>
    <n v="2"/>
  </r>
  <r>
    <x v="8"/>
    <x v="4"/>
    <x v="0"/>
    <x v="0"/>
    <n v="16"/>
  </r>
  <r>
    <x v="8"/>
    <x v="4"/>
    <x v="0"/>
    <x v="4"/>
    <n v="24"/>
  </r>
  <r>
    <x v="8"/>
    <x v="4"/>
    <x v="0"/>
    <x v="1"/>
    <n v="38"/>
  </r>
  <r>
    <x v="8"/>
    <x v="4"/>
    <x v="0"/>
    <x v="3"/>
    <n v="3"/>
  </r>
  <r>
    <x v="8"/>
    <x v="4"/>
    <x v="0"/>
    <x v="2"/>
    <n v="3"/>
  </r>
  <r>
    <x v="8"/>
    <x v="4"/>
    <x v="0"/>
    <x v="5"/>
    <n v="1"/>
  </r>
  <r>
    <x v="8"/>
    <x v="4"/>
    <x v="4"/>
    <x v="1"/>
    <n v="19"/>
  </r>
  <r>
    <x v="8"/>
    <x v="5"/>
    <x v="1"/>
    <x v="4"/>
    <n v="10"/>
  </r>
  <r>
    <x v="8"/>
    <x v="5"/>
    <x v="4"/>
    <x v="0"/>
    <n v="6"/>
  </r>
  <r>
    <x v="8"/>
    <x v="5"/>
    <x v="4"/>
    <x v="3"/>
    <n v="4"/>
  </r>
  <r>
    <x v="8"/>
    <x v="5"/>
    <x v="4"/>
    <x v="2"/>
    <n v="1"/>
  </r>
  <r>
    <x v="8"/>
    <x v="5"/>
    <x v="4"/>
    <x v="5"/>
    <n v="1"/>
  </r>
  <r>
    <x v="8"/>
    <x v="5"/>
    <x v="1"/>
    <x v="0"/>
    <n v="9"/>
  </r>
  <r>
    <x v="8"/>
    <x v="5"/>
    <x v="1"/>
    <x v="1"/>
    <n v="2"/>
  </r>
  <r>
    <x v="8"/>
    <x v="5"/>
    <x v="2"/>
    <x v="0"/>
    <n v="7"/>
  </r>
  <r>
    <x v="8"/>
    <x v="5"/>
    <x v="0"/>
    <x v="0"/>
    <n v="10"/>
  </r>
  <r>
    <x v="8"/>
    <x v="5"/>
    <x v="4"/>
    <x v="4"/>
    <n v="8"/>
  </r>
  <r>
    <x v="8"/>
    <x v="5"/>
    <x v="4"/>
    <x v="1"/>
    <n v="9"/>
  </r>
  <r>
    <x v="8"/>
    <x v="5"/>
    <x v="3"/>
    <x v="0"/>
    <n v="2"/>
  </r>
  <r>
    <x v="8"/>
    <x v="5"/>
    <x v="3"/>
    <x v="4"/>
    <n v="9"/>
  </r>
  <r>
    <x v="8"/>
    <x v="5"/>
    <x v="3"/>
    <x v="1"/>
    <n v="11"/>
  </r>
  <r>
    <x v="8"/>
    <x v="5"/>
    <x v="3"/>
    <x v="3"/>
    <n v="1"/>
  </r>
  <r>
    <x v="8"/>
    <x v="5"/>
    <x v="3"/>
    <x v="2"/>
    <n v="0"/>
  </r>
  <r>
    <x v="8"/>
    <x v="5"/>
    <x v="3"/>
    <x v="5"/>
    <n v="0"/>
  </r>
  <r>
    <x v="8"/>
    <x v="5"/>
    <x v="1"/>
    <x v="3"/>
    <n v="3"/>
  </r>
  <r>
    <x v="8"/>
    <x v="5"/>
    <x v="1"/>
    <x v="2"/>
    <n v="2"/>
  </r>
  <r>
    <x v="8"/>
    <x v="5"/>
    <x v="1"/>
    <x v="5"/>
    <n v="3"/>
  </r>
  <r>
    <x v="8"/>
    <x v="5"/>
    <x v="2"/>
    <x v="4"/>
    <n v="12"/>
  </r>
  <r>
    <x v="8"/>
    <x v="5"/>
    <x v="2"/>
    <x v="1"/>
    <n v="13"/>
  </r>
  <r>
    <x v="8"/>
    <x v="5"/>
    <x v="2"/>
    <x v="3"/>
    <n v="1"/>
  </r>
  <r>
    <x v="8"/>
    <x v="5"/>
    <x v="2"/>
    <x v="2"/>
    <n v="1"/>
  </r>
  <r>
    <x v="8"/>
    <x v="5"/>
    <x v="2"/>
    <x v="5"/>
    <n v="1"/>
  </r>
  <r>
    <x v="8"/>
    <x v="5"/>
    <x v="0"/>
    <x v="4"/>
    <n v="9"/>
  </r>
  <r>
    <x v="8"/>
    <x v="5"/>
    <x v="0"/>
    <x v="1"/>
    <n v="11"/>
  </r>
  <r>
    <x v="8"/>
    <x v="5"/>
    <x v="0"/>
    <x v="3"/>
    <n v="2"/>
  </r>
  <r>
    <x v="8"/>
    <x v="5"/>
    <x v="0"/>
    <x v="2"/>
    <n v="1"/>
  </r>
  <r>
    <x v="8"/>
    <x v="5"/>
    <x v="0"/>
    <x v="5"/>
    <n v="1"/>
  </r>
  <r>
    <x v="8"/>
    <x v="6"/>
    <x v="1"/>
    <x v="4"/>
    <n v="9"/>
  </r>
  <r>
    <x v="8"/>
    <x v="6"/>
    <x v="4"/>
    <x v="3"/>
    <n v="1"/>
  </r>
  <r>
    <x v="8"/>
    <x v="6"/>
    <x v="4"/>
    <x v="2"/>
    <n v="0"/>
  </r>
  <r>
    <x v="8"/>
    <x v="6"/>
    <x v="4"/>
    <x v="5"/>
    <n v="1"/>
  </r>
  <r>
    <x v="8"/>
    <x v="6"/>
    <x v="0"/>
    <x v="0"/>
    <n v="5"/>
  </r>
  <r>
    <x v="8"/>
    <x v="6"/>
    <x v="4"/>
    <x v="0"/>
    <n v="5"/>
  </r>
  <r>
    <x v="8"/>
    <x v="6"/>
    <x v="3"/>
    <x v="0"/>
    <n v="8"/>
  </r>
  <r>
    <x v="8"/>
    <x v="6"/>
    <x v="3"/>
    <x v="4"/>
    <n v="7"/>
  </r>
  <r>
    <x v="8"/>
    <x v="6"/>
    <x v="3"/>
    <x v="1"/>
    <n v="15"/>
  </r>
  <r>
    <x v="8"/>
    <x v="6"/>
    <x v="3"/>
    <x v="3"/>
    <n v="4"/>
  </r>
  <r>
    <x v="8"/>
    <x v="6"/>
    <x v="3"/>
    <x v="2"/>
    <n v="1"/>
  </r>
  <r>
    <x v="8"/>
    <x v="6"/>
    <x v="3"/>
    <x v="5"/>
    <n v="0"/>
  </r>
  <r>
    <x v="8"/>
    <x v="6"/>
    <x v="1"/>
    <x v="0"/>
    <n v="3"/>
  </r>
  <r>
    <x v="8"/>
    <x v="6"/>
    <x v="1"/>
    <x v="1"/>
    <n v="10"/>
  </r>
  <r>
    <x v="8"/>
    <x v="6"/>
    <x v="1"/>
    <x v="3"/>
    <n v="0"/>
  </r>
  <r>
    <x v="8"/>
    <x v="6"/>
    <x v="1"/>
    <x v="2"/>
    <n v="1"/>
  </r>
  <r>
    <x v="8"/>
    <x v="6"/>
    <x v="1"/>
    <x v="5"/>
    <n v="1"/>
  </r>
  <r>
    <x v="8"/>
    <x v="6"/>
    <x v="2"/>
    <x v="0"/>
    <n v="5"/>
  </r>
  <r>
    <x v="8"/>
    <x v="6"/>
    <x v="2"/>
    <x v="4"/>
    <n v="7"/>
  </r>
  <r>
    <x v="8"/>
    <x v="6"/>
    <x v="2"/>
    <x v="1"/>
    <n v="10"/>
  </r>
  <r>
    <x v="8"/>
    <x v="6"/>
    <x v="2"/>
    <x v="3"/>
    <n v="2"/>
  </r>
  <r>
    <x v="8"/>
    <x v="6"/>
    <x v="2"/>
    <x v="2"/>
    <n v="0"/>
  </r>
  <r>
    <x v="8"/>
    <x v="6"/>
    <x v="2"/>
    <x v="5"/>
    <n v="3"/>
  </r>
  <r>
    <x v="8"/>
    <x v="6"/>
    <x v="0"/>
    <x v="4"/>
    <n v="10"/>
  </r>
  <r>
    <x v="8"/>
    <x v="6"/>
    <x v="0"/>
    <x v="1"/>
    <n v="21"/>
  </r>
  <r>
    <x v="8"/>
    <x v="6"/>
    <x v="0"/>
    <x v="3"/>
    <n v="1"/>
  </r>
  <r>
    <x v="8"/>
    <x v="6"/>
    <x v="0"/>
    <x v="2"/>
    <n v="2"/>
  </r>
  <r>
    <x v="8"/>
    <x v="6"/>
    <x v="0"/>
    <x v="5"/>
    <n v="0"/>
  </r>
  <r>
    <x v="8"/>
    <x v="6"/>
    <x v="4"/>
    <x v="1"/>
    <n v="8"/>
  </r>
  <r>
    <x v="8"/>
    <x v="6"/>
    <x v="4"/>
    <x v="4"/>
    <n v="15"/>
  </r>
  <r>
    <x v="8"/>
    <x v="7"/>
    <x v="0"/>
    <x v="4"/>
    <n v="6"/>
  </r>
  <r>
    <x v="8"/>
    <x v="7"/>
    <x v="4"/>
    <x v="0"/>
    <n v="5"/>
  </r>
  <r>
    <x v="8"/>
    <x v="7"/>
    <x v="4"/>
    <x v="1"/>
    <n v="5"/>
  </r>
  <r>
    <x v="8"/>
    <x v="7"/>
    <x v="4"/>
    <x v="3"/>
    <n v="2"/>
  </r>
  <r>
    <x v="8"/>
    <x v="7"/>
    <x v="4"/>
    <x v="2"/>
    <n v="1"/>
  </r>
  <r>
    <x v="8"/>
    <x v="7"/>
    <x v="4"/>
    <x v="5"/>
    <n v="0"/>
  </r>
  <r>
    <x v="8"/>
    <x v="7"/>
    <x v="3"/>
    <x v="0"/>
    <n v="2"/>
  </r>
  <r>
    <x v="8"/>
    <x v="7"/>
    <x v="2"/>
    <x v="4"/>
    <n v="5"/>
  </r>
  <r>
    <x v="8"/>
    <x v="7"/>
    <x v="0"/>
    <x v="1"/>
    <n v="2"/>
  </r>
  <r>
    <x v="8"/>
    <x v="7"/>
    <x v="4"/>
    <x v="4"/>
    <n v="4"/>
  </r>
  <r>
    <x v="8"/>
    <x v="7"/>
    <x v="3"/>
    <x v="4"/>
    <n v="3"/>
  </r>
  <r>
    <x v="8"/>
    <x v="7"/>
    <x v="3"/>
    <x v="1"/>
    <n v="3"/>
  </r>
  <r>
    <x v="8"/>
    <x v="7"/>
    <x v="3"/>
    <x v="3"/>
    <n v="1"/>
  </r>
  <r>
    <x v="8"/>
    <x v="7"/>
    <x v="3"/>
    <x v="2"/>
    <n v="0"/>
  </r>
  <r>
    <x v="8"/>
    <x v="7"/>
    <x v="3"/>
    <x v="5"/>
    <n v="2"/>
  </r>
  <r>
    <x v="8"/>
    <x v="7"/>
    <x v="1"/>
    <x v="0"/>
    <n v="5"/>
  </r>
  <r>
    <x v="8"/>
    <x v="7"/>
    <x v="1"/>
    <x v="4"/>
    <n v="3"/>
  </r>
  <r>
    <x v="8"/>
    <x v="7"/>
    <x v="1"/>
    <x v="1"/>
    <n v="5"/>
  </r>
  <r>
    <x v="8"/>
    <x v="7"/>
    <x v="1"/>
    <x v="3"/>
    <n v="1"/>
  </r>
  <r>
    <x v="8"/>
    <x v="7"/>
    <x v="1"/>
    <x v="2"/>
    <n v="0"/>
  </r>
  <r>
    <x v="8"/>
    <x v="7"/>
    <x v="1"/>
    <x v="5"/>
    <n v="2"/>
  </r>
  <r>
    <x v="8"/>
    <x v="7"/>
    <x v="2"/>
    <x v="0"/>
    <n v="3"/>
  </r>
  <r>
    <x v="8"/>
    <x v="7"/>
    <x v="2"/>
    <x v="1"/>
    <n v="5"/>
  </r>
  <r>
    <x v="8"/>
    <x v="7"/>
    <x v="2"/>
    <x v="3"/>
    <n v="2"/>
  </r>
  <r>
    <x v="8"/>
    <x v="7"/>
    <x v="2"/>
    <x v="2"/>
    <n v="0"/>
  </r>
  <r>
    <x v="8"/>
    <x v="7"/>
    <x v="2"/>
    <x v="5"/>
    <n v="0"/>
  </r>
  <r>
    <x v="8"/>
    <x v="7"/>
    <x v="0"/>
    <x v="0"/>
    <n v="3"/>
  </r>
  <r>
    <x v="8"/>
    <x v="7"/>
    <x v="0"/>
    <x v="3"/>
    <n v="1"/>
  </r>
  <r>
    <x v="8"/>
    <x v="7"/>
    <x v="0"/>
    <x v="2"/>
    <n v="0"/>
  </r>
  <r>
    <x v="8"/>
    <x v="7"/>
    <x v="0"/>
    <x v="5"/>
    <n v="1"/>
  </r>
  <r>
    <x v="8"/>
    <x v="8"/>
    <x v="4"/>
    <x v="0"/>
    <n v="2"/>
  </r>
  <r>
    <x v="8"/>
    <x v="8"/>
    <x v="0"/>
    <x v="0"/>
    <n v="5"/>
  </r>
  <r>
    <x v="8"/>
    <x v="8"/>
    <x v="4"/>
    <x v="4"/>
    <n v="3"/>
  </r>
  <r>
    <x v="8"/>
    <x v="8"/>
    <x v="4"/>
    <x v="1"/>
    <n v="3"/>
  </r>
  <r>
    <x v="8"/>
    <x v="8"/>
    <x v="4"/>
    <x v="5"/>
    <n v="0"/>
  </r>
  <r>
    <x v="8"/>
    <x v="8"/>
    <x v="3"/>
    <x v="1"/>
    <n v="4"/>
  </r>
  <r>
    <x v="8"/>
    <x v="8"/>
    <x v="2"/>
    <x v="4"/>
    <n v="5"/>
  </r>
  <r>
    <x v="8"/>
    <x v="8"/>
    <x v="3"/>
    <x v="0"/>
    <n v="4"/>
  </r>
  <r>
    <x v="8"/>
    <x v="8"/>
    <x v="1"/>
    <x v="4"/>
    <n v="7"/>
  </r>
  <r>
    <x v="8"/>
    <x v="8"/>
    <x v="2"/>
    <x v="0"/>
    <n v="1"/>
  </r>
  <r>
    <x v="8"/>
    <x v="8"/>
    <x v="2"/>
    <x v="3"/>
    <n v="1"/>
  </r>
  <r>
    <x v="8"/>
    <x v="8"/>
    <x v="0"/>
    <x v="3"/>
    <n v="2"/>
  </r>
  <r>
    <x v="8"/>
    <x v="8"/>
    <x v="4"/>
    <x v="2"/>
    <n v="2"/>
  </r>
  <r>
    <x v="8"/>
    <x v="8"/>
    <x v="4"/>
    <x v="3"/>
    <n v="2"/>
  </r>
  <r>
    <x v="8"/>
    <x v="8"/>
    <x v="3"/>
    <x v="4"/>
    <n v="4"/>
  </r>
  <r>
    <x v="8"/>
    <x v="8"/>
    <x v="3"/>
    <x v="3"/>
    <n v="2"/>
  </r>
  <r>
    <x v="8"/>
    <x v="8"/>
    <x v="3"/>
    <x v="2"/>
    <n v="2"/>
  </r>
  <r>
    <x v="8"/>
    <x v="8"/>
    <x v="3"/>
    <x v="5"/>
    <n v="0"/>
  </r>
  <r>
    <x v="8"/>
    <x v="8"/>
    <x v="1"/>
    <x v="0"/>
    <n v="0"/>
  </r>
  <r>
    <x v="8"/>
    <x v="8"/>
    <x v="1"/>
    <x v="1"/>
    <n v="5"/>
  </r>
  <r>
    <x v="8"/>
    <x v="8"/>
    <x v="1"/>
    <x v="3"/>
    <n v="0"/>
  </r>
  <r>
    <x v="8"/>
    <x v="8"/>
    <x v="1"/>
    <x v="2"/>
    <n v="0"/>
  </r>
  <r>
    <x v="8"/>
    <x v="8"/>
    <x v="1"/>
    <x v="5"/>
    <n v="1"/>
  </r>
  <r>
    <x v="8"/>
    <x v="8"/>
    <x v="2"/>
    <x v="1"/>
    <n v="6"/>
  </r>
  <r>
    <x v="8"/>
    <x v="8"/>
    <x v="2"/>
    <x v="2"/>
    <n v="0"/>
  </r>
  <r>
    <x v="8"/>
    <x v="8"/>
    <x v="2"/>
    <x v="5"/>
    <n v="0"/>
  </r>
  <r>
    <x v="8"/>
    <x v="8"/>
    <x v="0"/>
    <x v="4"/>
    <n v="4"/>
  </r>
  <r>
    <x v="8"/>
    <x v="8"/>
    <x v="0"/>
    <x v="1"/>
    <n v="3"/>
  </r>
  <r>
    <x v="8"/>
    <x v="8"/>
    <x v="0"/>
    <x v="2"/>
    <n v="2"/>
  </r>
  <r>
    <x v="8"/>
    <x v="8"/>
    <x v="0"/>
    <x v="5"/>
    <n v="0"/>
  </r>
  <r>
    <x v="8"/>
    <x v="9"/>
    <x v="1"/>
    <x v="4"/>
    <n v="15"/>
  </r>
  <r>
    <x v="8"/>
    <x v="9"/>
    <x v="0"/>
    <x v="1"/>
    <n v="18"/>
  </r>
  <r>
    <x v="8"/>
    <x v="9"/>
    <x v="0"/>
    <x v="3"/>
    <n v="6"/>
  </r>
  <r>
    <x v="8"/>
    <x v="9"/>
    <x v="2"/>
    <x v="0"/>
    <n v="7"/>
  </r>
  <r>
    <x v="8"/>
    <x v="9"/>
    <x v="4"/>
    <x v="2"/>
    <n v="2"/>
  </r>
  <r>
    <x v="8"/>
    <x v="9"/>
    <x v="1"/>
    <x v="0"/>
    <n v="9"/>
  </r>
  <r>
    <x v="8"/>
    <x v="9"/>
    <x v="1"/>
    <x v="1"/>
    <n v="23"/>
  </r>
  <r>
    <x v="8"/>
    <x v="9"/>
    <x v="2"/>
    <x v="3"/>
    <n v="7"/>
  </r>
  <r>
    <x v="8"/>
    <x v="9"/>
    <x v="0"/>
    <x v="2"/>
    <n v="4"/>
  </r>
  <r>
    <x v="8"/>
    <x v="9"/>
    <x v="0"/>
    <x v="5"/>
    <n v="3"/>
  </r>
  <r>
    <x v="8"/>
    <x v="9"/>
    <x v="3"/>
    <x v="0"/>
    <n v="9"/>
  </r>
  <r>
    <x v="8"/>
    <x v="9"/>
    <x v="3"/>
    <x v="2"/>
    <n v="4"/>
  </r>
  <r>
    <x v="8"/>
    <x v="9"/>
    <x v="3"/>
    <x v="5"/>
    <n v="2"/>
  </r>
  <r>
    <x v="8"/>
    <x v="9"/>
    <x v="1"/>
    <x v="5"/>
    <n v="4"/>
  </r>
  <r>
    <x v="8"/>
    <x v="9"/>
    <x v="2"/>
    <x v="2"/>
    <n v="3"/>
  </r>
  <r>
    <x v="8"/>
    <x v="9"/>
    <x v="4"/>
    <x v="3"/>
    <n v="5"/>
  </r>
  <r>
    <x v="8"/>
    <x v="9"/>
    <x v="4"/>
    <x v="5"/>
    <n v="2"/>
  </r>
  <r>
    <x v="8"/>
    <x v="9"/>
    <x v="3"/>
    <x v="4"/>
    <n v="11"/>
  </r>
  <r>
    <x v="8"/>
    <x v="9"/>
    <x v="3"/>
    <x v="1"/>
    <n v="20"/>
  </r>
  <r>
    <x v="8"/>
    <x v="9"/>
    <x v="3"/>
    <x v="3"/>
    <n v="5"/>
  </r>
  <r>
    <x v="8"/>
    <x v="9"/>
    <x v="1"/>
    <x v="3"/>
    <n v="2"/>
  </r>
  <r>
    <x v="8"/>
    <x v="9"/>
    <x v="1"/>
    <x v="2"/>
    <n v="2"/>
  </r>
  <r>
    <x v="8"/>
    <x v="9"/>
    <x v="2"/>
    <x v="4"/>
    <n v="11"/>
  </r>
  <r>
    <x v="8"/>
    <x v="9"/>
    <x v="2"/>
    <x v="1"/>
    <n v="12"/>
  </r>
  <r>
    <x v="8"/>
    <x v="9"/>
    <x v="2"/>
    <x v="5"/>
    <n v="0"/>
  </r>
  <r>
    <x v="8"/>
    <x v="9"/>
    <x v="0"/>
    <x v="0"/>
    <n v="13"/>
  </r>
  <r>
    <x v="8"/>
    <x v="9"/>
    <x v="0"/>
    <x v="4"/>
    <n v="34"/>
  </r>
  <r>
    <x v="8"/>
    <x v="9"/>
    <x v="4"/>
    <x v="0"/>
    <n v="11"/>
  </r>
  <r>
    <x v="8"/>
    <x v="9"/>
    <x v="4"/>
    <x v="4"/>
    <n v="15"/>
  </r>
  <r>
    <x v="8"/>
    <x v="9"/>
    <x v="4"/>
    <x v="1"/>
    <n v="17"/>
  </r>
  <r>
    <x v="8"/>
    <x v="10"/>
    <x v="3"/>
    <x v="4"/>
    <n v="30"/>
  </r>
  <r>
    <x v="8"/>
    <x v="10"/>
    <x v="3"/>
    <x v="1"/>
    <n v="32"/>
  </r>
  <r>
    <x v="8"/>
    <x v="10"/>
    <x v="0"/>
    <x v="0"/>
    <n v="19"/>
  </r>
  <r>
    <x v="8"/>
    <x v="10"/>
    <x v="0"/>
    <x v="5"/>
    <n v="8"/>
  </r>
  <r>
    <x v="8"/>
    <x v="10"/>
    <x v="2"/>
    <x v="3"/>
    <n v="11"/>
  </r>
  <r>
    <x v="8"/>
    <x v="10"/>
    <x v="2"/>
    <x v="2"/>
    <n v="6"/>
  </r>
  <r>
    <x v="8"/>
    <x v="10"/>
    <x v="0"/>
    <x v="2"/>
    <n v="6"/>
  </r>
  <r>
    <x v="8"/>
    <x v="10"/>
    <x v="3"/>
    <x v="0"/>
    <n v="29"/>
  </r>
  <r>
    <x v="8"/>
    <x v="10"/>
    <x v="2"/>
    <x v="5"/>
    <n v="7"/>
  </r>
  <r>
    <x v="8"/>
    <x v="10"/>
    <x v="0"/>
    <x v="3"/>
    <n v="7"/>
  </r>
  <r>
    <x v="8"/>
    <x v="10"/>
    <x v="4"/>
    <x v="4"/>
    <n v="32"/>
  </r>
  <r>
    <x v="8"/>
    <x v="10"/>
    <x v="4"/>
    <x v="5"/>
    <n v="5"/>
  </r>
  <r>
    <x v="8"/>
    <x v="10"/>
    <x v="4"/>
    <x v="3"/>
    <n v="5"/>
  </r>
  <r>
    <x v="8"/>
    <x v="10"/>
    <x v="4"/>
    <x v="2"/>
    <n v="11"/>
  </r>
  <r>
    <x v="8"/>
    <x v="10"/>
    <x v="3"/>
    <x v="3"/>
    <n v="10"/>
  </r>
  <r>
    <x v="8"/>
    <x v="10"/>
    <x v="3"/>
    <x v="2"/>
    <n v="6"/>
  </r>
  <r>
    <x v="8"/>
    <x v="10"/>
    <x v="3"/>
    <x v="5"/>
    <n v="4"/>
  </r>
  <r>
    <x v="8"/>
    <x v="10"/>
    <x v="1"/>
    <x v="0"/>
    <n v="22"/>
  </r>
  <r>
    <x v="8"/>
    <x v="10"/>
    <x v="1"/>
    <x v="4"/>
    <n v="27"/>
  </r>
  <r>
    <x v="8"/>
    <x v="10"/>
    <x v="1"/>
    <x v="1"/>
    <n v="20"/>
  </r>
  <r>
    <x v="8"/>
    <x v="10"/>
    <x v="1"/>
    <x v="3"/>
    <n v="6"/>
  </r>
  <r>
    <x v="8"/>
    <x v="10"/>
    <x v="1"/>
    <x v="2"/>
    <n v="3"/>
  </r>
  <r>
    <x v="8"/>
    <x v="10"/>
    <x v="1"/>
    <x v="5"/>
    <n v="4"/>
  </r>
  <r>
    <x v="8"/>
    <x v="10"/>
    <x v="2"/>
    <x v="0"/>
    <n v="7"/>
  </r>
  <r>
    <x v="8"/>
    <x v="10"/>
    <x v="2"/>
    <x v="4"/>
    <n v="20"/>
  </r>
  <r>
    <x v="8"/>
    <x v="10"/>
    <x v="2"/>
    <x v="1"/>
    <n v="16"/>
  </r>
  <r>
    <x v="8"/>
    <x v="10"/>
    <x v="0"/>
    <x v="4"/>
    <n v="28"/>
  </r>
  <r>
    <x v="8"/>
    <x v="10"/>
    <x v="0"/>
    <x v="1"/>
    <n v="35"/>
  </r>
  <r>
    <x v="8"/>
    <x v="10"/>
    <x v="4"/>
    <x v="1"/>
    <n v="27"/>
  </r>
  <r>
    <x v="8"/>
    <x v="10"/>
    <x v="4"/>
    <x v="0"/>
    <n v="17"/>
  </r>
  <r>
    <x v="9"/>
    <x v="11"/>
    <x v="5"/>
    <x v="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003A9-F7C9-4E82-B765-EA547E3AD7C9}" name="Draaitabel4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31:M42" firstHeaderRow="1" firstDataRow="2" firstDataCol="1" rowPageCount="2" colPageCount="1"/>
  <pivotFields count="5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7">
        <item x="3"/>
        <item x="1"/>
        <item x="2"/>
        <item x="4"/>
        <item x="0"/>
        <item x="5"/>
        <item t="default"/>
      </items>
    </pivotField>
    <pivotField axis="axisPage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2" item="0" hier="-1"/>
    <pageField fld="3" hier="-1"/>
  </pageFields>
  <dataFields count="1">
    <dataField name="Som van real demand" fld="4" baseField="0" baseItem="0"/>
  </dataFields>
  <chartFormats count="24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A8F37-CF9C-4ED8-894D-3BDBA468F306}" name="Draaitabel3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3">
  <location ref="A5:E16" firstHeaderRow="1" firstDataRow="2" firstDataCol="1" rowPageCount="2" colPageCount="1"/>
  <pivotFields count="5">
    <pivotField axis="axisRow" showAll="0">
      <items count="11">
        <item n="Gloves" x="1"/>
        <item n="Hoodie M" x="2"/>
        <item n="Blue Sweatshirt W" x="3"/>
        <item n="Burgundy Sweatshirt M" x="4"/>
        <item n="Hoodie W" x="5"/>
        <item x="6"/>
        <item n="T-Shirt M" x="0"/>
        <item n="Black Sweatshirt M" x="7"/>
        <item n="Little black dress" x="8"/>
        <item x="9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h="1" x="3"/>
        <item h="1" x="1"/>
        <item x="2"/>
        <item x="4"/>
        <item x="0"/>
        <item h="1" x="5"/>
        <item t="default"/>
      </items>
    </pivotField>
    <pivotField axis="axisPage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2">
    <pageField fld="1" hier="-1"/>
    <pageField fld="3" hier="-1"/>
  </pageFields>
  <dataFields count="1">
    <dataField name="Som van real demand" fld="4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1679F-1717-4C55-A716-36B033101B10}" name="Draaitabel5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52:J63" firstHeaderRow="1" firstDataRow="2" firstDataCol="1" rowPageCount="2" colPageCount="1"/>
  <pivotFields count="5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7">
        <item x="3"/>
        <item x="1"/>
        <item x="2"/>
        <item x="4"/>
        <item x="0"/>
        <item x="5"/>
        <item t="default"/>
      </items>
    </pivotField>
    <pivotField axis="axisCol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2" item="1" hier="-1"/>
    <pageField fld="1" item="1" hier="-1"/>
  </pageFields>
  <dataFields count="1">
    <dataField name="Som van real demand" fld="4" baseField="0" baseItem="0"/>
  </dataFields>
  <chartFormats count="1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0C9EF-67B9-4F0B-A471-7FFD77572292}" name="Draaitabel10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22:N33" firstHeaderRow="1" firstDataRow="2" firstDataCol="1" rowPageCount="2" colPageCount="1"/>
  <pivotFields count="5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7">
        <item x="3"/>
        <item x="1"/>
        <item x="2"/>
        <item x="4"/>
        <item x="0"/>
        <item x="5"/>
        <item t="default"/>
      </items>
    </pivotField>
    <pivotField axis="axisRow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2" hier="-1"/>
    <pageField fld="0" hier="-1"/>
  </pageFields>
  <dataFields count="1">
    <dataField name="Som van real demand" fld="4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BBE59-8F6E-44F6-8840-C6B675ACAA40}" name="Draaitabel9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4:H15" firstHeaderRow="1" firstDataRow="2" firstDataCol="1" rowPageCount="2" colPageCount="1"/>
  <pivotFields count="5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3"/>
        <item x="1"/>
        <item x="2"/>
        <item x="4"/>
        <item x="0"/>
        <item x="5"/>
        <item t="default"/>
      </items>
    </pivotField>
    <pivotField axis="axisRow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1" hier="-1"/>
    <pageField fld="0" hier="-1"/>
  </pageFields>
  <dataFields count="1">
    <dataField name="Som van real demand" fld="4" baseField="0" baseItem="0"/>
  </dataFields>
  <chartFormats count="12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E1377-6AF4-4AAD-80DB-A3C284F8B617}" name="Draaitabel11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43:L54" firstHeaderRow="1" firstDataRow="2" firstDataCol="1" rowPageCount="2" colPageCount="1"/>
  <pivotFields count="5"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7">
        <item x="3"/>
        <item x="1"/>
        <item x="2"/>
        <item x="4"/>
        <item x="0"/>
        <item x="5"/>
        <item t="default"/>
      </items>
    </pivotField>
    <pivotField axis="axisRow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2" hier="-1"/>
    <pageField fld="1" hier="-1"/>
  </pageFields>
  <dataFields count="1">
    <dataField name="Som van real demand" fld="4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66548-F21C-4735-9674-7D6949F79AA0}" name="Draaitabel8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44:L58" firstHeaderRow="1" firstDataRow="2" firstDataCol="1" rowPageCount="2" colPageCount="1"/>
  <pivotFields count="5"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7">
        <item x="3"/>
        <item x="1"/>
        <item x="2"/>
        <item x="4"/>
        <item x="0"/>
        <item x="5"/>
        <item t="default"/>
      </items>
    </pivotField>
    <pivotField axis="axisPage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3" hier="-1"/>
    <pageField fld="2" hier="-1"/>
  </pageFields>
  <dataFields count="1">
    <dataField name="Som van real demand" fld="4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AFC21-F867-4871-9C6A-CC73582B89E4}" name="Draaitabel7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23:K37" firstHeaderRow="1" firstDataRow="2" firstDataCol="1" rowPageCount="2" colPageCount="1"/>
  <pivotFields count="5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7">
        <item x="3"/>
        <item x="1"/>
        <item x="2"/>
        <item x="4"/>
        <item x="0"/>
        <item x="5"/>
        <item t="default"/>
      </items>
    </pivotField>
    <pivotField axis="axisCol" showAll="0" sortType="ascending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2" hier="-1"/>
    <pageField fld="0" hier="-1"/>
  </pageFields>
  <dataFields count="1">
    <dataField name="Som van real demand" fld="4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DA127-155D-4B63-8D46-A0B11A73322A}" name="Draaitabel6" cacheId="7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multipleFieldFilters="0" chartFormat="1">
  <location ref="A4:H18" firstHeaderRow="1" firstDataRow="2" firstDataCol="1" rowPageCount="2" colPageCount="1"/>
  <pivotFields count="5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3"/>
        <item x="1"/>
        <item x="2"/>
        <item x="4"/>
        <item x="0"/>
        <item x="5"/>
        <item t="default"/>
      </items>
    </pivotField>
    <pivotField axis="axisPage" showAll="0">
      <items count="10">
        <item x="2"/>
        <item x="3"/>
        <item x="6"/>
        <item x="1"/>
        <item x="5"/>
        <item x="4"/>
        <item x="7"/>
        <item x="0"/>
        <item x="8"/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3" hier="-1"/>
    <pageField fld="0" hier="-1"/>
  </pageFields>
  <dataFields count="1">
    <dataField name="Som van real demand" fld="4" baseField="0" baseItem="0"/>
  </dataFields>
  <chartFormats count="12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FC9F-A6A3-4145-8064-4C3832AF2B3B}">
  <dimension ref="A1:I2696"/>
  <sheetViews>
    <sheetView topLeftCell="A4" zoomScale="53" zoomScaleNormal="100" workbookViewId="0">
      <selection activeCell="A1707" sqref="A1707"/>
    </sheetView>
  </sheetViews>
  <sheetFormatPr baseColWidth="10" defaultColWidth="8.83203125" defaultRowHeight="15" x14ac:dyDescent="0.2"/>
  <cols>
    <col min="1" max="1" width="20" customWidth="1"/>
    <col min="2" max="2" width="14.5" bestFit="1" customWidth="1"/>
    <col min="3" max="3" width="12" customWidth="1"/>
    <col min="7" max="7" width="19" customWidth="1"/>
    <col min="8" max="8" width="18.83203125" customWidth="1"/>
    <col min="9" max="9" width="13.5" customWidth="1"/>
    <col min="11" max="11" width="15.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5" t="s">
        <v>7</v>
      </c>
      <c r="I1" s="5" t="s">
        <v>8</v>
      </c>
    </row>
    <row r="2" spans="1:9" x14ac:dyDescent="0.2">
      <c r="A2" t="s">
        <v>9</v>
      </c>
      <c r="B2" t="s">
        <v>10</v>
      </c>
      <c r="C2">
        <v>2023</v>
      </c>
      <c r="D2" t="s">
        <v>11</v>
      </c>
      <c r="E2">
        <v>32</v>
      </c>
      <c r="F2">
        <v>80</v>
      </c>
      <c r="G2">
        <f t="shared" ref="G2:G65" si="0">F2-E2</f>
        <v>48</v>
      </c>
      <c r="H2">
        <f>IF(AND(E2=0, F2=0), 1, E2/F2)</f>
        <v>0.4</v>
      </c>
      <c r="I2">
        <f>_xlfn.CEILING.MATH(IF(H2=1,
    IF(
        COUNTIFS(H$2:H$2670, "&lt;&gt;1", A$2:A$2670, A2, B$2:B$2670, B2, D$2:D$2670, D2, C$2:C$2670, "&lt;&gt;"&amp;C2)=0,
        E2,
        F2 / (
            SUMIFS(H$2:H$2670, A$2:A$2670, A2, B$2:B$2670, B2, D$2:D$2670, D2, C$2:C$2670, "&lt;&gt;"&amp;C2, H$2:H$2670, "&lt;&gt;1")
            /
            COUNTIFS(H$2:H$2670, "&lt;&gt;1", A$2:A$2670, A2, B$2:B$2670, B2, D$2:D$2670, D2, C$2:C$2670, "&lt;&gt;"&amp;C2)
        )
    ),
    E2
))</f>
        <v>32</v>
      </c>
    </row>
    <row r="3" spans="1:9" x14ac:dyDescent="0.2">
      <c r="A3" t="s">
        <v>9</v>
      </c>
      <c r="B3" t="s">
        <v>10</v>
      </c>
      <c r="C3">
        <v>2023</v>
      </c>
      <c r="D3" t="s">
        <v>12</v>
      </c>
      <c r="E3">
        <v>36</v>
      </c>
      <c r="F3">
        <v>59</v>
      </c>
      <c r="G3">
        <f t="shared" si="0"/>
        <v>23</v>
      </c>
      <c r="H3">
        <f t="shared" ref="H3:H66" si="1">IF(AND(E3=0, F3=0), 1, E3/F3)</f>
        <v>0.61016949152542377</v>
      </c>
      <c r="I3">
        <f t="shared" ref="I3:I66" si="2">_xlfn.CEILING.MATH(IF(H3=1,
    IF(
        COUNTIFS(H$2:H$2670, "&lt;&gt;1", A$2:A$2670, A3, B$2:B$2670, B3, D$2:D$2670, D3, C$2:C$2670, "&lt;&gt;"&amp;C3)=0,
        E3,
        F3 / (
            SUMIFS(H$2:H$2670, A$2:A$2670, A3, B$2:B$2670, B3, D$2:D$2670, D3, C$2:C$2670, "&lt;&gt;"&amp;C3, H$2:H$2670, "&lt;&gt;1")
            /
            COUNTIFS(H$2:H$2670, "&lt;&gt;1", A$2:A$2670, A3, B$2:B$2670, B3, D$2:D$2670, D3, C$2:C$2670, "&lt;&gt;"&amp;C3)
        )
    ),
    E3
))</f>
        <v>36</v>
      </c>
    </row>
    <row r="4" spans="1:9" x14ac:dyDescent="0.2">
      <c r="A4" t="s">
        <v>9</v>
      </c>
      <c r="B4" t="s">
        <v>10</v>
      </c>
      <c r="C4">
        <v>2020</v>
      </c>
      <c r="D4" t="s">
        <v>11</v>
      </c>
      <c r="E4">
        <v>29</v>
      </c>
      <c r="F4">
        <v>40</v>
      </c>
      <c r="G4">
        <f t="shared" si="0"/>
        <v>11</v>
      </c>
      <c r="H4">
        <f t="shared" si="1"/>
        <v>0.72499999999999998</v>
      </c>
      <c r="I4">
        <f>_xlfn.CEILING.MATH(IF(H4=1,
    IF(
        COUNTIFS(H$2:H$2670, "&lt;&gt;1", A$2:A$2670, A4, B$2:B$2670, B4, D$2:D$2670, D4, C$2:C$2670, "&lt;&gt;"&amp;C4)=0,
        E4,
        F4 / (
            SUMIFS(H$2:H$2670, A$2:A$2670, A4, B$2:B$2670, B4, D$2:D$2670, D4, C$2:C$2670, "&lt;&gt;"&amp;C4, H$2:H$2670, "&lt;&gt;1")
            /
            COUNTIFS(H$2:H$2670, "&lt;&gt;1", A$2:A$2670, A4, B$2:B$2670, B4, D$2:D$2670, D4, C$2:C$2670, "&lt;&gt;"&amp;C4)
        )
    ),
    E4
))</f>
        <v>29</v>
      </c>
    </row>
    <row r="5" spans="1:9" x14ac:dyDescent="0.2">
      <c r="A5" t="s">
        <v>9</v>
      </c>
      <c r="B5" t="s">
        <v>10</v>
      </c>
      <c r="C5">
        <v>2023</v>
      </c>
      <c r="D5" t="s">
        <v>13</v>
      </c>
      <c r="E5">
        <v>8</v>
      </c>
      <c r="F5">
        <v>15</v>
      </c>
      <c r="G5">
        <f t="shared" si="0"/>
        <v>7</v>
      </c>
      <c r="H5">
        <f t="shared" si="1"/>
        <v>0.53333333333333333</v>
      </c>
      <c r="I5">
        <f t="shared" si="2"/>
        <v>8</v>
      </c>
    </row>
    <row r="6" spans="1:9" x14ac:dyDescent="0.2">
      <c r="A6" t="s">
        <v>9</v>
      </c>
      <c r="B6" t="s">
        <v>10</v>
      </c>
      <c r="C6">
        <v>2020</v>
      </c>
      <c r="D6" t="s">
        <v>14</v>
      </c>
      <c r="E6">
        <v>9</v>
      </c>
      <c r="F6">
        <v>15</v>
      </c>
      <c r="G6">
        <f t="shared" si="0"/>
        <v>6</v>
      </c>
      <c r="H6">
        <f t="shared" si="1"/>
        <v>0.6</v>
      </c>
      <c r="I6">
        <f t="shared" si="2"/>
        <v>9</v>
      </c>
    </row>
    <row r="7" spans="1:9" x14ac:dyDescent="0.2">
      <c r="A7" t="s">
        <v>9</v>
      </c>
      <c r="B7" t="s">
        <v>10</v>
      </c>
      <c r="C7">
        <v>2021</v>
      </c>
      <c r="D7" t="s">
        <v>15</v>
      </c>
      <c r="E7">
        <v>28</v>
      </c>
      <c r="F7">
        <v>32</v>
      </c>
      <c r="G7">
        <f t="shared" si="0"/>
        <v>4</v>
      </c>
      <c r="H7">
        <f t="shared" si="1"/>
        <v>0.875</v>
      </c>
      <c r="I7">
        <f t="shared" si="2"/>
        <v>28</v>
      </c>
    </row>
    <row r="8" spans="1:9" x14ac:dyDescent="0.2">
      <c r="A8" t="s">
        <v>9</v>
      </c>
      <c r="B8" t="s">
        <v>10</v>
      </c>
      <c r="C8">
        <v>2021</v>
      </c>
      <c r="D8" t="s">
        <v>12</v>
      </c>
      <c r="E8">
        <v>33</v>
      </c>
      <c r="F8">
        <v>37</v>
      </c>
      <c r="G8">
        <f t="shared" si="0"/>
        <v>4</v>
      </c>
      <c r="H8">
        <f t="shared" si="1"/>
        <v>0.89189189189189189</v>
      </c>
      <c r="I8">
        <f t="shared" si="2"/>
        <v>33</v>
      </c>
    </row>
    <row r="9" spans="1:9" x14ac:dyDescent="0.2">
      <c r="A9" t="s">
        <v>9</v>
      </c>
      <c r="B9" t="s">
        <v>10</v>
      </c>
      <c r="C9">
        <v>2019</v>
      </c>
      <c r="D9" t="s">
        <v>15</v>
      </c>
      <c r="E9">
        <v>26</v>
      </c>
      <c r="F9">
        <v>29</v>
      </c>
      <c r="G9">
        <f t="shared" si="0"/>
        <v>3</v>
      </c>
      <c r="H9">
        <f t="shared" si="1"/>
        <v>0.89655172413793105</v>
      </c>
      <c r="I9">
        <f t="shared" si="2"/>
        <v>26</v>
      </c>
    </row>
    <row r="10" spans="1:9" x14ac:dyDescent="0.2">
      <c r="A10" t="s">
        <v>9</v>
      </c>
      <c r="B10" t="s">
        <v>10</v>
      </c>
      <c r="C10">
        <v>2019</v>
      </c>
      <c r="D10" t="s">
        <v>14</v>
      </c>
      <c r="E10">
        <v>7</v>
      </c>
      <c r="F10">
        <v>9</v>
      </c>
      <c r="G10">
        <f t="shared" si="0"/>
        <v>2</v>
      </c>
      <c r="H10">
        <f t="shared" si="1"/>
        <v>0.77777777777777779</v>
      </c>
      <c r="I10">
        <f t="shared" si="2"/>
        <v>7</v>
      </c>
    </row>
    <row r="11" spans="1:9" x14ac:dyDescent="0.2">
      <c r="A11" t="s">
        <v>9</v>
      </c>
      <c r="B11" t="s">
        <v>10</v>
      </c>
      <c r="C11">
        <v>2019</v>
      </c>
      <c r="D11" t="s">
        <v>13</v>
      </c>
      <c r="E11">
        <v>6</v>
      </c>
      <c r="F11">
        <v>8</v>
      </c>
      <c r="G11">
        <f t="shared" si="0"/>
        <v>2</v>
      </c>
      <c r="H11">
        <f t="shared" si="1"/>
        <v>0.75</v>
      </c>
      <c r="I11">
        <f t="shared" si="2"/>
        <v>6</v>
      </c>
    </row>
    <row r="12" spans="1:9" x14ac:dyDescent="0.2">
      <c r="A12" t="s">
        <v>9</v>
      </c>
      <c r="B12" t="s">
        <v>10</v>
      </c>
      <c r="C12">
        <v>2020</v>
      </c>
      <c r="D12" t="s">
        <v>15</v>
      </c>
      <c r="E12">
        <v>18</v>
      </c>
      <c r="F12">
        <v>20</v>
      </c>
      <c r="G12">
        <f t="shared" si="0"/>
        <v>2</v>
      </c>
      <c r="H12">
        <f t="shared" si="1"/>
        <v>0.9</v>
      </c>
      <c r="I12">
        <f t="shared" si="2"/>
        <v>18</v>
      </c>
    </row>
    <row r="13" spans="1:9" x14ac:dyDescent="0.2">
      <c r="A13" t="s">
        <v>9</v>
      </c>
      <c r="B13" t="s">
        <v>10</v>
      </c>
      <c r="C13">
        <v>2022</v>
      </c>
      <c r="D13" t="s">
        <v>11</v>
      </c>
      <c r="E13">
        <v>12</v>
      </c>
      <c r="F13">
        <v>12</v>
      </c>
      <c r="G13">
        <f t="shared" si="0"/>
        <v>0</v>
      </c>
      <c r="H13">
        <f t="shared" si="1"/>
        <v>1</v>
      </c>
      <c r="I13">
        <f t="shared" si="2"/>
        <v>22</v>
      </c>
    </row>
    <row r="14" spans="1:9" x14ac:dyDescent="0.2">
      <c r="A14" t="s">
        <v>9</v>
      </c>
      <c r="B14" t="s">
        <v>10</v>
      </c>
      <c r="C14">
        <v>2022</v>
      </c>
      <c r="D14" t="s">
        <v>15</v>
      </c>
      <c r="E14">
        <v>15</v>
      </c>
      <c r="F14">
        <v>15</v>
      </c>
      <c r="G14">
        <f t="shared" si="0"/>
        <v>0</v>
      </c>
      <c r="H14">
        <f t="shared" si="1"/>
        <v>1</v>
      </c>
      <c r="I14">
        <f t="shared" si="2"/>
        <v>17</v>
      </c>
    </row>
    <row r="15" spans="1:9" x14ac:dyDescent="0.2">
      <c r="A15" t="s">
        <v>9</v>
      </c>
      <c r="B15" t="s">
        <v>10</v>
      </c>
      <c r="C15">
        <v>2022</v>
      </c>
      <c r="D15" t="s">
        <v>14</v>
      </c>
      <c r="E15">
        <v>5</v>
      </c>
      <c r="F15">
        <v>5</v>
      </c>
      <c r="G15">
        <f t="shared" si="0"/>
        <v>0</v>
      </c>
      <c r="H15">
        <f t="shared" si="1"/>
        <v>1</v>
      </c>
      <c r="I15">
        <f>_xlfn.CEILING.MATH(IF(H15=1,
    IF(
        COUNTIFS(H$2:H$2670, "&lt;&gt;1", A$2:A$2670, A15, B$2:B$2670, B15, D$2:D$2670, D15, C$2:C$2670, "&lt;&gt;"&amp;C15)=0,
        E15,
        F15 / (
            SUMIFS(H$2:H$2670, A$2:A$2670, A15, B$2:B$2670, B15, D$2:D$2670, D15, C$2:C$2670, "&lt;&gt;"&amp;C15, H$2:H$2670, "&lt;&gt;1")
            /
            COUNTIFS(H$2:H$2670, "&lt;&gt;1", A$2:A$2670, A15, B$2:B$2670, B15, D$2:D$2670, D15, C$2:C$2670, "&lt;&gt;"&amp;C15)
        )
    ),
    E15
))</f>
        <v>7</v>
      </c>
    </row>
    <row r="16" spans="1:9" x14ac:dyDescent="0.2">
      <c r="A16" t="s">
        <v>9</v>
      </c>
      <c r="B16" t="s">
        <v>10</v>
      </c>
      <c r="C16">
        <v>2022</v>
      </c>
      <c r="D16" t="s">
        <v>13</v>
      </c>
      <c r="E16">
        <v>3</v>
      </c>
      <c r="F16">
        <v>3</v>
      </c>
      <c r="G16">
        <f t="shared" si="0"/>
        <v>0</v>
      </c>
      <c r="H16">
        <f t="shared" si="1"/>
        <v>1</v>
      </c>
      <c r="I16">
        <f t="shared" si="2"/>
        <v>5</v>
      </c>
    </row>
    <row r="17" spans="1:9" x14ac:dyDescent="0.2">
      <c r="A17" t="s">
        <v>9</v>
      </c>
      <c r="B17" t="s">
        <v>10</v>
      </c>
      <c r="C17">
        <v>2021</v>
      </c>
      <c r="D17" t="s">
        <v>14</v>
      </c>
      <c r="E17">
        <v>11</v>
      </c>
      <c r="F17">
        <v>12</v>
      </c>
      <c r="G17">
        <f t="shared" si="0"/>
        <v>1</v>
      </c>
      <c r="H17">
        <f t="shared" si="1"/>
        <v>0.91666666666666663</v>
      </c>
      <c r="I17">
        <f t="shared" si="2"/>
        <v>11</v>
      </c>
    </row>
    <row r="18" spans="1:9" x14ac:dyDescent="0.2">
      <c r="A18" t="s">
        <v>9</v>
      </c>
      <c r="B18" t="s">
        <v>10</v>
      </c>
      <c r="C18">
        <v>2021</v>
      </c>
      <c r="D18" t="s">
        <v>13</v>
      </c>
      <c r="E18">
        <v>8</v>
      </c>
      <c r="F18">
        <v>9</v>
      </c>
      <c r="G18">
        <f t="shared" si="0"/>
        <v>1</v>
      </c>
      <c r="H18">
        <f t="shared" si="1"/>
        <v>0.88888888888888884</v>
      </c>
      <c r="I18">
        <f t="shared" si="2"/>
        <v>8</v>
      </c>
    </row>
    <row r="19" spans="1:9" x14ac:dyDescent="0.2">
      <c r="A19" t="s">
        <v>9</v>
      </c>
      <c r="B19" t="s">
        <v>10</v>
      </c>
      <c r="C19">
        <v>2022</v>
      </c>
      <c r="D19" t="s">
        <v>16</v>
      </c>
      <c r="E19">
        <v>5</v>
      </c>
      <c r="F19">
        <v>6</v>
      </c>
      <c r="G19">
        <f t="shared" si="0"/>
        <v>1</v>
      </c>
      <c r="H19">
        <f t="shared" si="1"/>
        <v>0.83333333333333337</v>
      </c>
      <c r="I19">
        <f t="shared" si="2"/>
        <v>5</v>
      </c>
    </row>
    <row r="20" spans="1:9" x14ac:dyDescent="0.2">
      <c r="A20" t="s">
        <v>9</v>
      </c>
      <c r="B20" t="s">
        <v>10</v>
      </c>
      <c r="C20">
        <v>2022</v>
      </c>
      <c r="D20" t="s">
        <v>12</v>
      </c>
      <c r="E20">
        <v>31</v>
      </c>
      <c r="F20">
        <v>43</v>
      </c>
      <c r="G20">
        <f t="shared" si="0"/>
        <v>12</v>
      </c>
      <c r="H20">
        <f t="shared" si="1"/>
        <v>0.72093023255813948</v>
      </c>
      <c r="I20">
        <f t="shared" si="2"/>
        <v>31</v>
      </c>
    </row>
    <row r="21" spans="1:9" x14ac:dyDescent="0.2">
      <c r="A21" t="s">
        <v>9</v>
      </c>
      <c r="B21" t="s">
        <v>10</v>
      </c>
      <c r="C21">
        <v>2019</v>
      </c>
      <c r="D21" t="s">
        <v>11</v>
      </c>
      <c r="E21">
        <v>16</v>
      </c>
      <c r="F21">
        <v>16</v>
      </c>
      <c r="G21">
        <f t="shared" si="0"/>
        <v>0</v>
      </c>
      <c r="H21">
        <f t="shared" si="1"/>
        <v>1</v>
      </c>
      <c r="I21">
        <f t="shared" si="2"/>
        <v>29</v>
      </c>
    </row>
    <row r="22" spans="1:9" x14ac:dyDescent="0.2">
      <c r="A22" t="s">
        <v>9</v>
      </c>
      <c r="B22" t="s">
        <v>10</v>
      </c>
      <c r="C22">
        <v>2019</v>
      </c>
      <c r="D22" t="s">
        <v>12</v>
      </c>
      <c r="E22">
        <v>10</v>
      </c>
      <c r="F22">
        <v>10</v>
      </c>
      <c r="G22">
        <f t="shared" si="0"/>
        <v>0</v>
      </c>
      <c r="H22">
        <f t="shared" si="1"/>
        <v>1</v>
      </c>
      <c r="I22">
        <f t="shared" si="2"/>
        <v>14</v>
      </c>
    </row>
    <row r="23" spans="1:9" x14ac:dyDescent="0.2">
      <c r="A23" t="s">
        <v>9</v>
      </c>
      <c r="B23" t="s">
        <v>10</v>
      </c>
      <c r="C23">
        <v>2019</v>
      </c>
      <c r="D23" t="s">
        <v>16</v>
      </c>
      <c r="E23">
        <v>6</v>
      </c>
      <c r="F23">
        <v>6</v>
      </c>
      <c r="G23">
        <f t="shared" si="0"/>
        <v>0</v>
      </c>
      <c r="H23">
        <f t="shared" si="1"/>
        <v>1</v>
      </c>
      <c r="I23">
        <f t="shared" si="2"/>
        <v>8</v>
      </c>
    </row>
    <row r="24" spans="1:9" x14ac:dyDescent="0.2">
      <c r="A24" t="s">
        <v>9</v>
      </c>
      <c r="B24" t="s">
        <v>10</v>
      </c>
      <c r="C24">
        <v>2020</v>
      </c>
      <c r="D24" t="s">
        <v>12</v>
      </c>
      <c r="E24">
        <v>18</v>
      </c>
      <c r="F24">
        <v>18</v>
      </c>
      <c r="G24">
        <f t="shared" si="0"/>
        <v>0</v>
      </c>
      <c r="H24">
        <f t="shared" si="1"/>
        <v>1</v>
      </c>
      <c r="I24">
        <f t="shared" si="2"/>
        <v>25</v>
      </c>
    </row>
    <row r="25" spans="1:9" x14ac:dyDescent="0.2">
      <c r="A25" t="s">
        <v>9</v>
      </c>
      <c r="B25" t="s">
        <v>10</v>
      </c>
      <c r="C25">
        <v>2020</v>
      </c>
      <c r="D25" t="s">
        <v>13</v>
      </c>
      <c r="E25">
        <v>4</v>
      </c>
      <c r="F25">
        <v>4</v>
      </c>
      <c r="G25">
        <f t="shared" si="0"/>
        <v>0</v>
      </c>
      <c r="H25">
        <f t="shared" si="1"/>
        <v>1</v>
      </c>
      <c r="I25">
        <f t="shared" si="2"/>
        <v>6</v>
      </c>
    </row>
    <row r="26" spans="1:9" x14ac:dyDescent="0.2">
      <c r="A26" t="s">
        <v>9</v>
      </c>
      <c r="B26" t="s">
        <v>10</v>
      </c>
      <c r="C26">
        <v>2020</v>
      </c>
      <c r="D26" t="s">
        <v>16</v>
      </c>
      <c r="E26">
        <v>10</v>
      </c>
      <c r="F26">
        <v>10</v>
      </c>
      <c r="G26">
        <f t="shared" si="0"/>
        <v>0</v>
      </c>
      <c r="H26">
        <f t="shared" si="1"/>
        <v>1</v>
      </c>
      <c r="I26">
        <f t="shared" si="2"/>
        <v>12</v>
      </c>
    </row>
    <row r="27" spans="1:9" x14ac:dyDescent="0.2">
      <c r="A27" t="s">
        <v>9</v>
      </c>
      <c r="B27" t="s">
        <v>10</v>
      </c>
      <c r="C27">
        <v>2021</v>
      </c>
      <c r="D27" t="s">
        <v>11</v>
      </c>
      <c r="E27">
        <v>22</v>
      </c>
      <c r="F27">
        <v>22</v>
      </c>
      <c r="G27">
        <f t="shared" si="0"/>
        <v>0</v>
      </c>
      <c r="H27">
        <f t="shared" si="1"/>
        <v>1</v>
      </c>
      <c r="I27">
        <f t="shared" si="2"/>
        <v>40</v>
      </c>
    </row>
    <row r="28" spans="1:9" x14ac:dyDescent="0.2">
      <c r="A28" t="s">
        <v>9</v>
      </c>
      <c r="B28" t="s">
        <v>10</v>
      </c>
      <c r="C28">
        <v>2021</v>
      </c>
      <c r="D28" t="s">
        <v>16</v>
      </c>
      <c r="E28">
        <v>3</v>
      </c>
      <c r="F28">
        <v>3</v>
      </c>
      <c r="G28">
        <f t="shared" si="0"/>
        <v>0</v>
      </c>
      <c r="H28">
        <f t="shared" si="1"/>
        <v>1</v>
      </c>
      <c r="I28">
        <f t="shared" si="2"/>
        <v>4</v>
      </c>
    </row>
    <row r="29" spans="1:9" x14ac:dyDescent="0.2">
      <c r="A29" t="s">
        <v>9</v>
      </c>
      <c r="B29" t="s">
        <v>10</v>
      </c>
      <c r="C29">
        <v>2023</v>
      </c>
      <c r="D29" t="s">
        <v>15</v>
      </c>
      <c r="E29">
        <v>19</v>
      </c>
      <c r="F29">
        <v>19</v>
      </c>
      <c r="G29">
        <f t="shared" si="0"/>
        <v>0</v>
      </c>
      <c r="H29">
        <f t="shared" si="1"/>
        <v>1</v>
      </c>
      <c r="I29">
        <f t="shared" si="2"/>
        <v>22</v>
      </c>
    </row>
    <row r="30" spans="1:9" x14ac:dyDescent="0.2">
      <c r="A30" t="s">
        <v>9</v>
      </c>
      <c r="B30" t="s">
        <v>10</v>
      </c>
      <c r="C30">
        <v>2023</v>
      </c>
      <c r="D30" t="s">
        <v>14</v>
      </c>
      <c r="E30">
        <v>3</v>
      </c>
      <c r="F30">
        <v>3</v>
      </c>
      <c r="G30">
        <f t="shared" si="0"/>
        <v>0</v>
      </c>
      <c r="H30">
        <f t="shared" si="1"/>
        <v>1</v>
      </c>
      <c r="I30">
        <f t="shared" si="2"/>
        <v>4</v>
      </c>
    </row>
    <row r="31" spans="1:9" x14ac:dyDescent="0.2">
      <c r="A31" t="s">
        <v>9</v>
      </c>
      <c r="B31" t="s">
        <v>10</v>
      </c>
      <c r="C31">
        <v>2023</v>
      </c>
      <c r="D31" t="s">
        <v>16</v>
      </c>
      <c r="E31">
        <v>8</v>
      </c>
      <c r="F31">
        <v>8</v>
      </c>
      <c r="G31">
        <f t="shared" si="0"/>
        <v>0</v>
      </c>
      <c r="H31">
        <f t="shared" si="1"/>
        <v>1</v>
      </c>
      <c r="I31">
        <f t="shared" si="2"/>
        <v>10</v>
      </c>
    </row>
    <row r="32" spans="1:9" x14ac:dyDescent="0.2">
      <c r="A32" t="s">
        <v>9</v>
      </c>
      <c r="B32" t="s">
        <v>17</v>
      </c>
      <c r="C32">
        <v>2019</v>
      </c>
      <c r="D32" t="s">
        <v>11</v>
      </c>
      <c r="E32">
        <v>13</v>
      </c>
      <c r="F32">
        <v>26</v>
      </c>
      <c r="G32">
        <f t="shared" si="0"/>
        <v>13</v>
      </c>
      <c r="H32">
        <f t="shared" si="1"/>
        <v>0.5</v>
      </c>
      <c r="I32">
        <f t="shared" si="2"/>
        <v>13</v>
      </c>
    </row>
    <row r="33" spans="1:9" x14ac:dyDescent="0.2">
      <c r="A33" t="s">
        <v>9</v>
      </c>
      <c r="B33" t="s">
        <v>17</v>
      </c>
      <c r="C33">
        <v>2021</v>
      </c>
      <c r="D33" t="s">
        <v>12</v>
      </c>
      <c r="E33">
        <v>34</v>
      </c>
      <c r="F33">
        <v>47</v>
      </c>
      <c r="G33">
        <f t="shared" si="0"/>
        <v>13</v>
      </c>
      <c r="H33">
        <f t="shared" si="1"/>
        <v>0.72340425531914898</v>
      </c>
      <c r="I33">
        <f t="shared" si="2"/>
        <v>34</v>
      </c>
    </row>
    <row r="34" spans="1:9" x14ac:dyDescent="0.2">
      <c r="A34" t="s">
        <v>9</v>
      </c>
      <c r="B34" t="s">
        <v>17</v>
      </c>
      <c r="C34">
        <v>2020</v>
      </c>
      <c r="D34" t="s">
        <v>15</v>
      </c>
      <c r="E34">
        <v>26</v>
      </c>
      <c r="F34">
        <v>35</v>
      </c>
      <c r="G34">
        <f t="shared" si="0"/>
        <v>9</v>
      </c>
      <c r="H34">
        <f t="shared" si="1"/>
        <v>0.74285714285714288</v>
      </c>
      <c r="I34">
        <f t="shared" si="2"/>
        <v>26</v>
      </c>
    </row>
    <row r="35" spans="1:9" x14ac:dyDescent="0.2">
      <c r="A35" t="s">
        <v>9</v>
      </c>
      <c r="B35" t="s">
        <v>17</v>
      </c>
      <c r="C35">
        <v>2023</v>
      </c>
      <c r="D35" t="s">
        <v>16</v>
      </c>
      <c r="E35">
        <v>11</v>
      </c>
      <c r="F35">
        <v>20</v>
      </c>
      <c r="G35">
        <f t="shared" si="0"/>
        <v>9</v>
      </c>
      <c r="H35">
        <f t="shared" si="1"/>
        <v>0.55000000000000004</v>
      </c>
      <c r="I35">
        <f t="shared" si="2"/>
        <v>11</v>
      </c>
    </row>
    <row r="36" spans="1:9" x14ac:dyDescent="0.2">
      <c r="A36" t="s">
        <v>9</v>
      </c>
      <c r="B36" t="s">
        <v>17</v>
      </c>
      <c r="C36">
        <v>2021</v>
      </c>
      <c r="D36" t="s">
        <v>11</v>
      </c>
      <c r="E36">
        <v>30</v>
      </c>
      <c r="F36">
        <v>35</v>
      </c>
      <c r="G36">
        <f t="shared" si="0"/>
        <v>5</v>
      </c>
      <c r="H36">
        <f t="shared" si="1"/>
        <v>0.8571428571428571</v>
      </c>
      <c r="I36">
        <f t="shared" si="2"/>
        <v>30</v>
      </c>
    </row>
    <row r="37" spans="1:9" x14ac:dyDescent="0.2">
      <c r="A37" t="s">
        <v>9</v>
      </c>
      <c r="B37" t="s">
        <v>17</v>
      </c>
      <c r="C37">
        <v>2023</v>
      </c>
      <c r="D37" t="s">
        <v>13</v>
      </c>
      <c r="E37">
        <v>5</v>
      </c>
      <c r="F37">
        <v>10</v>
      </c>
      <c r="G37">
        <f t="shared" si="0"/>
        <v>5</v>
      </c>
      <c r="H37">
        <f t="shared" si="1"/>
        <v>0.5</v>
      </c>
      <c r="I37">
        <f t="shared" si="2"/>
        <v>5</v>
      </c>
    </row>
    <row r="38" spans="1:9" x14ac:dyDescent="0.2">
      <c r="A38" t="s">
        <v>9</v>
      </c>
      <c r="B38" t="s">
        <v>17</v>
      </c>
      <c r="C38">
        <v>2019</v>
      </c>
      <c r="D38" t="s">
        <v>15</v>
      </c>
      <c r="E38">
        <v>26</v>
      </c>
      <c r="F38">
        <v>30</v>
      </c>
      <c r="G38">
        <f t="shared" si="0"/>
        <v>4</v>
      </c>
      <c r="H38">
        <f t="shared" si="1"/>
        <v>0.8666666666666667</v>
      </c>
      <c r="I38">
        <f t="shared" si="2"/>
        <v>26</v>
      </c>
    </row>
    <row r="39" spans="1:9" x14ac:dyDescent="0.2">
      <c r="A39" t="s">
        <v>9</v>
      </c>
      <c r="B39" t="s">
        <v>17</v>
      </c>
      <c r="C39">
        <v>2022</v>
      </c>
      <c r="D39" t="s">
        <v>15</v>
      </c>
      <c r="E39">
        <v>17</v>
      </c>
      <c r="F39">
        <v>17</v>
      </c>
      <c r="G39">
        <f t="shared" si="0"/>
        <v>0</v>
      </c>
      <c r="H39">
        <f t="shared" si="1"/>
        <v>1</v>
      </c>
      <c r="I39">
        <f t="shared" si="2"/>
        <v>22</v>
      </c>
    </row>
    <row r="40" spans="1:9" x14ac:dyDescent="0.2">
      <c r="A40" t="s">
        <v>9</v>
      </c>
      <c r="B40" t="s">
        <v>17</v>
      </c>
      <c r="C40">
        <v>2022</v>
      </c>
      <c r="D40" t="s">
        <v>13</v>
      </c>
      <c r="E40">
        <v>8</v>
      </c>
      <c r="F40">
        <v>8</v>
      </c>
      <c r="G40">
        <f t="shared" si="0"/>
        <v>0</v>
      </c>
      <c r="H40">
        <f t="shared" si="1"/>
        <v>1</v>
      </c>
      <c r="I40">
        <f t="shared" si="2"/>
        <v>14</v>
      </c>
    </row>
    <row r="41" spans="1:9" x14ac:dyDescent="0.2">
      <c r="A41" t="s">
        <v>9</v>
      </c>
      <c r="B41" t="s">
        <v>17</v>
      </c>
      <c r="C41">
        <v>2019</v>
      </c>
      <c r="D41" t="s">
        <v>13</v>
      </c>
      <c r="E41">
        <v>5</v>
      </c>
      <c r="F41">
        <v>7</v>
      </c>
      <c r="G41">
        <f t="shared" si="0"/>
        <v>2</v>
      </c>
      <c r="H41">
        <f t="shared" si="1"/>
        <v>0.7142857142857143</v>
      </c>
      <c r="I41">
        <f t="shared" si="2"/>
        <v>5</v>
      </c>
    </row>
    <row r="42" spans="1:9" x14ac:dyDescent="0.2">
      <c r="A42" t="s">
        <v>9</v>
      </c>
      <c r="B42" t="s">
        <v>17</v>
      </c>
      <c r="C42">
        <v>2019</v>
      </c>
      <c r="D42" t="s">
        <v>16</v>
      </c>
      <c r="E42">
        <v>5</v>
      </c>
      <c r="F42">
        <v>6</v>
      </c>
      <c r="G42">
        <f t="shared" si="0"/>
        <v>1</v>
      </c>
      <c r="H42">
        <f t="shared" si="1"/>
        <v>0.83333333333333337</v>
      </c>
      <c r="I42">
        <f t="shared" si="2"/>
        <v>5</v>
      </c>
    </row>
    <row r="43" spans="1:9" x14ac:dyDescent="0.2">
      <c r="A43" t="s">
        <v>9</v>
      </c>
      <c r="B43" t="s">
        <v>17</v>
      </c>
      <c r="C43">
        <v>2022</v>
      </c>
      <c r="D43" t="s">
        <v>16</v>
      </c>
      <c r="E43">
        <v>3</v>
      </c>
      <c r="F43">
        <v>5</v>
      </c>
      <c r="G43">
        <f t="shared" si="0"/>
        <v>2</v>
      </c>
      <c r="H43">
        <f t="shared" si="1"/>
        <v>0.6</v>
      </c>
      <c r="I43">
        <f t="shared" si="2"/>
        <v>3</v>
      </c>
    </row>
    <row r="44" spans="1:9" x14ac:dyDescent="0.2">
      <c r="A44" t="s">
        <v>9</v>
      </c>
      <c r="B44" t="s">
        <v>17</v>
      </c>
      <c r="C44">
        <v>2022</v>
      </c>
      <c r="D44" t="s">
        <v>14</v>
      </c>
      <c r="E44">
        <v>8</v>
      </c>
      <c r="F44">
        <v>14</v>
      </c>
      <c r="G44">
        <f t="shared" si="0"/>
        <v>6</v>
      </c>
      <c r="H44">
        <f t="shared" si="1"/>
        <v>0.5714285714285714</v>
      </c>
      <c r="I44">
        <f t="shared" si="2"/>
        <v>8</v>
      </c>
    </row>
    <row r="45" spans="1:9" x14ac:dyDescent="0.2">
      <c r="A45" t="s">
        <v>9</v>
      </c>
      <c r="B45" t="s">
        <v>17</v>
      </c>
      <c r="C45">
        <v>2019</v>
      </c>
      <c r="D45" t="s">
        <v>12</v>
      </c>
      <c r="E45">
        <v>25</v>
      </c>
      <c r="F45">
        <v>25</v>
      </c>
      <c r="G45">
        <f t="shared" si="0"/>
        <v>0</v>
      </c>
      <c r="H45">
        <f t="shared" si="1"/>
        <v>1</v>
      </c>
      <c r="I45">
        <f t="shared" si="2"/>
        <v>47</v>
      </c>
    </row>
    <row r="46" spans="1:9" x14ac:dyDescent="0.2">
      <c r="A46" t="s">
        <v>9</v>
      </c>
      <c r="B46" t="s">
        <v>17</v>
      </c>
      <c r="C46">
        <v>2019</v>
      </c>
      <c r="D46" t="s">
        <v>14</v>
      </c>
      <c r="E46">
        <v>10</v>
      </c>
      <c r="F46">
        <v>10</v>
      </c>
      <c r="G46">
        <f t="shared" si="0"/>
        <v>0</v>
      </c>
      <c r="H46">
        <f t="shared" si="1"/>
        <v>1</v>
      </c>
      <c r="I46">
        <f t="shared" si="2"/>
        <v>18</v>
      </c>
    </row>
    <row r="47" spans="1:9" x14ac:dyDescent="0.2">
      <c r="A47" t="s">
        <v>9</v>
      </c>
      <c r="B47" t="s">
        <v>17</v>
      </c>
      <c r="C47">
        <v>2020</v>
      </c>
      <c r="D47" t="s">
        <v>11</v>
      </c>
      <c r="E47">
        <v>11</v>
      </c>
      <c r="F47">
        <v>11</v>
      </c>
      <c r="G47">
        <f t="shared" si="0"/>
        <v>0</v>
      </c>
      <c r="H47">
        <f t="shared" si="1"/>
        <v>1</v>
      </c>
      <c r="I47">
        <f t="shared" si="2"/>
        <v>18</v>
      </c>
    </row>
    <row r="48" spans="1:9" x14ac:dyDescent="0.2">
      <c r="A48" t="s">
        <v>9</v>
      </c>
      <c r="B48" t="s">
        <v>17</v>
      </c>
      <c r="C48">
        <v>2020</v>
      </c>
      <c r="D48" t="s">
        <v>12</v>
      </c>
      <c r="E48">
        <v>23</v>
      </c>
      <c r="F48">
        <v>23</v>
      </c>
      <c r="G48">
        <f t="shared" si="0"/>
        <v>0</v>
      </c>
      <c r="H48">
        <f t="shared" si="1"/>
        <v>1</v>
      </c>
      <c r="I48">
        <f t="shared" si="2"/>
        <v>43</v>
      </c>
    </row>
    <row r="49" spans="1:9" x14ac:dyDescent="0.2">
      <c r="A49" t="s">
        <v>9</v>
      </c>
      <c r="B49" t="s">
        <v>17</v>
      </c>
      <c r="C49">
        <v>2020</v>
      </c>
      <c r="D49" t="s">
        <v>14</v>
      </c>
      <c r="E49">
        <v>2</v>
      </c>
      <c r="F49">
        <v>2</v>
      </c>
      <c r="G49">
        <f t="shared" si="0"/>
        <v>0</v>
      </c>
      <c r="H49">
        <f t="shared" si="1"/>
        <v>1</v>
      </c>
      <c r="I49">
        <f t="shared" si="2"/>
        <v>4</v>
      </c>
    </row>
    <row r="50" spans="1:9" x14ac:dyDescent="0.2">
      <c r="A50" t="s">
        <v>9</v>
      </c>
      <c r="B50" t="s">
        <v>17</v>
      </c>
      <c r="C50">
        <v>2020</v>
      </c>
      <c r="D50" t="s">
        <v>13</v>
      </c>
      <c r="E50">
        <v>3</v>
      </c>
      <c r="F50">
        <v>3</v>
      </c>
      <c r="G50">
        <f t="shared" si="0"/>
        <v>0</v>
      </c>
      <c r="H50">
        <f t="shared" si="1"/>
        <v>1</v>
      </c>
      <c r="I50">
        <f t="shared" si="2"/>
        <v>5</v>
      </c>
    </row>
    <row r="51" spans="1:9" x14ac:dyDescent="0.2">
      <c r="A51" t="s">
        <v>9</v>
      </c>
      <c r="B51" t="s">
        <v>17</v>
      </c>
      <c r="C51">
        <v>2020</v>
      </c>
      <c r="D51" t="s">
        <v>16</v>
      </c>
      <c r="E51">
        <v>4</v>
      </c>
      <c r="F51">
        <v>4</v>
      </c>
      <c r="G51">
        <f t="shared" si="0"/>
        <v>0</v>
      </c>
      <c r="H51">
        <f t="shared" si="1"/>
        <v>1</v>
      </c>
      <c r="I51">
        <f t="shared" si="2"/>
        <v>7</v>
      </c>
    </row>
    <row r="52" spans="1:9" x14ac:dyDescent="0.2">
      <c r="A52" t="s">
        <v>9</v>
      </c>
      <c r="B52" t="s">
        <v>17</v>
      </c>
      <c r="C52">
        <v>2021</v>
      </c>
      <c r="D52" t="s">
        <v>15</v>
      </c>
      <c r="E52">
        <v>5</v>
      </c>
      <c r="F52">
        <v>5</v>
      </c>
      <c r="G52">
        <f t="shared" si="0"/>
        <v>0</v>
      </c>
      <c r="H52">
        <f t="shared" si="1"/>
        <v>1</v>
      </c>
      <c r="I52">
        <f t="shared" si="2"/>
        <v>7</v>
      </c>
    </row>
    <row r="53" spans="1:9" x14ac:dyDescent="0.2">
      <c r="A53" t="s">
        <v>9</v>
      </c>
      <c r="B53" t="s">
        <v>17</v>
      </c>
      <c r="C53">
        <v>2021</v>
      </c>
      <c r="D53" t="s">
        <v>14</v>
      </c>
      <c r="E53">
        <v>9</v>
      </c>
      <c r="F53">
        <v>9</v>
      </c>
      <c r="G53">
        <f t="shared" si="0"/>
        <v>0</v>
      </c>
      <c r="H53">
        <f t="shared" si="1"/>
        <v>1</v>
      </c>
      <c r="I53">
        <f t="shared" si="2"/>
        <v>16</v>
      </c>
    </row>
    <row r="54" spans="1:9" x14ac:dyDescent="0.2">
      <c r="A54" t="s">
        <v>9</v>
      </c>
      <c r="B54" t="s">
        <v>17</v>
      </c>
      <c r="C54">
        <v>2021</v>
      </c>
      <c r="D54" t="s">
        <v>13</v>
      </c>
      <c r="E54">
        <v>4</v>
      </c>
      <c r="F54">
        <v>4</v>
      </c>
      <c r="G54">
        <f t="shared" si="0"/>
        <v>0</v>
      </c>
      <c r="H54">
        <f t="shared" si="1"/>
        <v>1</v>
      </c>
      <c r="I54">
        <f t="shared" si="2"/>
        <v>7</v>
      </c>
    </row>
    <row r="55" spans="1:9" x14ac:dyDescent="0.2">
      <c r="A55" t="s">
        <v>9</v>
      </c>
      <c r="B55" t="s">
        <v>17</v>
      </c>
      <c r="C55">
        <v>2021</v>
      </c>
      <c r="D55" t="s">
        <v>16</v>
      </c>
      <c r="E55">
        <v>8</v>
      </c>
      <c r="F55">
        <v>8</v>
      </c>
      <c r="G55">
        <f t="shared" si="0"/>
        <v>0</v>
      </c>
      <c r="H55">
        <f t="shared" si="1"/>
        <v>1</v>
      </c>
      <c r="I55">
        <f t="shared" si="2"/>
        <v>13</v>
      </c>
    </row>
    <row r="56" spans="1:9" x14ac:dyDescent="0.2">
      <c r="A56" t="s">
        <v>9</v>
      </c>
      <c r="B56" t="s">
        <v>17</v>
      </c>
      <c r="C56">
        <v>2023</v>
      </c>
      <c r="D56" t="s">
        <v>11</v>
      </c>
      <c r="E56">
        <v>16</v>
      </c>
      <c r="F56">
        <v>16</v>
      </c>
      <c r="G56">
        <f t="shared" si="0"/>
        <v>0</v>
      </c>
      <c r="H56">
        <f t="shared" si="1"/>
        <v>1</v>
      </c>
      <c r="I56">
        <f t="shared" si="2"/>
        <v>26</v>
      </c>
    </row>
    <row r="57" spans="1:9" x14ac:dyDescent="0.2">
      <c r="A57" t="s">
        <v>9</v>
      </c>
      <c r="B57" t="s">
        <v>17</v>
      </c>
      <c r="C57">
        <v>2023</v>
      </c>
      <c r="D57" t="s">
        <v>15</v>
      </c>
      <c r="E57">
        <v>12</v>
      </c>
      <c r="F57">
        <v>12</v>
      </c>
      <c r="G57">
        <f t="shared" si="0"/>
        <v>0</v>
      </c>
      <c r="H57">
        <f t="shared" si="1"/>
        <v>1</v>
      </c>
      <c r="I57">
        <f t="shared" si="2"/>
        <v>15</v>
      </c>
    </row>
    <row r="58" spans="1:9" x14ac:dyDescent="0.2">
      <c r="A58" t="s">
        <v>9</v>
      </c>
      <c r="B58" t="s">
        <v>17</v>
      </c>
      <c r="C58">
        <v>2023</v>
      </c>
      <c r="D58" t="s">
        <v>12</v>
      </c>
      <c r="E58">
        <v>21</v>
      </c>
      <c r="F58">
        <v>21</v>
      </c>
      <c r="G58">
        <f t="shared" si="0"/>
        <v>0</v>
      </c>
      <c r="H58">
        <f t="shared" si="1"/>
        <v>1</v>
      </c>
      <c r="I58">
        <f t="shared" si="2"/>
        <v>39</v>
      </c>
    </row>
    <row r="59" spans="1:9" x14ac:dyDescent="0.2">
      <c r="A59" t="s">
        <v>9</v>
      </c>
      <c r="B59" t="s">
        <v>17</v>
      </c>
      <c r="C59">
        <v>2023</v>
      </c>
      <c r="D59" t="s">
        <v>14</v>
      </c>
      <c r="E59">
        <v>6</v>
      </c>
      <c r="F59">
        <v>6</v>
      </c>
      <c r="G59">
        <f t="shared" si="0"/>
        <v>0</v>
      </c>
      <c r="H59">
        <f t="shared" si="1"/>
        <v>1</v>
      </c>
      <c r="I59">
        <f t="shared" si="2"/>
        <v>11</v>
      </c>
    </row>
    <row r="60" spans="1:9" x14ac:dyDescent="0.2">
      <c r="A60" t="s">
        <v>9</v>
      </c>
      <c r="B60" t="s">
        <v>17</v>
      </c>
      <c r="C60">
        <v>2022</v>
      </c>
      <c r="D60" t="s">
        <v>11</v>
      </c>
      <c r="E60">
        <v>20</v>
      </c>
      <c r="F60">
        <v>39</v>
      </c>
      <c r="G60">
        <f t="shared" si="0"/>
        <v>19</v>
      </c>
      <c r="H60">
        <f t="shared" si="1"/>
        <v>0.51282051282051277</v>
      </c>
      <c r="I60">
        <f t="shared" si="2"/>
        <v>20</v>
      </c>
    </row>
    <row r="61" spans="1:9" x14ac:dyDescent="0.2">
      <c r="A61" t="s">
        <v>9</v>
      </c>
      <c r="B61" t="s">
        <v>17</v>
      </c>
      <c r="C61">
        <v>2022</v>
      </c>
      <c r="D61" t="s">
        <v>12</v>
      </c>
      <c r="E61">
        <v>24</v>
      </c>
      <c r="F61">
        <v>67</v>
      </c>
      <c r="G61">
        <f t="shared" si="0"/>
        <v>43</v>
      </c>
      <c r="H61">
        <f t="shared" si="1"/>
        <v>0.35820895522388058</v>
      </c>
      <c r="I61">
        <f t="shared" si="2"/>
        <v>24</v>
      </c>
    </row>
    <row r="62" spans="1:9" x14ac:dyDescent="0.2">
      <c r="A62" t="s">
        <v>9</v>
      </c>
      <c r="B62" t="s">
        <v>18</v>
      </c>
      <c r="C62">
        <v>2023</v>
      </c>
      <c r="D62" t="s">
        <v>14</v>
      </c>
      <c r="E62">
        <v>14</v>
      </c>
      <c r="F62">
        <v>24</v>
      </c>
      <c r="G62">
        <f t="shared" si="0"/>
        <v>10</v>
      </c>
      <c r="H62">
        <f t="shared" si="1"/>
        <v>0.58333333333333337</v>
      </c>
      <c r="I62">
        <f t="shared" si="2"/>
        <v>14</v>
      </c>
    </row>
    <row r="63" spans="1:9" x14ac:dyDescent="0.2">
      <c r="A63" t="s">
        <v>9</v>
      </c>
      <c r="B63" t="s">
        <v>18</v>
      </c>
      <c r="C63">
        <v>2021</v>
      </c>
      <c r="D63" t="s">
        <v>14</v>
      </c>
      <c r="E63">
        <v>17</v>
      </c>
      <c r="F63">
        <v>26</v>
      </c>
      <c r="G63">
        <f t="shared" si="0"/>
        <v>9</v>
      </c>
      <c r="H63">
        <f t="shared" si="1"/>
        <v>0.65384615384615385</v>
      </c>
      <c r="I63">
        <f t="shared" si="2"/>
        <v>17</v>
      </c>
    </row>
    <row r="64" spans="1:9" x14ac:dyDescent="0.2">
      <c r="A64" t="s">
        <v>9</v>
      </c>
      <c r="B64" t="s">
        <v>18</v>
      </c>
      <c r="C64">
        <v>2023</v>
      </c>
      <c r="D64" t="s">
        <v>11</v>
      </c>
      <c r="E64">
        <v>42</v>
      </c>
      <c r="F64">
        <v>47</v>
      </c>
      <c r="G64">
        <f t="shared" si="0"/>
        <v>5</v>
      </c>
      <c r="H64">
        <f t="shared" si="1"/>
        <v>0.8936170212765957</v>
      </c>
      <c r="I64">
        <f t="shared" si="2"/>
        <v>42</v>
      </c>
    </row>
    <row r="65" spans="1:9" x14ac:dyDescent="0.2">
      <c r="A65" t="s">
        <v>9</v>
      </c>
      <c r="B65" t="s">
        <v>18</v>
      </c>
      <c r="C65">
        <v>2020</v>
      </c>
      <c r="D65" t="s">
        <v>14</v>
      </c>
      <c r="E65">
        <v>6</v>
      </c>
      <c r="F65">
        <v>10</v>
      </c>
      <c r="G65">
        <f t="shared" si="0"/>
        <v>4</v>
      </c>
      <c r="H65">
        <f t="shared" si="1"/>
        <v>0.6</v>
      </c>
      <c r="I65">
        <f t="shared" si="2"/>
        <v>6</v>
      </c>
    </row>
    <row r="66" spans="1:9" x14ac:dyDescent="0.2">
      <c r="A66" t="s">
        <v>9</v>
      </c>
      <c r="B66" t="s">
        <v>18</v>
      </c>
      <c r="C66">
        <v>2019</v>
      </c>
      <c r="D66" t="s">
        <v>16</v>
      </c>
      <c r="E66">
        <v>11</v>
      </c>
      <c r="F66">
        <v>14</v>
      </c>
      <c r="G66">
        <f t="shared" ref="G66:G129" si="3">F66-E66</f>
        <v>3</v>
      </c>
      <c r="H66">
        <f t="shared" si="1"/>
        <v>0.7857142857142857</v>
      </c>
      <c r="I66">
        <f t="shared" si="2"/>
        <v>11</v>
      </c>
    </row>
    <row r="67" spans="1:9" x14ac:dyDescent="0.2">
      <c r="A67" t="s">
        <v>9</v>
      </c>
      <c r="B67" t="s">
        <v>18</v>
      </c>
      <c r="C67">
        <v>2022</v>
      </c>
      <c r="D67" t="s">
        <v>15</v>
      </c>
      <c r="E67">
        <v>10</v>
      </c>
      <c r="F67">
        <v>10</v>
      </c>
      <c r="G67">
        <f t="shared" si="3"/>
        <v>0</v>
      </c>
      <c r="H67">
        <f t="shared" ref="H67:H130" si="4">IF(AND(E67=0, F67=0), 1, E67/F67)</f>
        <v>1</v>
      </c>
      <c r="I67">
        <f t="shared" ref="I67:I130" si="5">_xlfn.CEILING.MATH(IF(H67=1,
    IF(
        COUNTIFS(H$2:H$2670, "&lt;&gt;1", A$2:A$2670, A67, B$2:B$2670, B67, D$2:D$2670, D67, C$2:C$2670, "&lt;&gt;"&amp;C67)=0,
        E67,
        F67 / (
            SUMIFS(H$2:H$2670, A$2:A$2670, A67, B$2:B$2670, B67, D$2:D$2670, D67, C$2:C$2670, "&lt;&gt;"&amp;C67, H$2:H$2670, "&lt;&gt;1")
            /
            COUNTIFS(H$2:H$2670, "&lt;&gt;1", A$2:A$2670, A67, B$2:B$2670, B67, D$2:D$2670, D67, C$2:C$2670, "&lt;&gt;"&amp;C67)
        )
    ),
    E67
))</f>
        <v>10</v>
      </c>
    </row>
    <row r="68" spans="1:9" x14ac:dyDescent="0.2">
      <c r="A68" t="s">
        <v>9</v>
      </c>
      <c r="B68" t="s">
        <v>18</v>
      </c>
      <c r="C68">
        <v>2022</v>
      </c>
      <c r="D68" t="s">
        <v>16</v>
      </c>
      <c r="E68">
        <v>7</v>
      </c>
      <c r="F68">
        <v>7</v>
      </c>
      <c r="G68">
        <f t="shared" si="3"/>
        <v>0</v>
      </c>
      <c r="H68">
        <f t="shared" si="4"/>
        <v>1</v>
      </c>
      <c r="I68">
        <f t="shared" si="5"/>
        <v>9</v>
      </c>
    </row>
    <row r="69" spans="1:9" x14ac:dyDescent="0.2">
      <c r="A69" t="s">
        <v>9</v>
      </c>
      <c r="B69" t="s">
        <v>18</v>
      </c>
      <c r="C69">
        <v>2019</v>
      </c>
      <c r="D69" t="s">
        <v>11</v>
      </c>
      <c r="E69">
        <v>34</v>
      </c>
      <c r="F69">
        <v>35</v>
      </c>
      <c r="G69">
        <f t="shared" si="3"/>
        <v>1</v>
      </c>
      <c r="H69">
        <f t="shared" si="4"/>
        <v>0.97142857142857142</v>
      </c>
      <c r="I69">
        <f t="shared" si="5"/>
        <v>34</v>
      </c>
    </row>
    <row r="70" spans="1:9" x14ac:dyDescent="0.2">
      <c r="A70" t="s">
        <v>9</v>
      </c>
      <c r="B70" t="s">
        <v>18</v>
      </c>
      <c r="C70">
        <v>2020</v>
      </c>
      <c r="D70" t="s">
        <v>11</v>
      </c>
      <c r="E70">
        <v>24</v>
      </c>
      <c r="F70">
        <v>25</v>
      </c>
      <c r="G70">
        <f t="shared" si="3"/>
        <v>1</v>
      </c>
      <c r="H70">
        <f t="shared" si="4"/>
        <v>0.96</v>
      </c>
      <c r="I70">
        <f t="shared" si="5"/>
        <v>24</v>
      </c>
    </row>
    <row r="71" spans="1:9" x14ac:dyDescent="0.2">
      <c r="A71" t="s">
        <v>9</v>
      </c>
      <c r="B71" t="s">
        <v>18</v>
      </c>
      <c r="C71">
        <v>2020</v>
      </c>
      <c r="D71" t="s">
        <v>13</v>
      </c>
      <c r="E71">
        <v>7</v>
      </c>
      <c r="F71">
        <v>8</v>
      </c>
      <c r="G71">
        <f t="shared" si="3"/>
        <v>1</v>
      </c>
      <c r="H71">
        <f t="shared" si="4"/>
        <v>0.875</v>
      </c>
      <c r="I71">
        <f t="shared" si="5"/>
        <v>7</v>
      </c>
    </row>
    <row r="72" spans="1:9" x14ac:dyDescent="0.2">
      <c r="A72" t="s">
        <v>9</v>
      </c>
      <c r="B72" t="s">
        <v>18</v>
      </c>
      <c r="C72">
        <v>2022</v>
      </c>
      <c r="D72" t="s">
        <v>14</v>
      </c>
      <c r="E72">
        <v>14</v>
      </c>
      <c r="F72">
        <v>19</v>
      </c>
      <c r="G72">
        <f t="shared" si="3"/>
        <v>5</v>
      </c>
      <c r="H72">
        <f t="shared" si="4"/>
        <v>0.73684210526315785</v>
      </c>
      <c r="I72">
        <f t="shared" si="5"/>
        <v>14</v>
      </c>
    </row>
    <row r="73" spans="1:9" x14ac:dyDescent="0.2">
      <c r="A73" t="s">
        <v>9</v>
      </c>
      <c r="B73" t="s">
        <v>18</v>
      </c>
      <c r="C73">
        <v>2022</v>
      </c>
      <c r="D73" t="s">
        <v>12</v>
      </c>
      <c r="E73">
        <v>47</v>
      </c>
      <c r="F73">
        <v>53</v>
      </c>
      <c r="G73">
        <f t="shared" si="3"/>
        <v>6</v>
      </c>
      <c r="H73">
        <f t="shared" si="4"/>
        <v>0.8867924528301887</v>
      </c>
      <c r="I73">
        <f t="shared" si="5"/>
        <v>47</v>
      </c>
    </row>
    <row r="74" spans="1:9" x14ac:dyDescent="0.2">
      <c r="A74" t="s">
        <v>9</v>
      </c>
      <c r="B74" t="s">
        <v>18</v>
      </c>
      <c r="C74">
        <v>2022</v>
      </c>
      <c r="D74" t="s">
        <v>13</v>
      </c>
      <c r="E74">
        <v>8</v>
      </c>
      <c r="F74">
        <v>15</v>
      </c>
      <c r="G74">
        <f t="shared" si="3"/>
        <v>7</v>
      </c>
      <c r="H74">
        <f t="shared" si="4"/>
        <v>0.53333333333333333</v>
      </c>
      <c r="I74">
        <f t="shared" si="5"/>
        <v>8</v>
      </c>
    </row>
    <row r="75" spans="1:9" x14ac:dyDescent="0.2">
      <c r="A75" t="s">
        <v>9</v>
      </c>
      <c r="B75" t="s">
        <v>18</v>
      </c>
      <c r="C75">
        <v>2019</v>
      </c>
      <c r="D75" t="s">
        <v>15</v>
      </c>
      <c r="E75">
        <v>20</v>
      </c>
      <c r="F75">
        <v>20</v>
      </c>
      <c r="G75">
        <f t="shared" si="3"/>
        <v>0</v>
      </c>
      <c r="H75">
        <f t="shared" si="4"/>
        <v>1</v>
      </c>
      <c r="I75">
        <f t="shared" si="5"/>
        <v>20</v>
      </c>
    </row>
    <row r="76" spans="1:9" x14ac:dyDescent="0.2">
      <c r="A76" t="s">
        <v>9</v>
      </c>
      <c r="B76" t="s">
        <v>18</v>
      </c>
      <c r="C76">
        <v>2019</v>
      </c>
      <c r="D76" t="s">
        <v>12</v>
      </c>
      <c r="E76">
        <v>28</v>
      </c>
      <c r="F76">
        <v>28</v>
      </c>
      <c r="G76">
        <f t="shared" si="3"/>
        <v>0</v>
      </c>
      <c r="H76">
        <f t="shared" si="4"/>
        <v>1</v>
      </c>
      <c r="I76">
        <f t="shared" si="5"/>
        <v>32</v>
      </c>
    </row>
    <row r="77" spans="1:9" x14ac:dyDescent="0.2">
      <c r="A77" t="s">
        <v>9</v>
      </c>
      <c r="B77" t="s">
        <v>18</v>
      </c>
      <c r="C77">
        <v>2019</v>
      </c>
      <c r="D77" t="s">
        <v>14</v>
      </c>
      <c r="E77">
        <v>7</v>
      </c>
      <c r="F77">
        <v>7</v>
      </c>
      <c r="G77">
        <f t="shared" si="3"/>
        <v>0</v>
      </c>
      <c r="H77">
        <f t="shared" si="4"/>
        <v>1</v>
      </c>
      <c r="I77">
        <f t="shared" si="5"/>
        <v>11</v>
      </c>
    </row>
    <row r="78" spans="1:9" x14ac:dyDescent="0.2">
      <c r="A78" t="s">
        <v>9</v>
      </c>
      <c r="B78" t="s">
        <v>18</v>
      </c>
      <c r="C78">
        <v>2019</v>
      </c>
      <c r="D78" t="s">
        <v>13</v>
      </c>
      <c r="E78">
        <v>4</v>
      </c>
      <c r="F78">
        <v>4</v>
      </c>
      <c r="G78">
        <f t="shared" si="3"/>
        <v>0</v>
      </c>
      <c r="H78">
        <f t="shared" si="4"/>
        <v>1</v>
      </c>
      <c r="I78">
        <f t="shared" si="5"/>
        <v>6</v>
      </c>
    </row>
    <row r="79" spans="1:9" x14ac:dyDescent="0.2">
      <c r="A79" t="s">
        <v>9</v>
      </c>
      <c r="B79" t="s">
        <v>18</v>
      </c>
      <c r="C79">
        <v>2020</v>
      </c>
      <c r="D79" t="s">
        <v>15</v>
      </c>
      <c r="E79">
        <v>45</v>
      </c>
      <c r="F79">
        <v>45</v>
      </c>
      <c r="G79">
        <f t="shared" si="3"/>
        <v>0</v>
      </c>
      <c r="H79">
        <f t="shared" si="4"/>
        <v>1</v>
      </c>
      <c r="I79">
        <f t="shared" si="5"/>
        <v>45</v>
      </c>
    </row>
    <row r="80" spans="1:9" x14ac:dyDescent="0.2">
      <c r="A80" t="s">
        <v>9</v>
      </c>
      <c r="B80" t="s">
        <v>18</v>
      </c>
      <c r="C80">
        <v>2020</v>
      </c>
      <c r="D80" t="s">
        <v>12</v>
      </c>
      <c r="E80">
        <v>36</v>
      </c>
      <c r="F80">
        <v>36</v>
      </c>
      <c r="G80">
        <f t="shared" si="3"/>
        <v>0</v>
      </c>
      <c r="H80">
        <f t="shared" si="4"/>
        <v>1</v>
      </c>
      <c r="I80">
        <f t="shared" si="5"/>
        <v>41</v>
      </c>
    </row>
    <row r="81" spans="1:9" x14ac:dyDescent="0.2">
      <c r="A81" t="s">
        <v>9</v>
      </c>
      <c r="B81" t="s">
        <v>18</v>
      </c>
      <c r="C81">
        <v>2020</v>
      </c>
      <c r="D81" t="s">
        <v>16</v>
      </c>
      <c r="E81">
        <v>8</v>
      </c>
      <c r="F81">
        <v>8</v>
      </c>
      <c r="G81">
        <f t="shared" si="3"/>
        <v>0</v>
      </c>
      <c r="H81">
        <f t="shared" si="4"/>
        <v>1</v>
      </c>
      <c r="I81">
        <f t="shared" si="5"/>
        <v>11</v>
      </c>
    </row>
    <row r="82" spans="1:9" x14ac:dyDescent="0.2">
      <c r="A82" t="s">
        <v>9</v>
      </c>
      <c r="B82" t="s">
        <v>18</v>
      </c>
      <c r="C82">
        <v>2021</v>
      </c>
      <c r="D82" t="s">
        <v>11</v>
      </c>
      <c r="E82">
        <v>35</v>
      </c>
      <c r="F82">
        <v>35</v>
      </c>
      <c r="G82">
        <f t="shared" si="3"/>
        <v>0</v>
      </c>
      <c r="H82">
        <f t="shared" si="4"/>
        <v>1</v>
      </c>
      <c r="I82">
        <f t="shared" si="5"/>
        <v>41</v>
      </c>
    </row>
    <row r="83" spans="1:9" x14ac:dyDescent="0.2">
      <c r="A83" t="s">
        <v>9</v>
      </c>
      <c r="B83" t="s">
        <v>18</v>
      </c>
      <c r="C83">
        <v>2021</v>
      </c>
      <c r="D83" t="s">
        <v>15</v>
      </c>
      <c r="E83">
        <v>25</v>
      </c>
      <c r="F83">
        <v>25</v>
      </c>
      <c r="G83">
        <f t="shared" si="3"/>
        <v>0</v>
      </c>
      <c r="H83">
        <f t="shared" si="4"/>
        <v>1</v>
      </c>
      <c r="I83">
        <f t="shared" si="5"/>
        <v>25</v>
      </c>
    </row>
    <row r="84" spans="1:9" x14ac:dyDescent="0.2">
      <c r="A84" t="s">
        <v>9</v>
      </c>
      <c r="B84" t="s">
        <v>18</v>
      </c>
      <c r="C84">
        <v>2021</v>
      </c>
      <c r="D84" t="s">
        <v>12</v>
      </c>
      <c r="E84">
        <v>24</v>
      </c>
      <c r="F84">
        <v>24</v>
      </c>
      <c r="G84">
        <f t="shared" si="3"/>
        <v>0</v>
      </c>
      <c r="H84">
        <f t="shared" si="4"/>
        <v>1</v>
      </c>
      <c r="I84">
        <f t="shared" si="5"/>
        <v>28</v>
      </c>
    </row>
    <row r="85" spans="1:9" x14ac:dyDescent="0.2">
      <c r="A85" t="s">
        <v>9</v>
      </c>
      <c r="B85" t="s">
        <v>18</v>
      </c>
      <c r="C85">
        <v>2021</v>
      </c>
      <c r="D85" t="s">
        <v>13</v>
      </c>
      <c r="E85">
        <v>7</v>
      </c>
      <c r="F85">
        <v>7</v>
      </c>
      <c r="G85">
        <f t="shared" si="3"/>
        <v>0</v>
      </c>
      <c r="H85">
        <f t="shared" si="4"/>
        <v>1</v>
      </c>
      <c r="I85">
        <f t="shared" si="5"/>
        <v>10</v>
      </c>
    </row>
    <row r="86" spans="1:9" x14ac:dyDescent="0.2">
      <c r="A86" t="s">
        <v>9</v>
      </c>
      <c r="B86" t="s">
        <v>18</v>
      </c>
      <c r="C86">
        <v>2021</v>
      </c>
      <c r="D86" t="s">
        <v>16</v>
      </c>
      <c r="E86">
        <v>3</v>
      </c>
      <c r="F86">
        <v>3</v>
      </c>
      <c r="G86">
        <f t="shared" si="3"/>
        <v>0</v>
      </c>
      <c r="H86">
        <f t="shared" si="4"/>
        <v>1</v>
      </c>
      <c r="I86">
        <f t="shared" si="5"/>
        <v>4</v>
      </c>
    </row>
    <row r="87" spans="1:9" s="6" customFormat="1" x14ac:dyDescent="0.2">
      <c r="A87" s="6" t="s">
        <v>9</v>
      </c>
      <c r="B87" s="6" t="s">
        <v>18</v>
      </c>
      <c r="C87" s="6">
        <v>2023</v>
      </c>
      <c r="D87" s="6" t="s">
        <v>15</v>
      </c>
      <c r="E87" s="6">
        <v>50</v>
      </c>
      <c r="F87" s="6">
        <v>50</v>
      </c>
      <c r="G87" s="6">
        <f t="shared" si="3"/>
        <v>0</v>
      </c>
      <c r="H87" s="6">
        <f t="shared" si="4"/>
        <v>1</v>
      </c>
      <c r="I87">
        <f t="shared" si="5"/>
        <v>50</v>
      </c>
    </row>
    <row r="88" spans="1:9" x14ac:dyDescent="0.2">
      <c r="A88" t="s">
        <v>9</v>
      </c>
      <c r="B88" t="s">
        <v>18</v>
      </c>
      <c r="C88">
        <v>2023</v>
      </c>
      <c r="D88" t="s">
        <v>12</v>
      </c>
      <c r="E88">
        <v>51</v>
      </c>
      <c r="F88">
        <v>51</v>
      </c>
      <c r="G88">
        <f t="shared" si="3"/>
        <v>0</v>
      </c>
      <c r="H88">
        <f t="shared" si="4"/>
        <v>1</v>
      </c>
      <c r="I88">
        <f t="shared" si="5"/>
        <v>58</v>
      </c>
    </row>
    <row r="89" spans="1:9" x14ac:dyDescent="0.2">
      <c r="A89" t="s">
        <v>9</v>
      </c>
      <c r="B89" t="s">
        <v>18</v>
      </c>
      <c r="C89">
        <v>2023</v>
      </c>
      <c r="D89" t="s">
        <v>13</v>
      </c>
      <c r="E89">
        <v>7</v>
      </c>
      <c r="F89">
        <v>7</v>
      </c>
      <c r="G89">
        <f t="shared" si="3"/>
        <v>0</v>
      </c>
      <c r="H89">
        <f t="shared" si="4"/>
        <v>1</v>
      </c>
      <c r="I89">
        <f t="shared" si="5"/>
        <v>10</v>
      </c>
    </row>
    <row r="90" spans="1:9" x14ac:dyDescent="0.2">
      <c r="A90" t="s">
        <v>9</v>
      </c>
      <c r="B90" t="s">
        <v>18</v>
      </c>
      <c r="C90">
        <v>2023</v>
      </c>
      <c r="D90" t="s">
        <v>16</v>
      </c>
      <c r="E90">
        <v>5</v>
      </c>
      <c r="F90">
        <v>5</v>
      </c>
      <c r="G90">
        <f t="shared" si="3"/>
        <v>0</v>
      </c>
      <c r="H90">
        <f t="shared" si="4"/>
        <v>1</v>
      </c>
      <c r="I90">
        <f t="shared" si="5"/>
        <v>7</v>
      </c>
    </row>
    <row r="91" spans="1:9" x14ac:dyDescent="0.2">
      <c r="A91" t="s">
        <v>9</v>
      </c>
      <c r="B91" t="s">
        <v>18</v>
      </c>
      <c r="C91">
        <v>2022</v>
      </c>
      <c r="D91" t="s">
        <v>11</v>
      </c>
      <c r="E91">
        <v>41</v>
      </c>
      <c r="F91">
        <v>63</v>
      </c>
      <c r="G91">
        <f t="shared" si="3"/>
        <v>22</v>
      </c>
      <c r="H91">
        <f t="shared" si="4"/>
        <v>0.65079365079365081</v>
      </c>
      <c r="I91">
        <f t="shared" si="5"/>
        <v>41</v>
      </c>
    </row>
    <row r="92" spans="1:9" x14ac:dyDescent="0.2">
      <c r="A92" t="s">
        <v>9</v>
      </c>
      <c r="B92" t="s">
        <v>19</v>
      </c>
      <c r="C92">
        <v>2019</v>
      </c>
      <c r="D92" t="s">
        <v>15</v>
      </c>
      <c r="E92">
        <v>70</v>
      </c>
      <c r="F92">
        <v>143</v>
      </c>
      <c r="G92">
        <f t="shared" si="3"/>
        <v>73</v>
      </c>
      <c r="H92">
        <f t="shared" si="4"/>
        <v>0.48951048951048953</v>
      </c>
      <c r="I92">
        <f t="shared" si="5"/>
        <v>70</v>
      </c>
    </row>
    <row r="93" spans="1:9" x14ac:dyDescent="0.2">
      <c r="A93" t="s">
        <v>9</v>
      </c>
      <c r="B93" t="s">
        <v>19</v>
      </c>
      <c r="C93">
        <v>2023</v>
      </c>
      <c r="D93" t="s">
        <v>12</v>
      </c>
      <c r="E93">
        <v>71</v>
      </c>
      <c r="F93">
        <v>132</v>
      </c>
      <c r="G93">
        <f t="shared" si="3"/>
        <v>61</v>
      </c>
      <c r="H93">
        <f t="shared" si="4"/>
        <v>0.53787878787878785</v>
      </c>
      <c r="I93">
        <f t="shared" si="5"/>
        <v>71</v>
      </c>
    </row>
    <row r="94" spans="1:9" x14ac:dyDescent="0.2">
      <c r="A94" t="s">
        <v>9</v>
      </c>
      <c r="B94" t="s">
        <v>19</v>
      </c>
      <c r="C94">
        <v>2021</v>
      </c>
      <c r="D94" t="s">
        <v>15</v>
      </c>
      <c r="E94">
        <v>72</v>
      </c>
      <c r="F94">
        <v>110</v>
      </c>
      <c r="G94">
        <f t="shared" si="3"/>
        <v>38</v>
      </c>
      <c r="H94">
        <f t="shared" si="4"/>
        <v>0.65454545454545454</v>
      </c>
      <c r="I94">
        <f t="shared" si="5"/>
        <v>72</v>
      </c>
    </row>
    <row r="95" spans="1:9" x14ac:dyDescent="0.2">
      <c r="A95" t="s">
        <v>9</v>
      </c>
      <c r="B95" t="s">
        <v>19</v>
      </c>
      <c r="C95">
        <v>2023</v>
      </c>
      <c r="D95" t="s">
        <v>13</v>
      </c>
      <c r="E95">
        <v>13</v>
      </c>
      <c r="F95">
        <v>34</v>
      </c>
      <c r="G95">
        <f t="shared" si="3"/>
        <v>21</v>
      </c>
      <c r="H95">
        <f t="shared" si="4"/>
        <v>0.38235294117647056</v>
      </c>
      <c r="I95">
        <f t="shared" si="5"/>
        <v>13</v>
      </c>
    </row>
    <row r="96" spans="1:9" x14ac:dyDescent="0.2">
      <c r="A96" t="s">
        <v>9</v>
      </c>
      <c r="B96" t="s">
        <v>19</v>
      </c>
      <c r="C96">
        <v>2021</v>
      </c>
      <c r="D96" t="s">
        <v>11</v>
      </c>
      <c r="E96">
        <v>52</v>
      </c>
      <c r="F96">
        <v>72</v>
      </c>
      <c r="G96">
        <f t="shared" si="3"/>
        <v>20</v>
      </c>
      <c r="H96">
        <f t="shared" si="4"/>
        <v>0.72222222222222221</v>
      </c>
      <c r="I96">
        <f t="shared" si="5"/>
        <v>52</v>
      </c>
    </row>
    <row r="97" spans="1:9" x14ac:dyDescent="0.2">
      <c r="A97" t="s">
        <v>9</v>
      </c>
      <c r="B97" t="s">
        <v>19</v>
      </c>
      <c r="C97">
        <v>2020</v>
      </c>
      <c r="D97" t="s">
        <v>12</v>
      </c>
      <c r="E97">
        <v>62</v>
      </c>
      <c r="F97">
        <v>72</v>
      </c>
      <c r="G97">
        <f t="shared" si="3"/>
        <v>10</v>
      </c>
      <c r="H97">
        <f t="shared" si="4"/>
        <v>0.86111111111111116</v>
      </c>
      <c r="I97">
        <f t="shared" si="5"/>
        <v>62</v>
      </c>
    </row>
    <row r="98" spans="1:9" x14ac:dyDescent="0.2">
      <c r="A98" t="s">
        <v>9</v>
      </c>
      <c r="B98" t="s">
        <v>19</v>
      </c>
      <c r="C98">
        <v>2021</v>
      </c>
      <c r="D98" t="s">
        <v>14</v>
      </c>
      <c r="E98">
        <v>25</v>
      </c>
      <c r="F98">
        <v>34</v>
      </c>
      <c r="G98">
        <f t="shared" si="3"/>
        <v>9</v>
      </c>
      <c r="H98">
        <f t="shared" si="4"/>
        <v>0.73529411764705888</v>
      </c>
      <c r="I98">
        <f t="shared" si="5"/>
        <v>25</v>
      </c>
    </row>
    <row r="99" spans="1:9" x14ac:dyDescent="0.2">
      <c r="A99" t="s">
        <v>9</v>
      </c>
      <c r="B99" t="s">
        <v>19</v>
      </c>
      <c r="C99">
        <v>2023</v>
      </c>
      <c r="D99" t="s">
        <v>14</v>
      </c>
      <c r="E99">
        <v>15</v>
      </c>
      <c r="F99">
        <v>24</v>
      </c>
      <c r="G99">
        <f t="shared" si="3"/>
        <v>9</v>
      </c>
      <c r="H99">
        <f t="shared" si="4"/>
        <v>0.625</v>
      </c>
      <c r="I99">
        <f t="shared" si="5"/>
        <v>15</v>
      </c>
    </row>
    <row r="100" spans="1:9" x14ac:dyDescent="0.2">
      <c r="A100" t="s">
        <v>9</v>
      </c>
      <c r="B100" t="s">
        <v>19</v>
      </c>
      <c r="C100">
        <v>2020</v>
      </c>
      <c r="D100" t="s">
        <v>16</v>
      </c>
      <c r="E100">
        <v>13</v>
      </c>
      <c r="F100">
        <v>21</v>
      </c>
      <c r="G100">
        <f t="shared" si="3"/>
        <v>8</v>
      </c>
      <c r="H100">
        <f t="shared" si="4"/>
        <v>0.61904761904761907</v>
      </c>
      <c r="I100">
        <f t="shared" si="5"/>
        <v>13</v>
      </c>
    </row>
    <row r="101" spans="1:9" x14ac:dyDescent="0.2">
      <c r="A101" t="s">
        <v>9</v>
      </c>
      <c r="B101" t="s">
        <v>19</v>
      </c>
      <c r="C101">
        <v>2020</v>
      </c>
      <c r="D101" t="s">
        <v>13</v>
      </c>
      <c r="E101">
        <v>8</v>
      </c>
      <c r="F101">
        <v>14</v>
      </c>
      <c r="G101">
        <f t="shared" si="3"/>
        <v>6</v>
      </c>
      <c r="H101">
        <f t="shared" si="4"/>
        <v>0.5714285714285714</v>
      </c>
      <c r="I101">
        <f t="shared" si="5"/>
        <v>8</v>
      </c>
    </row>
    <row r="102" spans="1:9" x14ac:dyDescent="0.2">
      <c r="A102" t="s">
        <v>9</v>
      </c>
      <c r="B102" t="s">
        <v>19</v>
      </c>
      <c r="C102">
        <v>2019</v>
      </c>
      <c r="D102" t="s">
        <v>13</v>
      </c>
      <c r="E102">
        <v>15</v>
      </c>
      <c r="F102">
        <v>19</v>
      </c>
      <c r="G102">
        <f t="shared" si="3"/>
        <v>4</v>
      </c>
      <c r="H102">
        <f t="shared" si="4"/>
        <v>0.78947368421052633</v>
      </c>
      <c r="I102">
        <f t="shared" si="5"/>
        <v>15</v>
      </c>
    </row>
    <row r="103" spans="1:9" x14ac:dyDescent="0.2">
      <c r="A103" t="s">
        <v>9</v>
      </c>
      <c r="B103" t="s">
        <v>19</v>
      </c>
      <c r="C103">
        <v>2022</v>
      </c>
      <c r="D103" t="s">
        <v>12</v>
      </c>
      <c r="E103">
        <v>61</v>
      </c>
      <c r="F103">
        <v>61</v>
      </c>
      <c r="G103">
        <f t="shared" si="3"/>
        <v>0</v>
      </c>
      <c r="H103">
        <f t="shared" si="4"/>
        <v>1</v>
      </c>
      <c r="I103">
        <f t="shared" si="5"/>
        <v>88</v>
      </c>
    </row>
    <row r="104" spans="1:9" x14ac:dyDescent="0.2">
      <c r="A104" t="s">
        <v>9</v>
      </c>
      <c r="B104" t="s">
        <v>19</v>
      </c>
      <c r="C104">
        <v>2022</v>
      </c>
      <c r="D104" t="s">
        <v>14</v>
      </c>
      <c r="E104">
        <v>11</v>
      </c>
      <c r="F104">
        <v>11</v>
      </c>
      <c r="G104">
        <f t="shared" si="3"/>
        <v>0</v>
      </c>
      <c r="H104">
        <f t="shared" si="4"/>
        <v>1</v>
      </c>
      <c r="I104">
        <f t="shared" si="5"/>
        <v>17</v>
      </c>
    </row>
    <row r="105" spans="1:9" x14ac:dyDescent="0.2">
      <c r="A105" t="s">
        <v>9</v>
      </c>
      <c r="B105" t="s">
        <v>19</v>
      </c>
      <c r="C105">
        <v>2021</v>
      </c>
      <c r="D105" t="s">
        <v>16</v>
      </c>
      <c r="E105">
        <v>13</v>
      </c>
      <c r="F105">
        <v>15</v>
      </c>
      <c r="G105">
        <f t="shared" si="3"/>
        <v>2</v>
      </c>
      <c r="H105">
        <f t="shared" si="4"/>
        <v>0.8666666666666667</v>
      </c>
      <c r="I105">
        <f t="shared" si="5"/>
        <v>13</v>
      </c>
    </row>
    <row r="106" spans="1:9" x14ac:dyDescent="0.2">
      <c r="A106" t="s">
        <v>9</v>
      </c>
      <c r="B106" t="s">
        <v>19</v>
      </c>
      <c r="C106">
        <v>2022</v>
      </c>
      <c r="D106" t="s">
        <v>13</v>
      </c>
      <c r="E106">
        <v>9</v>
      </c>
      <c r="F106">
        <v>10</v>
      </c>
      <c r="G106">
        <f t="shared" si="3"/>
        <v>1</v>
      </c>
      <c r="H106">
        <f t="shared" si="4"/>
        <v>0.9</v>
      </c>
      <c r="I106">
        <f t="shared" si="5"/>
        <v>9</v>
      </c>
    </row>
    <row r="107" spans="1:9" x14ac:dyDescent="0.2">
      <c r="A107" t="s">
        <v>9</v>
      </c>
      <c r="B107" t="s">
        <v>19</v>
      </c>
      <c r="C107">
        <v>2019</v>
      </c>
      <c r="D107" t="s">
        <v>11</v>
      </c>
      <c r="E107">
        <v>22</v>
      </c>
      <c r="F107">
        <v>22</v>
      </c>
      <c r="G107">
        <f t="shared" si="3"/>
        <v>0</v>
      </c>
      <c r="H107">
        <f t="shared" si="4"/>
        <v>1</v>
      </c>
      <c r="I107">
        <f t="shared" si="5"/>
        <v>31</v>
      </c>
    </row>
    <row r="108" spans="1:9" x14ac:dyDescent="0.2">
      <c r="A108" t="s">
        <v>9</v>
      </c>
      <c r="B108" t="s">
        <v>19</v>
      </c>
      <c r="C108">
        <v>2019</v>
      </c>
      <c r="D108" t="s">
        <v>12</v>
      </c>
      <c r="E108">
        <v>65</v>
      </c>
      <c r="F108">
        <v>65</v>
      </c>
      <c r="G108">
        <f t="shared" si="3"/>
        <v>0</v>
      </c>
      <c r="H108">
        <f t="shared" si="4"/>
        <v>1</v>
      </c>
      <c r="I108">
        <f t="shared" si="5"/>
        <v>93</v>
      </c>
    </row>
    <row r="109" spans="1:9" x14ac:dyDescent="0.2">
      <c r="A109" t="s">
        <v>9</v>
      </c>
      <c r="B109" t="s">
        <v>19</v>
      </c>
      <c r="C109">
        <v>2019</v>
      </c>
      <c r="D109" t="s">
        <v>14</v>
      </c>
      <c r="E109">
        <v>14</v>
      </c>
      <c r="F109">
        <v>14</v>
      </c>
      <c r="G109">
        <f t="shared" si="3"/>
        <v>0</v>
      </c>
      <c r="H109">
        <f t="shared" si="4"/>
        <v>1</v>
      </c>
      <c r="I109">
        <f t="shared" si="5"/>
        <v>21</v>
      </c>
    </row>
    <row r="110" spans="1:9" x14ac:dyDescent="0.2">
      <c r="A110" t="s">
        <v>9</v>
      </c>
      <c r="B110" t="s">
        <v>19</v>
      </c>
      <c r="C110">
        <v>2019</v>
      </c>
      <c r="D110" t="s">
        <v>16</v>
      </c>
      <c r="E110">
        <v>7</v>
      </c>
      <c r="F110">
        <v>7</v>
      </c>
      <c r="G110">
        <f t="shared" si="3"/>
        <v>0</v>
      </c>
      <c r="H110">
        <f t="shared" si="4"/>
        <v>1</v>
      </c>
      <c r="I110">
        <f t="shared" si="5"/>
        <v>11</v>
      </c>
    </row>
    <row r="111" spans="1:9" x14ac:dyDescent="0.2">
      <c r="A111" t="s">
        <v>9</v>
      </c>
      <c r="B111" t="s">
        <v>19</v>
      </c>
      <c r="C111">
        <v>2020</v>
      </c>
      <c r="D111" t="s">
        <v>11</v>
      </c>
      <c r="E111">
        <v>22</v>
      </c>
      <c r="F111">
        <v>22</v>
      </c>
      <c r="G111">
        <f t="shared" si="3"/>
        <v>0</v>
      </c>
      <c r="H111">
        <f t="shared" si="4"/>
        <v>1</v>
      </c>
      <c r="I111">
        <f t="shared" si="5"/>
        <v>31</v>
      </c>
    </row>
    <row r="112" spans="1:9" x14ac:dyDescent="0.2">
      <c r="A112" t="s">
        <v>9</v>
      </c>
      <c r="B112" t="s">
        <v>19</v>
      </c>
      <c r="C112">
        <v>2020</v>
      </c>
      <c r="D112" t="s">
        <v>15</v>
      </c>
      <c r="E112">
        <v>37</v>
      </c>
      <c r="F112">
        <v>37</v>
      </c>
      <c r="G112">
        <f t="shared" si="3"/>
        <v>0</v>
      </c>
      <c r="H112">
        <f t="shared" si="4"/>
        <v>1</v>
      </c>
      <c r="I112">
        <f t="shared" si="5"/>
        <v>63</v>
      </c>
    </row>
    <row r="113" spans="1:9" x14ac:dyDescent="0.2">
      <c r="A113" t="s">
        <v>9</v>
      </c>
      <c r="B113" t="s">
        <v>19</v>
      </c>
      <c r="C113">
        <v>2020</v>
      </c>
      <c r="D113" t="s">
        <v>14</v>
      </c>
      <c r="E113">
        <v>16</v>
      </c>
      <c r="F113">
        <v>16</v>
      </c>
      <c r="G113">
        <f t="shared" si="3"/>
        <v>0</v>
      </c>
      <c r="H113">
        <f t="shared" si="4"/>
        <v>1</v>
      </c>
      <c r="I113">
        <f t="shared" si="5"/>
        <v>24</v>
      </c>
    </row>
    <row r="114" spans="1:9" x14ac:dyDescent="0.2">
      <c r="A114" t="s">
        <v>9</v>
      </c>
      <c r="B114" t="s">
        <v>19</v>
      </c>
      <c r="C114">
        <v>2021</v>
      </c>
      <c r="D114" t="s">
        <v>12</v>
      </c>
      <c r="E114">
        <v>46</v>
      </c>
      <c r="F114">
        <v>46</v>
      </c>
      <c r="G114">
        <f t="shared" si="3"/>
        <v>0</v>
      </c>
      <c r="H114">
        <f t="shared" si="4"/>
        <v>1</v>
      </c>
      <c r="I114">
        <f t="shared" si="5"/>
        <v>66</v>
      </c>
    </row>
    <row r="115" spans="1:9" x14ac:dyDescent="0.2">
      <c r="A115" t="s">
        <v>9</v>
      </c>
      <c r="B115" t="s">
        <v>19</v>
      </c>
      <c r="C115">
        <v>2021</v>
      </c>
      <c r="D115" t="s">
        <v>13</v>
      </c>
      <c r="E115">
        <v>7</v>
      </c>
      <c r="F115">
        <v>7</v>
      </c>
      <c r="G115">
        <f t="shared" si="3"/>
        <v>0</v>
      </c>
      <c r="H115">
        <f t="shared" si="4"/>
        <v>1</v>
      </c>
      <c r="I115">
        <f t="shared" si="5"/>
        <v>11</v>
      </c>
    </row>
    <row r="116" spans="1:9" x14ac:dyDescent="0.2">
      <c r="A116" t="s">
        <v>9</v>
      </c>
      <c r="B116" t="s">
        <v>19</v>
      </c>
      <c r="C116">
        <v>2023</v>
      </c>
      <c r="D116" t="s">
        <v>11</v>
      </c>
      <c r="E116">
        <v>33</v>
      </c>
      <c r="F116">
        <v>33</v>
      </c>
      <c r="G116">
        <f t="shared" si="3"/>
        <v>0</v>
      </c>
      <c r="H116">
        <f t="shared" si="4"/>
        <v>1</v>
      </c>
      <c r="I116">
        <f t="shared" si="5"/>
        <v>47</v>
      </c>
    </row>
    <row r="117" spans="1:9" x14ac:dyDescent="0.2">
      <c r="A117" t="s">
        <v>9</v>
      </c>
      <c r="B117" t="s">
        <v>19</v>
      </c>
      <c r="C117">
        <v>2023</v>
      </c>
      <c r="D117" t="s">
        <v>15</v>
      </c>
      <c r="E117">
        <v>31</v>
      </c>
      <c r="F117">
        <v>31</v>
      </c>
      <c r="G117">
        <f t="shared" si="3"/>
        <v>0</v>
      </c>
      <c r="H117">
        <f t="shared" si="4"/>
        <v>1</v>
      </c>
      <c r="I117">
        <f t="shared" si="5"/>
        <v>53</v>
      </c>
    </row>
    <row r="118" spans="1:9" x14ac:dyDescent="0.2">
      <c r="A118" t="s">
        <v>9</v>
      </c>
      <c r="B118" t="s">
        <v>19</v>
      </c>
      <c r="C118">
        <v>2023</v>
      </c>
      <c r="D118" t="s">
        <v>16</v>
      </c>
      <c r="E118">
        <v>10</v>
      </c>
      <c r="F118">
        <v>10</v>
      </c>
      <c r="G118">
        <f t="shared" si="3"/>
        <v>0</v>
      </c>
      <c r="H118">
        <f t="shared" si="4"/>
        <v>1</v>
      </c>
      <c r="I118">
        <f t="shared" si="5"/>
        <v>15</v>
      </c>
    </row>
    <row r="119" spans="1:9" x14ac:dyDescent="0.2">
      <c r="A119" t="s">
        <v>9</v>
      </c>
      <c r="B119" t="s">
        <v>19</v>
      </c>
      <c r="C119">
        <v>2022</v>
      </c>
      <c r="D119" t="s">
        <v>16</v>
      </c>
      <c r="E119">
        <v>19</v>
      </c>
      <c r="F119">
        <v>31</v>
      </c>
      <c r="G119">
        <f t="shared" si="3"/>
        <v>12</v>
      </c>
      <c r="H119">
        <f t="shared" si="4"/>
        <v>0.61290322580645162</v>
      </c>
      <c r="I119">
        <f t="shared" si="5"/>
        <v>19</v>
      </c>
    </row>
    <row r="120" spans="1:9" x14ac:dyDescent="0.2">
      <c r="A120" t="s">
        <v>9</v>
      </c>
      <c r="B120" t="s">
        <v>19</v>
      </c>
      <c r="C120">
        <v>2022</v>
      </c>
      <c r="D120" t="s">
        <v>11</v>
      </c>
      <c r="E120">
        <v>56</v>
      </c>
      <c r="F120">
        <v>80</v>
      </c>
      <c r="G120">
        <f t="shared" si="3"/>
        <v>24</v>
      </c>
      <c r="H120">
        <f t="shared" si="4"/>
        <v>0.7</v>
      </c>
      <c r="I120">
        <f t="shared" si="5"/>
        <v>56</v>
      </c>
    </row>
    <row r="121" spans="1:9" x14ac:dyDescent="0.2">
      <c r="A121" t="s">
        <v>9</v>
      </c>
      <c r="B121" t="s">
        <v>19</v>
      </c>
      <c r="C121">
        <v>2022</v>
      </c>
      <c r="D121" t="s">
        <v>15</v>
      </c>
      <c r="E121">
        <v>67</v>
      </c>
      <c r="F121">
        <v>105</v>
      </c>
      <c r="G121">
        <f t="shared" si="3"/>
        <v>38</v>
      </c>
      <c r="H121">
        <f t="shared" si="4"/>
        <v>0.63809523809523805</v>
      </c>
      <c r="I121">
        <f t="shared" si="5"/>
        <v>67</v>
      </c>
    </row>
    <row r="122" spans="1:9" x14ac:dyDescent="0.2">
      <c r="A122" t="s">
        <v>9</v>
      </c>
      <c r="B122" t="s">
        <v>20</v>
      </c>
      <c r="C122">
        <v>2019</v>
      </c>
      <c r="D122" t="s">
        <v>12</v>
      </c>
      <c r="E122">
        <v>63</v>
      </c>
      <c r="F122">
        <v>106</v>
      </c>
      <c r="G122">
        <f t="shared" si="3"/>
        <v>43</v>
      </c>
      <c r="H122">
        <f t="shared" si="4"/>
        <v>0.59433962264150941</v>
      </c>
      <c r="I122">
        <f t="shared" si="5"/>
        <v>63</v>
      </c>
    </row>
    <row r="123" spans="1:9" x14ac:dyDescent="0.2">
      <c r="A123" t="s">
        <v>9</v>
      </c>
      <c r="B123" t="s">
        <v>20</v>
      </c>
      <c r="C123">
        <v>2021</v>
      </c>
      <c r="D123" t="s">
        <v>15</v>
      </c>
      <c r="E123">
        <v>73</v>
      </c>
      <c r="F123">
        <v>109</v>
      </c>
      <c r="G123">
        <f t="shared" si="3"/>
        <v>36</v>
      </c>
      <c r="H123">
        <f t="shared" si="4"/>
        <v>0.66972477064220182</v>
      </c>
      <c r="I123">
        <f t="shared" si="5"/>
        <v>73</v>
      </c>
    </row>
    <row r="124" spans="1:9" x14ac:dyDescent="0.2">
      <c r="A124" t="s">
        <v>9</v>
      </c>
      <c r="B124" t="s">
        <v>20</v>
      </c>
      <c r="C124">
        <v>2020</v>
      </c>
      <c r="D124" t="s">
        <v>15</v>
      </c>
      <c r="E124">
        <v>61</v>
      </c>
      <c r="F124">
        <v>74</v>
      </c>
      <c r="G124">
        <f t="shared" si="3"/>
        <v>13</v>
      </c>
      <c r="H124">
        <f t="shared" si="4"/>
        <v>0.82432432432432434</v>
      </c>
      <c r="I124">
        <f t="shared" si="5"/>
        <v>61</v>
      </c>
    </row>
    <row r="125" spans="1:9" x14ac:dyDescent="0.2">
      <c r="A125" t="s">
        <v>9</v>
      </c>
      <c r="B125" t="s">
        <v>20</v>
      </c>
      <c r="C125">
        <v>2019</v>
      </c>
      <c r="D125" t="s">
        <v>16</v>
      </c>
      <c r="E125">
        <v>18</v>
      </c>
      <c r="F125">
        <v>25</v>
      </c>
      <c r="G125">
        <f t="shared" si="3"/>
        <v>7</v>
      </c>
      <c r="H125">
        <f t="shared" si="4"/>
        <v>0.72</v>
      </c>
      <c r="I125">
        <f t="shared" si="5"/>
        <v>18</v>
      </c>
    </row>
    <row r="126" spans="1:9" x14ac:dyDescent="0.2">
      <c r="A126" t="s">
        <v>9</v>
      </c>
      <c r="B126" t="s">
        <v>20</v>
      </c>
      <c r="C126">
        <v>2020</v>
      </c>
      <c r="D126" t="s">
        <v>12</v>
      </c>
      <c r="E126">
        <v>63</v>
      </c>
      <c r="F126">
        <v>70</v>
      </c>
      <c r="G126">
        <f t="shared" si="3"/>
        <v>7</v>
      </c>
      <c r="H126">
        <f t="shared" si="4"/>
        <v>0.9</v>
      </c>
      <c r="I126">
        <f t="shared" si="5"/>
        <v>63</v>
      </c>
    </row>
    <row r="127" spans="1:9" x14ac:dyDescent="0.2">
      <c r="A127" t="s">
        <v>9</v>
      </c>
      <c r="B127" t="s">
        <v>20</v>
      </c>
      <c r="C127">
        <v>2019</v>
      </c>
      <c r="D127" t="s">
        <v>13</v>
      </c>
      <c r="E127">
        <v>5</v>
      </c>
      <c r="F127">
        <v>9</v>
      </c>
      <c r="G127">
        <f t="shared" si="3"/>
        <v>4</v>
      </c>
      <c r="H127">
        <f t="shared" si="4"/>
        <v>0.55555555555555558</v>
      </c>
      <c r="I127">
        <f t="shared" si="5"/>
        <v>5</v>
      </c>
    </row>
    <row r="128" spans="1:9" x14ac:dyDescent="0.2">
      <c r="A128" t="s">
        <v>9</v>
      </c>
      <c r="B128" t="s">
        <v>20</v>
      </c>
      <c r="C128">
        <v>2023</v>
      </c>
      <c r="D128" t="s">
        <v>16</v>
      </c>
      <c r="E128">
        <v>9</v>
      </c>
      <c r="F128">
        <v>13</v>
      </c>
      <c r="G128">
        <f t="shared" si="3"/>
        <v>4</v>
      </c>
      <c r="H128">
        <f t="shared" si="4"/>
        <v>0.69230769230769229</v>
      </c>
      <c r="I128">
        <f t="shared" si="5"/>
        <v>9</v>
      </c>
    </row>
    <row r="129" spans="1:9" x14ac:dyDescent="0.2">
      <c r="A129" t="s">
        <v>9</v>
      </c>
      <c r="B129" t="s">
        <v>20</v>
      </c>
      <c r="C129">
        <v>2021</v>
      </c>
      <c r="D129" t="s">
        <v>12</v>
      </c>
      <c r="E129">
        <v>56</v>
      </c>
      <c r="F129">
        <v>59</v>
      </c>
      <c r="G129">
        <f t="shared" si="3"/>
        <v>3</v>
      </c>
      <c r="H129">
        <f t="shared" si="4"/>
        <v>0.94915254237288138</v>
      </c>
      <c r="I129">
        <f t="shared" si="5"/>
        <v>56</v>
      </c>
    </row>
    <row r="130" spans="1:9" x14ac:dyDescent="0.2">
      <c r="A130" t="s">
        <v>9</v>
      </c>
      <c r="B130" t="s">
        <v>20</v>
      </c>
      <c r="C130">
        <v>2022</v>
      </c>
      <c r="D130" t="s">
        <v>11</v>
      </c>
      <c r="E130">
        <v>32</v>
      </c>
      <c r="F130">
        <v>32</v>
      </c>
      <c r="G130">
        <f t="shared" ref="G130:G193" si="6">F130-E130</f>
        <v>0</v>
      </c>
      <c r="H130">
        <f t="shared" si="4"/>
        <v>1</v>
      </c>
      <c r="I130">
        <f t="shared" si="5"/>
        <v>32</v>
      </c>
    </row>
    <row r="131" spans="1:9" x14ac:dyDescent="0.2">
      <c r="A131" t="s">
        <v>9</v>
      </c>
      <c r="B131" t="s">
        <v>20</v>
      </c>
      <c r="C131">
        <v>2022</v>
      </c>
      <c r="D131" t="s">
        <v>14</v>
      </c>
      <c r="E131">
        <v>26</v>
      </c>
      <c r="F131">
        <v>26</v>
      </c>
      <c r="G131">
        <f t="shared" si="6"/>
        <v>0</v>
      </c>
      <c r="H131">
        <f t="shared" ref="H131:H194" si="7">IF(AND(E131=0, F131=0), 1, E131/F131)</f>
        <v>1</v>
      </c>
      <c r="I131">
        <f t="shared" ref="I131:I194" si="8">_xlfn.CEILING.MATH(IF(H131=1,
    IF(
        COUNTIFS(H$2:H$2670, "&lt;&gt;1", A$2:A$2670, A131, B$2:B$2670, B131, D$2:D$2670, D131, C$2:C$2670, "&lt;&gt;"&amp;C131)=0,
        E131,
        F131 / (
            SUMIFS(H$2:H$2670, A$2:A$2670, A131, B$2:B$2670, B131, D$2:D$2670, D131, C$2:C$2670, "&lt;&gt;"&amp;C131, H$2:H$2670, "&lt;&gt;1")
            /
            COUNTIFS(H$2:H$2670, "&lt;&gt;1", A$2:A$2670, A131, B$2:B$2670, B131, D$2:D$2670, D131, C$2:C$2670, "&lt;&gt;"&amp;C131)
        )
    ),
    E131
))</f>
        <v>26</v>
      </c>
    </row>
    <row r="132" spans="1:9" x14ac:dyDescent="0.2">
      <c r="A132" t="s">
        <v>9</v>
      </c>
      <c r="B132" t="s">
        <v>20</v>
      </c>
      <c r="C132">
        <v>2022</v>
      </c>
      <c r="D132" t="s">
        <v>13</v>
      </c>
      <c r="E132">
        <v>12</v>
      </c>
      <c r="F132">
        <v>12</v>
      </c>
      <c r="G132">
        <f t="shared" si="6"/>
        <v>0</v>
      </c>
      <c r="H132">
        <f t="shared" si="7"/>
        <v>1</v>
      </c>
      <c r="I132">
        <f t="shared" si="8"/>
        <v>22</v>
      </c>
    </row>
    <row r="133" spans="1:9" x14ac:dyDescent="0.2">
      <c r="A133" t="s">
        <v>9</v>
      </c>
      <c r="B133" t="s">
        <v>20</v>
      </c>
      <c r="C133">
        <v>2022</v>
      </c>
      <c r="D133" t="s">
        <v>16</v>
      </c>
      <c r="E133">
        <v>7</v>
      </c>
      <c r="F133">
        <v>7</v>
      </c>
      <c r="G133">
        <f t="shared" si="6"/>
        <v>0</v>
      </c>
      <c r="H133">
        <f t="shared" si="7"/>
        <v>1</v>
      </c>
      <c r="I133">
        <f t="shared" si="8"/>
        <v>10</v>
      </c>
    </row>
    <row r="134" spans="1:9" x14ac:dyDescent="0.2">
      <c r="A134" t="s">
        <v>9</v>
      </c>
      <c r="B134" t="s">
        <v>20</v>
      </c>
      <c r="C134">
        <v>2022</v>
      </c>
      <c r="D134" t="s">
        <v>12</v>
      </c>
      <c r="E134">
        <v>76</v>
      </c>
      <c r="F134">
        <v>81</v>
      </c>
      <c r="G134">
        <f t="shared" si="6"/>
        <v>5</v>
      </c>
      <c r="H134">
        <f t="shared" si="7"/>
        <v>0.93827160493827155</v>
      </c>
      <c r="I134">
        <f t="shared" si="8"/>
        <v>76</v>
      </c>
    </row>
    <row r="135" spans="1:9" x14ac:dyDescent="0.2">
      <c r="A135" t="s">
        <v>9</v>
      </c>
      <c r="B135" t="s">
        <v>20</v>
      </c>
      <c r="C135">
        <v>2019</v>
      </c>
      <c r="D135" t="s">
        <v>11</v>
      </c>
      <c r="E135">
        <v>35</v>
      </c>
      <c r="F135">
        <v>35</v>
      </c>
      <c r="G135">
        <f t="shared" si="6"/>
        <v>0</v>
      </c>
      <c r="H135">
        <f t="shared" si="7"/>
        <v>1</v>
      </c>
      <c r="I135">
        <f t="shared" si="8"/>
        <v>35</v>
      </c>
    </row>
    <row r="136" spans="1:9" x14ac:dyDescent="0.2">
      <c r="A136" t="s">
        <v>9</v>
      </c>
      <c r="B136" t="s">
        <v>20</v>
      </c>
      <c r="C136">
        <v>2019</v>
      </c>
      <c r="D136" t="s">
        <v>15</v>
      </c>
      <c r="E136">
        <v>12</v>
      </c>
      <c r="F136">
        <v>12</v>
      </c>
      <c r="G136">
        <f t="shared" si="6"/>
        <v>0</v>
      </c>
      <c r="H136">
        <f t="shared" si="7"/>
        <v>1</v>
      </c>
      <c r="I136">
        <f t="shared" si="8"/>
        <v>17</v>
      </c>
    </row>
    <row r="137" spans="1:9" x14ac:dyDescent="0.2">
      <c r="A137" t="s">
        <v>9</v>
      </c>
      <c r="B137" t="s">
        <v>20</v>
      </c>
      <c r="C137">
        <v>2019</v>
      </c>
      <c r="D137" t="s">
        <v>14</v>
      </c>
      <c r="E137">
        <v>28</v>
      </c>
      <c r="F137">
        <v>28</v>
      </c>
      <c r="G137">
        <f t="shared" si="6"/>
        <v>0</v>
      </c>
      <c r="H137">
        <f t="shared" si="7"/>
        <v>1</v>
      </c>
      <c r="I137">
        <f t="shared" si="8"/>
        <v>28</v>
      </c>
    </row>
    <row r="138" spans="1:9" x14ac:dyDescent="0.2">
      <c r="A138" t="s">
        <v>9</v>
      </c>
      <c r="B138" t="s">
        <v>20</v>
      </c>
      <c r="C138">
        <v>2020</v>
      </c>
      <c r="D138" t="s">
        <v>11</v>
      </c>
      <c r="E138">
        <v>30</v>
      </c>
      <c r="F138">
        <v>30</v>
      </c>
      <c r="G138">
        <f t="shared" si="6"/>
        <v>0</v>
      </c>
      <c r="H138">
        <f t="shared" si="7"/>
        <v>1</v>
      </c>
      <c r="I138">
        <f t="shared" si="8"/>
        <v>30</v>
      </c>
    </row>
    <row r="139" spans="1:9" x14ac:dyDescent="0.2">
      <c r="A139" t="s">
        <v>9</v>
      </c>
      <c r="B139" t="s">
        <v>20</v>
      </c>
      <c r="C139">
        <v>2020</v>
      </c>
      <c r="D139" t="s">
        <v>14</v>
      </c>
      <c r="E139">
        <v>10</v>
      </c>
      <c r="F139">
        <v>10</v>
      </c>
      <c r="G139">
        <f t="shared" si="6"/>
        <v>0</v>
      </c>
      <c r="H139">
        <f t="shared" si="7"/>
        <v>1</v>
      </c>
      <c r="I139">
        <f t="shared" si="8"/>
        <v>10</v>
      </c>
    </row>
    <row r="140" spans="1:9" x14ac:dyDescent="0.2">
      <c r="A140" t="s">
        <v>9</v>
      </c>
      <c r="B140" t="s">
        <v>20</v>
      </c>
      <c r="C140">
        <v>2020</v>
      </c>
      <c r="D140" t="s">
        <v>13</v>
      </c>
      <c r="E140">
        <v>7</v>
      </c>
      <c r="F140">
        <v>7</v>
      </c>
      <c r="G140">
        <f t="shared" si="6"/>
        <v>0</v>
      </c>
      <c r="H140">
        <f t="shared" si="7"/>
        <v>1</v>
      </c>
      <c r="I140">
        <f t="shared" si="8"/>
        <v>13</v>
      </c>
    </row>
    <row r="141" spans="1:9" x14ac:dyDescent="0.2">
      <c r="A141" t="s">
        <v>9</v>
      </c>
      <c r="B141" t="s">
        <v>20</v>
      </c>
      <c r="C141">
        <v>2020</v>
      </c>
      <c r="D141" t="s">
        <v>16</v>
      </c>
      <c r="E141">
        <v>15</v>
      </c>
      <c r="F141">
        <v>15</v>
      </c>
      <c r="G141">
        <f t="shared" si="6"/>
        <v>0</v>
      </c>
      <c r="H141">
        <f t="shared" si="7"/>
        <v>1</v>
      </c>
      <c r="I141">
        <f t="shared" si="8"/>
        <v>22</v>
      </c>
    </row>
    <row r="142" spans="1:9" x14ac:dyDescent="0.2">
      <c r="A142" t="s">
        <v>9</v>
      </c>
      <c r="B142" t="s">
        <v>20</v>
      </c>
      <c r="C142">
        <v>2021</v>
      </c>
      <c r="D142" t="s">
        <v>11</v>
      </c>
      <c r="E142">
        <v>35</v>
      </c>
      <c r="F142">
        <v>35</v>
      </c>
      <c r="G142">
        <f t="shared" si="6"/>
        <v>0</v>
      </c>
      <c r="H142">
        <f t="shared" si="7"/>
        <v>1</v>
      </c>
      <c r="I142">
        <f t="shared" si="8"/>
        <v>35</v>
      </c>
    </row>
    <row r="143" spans="1:9" x14ac:dyDescent="0.2">
      <c r="A143" t="s">
        <v>9</v>
      </c>
      <c r="B143" t="s">
        <v>20</v>
      </c>
      <c r="C143">
        <v>2021</v>
      </c>
      <c r="D143" t="s">
        <v>14</v>
      </c>
      <c r="E143">
        <v>11</v>
      </c>
      <c r="F143">
        <v>11</v>
      </c>
      <c r="G143">
        <f t="shared" si="6"/>
        <v>0</v>
      </c>
      <c r="H143">
        <f t="shared" si="7"/>
        <v>1</v>
      </c>
      <c r="I143">
        <f t="shared" si="8"/>
        <v>11</v>
      </c>
    </row>
    <row r="144" spans="1:9" x14ac:dyDescent="0.2">
      <c r="A144" t="s">
        <v>9</v>
      </c>
      <c r="B144" t="s">
        <v>20</v>
      </c>
      <c r="C144">
        <v>2021</v>
      </c>
      <c r="D144" t="s">
        <v>13</v>
      </c>
      <c r="E144">
        <v>8</v>
      </c>
      <c r="F144">
        <v>8</v>
      </c>
      <c r="G144">
        <f t="shared" si="6"/>
        <v>0</v>
      </c>
      <c r="H144">
        <f t="shared" si="7"/>
        <v>1</v>
      </c>
      <c r="I144">
        <f t="shared" si="8"/>
        <v>15</v>
      </c>
    </row>
    <row r="145" spans="1:9" x14ac:dyDescent="0.2">
      <c r="A145" t="s">
        <v>9</v>
      </c>
      <c r="B145" t="s">
        <v>20</v>
      </c>
      <c r="C145">
        <v>2021</v>
      </c>
      <c r="D145" t="s">
        <v>16</v>
      </c>
      <c r="E145">
        <v>4</v>
      </c>
      <c r="F145">
        <v>4</v>
      </c>
      <c r="G145">
        <f t="shared" si="6"/>
        <v>0</v>
      </c>
      <c r="H145">
        <f t="shared" si="7"/>
        <v>1</v>
      </c>
      <c r="I145">
        <f t="shared" si="8"/>
        <v>6</v>
      </c>
    </row>
    <row r="146" spans="1:9" x14ac:dyDescent="0.2">
      <c r="A146" t="s">
        <v>9</v>
      </c>
      <c r="B146" t="s">
        <v>20</v>
      </c>
      <c r="C146">
        <v>2023</v>
      </c>
      <c r="D146" t="s">
        <v>11</v>
      </c>
      <c r="E146">
        <v>31</v>
      </c>
      <c r="F146">
        <v>31</v>
      </c>
      <c r="G146">
        <f t="shared" si="6"/>
        <v>0</v>
      </c>
      <c r="H146">
        <f t="shared" si="7"/>
        <v>1</v>
      </c>
      <c r="I146">
        <f t="shared" si="8"/>
        <v>31</v>
      </c>
    </row>
    <row r="147" spans="1:9" x14ac:dyDescent="0.2">
      <c r="A147" t="s">
        <v>9</v>
      </c>
      <c r="B147" t="s">
        <v>20</v>
      </c>
      <c r="C147">
        <v>2023</v>
      </c>
      <c r="D147" t="s">
        <v>15</v>
      </c>
      <c r="E147">
        <v>49</v>
      </c>
      <c r="F147">
        <v>49</v>
      </c>
      <c r="G147">
        <f t="shared" si="6"/>
        <v>0</v>
      </c>
      <c r="H147">
        <f t="shared" si="7"/>
        <v>1</v>
      </c>
      <c r="I147">
        <f t="shared" si="8"/>
        <v>69</v>
      </c>
    </row>
    <row r="148" spans="1:9" x14ac:dyDescent="0.2">
      <c r="A148" t="s">
        <v>9</v>
      </c>
      <c r="B148" t="s">
        <v>20</v>
      </c>
      <c r="C148">
        <v>2023</v>
      </c>
      <c r="D148" t="s">
        <v>12</v>
      </c>
      <c r="E148">
        <v>65</v>
      </c>
      <c r="F148">
        <v>65</v>
      </c>
      <c r="G148">
        <f t="shared" si="6"/>
        <v>0</v>
      </c>
      <c r="H148">
        <f t="shared" si="7"/>
        <v>1</v>
      </c>
      <c r="I148">
        <f t="shared" si="8"/>
        <v>77</v>
      </c>
    </row>
    <row r="149" spans="1:9" x14ac:dyDescent="0.2">
      <c r="A149" t="s">
        <v>9</v>
      </c>
      <c r="B149" t="s">
        <v>20</v>
      </c>
      <c r="C149">
        <v>2023</v>
      </c>
      <c r="D149" t="s">
        <v>14</v>
      </c>
      <c r="E149">
        <v>12</v>
      </c>
      <c r="F149">
        <v>12</v>
      </c>
      <c r="G149">
        <f t="shared" si="6"/>
        <v>0</v>
      </c>
      <c r="H149">
        <f t="shared" si="7"/>
        <v>1</v>
      </c>
      <c r="I149">
        <f t="shared" si="8"/>
        <v>12</v>
      </c>
    </row>
    <row r="150" spans="1:9" x14ac:dyDescent="0.2">
      <c r="A150" t="s">
        <v>9</v>
      </c>
      <c r="B150" t="s">
        <v>20</v>
      </c>
      <c r="C150">
        <v>2023</v>
      </c>
      <c r="D150" t="s">
        <v>13</v>
      </c>
      <c r="E150">
        <v>9</v>
      </c>
      <c r="F150">
        <v>9</v>
      </c>
      <c r="G150">
        <f t="shared" si="6"/>
        <v>0</v>
      </c>
      <c r="H150">
        <f t="shared" si="7"/>
        <v>1</v>
      </c>
      <c r="I150">
        <f t="shared" si="8"/>
        <v>17</v>
      </c>
    </row>
    <row r="151" spans="1:9" x14ac:dyDescent="0.2">
      <c r="A151" t="s">
        <v>9</v>
      </c>
      <c r="B151" t="s">
        <v>20</v>
      </c>
      <c r="C151">
        <v>2022</v>
      </c>
      <c r="D151" t="s">
        <v>15</v>
      </c>
      <c r="E151">
        <v>79</v>
      </c>
      <c r="F151">
        <v>119</v>
      </c>
      <c r="G151">
        <f t="shared" si="6"/>
        <v>40</v>
      </c>
      <c r="H151">
        <f t="shared" si="7"/>
        <v>0.66386554621848737</v>
      </c>
      <c r="I151">
        <f t="shared" si="8"/>
        <v>79</v>
      </c>
    </row>
    <row r="152" spans="1:9" x14ac:dyDescent="0.2">
      <c r="A152" t="s">
        <v>9</v>
      </c>
      <c r="B152" t="s">
        <v>21</v>
      </c>
      <c r="C152">
        <v>2021</v>
      </c>
      <c r="D152" t="s">
        <v>15</v>
      </c>
      <c r="E152">
        <v>39</v>
      </c>
      <c r="F152">
        <v>128</v>
      </c>
      <c r="G152">
        <f t="shared" si="6"/>
        <v>89</v>
      </c>
      <c r="H152">
        <f t="shared" si="7"/>
        <v>0.3046875</v>
      </c>
      <c r="I152">
        <f t="shared" si="8"/>
        <v>39</v>
      </c>
    </row>
    <row r="153" spans="1:9" x14ac:dyDescent="0.2">
      <c r="A153" t="s">
        <v>9</v>
      </c>
      <c r="B153" t="s">
        <v>21</v>
      </c>
      <c r="C153">
        <v>2023</v>
      </c>
      <c r="D153" t="s">
        <v>15</v>
      </c>
      <c r="E153">
        <v>51</v>
      </c>
      <c r="F153">
        <v>85</v>
      </c>
      <c r="G153">
        <f t="shared" si="6"/>
        <v>34</v>
      </c>
      <c r="H153">
        <f t="shared" si="7"/>
        <v>0.6</v>
      </c>
      <c r="I153">
        <f t="shared" si="8"/>
        <v>51</v>
      </c>
    </row>
    <row r="154" spans="1:9" x14ac:dyDescent="0.2">
      <c r="A154" t="s">
        <v>9</v>
      </c>
      <c r="B154" t="s">
        <v>21</v>
      </c>
      <c r="C154">
        <v>2019</v>
      </c>
      <c r="D154" t="s">
        <v>12</v>
      </c>
      <c r="E154">
        <v>34</v>
      </c>
      <c r="F154">
        <v>60</v>
      </c>
      <c r="G154">
        <f t="shared" si="6"/>
        <v>26</v>
      </c>
      <c r="H154">
        <f t="shared" si="7"/>
        <v>0.56666666666666665</v>
      </c>
      <c r="I154">
        <f t="shared" si="8"/>
        <v>34</v>
      </c>
    </row>
    <row r="155" spans="1:9" x14ac:dyDescent="0.2">
      <c r="A155" t="s">
        <v>9</v>
      </c>
      <c r="B155" t="s">
        <v>21</v>
      </c>
      <c r="C155">
        <v>2023</v>
      </c>
      <c r="D155" t="s">
        <v>12</v>
      </c>
      <c r="E155">
        <v>51</v>
      </c>
      <c r="F155">
        <v>71</v>
      </c>
      <c r="G155">
        <f t="shared" si="6"/>
        <v>20</v>
      </c>
      <c r="H155">
        <f t="shared" si="7"/>
        <v>0.71830985915492962</v>
      </c>
      <c r="I155">
        <f t="shared" si="8"/>
        <v>51</v>
      </c>
    </row>
    <row r="156" spans="1:9" x14ac:dyDescent="0.2">
      <c r="A156" t="s">
        <v>9</v>
      </c>
      <c r="B156" t="s">
        <v>21</v>
      </c>
      <c r="C156">
        <v>2020</v>
      </c>
      <c r="D156" t="s">
        <v>11</v>
      </c>
      <c r="E156">
        <v>20</v>
      </c>
      <c r="F156">
        <v>39</v>
      </c>
      <c r="G156">
        <f t="shared" si="6"/>
        <v>19</v>
      </c>
      <c r="H156">
        <f t="shared" si="7"/>
        <v>0.51282051282051277</v>
      </c>
      <c r="I156">
        <f t="shared" si="8"/>
        <v>20</v>
      </c>
    </row>
    <row r="157" spans="1:9" x14ac:dyDescent="0.2">
      <c r="A157" t="s">
        <v>9</v>
      </c>
      <c r="B157" t="s">
        <v>21</v>
      </c>
      <c r="C157">
        <v>2020</v>
      </c>
      <c r="D157" t="s">
        <v>14</v>
      </c>
      <c r="E157">
        <v>17</v>
      </c>
      <c r="F157">
        <v>28</v>
      </c>
      <c r="G157">
        <f t="shared" si="6"/>
        <v>11</v>
      </c>
      <c r="H157">
        <f t="shared" si="7"/>
        <v>0.6071428571428571</v>
      </c>
      <c r="I157">
        <f t="shared" si="8"/>
        <v>17</v>
      </c>
    </row>
    <row r="158" spans="1:9" x14ac:dyDescent="0.2">
      <c r="A158" t="s">
        <v>9</v>
      </c>
      <c r="B158" t="s">
        <v>21</v>
      </c>
      <c r="C158">
        <v>2019</v>
      </c>
      <c r="D158" t="s">
        <v>11</v>
      </c>
      <c r="E158">
        <v>25</v>
      </c>
      <c r="F158">
        <v>35</v>
      </c>
      <c r="G158">
        <f t="shared" si="6"/>
        <v>10</v>
      </c>
      <c r="H158">
        <f t="shared" si="7"/>
        <v>0.7142857142857143</v>
      </c>
      <c r="I158">
        <f t="shared" si="8"/>
        <v>25</v>
      </c>
    </row>
    <row r="159" spans="1:9" x14ac:dyDescent="0.2">
      <c r="A159" t="s">
        <v>9</v>
      </c>
      <c r="B159" t="s">
        <v>21</v>
      </c>
      <c r="C159">
        <v>2021</v>
      </c>
      <c r="D159" t="s">
        <v>12</v>
      </c>
      <c r="E159">
        <v>53</v>
      </c>
      <c r="F159">
        <v>63</v>
      </c>
      <c r="G159">
        <f t="shared" si="6"/>
        <v>10</v>
      </c>
      <c r="H159">
        <f t="shared" si="7"/>
        <v>0.84126984126984128</v>
      </c>
      <c r="I159">
        <f t="shared" si="8"/>
        <v>53</v>
      </c>
    </row>
    <row r="160" spans="1:9" x14ac:dyDescent="0.2">
      <c r="A160" t="s">
        <v>9</v>
      </c>
      <c r="B160" t="s">
        <v>21</v>
      </c>
      <c r="C160">
        <v>2023</v>
      </c>
      <c r="D160" t="s">
        <v>16</v>
      </c>
      <c r="E160">
        <v>11</v>
      </c>
      <c r="F160">
        <v>21</v>
      </c>
      <c r="G160">
        <f t="shared" si="6"/>
        <v>10</v>
      </c>
      <c r="H160">
        <f t="shared" si="7"/>
        <v>0.52380952380952384</v>
      </c>
      <c r="I160">
        <f t="shared" si="8"/>
        <v>11</v>
      </c>
    </row>
    <row r="161" spans="1:9" x14ac:dyDescent="0.2">
      <c r="A161" t="s">
        <v>9</v>
      </c>
      <c r="B161" t="s">
        <v>21</v>
      </c>
      <c r="C161">
        <v>2019</v>
      </c>
      <c r="D161" t="s">
        <v>16</v>
      </c>
      <c r="E161">
        <v>8</v>
      </c>
      <c r="F161">
        <v>12</v>
      </c>
      <c r="G161">
        <f t="shared" si="6"/>
        <v>4</v>
      </c>
      <c r="H161">
        <f t="shared" si="7"/>
        <v>0.66666666666666663</v>
      </c>
      <c r="I161">
        <f t="shared" si="8"/>
        <v>8</v>
      </c>
    </row>
    <row r="162" spans="1:9" x14ac:dyDescent="0.2">
      <c r="A162" t="s">
        <v>9</v>
      </c>
      <c r="B162" t="s">
        <v>21</v>
      </c>
      <c r="C162">
        <v>2023</v>
      </c>
      <c r="D162" t="s">
        <v>13</v>
      </c>
      <c r="E162">
        <v>12</v>
      </c>
      <c r="F162">
        <v>15</v>
      </c>
      <c r="G162">
        <f t="shared" si="6"/>
        <v>3</v>
      </c>
      <c r="H162">
        <f t="shared" si="7"/>
        <v>0.8</v>
      </c>
      <c r="I162">
        <f t="shared" si="8"/>
        <v>12</v>
      </c>
    </row>
    <row r="163" spans="1:9" x14ac:dyDescent="0.2">
      <c r="A163" t="s">
        <v>9</v>
      </c>
      <c r="B163" t="s">
        <v>21</v>
      </c>
      <c r="C163">
        <v>2022</v>
      </c>
      <c r="D163" t="s">
        <v>15</v>
      </c>
      <c r="E163">
        <v>39</v>
      </c>
      <c r="F163">
        <v>39</v>
      </c>
      <c r="G163">
        <f t="shared" si="6"/>
        <v>0</v>
      </c>
      <c r="H163">
        <f t="shared" si="7"/>
        <v>1</v>
      </c>
      <c r="I163">
        <f t="shared" si="8"/>
        <v>87</v>
      </c>
    </row>
    <row r="164" spans="1:9" x14ac:dyDescent="0.2">
      <c r="A164" t="s">
        <v>9</v>
      </c>
      <c r="B164" t="s">
        <v>21</v>
      </c>
      <c r="C164">
        <v>2019</v>
      </c>
      <c r="D164" t="s">
        <v>13</v>
      </c>
      <c r="E164">
        <v>11</v>
      </c>
      <c r="F164">
        <v>12</v>
      </c>
      <c r="G164">
        <f t="shared" si="6"/>
        <v>1</v>
      </c>
      <c r="H164">
        <f t="shared" si="7"/>
        <v>0.91666666666666663</v>
      </c>
      <c r="I164">
        <f t="shared" si="8"/>
        <v>11</v>
      </c>
    </row>
    <row r="165" spans="1:9" x14ac:dyDescent="0.2">
      <c r="A165" t="s">
        <v>9</v>
      </c>
      <c r="B165" t="s">
        <v>21</v>
      </c>
      <c r="C165">
        <v>2021</v>
      </c>
      <c r="D165" t="s">
        <v>16</v>
      </c>
      <c r="E165">
        <v>7</v>
      </c>
      <c r="F165">
        <v>8</v>
      </c>
      <c r="G165">
        <f t="shared" si="6"/>
        <v>1</v>
      </c>
      <c r="H165">
        <f t="shared" si="7"/>
        <v>0.875</v>
      </c>
      <c r="I165">
        <f t="shared" si="8"/>
        <v>7</v>
      </c>
    </row>
    <row r="166" spans="1:9" x14ac:dyDescent="0.2">
      <c r="A166" t="s">
        <v>9</v>
      </c>
      <c r="B166" t="s">
        <v>21</v>
      </c>
      <c r="C166">
        <v>2022</v>
      </c>
      <c r="D166" t="s">
        <v>16</v>
      </c>
      <c r="E166">
        <v>7</v>
      </c>
      <c r="F166">
        <v>8</v>
      </c>
      <c r="G166">
        <f t="shared" si="6"/>
        <v>1</v>
      </c>
      <c r="H166">
        <f t="shared" si="7"/>
        <v>0.875</v>
      </c>
      <c r="I166">
        <f t="shared" si="8"/>
        <v>7</v>
      </c>
    </row>
    <row r="167" spans="1:9" x14ac:dyDescent="0.2">
      <c r="A167" t="s">
        <v>9</v>
      </c>
      <c r="B167" t="s">
        <v>21</v>
      </c>
      <c r="C167">
        <v>2022</v>
      </c>
      <c r="D167" t="s">
        <v>13</v>
      </c>
      <c r="E167">
        <v>6</v>
      </c>
      <c r="F167">
        <v>10</v>
      </c>
      <c r="G167">
        <f t="shared" si="6"/>
        <v>4</v>
      </c>
      <c r="H167">
        <f t="shared" si="7"/>
        <v>0.6</v>
      </c>
      <c r="I167">
        <f t="shared" si="8"/>
        <v>6</v>
      </c>
    </row>
    <row r="168" spans="1:9" x14ac:dyDescent="0.2">
      <c r="A168" t="s">
        <v>9</v>
      </c>
      <c r="B168" t="s">
        <v>21</v>
      </c>
      <c r="C168">
        <v>2022</v>
      </c>
      <c r="D168" t="s">
        <v>14</v>
      </c>
      <c r="E168">
        <v>27</v>
      </c>
      <c r="F168">
        <v>32</v>
      </c>
      <c r="G168">
        <f t="shared" si="6"/>
        <v>5</v>
      </c>
      <c r="H168">
        <f t="shared" si="7"/>
        <v>0.84375</v>
      </c>
      <c r="I168">
        <f t="shared" si="8"/>
        <v>27</v>
      </c>
    </row>
    <row r="169" spans="1:9" x14ac:dyDescent="0.2">
      <c r="A169" t="s">
        <v>9</v>
      </c>
      <c r="B169" t="s">
        <v>21</v>
      </c>
      <c r="C169">
        <v>2019</v>
      </c>
      <c r="D169" t="s">
        <v>15</v>
      </c>
      <c r="E169">
        <v>18</v>
      </c>
      <c r="F169">
        <v>18</v>
      </c>
      <c r="G169">
        <f t="shared" si="6"/>
        <v>0</v>
      </c>
      <c r="H169">
        <f>IF(AND(E169=0, F169=0), 1, E169/F169)</f>
        <v>1</v>
      </c>
      <c r="I169">
        <f t="shared" si="8"/>
        <v>40</v>
      </c>
    </row>
    <row r="170" spans="1:9" x14ac:dyDescent="0.2">
      <c r="A170" t="s">
        <v>9</v>
      </c>
      <c r="B170" t="s">
        <v>21</v>
      </c>
      <c r="C170">
        <v>2019</v>
      </c>
      <c r="D170" t="s">
        <v>14</v>
      </c>
      <c r="E170">
        <v>10</v>
      </c>
      <c r="F170">
        <v>10</v>
      </c>
      <c r="G170">
        <f t="shared" si="6"/>
        <v>0</v>
      </c>
      <c r="H170">
        <f t="shared" si="7"/>
        <v>1</v>
      </c>
      <c r="I170">
        <f t="shared" si="8"/>
        <v>14</v>
      </c>
    </row>
    <row r="171" spans="1:9" x14ac:dyDescent="0.2">
      <c r="A171" t="s">
        <v>9</v>
      </c>
      <c r="B171" t="s">
        <v>21</v>
      </c>
      <c r="C171">
        <v>2020</v>
      </c>
      <c r="D171" t="s">
        <v>15</v>
      </c>
      <c r="E171">
        <v>37</v>
      </c>
      <c r="F171">
        <v>37</v>
      </c>
      <c r="G171">
        <f t="shared" si="6"/>
        <v>0</v>
      </c>
      <c r="H171">
        <f t="shared" si="7"/>
        <v>1</v>
      </c>
      <c r="I171">
        <f t="shared" si="8"/>
        <v>82</v>
      </c>
    </row>
    <row r="172" spans="1:9" x14ac:dyDescent="0.2">
      <c r="A172" t="s">
        <v>9</v>
      </c>
      <c r="B172" t="s">
        <v>21</v>
      </c>
      <c r="C172">
        <v>2020</v>
      </c>
      <c r="D172" t="s">
        <v>12</v>
      </c>
      <c r="E172">
        <v>55</v>
      </c>
      <c r="F172">
        <v>55</v>
      </c>
      <c r="G172">
        <f t="shared" si="6"/>
        <v>0</v>
      </c>
      <c r="H172">
        <f t="shared" si="7"/>
        <v>1</v>
      </c>
      <c r="I172">
        <f t="shared" si="8"/>
        <v>77</v>
      </c>
    </row>
    <row r="173" spans="1:9" x14ac:dyDescent="0.2">
      <c r="A173" t="s">
        <v>9</v>
      </c>
      <c r="B173" t="s">
        <v>21</v>
      </c>
      <c r="C173">
        <v>2020</v>
      </c>
      <c r="D173" t="s">
        <v>13</v>
      </c>
      <c r="E173">
        <v>2</v>
      </c>
      <c r="F173">
        <v>2</v>
      </c>
      <c r="G173">
        <f t="shared" si="6"/>
        <v>0</v>
      </c>
      <c r="H173">
        <f t="shared" si="7"/>
        <v>1</v>
      </c>
      <c r="I173">
        <f t="shared" si="8"/>
        <v>3</v>
      </c>
    </row>
    <row r="174" spans="1:9" x14ac:dyDescent="0.2">
      <c r="A174" t="s">
        <v>9</v>
      </c>
      <c r="B174" t="s">
        <v>21</v>
      </c>
      <c r="C174">
        <v>2020</v>
      </c>
      <c r="D174" t="s">
        <v>16</v>
      </c>
      <c r="E174">
        <v>8</v>
      </c>
      <c r="F174">
        <v>8</v>
      </c>
      <c r="G174">
        <f t="shared" si="6"/>
        <v>0</v>
      </c>
      <c r="H174">
        <f t="shared" si="7"/>
        <v>1</v>
      </c>
      <c r="I174">
        <f t="shared" si="8"/>
        <v>11</v>
      </c>
    </row>
    <row r="175" spans="1:9" x14ac:dyDescent="0.2">
      <c r="A175" t="s">
        <v>9</v>
      </c>
      <c r="B175" t="s">
        <v>21</v>
      </c>
      <c r="C175">
        <v>2021</v>
      </c>
      <c r="D175" t="s">
        <v>11</v>
      </c>
      <c r="E175">
        <v>22</v>
      </c>
      <c r="F175">
        <v>22</v>
      </c>
      <c r="G175">
        <f t="shared" si="6"/>
        <v>0</v>
      </c>
      <c r="H175">
        <f t="shared" si="7"/>
        <v>1</v>
      </c>
      <c r="I175">
        <f t="shared" si="8"/>
        <v>40</v>
      </c>
    </row>
    <row r="176" spans="1:9" x14ac:dyDescent="0.2">
      <c r="A176" t="s">
        <v>9</v>
      </c>
      <c r="B176" t="s">
        <v>21</v>
      </c>
      <c r="C176">
        <v>2021</v>
      </c>
      <c r="D176" t="s">
        <v>14</v>
      </c>
      <c r="E176">
        <v>14</v>
      </c>
      <c r="F176">
        <v>14</v>
      </c>
      <c r="G176">
        <f t="shared" si="6"/>
        <v>0</v>
      </c>
      <c r="H176">
        <f t="shared" si="7"/>
        <v>1</v>
      </c>
      <c r="I176">
        <f t="shared" si="8"/>
        <v>20</v>
      </c>
    </row>
    <row r="177" spans="1:9" x14ac:dyDescent="0.2">
      <c r="A177" t="s">
        <v>9</v>
      </c>
      <c r="B177" t="s">
        <v>21</v>
      </c>
      <c r="C177">
        <v>2021</v>
      </c>
      <c r="D177" t="s">
        <v>13</v>
      </c>
      <c r="E177">
        <v>3</v>
      </c>
      <c r="F177">
        <v>3</v>
      </c>
      <c r="G177">
        <f t="shared" si="6"/>
        <v>0</v>
      </c>
      <c r="H177">
        <f t="shared" si="7"/>
        <v>1</v>
      </c>
      <c r="I177">
        <f t="shared" si="8"/>
        <v>4</v>
      </c>
    </row>
    <row r="178" spans="1:9" x14ac:dyDescent="0.2">
      <c r="A178" t="s">
        <v>9</v>
      </c>
      <c r="B178" t="s">
        <v>21</v>
      </c>
      <c r="C178">
        <v>2023</v>
      </c>
      <c r="D178" t="s">
        <v>11</v>
      </c>
      <c r="E178">
        <v>14</v>
      </c>
      <c r="F178">
        <v>14</v>
      </c>
      <c r="G178">
        <f t="shared" si="6"/>
        <v>0</v>
      </c>
      <c r="H178">
        <f t="shared" si="7"/>
        <v>1</v>
      </c>
      <c r="I178">
        <f t="shared" si="8"/>
        <v>25</v>
      </c>
    </row>
    <row r="179" spans="1:9" x14ac:dyDescent="0.2">
      <c r="A179" t="s">
        <v>9</v>
      </c>
      <c r="B179" t="s">
        <v>21</v>
      </c>
      <c r="C179">
        <v>2023</v>
      </c>
      <c r="D179" t="s">
        <v>14</v>
      </c>
      <c r="E179">
        <v>9</v>
      </c>
      <c r="F179">
        <v>9</v>
      </c>
      <c r="G179">
        <f t="shared" si="6"/>
        <v>0</v>
      </c>
      <c r="H179">
        <f t="shared" si="7"/>
        <v>1</v>
      </c>
      <c r="I179">
        <f t="shared" si="8"/>
        <v>13</v>
      </c>
    </row>
    <row r="180" spans="1:9" x14ac:dyDescent="0.2">
      <c r="A180" t="s">
        <v>9</v>
      </c>
      <c r="B180" t="s">
        <v>21</v>
      </c>
      <c r="C180">
        <v>2022</v>
      </c>
      <c r="D180" t="s">
        <v>12</v>
      </c>
      <c r="E180">
        <v>49</v>
      </c>
      <c r="F180">
        <v>65</v>
      </c>
      <c r="G180">
        <f t="shared" si="6"/>
        <v>16</v>
      </c>
      <c r="H180">
        <f t="shared" si="7"/>
        <v>0.75384615384615383</v>
      </c>
      <c r="I180">
        <f t="shared" si="8"/>
        <v>49</v>
      </c>
    </row>
    <row r="181" spans="1:9" x14ac:dyDescent="0.2">
      <c r="A181" t="s">
        <v>9</v>
      </c>
      <c r="B181" t="s">
        <v>21</v>
      </c>
      <c r="C181">
        <v>2022</v>
      </c>
      <c r="D181" t="s">
        <v>11</v>
      </c>
      <c r="E181">
        <v>35</v>
      </c>
      <c r="F181">
        <v>76</v>
      </c>
      <c r="G181">
        <f t="shared" si="6"/>
        <v>41</v>
      </c>
      <c r="H181">
        <f t="shared" si="7"/>
        <v>0.46052631578947367</v>
      </c>
      <c r="I181">
        <f t="shared" si="8"/>
        <v>35</v>
      </c>
    </row>
    <row r="182" spans="1:9" x14ac:dyDescent="0.2">
      <c r="A182" t="s">
        <v>9</v>
      </c>
      <c r="B182" t="s">
        <v>22</v>
      </c>
      <c r="C182">
        <v>2020</v>
      </c>
      <c r="D182" t="s">
        <v>11</v>
      </c>
      <c r="E182">
        <v>30</v>
      </c>
      <c r="F182">
        <v>50</v>
      </c>
      <c r="G182">
        <f t="shared" si="6"/>
        <v>20</v>
      </c>
      <c r="H182">
        <f t="shared" si="7"/>
        <v>0.6</v>
      </c>
      <c r="I182">
        <f t="shared" si="8"/>
        <v>30</v>
      </c>
    </row>
    <row r="183" spans="1:9" x14ac:dyDescent="0.2">
      <c r="A183" t="s">
        <v>9</v>
      </c>
      <c r="B183" t="s">
        <v>22</v>
      </c>
      <c r="C183">
        <v>2023</v>
      </c>
      <c r="D183" t="s">
        <v>11</v>
      </c>
      <c r="E183">
        <v>28</v>
      </c>
      <c r="F183">
        <v>41</v>
      </c>
      <c r="G183">
        <f t="shared" si="6"/>
        <v>13</v>
      </c>
      <c r="H183">
        <f t="shared" si="7"/>
        <v>0.68292682926829273</v>
      </c>
      <c r="I183">
        <f t="shared" si="8"/>
        <v>28</v>
      </c>
    </row>
    <row r="184" spans="1:9" x14ac:dyDescent="0.2">
      <c r="A184" t="s">
        <v>9</v>
      </c>
      <c r="B184" t="s">
        <v>22</v>
      </c>
      <c r="C184">
        <v>2023</v>
      </c>
      <c r="D184" t="s">
        <v>15</v>
      </c>
      <c r="E184">
        <v>46</v>
      </c>
      <c r="F184">
        <v>59</v>
      </c>
      <c r="G184">
        <f t="shared" si="6"/>
        <v>13</v>
      </c>
      <c r="H184">
        <f t="shared" si="7"/>
        <v>0.77966101694915257</v>
      </c>
      <c r="I184">
        <f t="shared" si="8"/>
        <v>46</v>
      </c>
    </row>
    <row r="185" spans="1:9" x14ac:dyDescent="0.2">
      <c r="A185" t="s">
        <v>9</v>
      </c>
      <c r="B185" t="s">
        <v>22</v>
      </c>
      <c r="C185">
        <v>2021</v>
      </c>
      <c r="D185" t="s">
        <v>11</v>
      </c>
      <c r="E185">
        <v>19</v>
      </c>
      <c r="F185">
        <v>31</v>
      </c>
      <c r="G185">
        <f t="shared" si="6"/>
        <v>12</v>
      </c>
      <c r="H185">
        <f t="shared" si="7"/>
        <v>0.61290322580645162</v>
      </c>
      <c r="I185">
        <f t="shared" si="8"/>
        <v>19</v>
      </c>
    </row>
    <row r="186" spans="1:9" x14ac:dyDescent="0.2">
      <c r="A186" t="s">
        <v>9</v>
      </c>
      <c r="B186" t="s">
        <v>22</v>
      </c>
      <c r="C186">
        <v>2023</v>
      </c>
      <c r="D186" t="s">
        <v>14</v>
      </c>
      <c r="E186">
        <v>14</v>
      </c>
      <c r="F186">
        <v>26</v>
      </c>
      <c r="G186">
        <f t="shared" si="6"/>
        <v>12</v>
      </c>
      <c r="H186">
        <f t="shared" si="7"/>
        <v>0.53846153846153844</v>
      </c>
      <c r="I186">
        <f t="shared" si="8"/>
        <v>14</v>
      </c>
    </row>
    <row r="187" spans="1:9" x14ac:dyDescent="0.2">
      <c r="A187" t="s">
        <v>9</v>
      </c>
      <c r="B187" t="s">
        <v>22</v>
      </c>
      <c r="C187">
        <v>2020</v>
      </c>
      <c r="D187" t="s">
        <v>16</v>
      </c>
      <c r="E187">
        <v>6</v>
      </c>
      <c r="F187">
        <v>12</v>
      </c>
      <c r="G187">
        <f t="shared" si="6"/>
        <v>6</v>
      </c>
      <c r="H187">
        <f t="shared" si="7"/>
        <v>0.5</v>
      </c>
      <c r="I187">
        <f t="shared" si="8"/>
        <v>6</v>
      </c>
    </row>
    <row r="188" spans="1:9" x14ac:dyDescent="0.2">
      <c r="A188" t="s">
        <v>9</v>
      </c>
      <c r="B188" t="s">
        <v>22</v>
      </c>
      <c r="C188">
        <v>2020</v>
      </c>
      <c r="D188" t="s">
        <v>14</v>
      </c>
      <c r="E188">
        <v>16</v>
      </c>
      <c r="F188">
        <v>21</v>
      </c>
      <c r="G188">
        <f t="shared" si="6"/>
        <v>5</v>
      </c>
      <c r="H188">
        <f t="shared" si="7"/>
        <v>0.76190476190476186</v>
      </c>
      <c r="I188">
        <f t="shared" si="8"/>
        <v>16</v>
      </c>
    </row>
    <row r="189" spans="1:9" x14ac:dyDescent="0.2">
      <c r="A189" t="s">
        <v>9</v>
      </c>
      <c r="B189" t="s">
        <v>22</v>
      </c>
      <c r="C189">
        <v>2020</v>
      </c>
      <c r="D189" t="s">
        <v>15</v>
      </c>
      <c r="E189">
        <v>38</v>
      </c>
      <c r="F189">
        <v>42</v>
      </c>
      <c r="G189">
        <f t="shared" si="6"/>
        <v>4</v>
      </c>
      <c r="H189">
        <f t="shared" si="7"/>
        <v>0.90476190476190477</v>
      </c>
      <c r="I189">
        <f t="shared" si="8"/>
        <v>38</v>
      </c>
    </row>
    <row r="190" spans="1:9" x14ac:dyDescent="0.2">
      <c r="A190" t="s">
        <v>9</v>
      </c>
      <c r="B190" t="s">
        <v>22</v>
      </c>
      <c r="C190">
        <v>2019</v>
      </c>
      <c r="D190" t="s">
        <v>11</v>
      </c>
      <c r="E190">
        <v>15</v>
      </c>
      <c r="F190">
        <v>18</v>
      </c>
      <c r="G190">
        <f t="shared" si="6"/>
        <v>3</v>
      </c>
      <c r="H190">
        <f t="shared" si="7"/>
        <v>0.83333333333333337</v>
      </c>
      <c r="I190">
        <f t="shared" si="8"/>
        <v>15</v>
      </c>
    </row>
    <row r="191" spans="1:9" x14ac:dyDescent="0.2">
      <c r="A191" t="s">
        <v>9</v>
      </c>
      <c r="B191" t="s">
        <v>22</v>
      </c>
      <c r="C191">
        <v>2022</v>
      </c>
      <c r="D191" t="s">
        <v>11</v>
      </c>
      <c r="E191">
        <v>18</v>
      </c>
      <c r="F191">
        <v>18</v>
      </c>
      <c r="G191">
        <f t="shared" si="6"/>
        <v>0</v>
      </c>
      <c r="H191">
        <f t="shared" si="7"/>
        <v>1</v>
      </c>
      <c r="I191">
        <f t="shared" si="8"/>
        <v>27</v>
      </c>
    </row>
    <row r="192" spans="1:9" x14ac:dyDescent="0.2">
      <c r="A192" t="s">
        <v>9</v>
      </c>
      <c r="B192" t="s">
        <v>22</v>
      </c>
      <c r="C192">
        <v>2022</v>
      </c>
      <c r="D192" t="s">
        <v>16</v>
      </c>
      <c r="E192">
        <v>2</v>
      </c>
      <c r="F192">
        <v>2</v>
      </c>
      <c r="G192">
        <f t="shared" si="6"/>
        <v>0</v>
      </c>
      <c r="H192">
        <f t="shared" si="7"/>
        <v>1</v>
      </c>
      <c r="I192">
        <f t="shared" si="8"/>
        <v>4</v>
      </c>
    </row>
    <row r="193" spans="1:9" x14ac:dyDescent="0.2">
      <c r="A193" t="s">
        <v>9</v>
      </c>
      <c r="B193" t="s">
        <v>22</v>
      </c>
      <c r="C193">
        <v>2021</v>
      </c>
      <c r="D193" t="s">
        <v>13</v>
      </c>
      <c r="E193">
        <v>4</v>
      </c>
      <c r="F193">
        <v>6</v>
      </c>
      <c r="G193">
        <f t="shared" si="6"/>
        <v>2</v>
      </c>
      <c r="H193">
        <f t="shared" si="7"/>
        <v>0.66666666666666663</v>
      </c>
      <c r="I193">
        <f t="shared" si="8"/>
        <v>4</v>
      </c>
    </row>
    <row r="194" spans="1:9" x14ac:dyDescent="0.2">
      <c r="A194" t="s">
        <v>9</v>
      </c>
      <c r="B194" t="s">
        <v>22</v>
      </c>
      <c r="C194">
        <v>2023</v>
      </c>
      <c r="D194" t="s">
        <v>12</v>
      </c>
      <c r="E194">
        <v>37</v>
      </c>
      <c r="F194">
        <v>39</v>
      </c>
      <c r="G194">
        <f t="shared" ref="G194:G257" si="9">F194-E194</f>
        <v>2</v>
      </c>
      <c r="H194">
        <f t="shared" si="7"/>
        <v>0.94871794871794868</v>
      </c>
      <c r="I194">
        <f t="shared" si="8"/>
        <v>37</v>
      </c>
    </row>
    <row r="195" spans="1:9" x14ac:dyDescent="0.2">
      <c r="A195" t="s">
        <v>9</v>
      </c>
      <c r="B195" t="s">
        <v>22</v>
      </c>
      <c r="C195">
        <v>2020</v>
      </c>
      <c r="D195" t="s">
        <v>13</v>
      </c>
      <c r="E195">
        <v>3</v>
      </c>
      <c r="F195">
        <v>4</v>
      </c>
      <c r="G195">
        <f t="shared" si="9"/>
        <v>1</v>
      </c>
      <c r="H195">
        <f t="shared" ref="H195:H258" si="10">IF(AND(E195=0, F195=0), 1, E195/F195)</f>
        <v>0.75</v>
      </c>
      <c r="I195">
        <f t="shared" ref="I195:I258" si="11">_xlfn.CEILING.MATH(IF(H195=1,
    IF(
        COUNTIFS(H$2:H$2670, "&lt;&gt;1", A$2:A$2670, A195, B$2:B$2670, B195, D$2:D$2670, D195, C$2:C$2670, "&lt;&gt;"&amp;C195)=0,
        E195,
        F195 / (
            SUMIFS(H$2:H$2670, A$2:A$2670, A195, B$2:B$2670, B195, D$2:D$2670, D195, C$2:C$2670, "&lt;&gt;"&amp;C195, H$2:H$2670, "&lt;&gt;1")
            /
            COUNTIFS(H$2:H$2670, "&lt;&gt;1", A$2:A$2670, A195, B$2:B$2670, B195, D$2:D$2670, D195, C$2:C$2670, "&lt;&gt;"&amp;C195)
        )
    ),
    E195
))</f>
        <v>3</v>
      </c>
    </row>
    <row r="196" spans="1:9" x14ac:dyDescent="0.2">
      <c r="A196" t="s">
        <v>9</v>
      </c>
      <c r="B196" t="s">
        <v>22</v>
      </c>
      <c r="C196">
        <v>2023</v>
      </c>
      <c r="D196" t="s">
        <v>13</v>
      </c>
      <c r="E196">
        <v>9</v>
      </c>
      <c r="F196">
        <v>10</v>
      </c>
      <c r="G196">
        <f t="shared" si="9"/>
        <v>1</v>
      </c>
      <c r="H196">
        <f t="shared" si="10"/>
        <v>0.9</v>
      </c>
      <c r="I196">
        <f t="shared" si="11"/>
        <v>9</v>
      </c>
    </row>
    <row r="197" spans="1:9" x14ac:dyDescent="0.2">
      <c r="A197" t="s">
        <v>9</v>
      </c>
      <c r="B197" t="s">
        <v>22</v>
      </c>
      <c r="C197">
        <v>2022</v>
      </c>
      <c r="D197" t="s">
        <v>15</v>
      </c>
      <c r="E197">
        <v>38</v>
      </c>
      <c r="F197">
        <v>40</v>
      </c>
      <c r="G197">
        <f t="shared" si="9"/>
        <v>2</v>
      </c>
      <c r="H197">
        <f t="shared" si="10"/>
        <v>0.95</v>
      </c>
      <c r="I197">
        <f t="shared" si="11"/>
        <v>38</v>
      </c>
    </row>
    <row r="198" spans="1:9" x14ac:dyDescent="0.2">
      <c r="A198" t="s">
        <v>9</v>
      </c>
      <c r="B198" t="s">
        <v>22</v>
      </c>
      <c r="C198">
        <v>2022</v>
      </c>
      <c r="D198" t="s">
        <v>13</v>
      </c>
      <c r="E198">
        <v>8</v>
      </c>
      <c r="F198">
        <v>10</v>
      </c>
      <c r="G198">
        <f t="shared" si="9"/>
        <v>2</v>
      </c>
      <c r="H198">
        <f t="shared" si="10"/>
        <v>0.8</v>
      </c>
      <c r="I198">
        <f t="shared" si="11"/>
        <v>8</v>
      </c>
    </row>
    <row r="199" spans="1:9" x14ac:dyDescent="0.2">
      <c r="A199" t="s">
        <v>9</v>
      </c>
      <c r="B199" t="s">
        <v>22</v>
      </c>
      <c r="C199">
        <v>2022</v>
      </c>
      <c r="D199" t="s">
        <v>12</v>
      </c>
      <c r="E199">
        <v>48</v>
      </c>
      <c r="F199">
        <v>53</v>
      </c>
      <c r="G199">
        <f t="shared" si="9"/>
        <v>5</v>
      </c>
      <c r="H199">
        <f t="shared" si="10"/>
        <v>0.90566037735849059</v>
      </c>
      <c r="I199">
        <f t="shared" si="11"/>
        <v>48</v>
      </c>
    </row>
    <row r="200" spans="1:9" x14ac:dyDescent="0.2">
      <c r="A200" t="s">
        <v>9</v>
      </c>
      <c r="B200" t="s">
        <v>22</v>
      </c>
      <c r="C200">
        <v>2022</v>
      </c>
      <c r="D200" t="s">
        <v>14</v>
      </c>
      <c r="E200">
        <v>19</v>
      </c>
      <c r="F200">
        <v>25</v>
      </c>
      <c r="G200">
        <f t="shared" si="9"/>
        <v>6</v>
      </c>
      <c r="H200">
        <f t="shared" si="10"/>
        <v>0.76</v>
      </c>
      <c r="I200">
        <f t="shared" si="11"/>
        <v>19</v>
      </c>
    </row>
    <row r="201" spans="1:9" x14ac:dyDescent="0.2">
      <c r="A201" t="s">
        <v>9</v>
      </c>
      <c r="B201" t="s">
        <v>22</v>
      </c>
      <c r="C201">
        <v>2019</v>
      </c>
      <c r="D201" t="s">
        <v>15</v>
      </c>
      <c r="E201">
        <v>22</v>
      </c>
      <c r="F201">
        <v>22</v>
      </c>
      <c r="G201">
        <f t="shared" si="9"/>
        <v>0</v>
      </c>
      <c r="H201">
        <f t="shared" si="10"/>
        <v>1</v>
      </c>
      <c r="I201">
        <f t="shared" si="11"/>
        <v>26</v>
      </c>
    </row>
    <row r="202" spans="1:9" x14ac:dyDescent="0.2">
      <c r="A202" t="s">
        <v>9</v>
      </c>
      <c r="B202" t="s">
        <v>22</v>
      </c>
      <c r="C202">
        <v>2019</v>
      </c>
      <c r="D202" t="s">
        <v>12</v>
      </c>
      <c r="E202">
        <v>13</v>
      </c>
      <c r="F202">
        <v>13</v>
      </c>
      <c r="G202">
        <f t="shared" si="9"/>
        <v>0</v>
      </c>
      <c r="H202">
        <f t="shared" si="10"/>
        <v>1</v>
      </c>
      <c r="I202">
        <f t="shared" si="11"/>
        <v>15</v>
      </c>
    </row>
    <row r="203" spans="1:9" x14ac:dyDescent="0.2">
      <c r="A203" t="s">
        <v>9</v>
      </c>
      <c r="B203" t="s">
        <v>22</v>
      </c>
      <c r="C203">
        <v>2019</v>
      </c>
      <c r="D203" t="s">
        <v>14</v>
      </c>
      <c r="E203">
        <v>12</v>
      </c>
      <c r="F203">
        <v>12</v>
      </c>
      <c r="G203">
        <f t="shared" si="9"/>
        <v>0</v>
      </c>
      <c r="H203">
        <f t="shared" si="10"/>
        <v>1</v>
      </c>
      <c r="I203">
        <f t="shared" si="11"/>
        <v>18</v>
      </c>
    </row>
    <row r="204" spans="1:9" x14ac:dyDescent="0.2">
      <c r="A204" t="s">
        <v>9</v>
      </c>
      <c r="B204" t="s">
        <v>22</v>
      </c>
      <c r="C204">
        <v>2019</v>
      </c>
      <c r="D204" t="s">
        <v>13</v>
      </c>
      <c r="E204">
        <v>5</v>
      </c>
      <c r="F204">
        <v>5</v>
      </c>
      <c r="G204">
        <f t="shared" si="9"/>
        <v>0</v>
      </c>
      <c r="H204">
        <f t="shared" si="10"/>
        <v>1</v>
      </c>
      <c r="I204">
        <f t="shared" si="11"/>
        <v>7</v>
      </c>
    </row>
    <row r="205" spans="1:9" x14ac:dyDescent="0.2">
      <c r="A205" t="s">
        <v>9</v>
      </c>
      <c r="B205" t="s">
        <v>22</v>
      </c>
      <c r="C205">
        <v>2019</v>
      </c>
      <c r="D205" t="s">
        <v>16</v>
      </c>
      <c r="E205">
        <v>6</v>
      </c>
      <c r="F205">
        <v>6</v>
      </c>
      <c r="G205">
        <f t="shared" si="9"/>
        <v>0</v>
      </c>
      <c r="H205">
        <f t="shared" si="10"/>
        <v>1</v>
      </c>
      <c r="I205">
        <f t="shared" si="11"/>
        <v>12</v>
      </c>
    </row>
    <row r="206" spans="1:9" x14ac:dyDescent="0.2">
      <c r="A206" t="s">
        <v>9</v>
      </c>
      <c r="B206" t="s">
        <v>22</v>
      </c>
      <c r="C206">
        <v>2020</v>
      </c>
      <c r="D206" t="s">
        <v>12</v>
      </c>
      <c r="E206">
        <v>42</v>
      </c>
      <c r="F206">
        <v>42</v>
      </c>
      <c r="G206">
        <f t="shared" si="9"/>
        <v>0</v>
      </c>
      <c r="H206">
        <f t="shared" si="10"/>
        <v>1</v>
      </c>
      <c r="I206">
        <f t="shared" si="11"/>
        <v>46</v>
      </c>
    </row>
    <row r="207" spans="1:9" x14ac:dyDescent="0.2">
      <c r="A207" t="s">
        <v>9</v>
      </c>
      <c r="B207" t="s">
        <v>22</v>
      </c>
      <c r="C207">
        <v>2021</v>
      </c>
      <c r="D207" t="s">
        <v>15</v>
      </c>
      <c r="E207">
        <v>28</v>
      </c>
      <c r="F207">
        <v>28</v>
      </c>
      <c r="G207">
        <f t="shared" si="9"/>
        <v>0</v>
      </c>
      <c r="H207">
        <f t="shared" si="10"/>
        <v>1</v>
      </c>
      <c r="I207">
        <f t="shared" si="11"/>
        <v>32</v>
      </c>
    </row>
    <row r="208" spans="1:9" x14ac:dyDescent="0.2">
      <c r="A208" t="s">
        <v>9</v>
      </c>
      <c r="B208" t="s">
        <v>22</v>
      </c>
      <c r="C208">
        <v>2021</v>
      </c>
      <c r="D208" t="s">
        <v>12</v>
      </c>
      <c r="E208">
        <v>17</v>
      </c>
      <c r="F208">
        <v>17</v>
      </c>
      <c r="G208">
        <f t="shared" si="9"/>
        <v>0</v>
      </c>
      <c r="H208">
        <f t="shared" si="10"/>
        <v>1</v>
      </c>
      <c r="I208">
        <f t="shared" si="11"/>
        <v>19</v>
      </c>
    </row>
    <row r="209" spans="1:9" x14ac:dyDescent="0.2">
      <c r="A209" t="s">
        <v>9</v>
      </c>
      <c r="B209" t="s">
        <v>22</v>
      </c>
      <c r="C209">
        <v>2021</v>
      </c>
      <c r="D209" t="s">
        <v>14</v>
      </c>
      <c r="E209">
        <v>11</v>
      </c>
      <c r="F209">
        <v>11</v>
      </c>
      <c r="G209">
        <f t="shared" si="9"/>
        <v>0</v>
      </c>
      <c r="H209">
        <f t="shared" si="10"/>
        <v>1</v>
      </c>
      <c r="I209">
        <f t="shared" si="11"/>
        <v>17</v>
      </c>
    </row>
    <row r="210" spans="1:9" x14ac:dyDescent="0.2">
      <c r="A210" t="s">
        <v>9</v>
      </c>
      <c r="B210" t="s">
        <v>22</v>
      </c>
      <c r="C210">
        <v>2021</v>
      </c>
      <c r="D210" t="s">
        <v>16</v>
      </c>
      <c r="E210">
        <v>2</v>
      </c>
      <c r="F210">
        <v>2</v>
      </c>
      <c r="G210">
        <f t="shared" si="9"/>
        <v>0</v>
      </c>
      <c r="H210">
        <f t="shared" si="10"/>
        <v>1</v>
      </c>
      <c r="I210">
        <f t="shared" si="11"/>
        <v>4</v>
      </c>
    </row>
    <row r="211" spans="1:9" x14ac:dyDescent="0.2">
      <c r="A211" t="s">
        <v>9</v>
      </c>
      <c r="B211" t="s">
        <v>22</v>
      </c>
      <c r="C211">
        <v>2023</v>
      </c>
      <c r="D211" t="s">
        <v>16</v>
      </c>
      <c r="E211">
        <v>2</v>
      </c>
      <c r="F211">
        <v>2</v>
      </c>
      <c r="G211">
        <f t="shared" si="9"/>
        <v>0</v>
      </c>
      <c r="H211">
        <f t="shared" si="10"/>
        <v>1</v>
      </c>
      <c r="I211">
        <f t="shared" si="11"/>
        <v>4</v>
      </c>
    </row>
    <row r="212" spans="1:9" x14ac:dyDescent="0.2">
      <c r="A212" t="s">
        <v>9</v>
      </c>
      <c r="B212" t="s">
        <v>23</v>
      </c>
      <c r="C212">
        <v>2020</v>
      </c>
      <c r="D212" t="s">
        <v>15</v>
      </c>
      <c r="E212">
        <v>18</v>
      </c>
      <c r="F212">
        <v>38</v>
      </c>
      <c r="G212">
        <f t="shared" si="9"/>
        <v>20</v>
      </c>
      <c r="H212">
        <f t="shared" si="10"/>
        <v>0.47368421052631576</v>
      </c>
      <c r="I212">
        <f t="shared" si="11"/>
        <v>18</v>
      </c>
    </row>
    <row r="213" spans="1:9" x14ac:dyDescent="0.2">
      <c r="A213" t="s">
        <v>9</v>
      </c>
      <c r="B213" t="s">
        <v>23</v>
      </c>
      <c r="C213">
        <v>2023</v>
      </c>
      <c r="D213" t="s">
        <v>12</v>
      </c>
      <c r="E213">
        <v>27</v>
      </c>
      <c r="F213">
        <v>40</v>
      </c>
      <c r="G213">
        <f t="shared" si="9"/>
        <v>13</v>
      </c>
      <c r="H213">
        <f t="shared" si="10"/>
        <v>0.67500000000000004</v>
      </c>
      <c r="I213">
        <f t="shared" si="11"/>
        <v>27</v>
      </c>
    </row>
    <row r="214" spans="1:9" x14ac:dyDescent="0.2">
      <c r="A214" t="s">
        <v>9</v>
      </c>
      <c r="B214" t="s">
        <v>23</v>
      </c>
      <c r="C214">
        <v>2019</v>
      </c>
      <c r="D214" t="s">
        <v>12</v>
      </c>
      <c r="E214">
        <v>18</v>
      </c>
      <c r="F214">
        <v>30</v>
      </c>
      <c r="G214">
        <f t="shared" si="9"/>
        <v>12</v>
      </c>
      <c r="H214">
        <f t="shared" si="10"/>
        <v>0.6</v>
      </c>
      <c r="I214">
        <f t="shared" si="11"/>
        <v>18</v>
      </c>
    </row>
    <row r="215" spans="1:9" x14ac:dyDescent="0.2">
      <c r="A215" t="s">
        <v>9</v>
      </c>
      <c r="B215" t="s">
        <v>23</v>
      </c>
      <c r="C215">
        <v>2021</v>
      </c>
      <c r="D215" t="s">
        <v>12</v>
      </c>
      <c r="E215">
        <v>22</v>
      </c>
      <c r="F215">
        <v>32</v>
      </c>
      <c r="G215">
        <f t="shared" si="9"/>
        <v>10</v>
      </c>
      <c r="H215">
        <f t="shared" si="10"/>
        <v>0.6875</v>
      </c>
      <c r="I215">
        <f t="shared" si="11"/>
        <v>22</v>
      </c>
    </row>
    <row r="216" spans="1:9" x14ac:dyDescent="0.2">
      <c r="A216" t="s">
        <v>9</v>
      </c>
      <c r="B216" t="s">
        <v>23</v>
      </c>
      <c r="C216">
        <v>2021</v>
      </c>
      <c r="D216" t="s">
        <v>15</v>
      </c>
      <c r="E216">
        <v>15</v>
      </c>
      <c r="F216">
        <v>21</v>
      </c>
      <c r="G216">
        <f t="shared" si="9"/>
        <v>6</v>
      </c>
      <c r="H216">
        <f t="shared" si="10"/>
        <v>0.7142857142857143</v>
      </c>
      <c r="I216">
        <f t="shared" si="11"/>
        <v>15</v>
      </c>
    </row>
    <row r="217" spans="1:9" x14ac:dyDescent="0.2">
      <c r="A217" t="s">
        <v>9</v>
      </c>
      <c r="B217" t="s">
        <v>23</v>
      </c>
      <c r="C217">
        <v>2021</v>
      </c>
      <c r="D217" t="s">
        <v>14</v>
      </c>
      <c r="E217">
        <v>7</v>
      </c>
      <c r="F217">
        <v>11</v>
      </c>
      <c r="G217">
        <f t="shared" si="9"/>
        <v>4</v>
      </c>
      <c r="H217">
        <f t="shared" si="10"/>
        <v>0.63636363636363635</v>
      </c>
      <c r="I217">
        <f t="shared" si="11"/>
        <v>7</v>
      </c>
    </row>
    <row r="218" spans="1:9" x14ac:dyDescent="0.2">
      <c r="A218" t="s">
        <v>9</v>
      </c>
      <c r="B218" t="s">
        <v>23</v>
      </c>
      <c r="C218">
        <v>2019</v>
      </c>
      <c r="D218" t="s">
        <v>15</v>
      </c>
      <c r="E218">
        <v>12</v>
      </c>
      <c r="F218">
        <v>15</v>
      </c>
      <c r="G218">
        <f t="shared" si="9"/>
        <v>3</v>
      </c>
      <c r="H218">
        <f t="shared" si="10"/>
        <v>0.8</v>
      </c>
      <c r="I218">
        <f t="shared" si="11"/>
        <v>12</v>
      </c>
    </row>
    <row r="219" spans="1:9" x14ac:dyDescent="0.2">
      <c r="A219" t="s">
        <v>9</v>
      </c>
      <c r="B219" t="s">
        <v>23</v>
      </c>
      <c r="C219">
        <v>2021</v>
      </c>
      <c r="D219" t="s">
        <v>11</v>
      </c>
      <c r="E219">
        <v>9</v>
      </c>
      <c r="F219">
        <v>11</v>
      </c>
      <c r="G219">
        <f t="shared" si="9"/>
        <v>2</v>
      </c>
      <c r="H219">
        <f t="shared" si="10"/>
        <v>0.81818181818181823</v>
      </c>
      <c r="I219">
        <f t="shared" si="11"/>
        <v>9</v>
      </c>
    </row>
    <row r="220" spans="1:9" x14ac:dyDescent="0.2">
      <c r="A220" t="s">
        <v>9</v>
      </c>
      <c r="B220" t="s">
        <v>23</v>
      </c>
      <c r="C220">
        <v>2021</v>
      </c>
      <c r="D220" t="s">
        <v>13</v>
      </c>
      <c r="E220">
        <v>4</v>
      </c>
      <c r="F220">
        <v>6</v>
      </c>
      <c r="G220">
        <f t="shared" si="9"/>
        <v>2</v>
      </c>
      <c r="H220">
        <f t="shared" si="10"/>
        <v>0.66666666666666663</v>
      </c>
      <c r="I220">
        <f t="shared" si="11"/>
        <v>4</v>
      </c>
    </row>
    <row r="221" spans="1:9" x14ac:dyDescent="0.2">
      <c r="A221" t="s">
        <v>9</v>
      </c>
      <c r="B221" t="s">
        <v>23</v>
      </c>
      <c r="C221">
        <v>2022</v>
      </c>
      <c r="D221" t="s">
        <v>11</v>
      </c>
      <c r="E221">
        <v>8</v>
      </c>
      <c r="F221">
        <v>8</v>
      </c>
      <c r="G221">
        <f t="shared" si="9"/>
        <v>0</v>
      </c>
      <c r="H221">
        <f t="shared" si="10"/>
        <v>1</v>
      </c>
      <c r="I221">
        <f t="shared" si="11"/>
        <v>10</v>
      </c>
    </row>
    <row r="222" spans="1:9" x14ac:dyDescent="0.2">
      <c r="A222" t="s">
        <v>9</v>
      </c>
      <c r="B222" t="s">
        <v>23</v>
      </c>
      <c r="C222">
        <v>2022</v>
      </c>
      <c r="D222" t="s">
        <v>12</v>
      </c>
      <c r="E222">
        <v>14</v>
      </c>
      <c r="F222">
        <v>14</v>
      </c>
      <c r="G222">
        <f t="shared" si="9"/>
        <v>0</v>
      </c>
      <c r="H222">
        <f t="shared" si="10"/>
        <v>1</v>
      </c>
      <c r="I222">
        <f t="shared" si="11"/>
        <v>22</v>
      </c>
    </row>
    <row r="223" spans="1:9" x14ac:dyDescent="0.2">
      <c r="A223" t="s">
        <v>9</v>
      </c>
      <c r="B223" t="s">
        <v>23</v>
      </c>
      <c r="C223">
        <v>2022</v>
      </c>
      <c r="D223" t="s">
        <v>14</v>
      </c>
      <c r="E223">
        <v>5</v>
      </c>
      <c r="F223">
        <v>5</v>
      </c>
      <c r="G223">
        <f t="shared" si="9"/>
        <v>0</v>
      </c>
      <c r="H223">
        <f t="shared" si="10"/>
        <v>1</v>
      </c>
      <c r="I223">
        <f t="shared" si="11"/>
        <v>8</v>
      </c>
    </row>
    <row r="224" spans="1:9" x14ac:dyDescent="0.2">
      <c r="A224" t="s">
        <v>9</v>
      </c>
      <c r="B224" t="s">
        <v>23</v>
      </c>
      <c r="C224">
        <v>2022</v>
      </c>
      <c r="D224" t="s">
        <v>16</v>
      </c>
      <c r="E224">
        <v>2</v>
      </c>
      <c r="F224">
        <v>2</v>
      </c>
      <c r="G224">
        <f t="shared" si="9"/>
        <v>0</v>
      </c>
      <c r="H224">
        <f t="shared" si="10"/>
        <v>1</v>
      </c>
      <c r="I224">
        <f t="shared" si="11"/>
        <v>4</v>
      </c>
    </row>
    <row r="225" spans="1:9" x14ac:dyDescent="0.2">
      <c r="A225" t="s">
        <v>9</v>
      </c>
      <c r="B225" t="s">
        <v>23</v>
      </c>
      <c r="C225">
        <v>2019</v>
      </c>
      <c r="D225" t="s">
        <v>13</v>
      </c>
      <c r="E225">
        <v>2</v>
      </c>
      <c r="F225">
        <v>3</v>
      </c>
      <c r="G225">
        <f t="shared" si="9"/>
        <v>1</v>
      </c>
      <c r="H225">
        <f t="shared" si="10"/>
        <v>0.66666666666666663</v>
      </c>
      <c r="I225">
        <f t="shared" si="11"/>
        <v>2</v>
      </c>
    </row>
    <row r="226" spans="1:9" x14ac:dyDescent="0.2">
      <c r="A226" t="s">
        <v>9</v>
      </c>
      <c r="B226" t="s">
        <v>23</v>
      </c>
      <c r="C226">
        <v>2019</v>
      </c>
      <c r="D226" t="s">
        <v>16</v>
      </c>
      <c r="E226">
        <v>1</v>
      </c>
      <c r="F226">
        <v>2</v>
      </c>
      <c r="G226">
        <f t="shared" si="9"/>
        <v>1</v>
      </c>
      <c r="H226">
        <f t="shared" si="10"/>
        <v>0.5</v>
      </c>
      <c r="I226">
        <f t="shared" si="11"/>
        <v>1</v>
      </c>
    </row>
    <row r="227" spans="1:9" x14ac:dyDescent="0.2">
      <c r="A227" t="s">
        <v>9</v>
      </c>
      <c r="B227" t="s">
        <v>23</v>
      </c>
      <c r="C227">
        <v>2020</v>
      </c>
      <c r="D227" t="s">
        <v>11</v>
      </c>
      <c r="E227">
        <v>15</v>
      </c>
      <c r="F227">
        <v>16</v>
      </c>
      <c r="G227">
        <f t="shared" si="9"/>
        <v>1</v>
      </c>
      <c r="H227">
        <f t="shared" si="10"/>
        <v>0.9375</v>
      </c>
      <c r="I227">
        <f t="shared" si="11"/>
        <v>15</v>
      </c>
    </row>
    <row r="228" spans="1:9" x14ac:dyDescent="0.2">
      <c r="A228" t="s">
        <v>9</v>
      </c>
      <c r="B228" t="s">
        <v>23</v>
      </c>
      <c r="C228">
        <v>2022</v>
      </c>
      <c r="D228" t="s">
        <v>15</v>
      </c>
      <c r="E228">
        <v>19</v>
      </c>
      <c r="F228">
        <v>21</v>
      </c>
      <c r="G228">
        <f t="shared" si="9"/>
        <v>2</v>
      </c>
      <c r="H228">
        <f t="shared" si="10"/>
        <v>0.90476190476190477</v>
      </c>
      <c r="I228">
        <f t="shared" si="11"/>
        <v>19</v>
      </c>
    </row>
    <row r="229" spans="1:9" x14ac:dyDescent="0.2">
      <c r="A229" t="s">
        <v>9</v>
      </c>
      <c r="B229" t="s">
        <v>23</v>
      </c>
      <c r="C229">
        <v>2022</v>
      </c>
      <c r="D229" t="s">
        <v>13</v>
      </c>
      <c r="E229">
        <v>3</v>
      </c>
      <c r="F229">
        <v>5</v>
      </c>
      <c r="G229">
        <f t="shared" si="9"/>
        <v>2</v>
      </c>
      <c r="H229">
        <f t="shared" si="10"/>
        <v>0.6</v>
      </c>
      <c r="I229">
        <f t="shared" si="11"/>
        <v>3</v>
      </c>
    </row>
    <row r="230" spans="1:9" x14ac:dyDescent="0.2">
      <c r="A230" t="s">
        <v>9</v>
      </c>
      <c r="B230" t="s">
        <v>23</v>
      </c>
      <c r="C230">
        <v>2019</v>
      </c>
      <c r="D230" t="s">
        <v>11</v>
      </c>
      <c r="E230">
        <v>5</v>
      </c>
      <c r="F230">
        <v>5</v>
      </c>
      <c r="G230">
        <f t="shared" si="9"/>
        <v>0</v>
      </c>
      <c r="H230">
        <f t="shared" si="10"/>
        <v>1</v>
      </c>
      <c r="I230">
        <f t="shared" si="11"/>
        <v>6</v>
      </c>
    </row>
    <row r="231" spans="1:9" x14ac:dyDescent="0.2">
      <c r="A231" t="s">
        <v>9</v>
      </c>
      <c r="B231" t="s">
        <v>23</v>
      </c>
      <c r="C231">
        <v>2019</v>
      </c>
      <c r="D231" t="s">
        <v>14</v>
      </c>
      <c r="E231">
        <v>7</v>
      </c>
      <c r="F231">
        <v>7</v>
      </c>
      <c r="G231">
        <f t="shared" si="9"/>
        <v>0</v>
      </c>
      <c r="H231">
        <f t="shared" si="10"/>
        <v>1</v>
      </c>
      <c r="I231">
        <f t="shared" si="11"/>
        <v>11</v>
      </c>
    </row>
    <row r="232" spans="1:9" x14ac:dyDescent="0.2">
      <c r="A232" t="s">
        <v>9</v>
      </c>
      <c r="B232" t="s">
        <v>23</v>
      </c>
      <c r="C232">
        <v>2020</v>
      </c>
      <c r="D232" t="s">
        <v>12</v>
      </c>
      <c r="E232">
        <v>18</v>
      </c>
      <c r="F232">
        <v>18</v>
      </c>
      <c r="G232">
        <f t="shared" si="9"/>
        <v>0</v>
      </c>
      <c r="H232">
        <f t="shared" si="10"/>
        <v>1</v>
      </c>
      <c r="I232">
        <f t="shared" si="11"/>
        <v>28</v>
      </c>
    </row>
    <row r="233" spans="1:9" x14ac:dyDescent="0.2">
      <c r="A233" t="s">
        <v>9</v>
      </c>
      <c r="B233" t="s">
        <v>23</v>
      </c>
      <c r="C233">
        <v>2020</v>
      </c>
      <c r="D233" t="s">
        <v>14</v>
      </c>
      <c r="E233">
        <v>5</v>
      </c>
      <c r="F233">
        <v>5</v>
      </c>
      <c r="G233">
        <f t="shared" si="9"/>
        <v>0</v>
      </c>
      <c r="H233">
        <f t="shared" si="10"/>
        <v>1</v>
      </c>
      <c r="I233">
        <f t="shared" si="11"/>
        <v>8</v>
      </c>
    </row>
    <row r="234" spans="1:9" x14ac:dyDescent="0.2">
      <c r="A234" t="s">
        <v>9</v>
      </c>
      <c r="B234" t="s">
        <v>23</v>
      </c>
      <c r="C234">
        <v>2020</v>
      </c>
      <c r="D234" t="s">
        <v>13</v>
      </c>
      <c r="E234">
        <v>4</v>
      </c>
      <c r="F234">
        <v>4</v>
      </c>
      <c r="G234">
        <f t="shared" si="9"/>
        <v>0</v>
      </c>
      <c r="H234">
        <f t="shared" si="10"/>
        <v>1</v>
      </c>
      <c r="I234">
        <f t="shared" si="11"/>
        <v>7</v>
      </c>
    </row>
    <row r="235" spans="1:9" x14ac:dyDescent="0.2">
      <c r="A235" t="s">
        <v>9</v>
      </c>
      <c r="B235" t="s">
        <v>23</v>
      </c>
      <c r="C235">
        <v>2020</v>
      </c>
      <c r="D235" t="s">
        <v>16</v>
      </c>
      <c r="E235">
        <v>4</v>
      </c>
      <c r="F235">
        <v>4</v>
      </c>
      <c r="G235">
        <f t="shared" si="9"/>
        <v>0</v>
      </c>
      <c r="H235">
        <f t="shared" si="10"/>
        <v>1</v>
      </c>
      <c r="I235">
        <f t="shared" si="11"/>
        <v>8</v>
      </c>
    </row>
    <row r="236" spans="1:9" x14ac:dyDescent="0.2">
      <c r="A236" t="s">
        <v>9</v>
      </c>
      <c r="B236" t="s">
        <v>23</v>
      </c>
      <c r="C236">
        <v>2021</v>
      </c>
      <c r="D236" t="s">
        <v>16</v>
      </c>
      <c r="E236">
        <v>2</v>
      </c>
      <c r="F236">
        <v>2</v>
      </c>
      <c r="G236">
        <f t="shared" si="9"/>
        <v>0</v>
      </c>
      <c r="H236">
        <f t="shared" si="10"/>
        <v>1</v>
      </c>
      <c r="I236">
        <f t="shared" si="11"/>
        <v>4</v>
      </c>
    </row>
    <row r="237" spans="1:9" x14ac:dyDescent="0.2">
      <c r="A237" t="s">
        <v>9</v>
      </c>
      <c r="B237" t="s">
        <v>23</v>
      </c>
      <c r="C237">
        <v>2023</v>
      </c>
      <c r="D237" t="s">
        <v>11</v>
      </c>
      <c r="E237">
        <v>4</v>
      </c>
      <c r="F237">
        <v>4</v>
      </c>
      <c r="G237">
        <f t="shared" si="9"/>
        <v>0</v>
      </c>
      <c r="H237">
        <f t="shared" si="10"/>
        <v>1</v>
      </c>
      <c r="I237">
        <f t="shared" si="11"/>
        <v>5</v>
      </c>
    </row>
    <row r="238" spans="1:9" x14ac:dyDescent="0.2">
      <c r="A238" t="s">
        <v>9</v>
      </c>
      <c r="B238" t="s">
        <v>23</v>
      </c>
      <c r="C238">
        <v>2023</v>
      </c>
      <c r="D238" t="s">
        <v>15</v>
      </c>
      <c r="E238">
        <v>12</v>
      </c>
      <c r="F238">
        <v>12</v>
      </c>
      <c r="G238">
        <f t="shared" si="9"/>
        <v>0</v>
      </c>
      <c r="H238">
        <f t="shared" si="10"/>
        <v>1</v>
      </c>
      <c r="I238">
        <f t="shared" si="11"/>
        <v>17</v>
      </c>
    </row>
    <row r="239" spans="1:9" x14ac:dyDescent="0.2">
      <c r="A239" t="s">
        <v>9</v>
      </c>
      <c r="B239" t="s">
        <v>23</v>
      </c>
      <c r="C239">
        <v>2023</v>
      </c>
      <c r="D239" t="s">
        <v>14</v>
      </c>
      <c r="E239">
        <v>5</v>
      </c>
      <c r="F239">
        <v>5</v>
      </c>
      <c r="G239">
        <f t="shared" si="9"/>
        <v>0</v>
      </c>
      <c r="H239">
        <f t="shared" si="10"/>
        <v>1</v>
      </c>
      <c r="I239">
        <f t="shared" si="11"/>
        <v>8</v>
      </c>
    </row>
    <row r="240" spans="1:9" x14ac:dyDescent="0.2">
      <c r="A240" t="s">
        <v>9</v>
      </c>
      <c r="B240" t="s">
        <v>23</v>
      </c>
      <c r="C240">
        <v>2023</v>
      </c>
      <c r="D240" t="s">
        <v>13</v>
      </c>
      <c r="E240">
        <v>2</v>
      </c>
      <c r="F240">
        <v>2</v>
      </c>
      <c r="G240">
        <f t="shared" si="9"/>
        <v>0</v>
      </c>
      <c r="H240">
        <f t="shared" si="10"/>
        <v>1</v>
      </c>
      <c r="I240">
        <f t="shared" si="11"/>
        <v>4</v>
      </c>
    </row>
    <row r="241" spans="1:9" x14ac:dyDescent="0.2">
      <c r="A241" t="s">
        <v>9</v>
      </c>
      <c r="B241" t="s">
        <v>23</v>
      </c>
      <c r="C241">
        <v>2023</v>
      </c>
      <c r="D241" t="s">
        <v>16</v>
      </c>
      <c r="E241">
        <v>7</v>
      </c>
      <c r="F241">
        <v>7</v>
      </c>
      <c r="G241">
        <f t="shared" si="9"/>
        <v>0</v>
      </c>
      <c r="H241">
        <f t="shared" si="10"/>
        <v>1</v>
      </c>
      <c r="I241">
        <f t="shared" si="11"/>
        <v>14</v>
      </c>
    </row>
    <row r="242" spans="1:9" x14ac:dyDescent="0.2">
      <c r="A242" t="s">
        <v>9</v>
      </c>
      <c r="B242" t="s">
        <v>24</v>
      </c>
      <c r="C242">
        <v>2021</v>
      </c>
      <c r="D242" t="s">
        <v>12</v>
      </c>
      <c r="E242">
        <v>11</v>
      </c>
      <c r="F242">
        <v>24</v>
      </c>
      <c r="G242">
        <f t="shared" si="9"/>
        <v>13</v>
      </c>
      <c r="H242">
        <f t="shared" si="10"/>
        <v>0.45833333333333331</v>
      </c>
      <c r="I242">
        <f t="shared" si="11"/>
        <v>11</v>
      </c>
    </row>
    <row r="243" spans="1:9" x14ac:dyDescent="0.2">
      <c r="A243" t="s">
        <v>9</v>
      </c>
      <c r="B243" t="s">
        <v>24</v>
      </c>
      <c r="C243">
        <v>2021</v>
      </c>
      <c r="D243" t="s">
        <v>15</v>
      </c>
      <c r="E243">
        <v>13</v>
      </c>
      <c r="F243">
        <v>24</v>
      </c>
      <c r="G243">
        <f t="shared" si="9"/>
        <v>11</v>
      </c>
      <c r="H243">
        <f t="shared" si="10"/>
        <v>0.54166666666666663</v>
      </c>
      <c r="I243">
        <f t="shared" si="11"/>
        <v>13</v>
      </c>
    </row>
    <row r="244" spans="1:9" x14ac:dyDescent="0.2">
      <c r="A244" t="s">
        <v>9</v>
      </c>
      <c r="B244" t="s">
        <v>24</v>
      </c>
      <c r="C244">
        <v>2023</v>
      </c>
      <c r="D244" t="s">
        <v>11</v>
      </c>
      <c r="E244">
        <v>17</v>
      </c>
      <c r="F244">
        <v>25</v>
      </c>
      <c r="G244">
        <f t="shared" si="9"/>
        <v>8</v>
      </c>
      <c r="H244">
        <f t="shared" si="10"/>
        <v>0.68</v>
      </c>
      <c r="I244">
        <f t="shared" si="11"/>
        <v>17</v>
      </c>
    </row>
    <row r="245" spans="1:9" x14ac:dyDescent="0.2">
      <c r="A245" t="s">
        <v>9</v>
      </c>
      <c r="B245" t="s">
        <v>24</v>
      </c>
      <c r="C245">
        <v>2020</v>
      </c>
      <c r="D245" t="s">
        <v>15</v>
      </c>
      <c r="E245">
        <v>17</v>
      </c>
      <c r="F245">
        <v>24</v>
      </c>
      <c r="G245">
        <f t="shared" si="9"/>
        <v>7</v>
      </c>
      <c r="H245">
        <f t="shared" si="10"/>
        <v>0.70833333333333337</v>
      </c>
      <c r="I245">
        <f t="shared" si="11"/>
        <v>17</v>
      </c>
    </row>
    <row r="246" spans="1:9" x14ac:dyDescent="0.2">
      <c r="A246" t="s">
        <v>9</v>
      </c>
      <c r="B246" t="s">
        <v>24</v>
      </c>
      <c r="C246">
        <v>2020</v>
      </c>
      <c r="D246" t="s">
        <v>11</v>
      </c>
      <c r="E246">
        <v>9</v>
      </c>
      <c r="F246">
        <v>15</v>
      </c>
      <c r="G246">
        <f t="shared" si="9"/>
        <v>6</v>
      </c>
      <c r="H246">
        <f t="shared" si="10"/>
        <v>0.6</v>
      </c>
      <c r="I246">
        <f t="shared" si="11"/>
        <v>9</v>
      </c>
    </row>
    <row r="247" spans="1:9" x14ac:dyDescent="0.2">
      <c r="A247" t="s">
        <v>9</v>
      </c>
      <c r="B247" t="s">
        <v>24</v>
      </c>
      <c r="C247">
        <v>2023</v>
      </c>
      <c r="D247" t="s">
        <v>14</v>
      </c>
      <c r="E247">
        <v>9</v>
      </c>
      <c r="F247">
        <v>12</v>
      </c>
      <c r="G247">
        <f t="shared" si="9"/>
        <v>3</v>
      </c>
      <c r="H247">
        <f t="shared" si="10"/>
        <v>0.75</v>
      </c>
      <c r="I247">
        <f t="shared" si="11"/>
        <v>9</v>
      </c>
    </row>
    <row r="248" spans="1:9" x14ac:dyDescent="0.2">
      <c r="A248" t="s">
        <v>9</v>
      </c>
      <c r="B248" t="s">
        <v>24</v>
      </c>
      <c r="C248">
        <v>2022</v>
      </c>
      <c r="D248" t="s">
        <v>11</v>
      </c>
      <c r="E248">
        <v>4</v>
      </c>
      <c r="F248">
        <v>4</v>
      </c>
      <c r="G248">
        <f t="shared" si="9"/>
        <v>0</v>
      </c>
      <c r="H248">
        <f t="shared" si="10"/>
        <v>1</v>
      </c>
      <c r="I248">
        <f t="shared" si="11"/>
        <v>6</v>
      </c>
    </row>
    <row r="249" spans="1:9" x14ac:dyDescent="0.2">
      <c r="A249" t="s">
        <v>9</v>
      </c>
      <c r="B249" t="s">
        <v>24</v>
      </c>
      <c r="C249">
        <v>2022</v>
      </c>
      <c r="D249" t="s">
        <v>14</v>
      </c>
      <c r="E249">
        <v>1</v>
      </c>
      <c r="F249">
        <v>1</v>
      </c>
      <c r="G249">
        <f t="shared" si="9"/>
        <v>0</v>
      </c>
      <c r="H249">
        <f t="shared" si="10"/>
        <v>1</v>
      </c>
      <c r="I249">
        <f t="shared" si="11"/>
        <v>2</v>
      </c>
    </row>
    <row r="250" spans="1:9" x14ac:dyDescent="0.2">
      <c r="A250" t="s">
        <v>9</v>
      </c>
      <c r="B250" t="s">
        <v>24</v>
      </c>
      <c r="C250">
        <v>2022</v>
      </c>
      <c r="D250" t="s">
        <v>13</v>
      </c>
      <c r="E250">
        <v>4</v>
      </c>
      <c r="F250">
        <v>4</v>
      </c>
      <c r="G250">
        <f t="shared" si="9"/>
        <v>0</v>
      </c>
      <c r="H250">
        <f t="shared" si="10"/>
        <v>1</v>
      </c>
      <c r="I250">
        <f t="shared" si="11"/>
        <v>8</v>
      </c>
    </row>
    <row r="251" spans="1:9" x14ac:dyDescent="0.2">
      <c r="A251" t="s">
        <v>9</v>
      </c>
      <c r="B251" t="s">
        <v>24</v>
      </c>
      <c r="C251">
        <v>2022</v>
      </c>
      <c r="D251" t="s">
        <v>16</v>
      </c>
      <c r="E251">
        <v>1</v>
      </c>
      <c r="F251">
        <v>1</v>
      </c>
      <c r="G251">
        <f t="shared" si="9"/>
        <v>0</v>
      </c>
      <c r="H251">
        <f t="shared" si="10"/>
        <v>1</v>
      </c>
      <c r="I251">
        <f t="shared" si="11"/>
        <v>1</v>
      </c>
    </row>
    <row r="252" spans="1:9" x14ac:dyDescent="0.2">
      <c r="A252" t="s">
        <v>9</v>
      </c>
      <c r="B252" t="s">
        <v>24</v>
      </c>
      <c r="C252">
        <v>2019</v>
      </c>
      <c r="D252" t="s">
        <v>11</v>
      </c>
      <c r="E252">
        <v>9</v>
      </c>
      <c r="F252">
        <v>11</v>
      </c>
      <c r="G252">
        <f t="shared" si="9"/>
        <v>2</v>
      </c>
      <c r="H252">
        <f t="shared" si="10"/>
        <v>0.81818181818181823</v>
      </c>
      <c r="I252">
        <f t="shared" si="11"/>
        <v>9</v>
      </c>
    </row>
    <row r="253" spans="1:9" x14ac:dyDescent="0.2">
      <c r="A253" t="s">
        <v>9</v>
      </c>
      <c r="B253" t="s">
        <v>24</v>
      </c>
      <c r="C253">
        <v>2019</v>
      </c>
      <c r="D253" t="s">
        <v>14</v>
      </c>
      <c r="E253">
        <v>6</v>
      </c>
      <c r="F253">
        <v>8</v>
      </c>
      <c r="G253">
        <f t="shared" si="9"/>
        <v>2</v>
      </c>
      <c r="H253">
        <f t="shared" si="10"/>
        <v>0.75</v>
      </c>
      <c r="I253">
        <f t="shared" si="11"/>
        <v>6</v>
      </c>
    </row>
    <row r="254" spans="1:9" x14ac:dyDescent="0.2">
      <c r="A254" t="s">
        <v>9</v>
      </c>
      <c r="B254" t="s">
        <v>24</v>
      </c>
      <c r="C254">
        <v>2020</v>
      </c>
      <c r="D254" t="s">
        <v>13</v>
      </c>
      <c r="E254">
        <v>2</v>
      </c>
      <c r="F254">
        <v>4</v>
      </c>
      <c r="G254">
        <f t="shared" si="9"/>
        <v>2</v>
      </c>
      <c r="H254">
        <f t="shared" si="10"/>
        <v>0.5</v>
      </c>
      <c r="I254">
        <f t="shared" si="11"/>
        <v>2</v>
      </c>
    </row>
    <row r="255" spans="1:9" x14ac:dyDescent="0.2">
      <c r="A255" t="s">
        <v>9</v>
      </c>
      <c r="B255" t="s">
        <v>24</v>
      </c>
      <c r="C255">
        <v>2023</v>
      </c>
      <c r="D255" t="s">
        <v>15</v>
      </c>
      <c r="E255">
        <v>17</v>
      </c>
      <c r="F255">
        <v>19</v>
      </c>
      <c r="G255">
        <f t="shared" si="9"/>
        <v>2</v>
      </c>
      <c r="H255">
        <f t="shared" si="10"/>
        <v>0.89473684210526316</v>
      </c>
      <c r="I255">
        <f t="shared" si="11"/>
        <v>17</v>
      </c>
    </row>
    <row r="256" spans="1:9" x14ac:dyDescent="0.2">
      <c r="A256" t="s">
        <v>9</v>
      </c>
      <c r="B256" t="s">
        <v>24</v>
      </c>
      <c r="C256">
        <v>2021</v>
      </c>
      <c r="D256" t="s">
        <v>13</v>
      </c>
      <c r="E256">
        <v>1</v>
      </c>
      <c r="F256">
        <v>2</v>
      </c>
      <c r="G256">
        <f t="shared" si="9"/>
        <v>1</v>
      </c>
      <c r="H256">
        <f t="shared" si="10"/>
        <v>0.5</v>
      </c>
      <c r="I256">
        <f t="shared" si="11"/>
        <v>1</v>
      </c>
    </row>
    <row r="257" spans="1:9" x14ac:dyDescent="0.2">
      <c r="A257" t="s">
        <v>9</v>
      </c>
      <c r="B257" t="s">
        <v>24</v>
      </c>
      <c r="C257">
        <v>2023</v>
      </c>
      <c r="D257" t="s">
        <v>12</v>
      </c>
      <c r="E257">
        <v>12</v>
      </c>
      <c r="F257">
        <v>13</v>
      </c>
      <c r="G257">
        <f t="shared" si="9"/>
        <v>1</v>
      </c>
      <c r="H257">
        <f t="shared" si="10"/>
        <v>0.92307692307692313</v>
      </c>
      <c r="I257">
        <f t="shared" si="11"/>
        <v>12</v>
      </c>
    </row>
    <row r="258" spans="1:9" x14ac:dyDescent="0.2">
      <c r="A258" t="s">
        <v>9</v>
      </c>
      <c r="B258" t="s">
        <v>24</v>
      </c>
      <c r="C258">
        <v>2022</v>
      </c>
      <c r="D258" t="s">
        <v>12</v>
      </c>
      <c r="E258">
        <v>15</v>
      </c>
      <c r="F258">
        <v>21</v>
      </c>
      <c r="G258">
        <f t="shared" ref="G258:G321" si="12">F258-E258</f>
        <v>6</v>
      </c>
      <c r="H258">
        <f t="shared" si="10"/>
        <v>0.7142857142857143</v>
      </c>
      <c r="I258">
        <f t="shared" si="11"/>
        <v>15</v>
      </c>
    </row>
    <row r="259" spans="1:9" x14ac:dyDescent="0.2">
      <c r="A259" t="s">
        <v>9</v>
      </c>
      <c r="B259" t="s">
        <v>24</v>
      </c>
      <c r="C259">
        <v>2019</v>
      </c>
      <c r="D259" t="s">
        <v>15</v>
      </c>
      <c r="E259">
        <v>16</v>
      </c>
      <c r="F259">
        <v>16</v>
      </c>
      <c r="G259">
        <f t="shared" si="12"/>
        <v>0</v>
      </c>
      <c r="H259">
        <f t="shared" ref="H259:H322" si="13">IF(AND(E259=0, F259=0), 1, E259/F259)</f>
        <v>1</v>
      </c>
      <c r="I259">
        <f t="shared" ref="I259:I322" si="14">_xlfn.CEILING.MATH(IF(H259=1,
    IF(
        COUNTIFS(H$2:H$2670, "&lt;&gt;1", A$2:A$2670, A259, B$2:B$2670, B259, D$2:D$2670, D259, C$2:C$2670, "&lt;&gt;"&amp;C259)=0,
        E259,
        F259 / (
            SUMIFS(H$2:H$2670, A$2:A$2670, A259, B$2:B$2670, B259, D$2:D$2670, D259, C$2:C$2670, "&lt;&gt;"&amp;C259, H$2:H$2670, "&lt;&gt;1")
            /
            COUNTIFS(H$2:H$2670, "&lt;&gt;1", A$2:A$2670, A259, B$2:B$2670, B259, D$2:D$2670, D259, C$2:C$2670, "&lt;&gt;"&amp;C259)
        )
    ),
    E259
))</f>
        <v>25</v>
      </c>
    </row>
    <row r="260" spans="1:9" x14ac:dyDescent="0.2">
      <c r="A260" t="s">
        <v>9</v>
      </c>
      <c r="B260" t="s">
        <v>24</v>
      </c>
      <c r="C260">
        <v>2019</v>
      </c>
      <c r="D260" t="s">
        <v>12</v>
      </c>
      <c r="E260">
        <v>9</v>
      </c>
      <c r="F260">
        <v>9</v>
      </c>
      <c r="G260">
        <f t="shared" si="12"/>
        <v>0</v>
      </c>
      <c r="H260">
        <f t="shared" si="13"/>
        <v>1</v>
      </c>
      <c r="I260">
        <f t="shared" si="14"/>
        <v>13</v>
      </c>
    </row>
    <row r="261" spans="1:9" x14ac:dyDescent="0.2">
      <c r="A261" t="s">
        <v>9</v>
      </c>
      <c r="B261" t="s">
        <v>24</v>
      </c>
      <c r="C261">
        <v>2019</v>
      </c>
      <c r="D261" t="s">
        <v>13</v>
      </c>
      <c r="E261">
        <v>2</v>
      </c>
      <c r="F261">
        <v>2</v>
      </c>
      <c r="G261">
        <f t="shared" si="12"/>
        <v>0</v>
      </c>
      <c r="H261">
        <f t="shared" si="13"/>
        <v>1</v>
      </c>
      <c r="I261">
        <f t="shared" si="14"/>
        <v>4</v>
      </c>
    </row>
    <row r="262" spans="1:9" x14ac:dyDescent="0.2">
      <c r="A262" t="s">
        <v>9</v>
      </c>
      <c r="B262" t="s">
        <v>24</v>
      </c>
      <c r="C262">
        <v>2019</v>
      </c>
      <c r="D262" t="s">
        <v>16</v>
      </c>
      <c r="E262">
        <v>2</v>
      </c>
      <c r="F262">
        <v>2</v>
      </c>
      <c r="G262">
        <f t="shared" si="12"/>
        <v>0</v>
      </c>
      <c r="H262">
        <f t="shared" si="13"/>
        <v>1</v>
      </c>
      <c r="I262">
        <f t="shared" si="14"/>
        <v>2</v>
      </c>
    </row>
    <row r="263" spans="1:9" x14ac:dyDescent="0.2">
      <c r="A263" t="s">
        <v>9</v>
      </c>
      <c r="B263" t="s">
        <v>24</v>
      </c>
      <c r="C263">
        <v>2020</v>
      </c>
      <c r="D263" t="s">
        <v>12</v>
      </c>
      <c r="E263">
        <v>9</v>
      </c>
      <c r="F263">
        <v>9</v>
      </c>
      <c r="G263">
        <f t="shared" si="12"/>
        <v>0</v>
      </c>
      <c r="H263">
        <f t="shared" si="13"/>
        <v>1</v>
      </c>
      <c r="I263">
        <f t="shared" si="14"/>
        <v>13</v>
      </c>
    </row>
    <row r="264" spans="1:9" x14ac:dyDescent="0.2">
      <c r="A264" t="s">
        <v>9</v>
      </c>
      <c r="B264" t="s">
        <v>24</v>
      </c>
      <c r="C264">
        <v>2020</v>
      </c>
      <c r="D264" t="s">
        <v>14</v>
      </c>
      <c r="E264">
        <v>0</v>
      </c>
      <c r="F264">
        <v>0</v>
      </c>
      <c r="G264">
        <f t="shared" si="12"/>
        <v>0</v>
      </c>
      <c r="H264">
        <f t="shared" si="13"/>
        <v>1</v>
      </c>
      <c r="I264">
        <f t="shared" si="14"/>
        <v>0</v>
      </c>
    </row>
    <row r="265" spans="1:9" x14ac:dyDescent="0.2">
      <c r="A265" t="s">
        <v>9</v>
      </c>
      <c r="B265" t="s">
        <v>24</v>
      </c>
      <c r="C265">
        <v>2020</v>
      </c>
      <c r="D265" t="s">
        <v>16</v>
      </c>
      <c r="E265">
        <v>1</v>
      </c>
      <c r="F265">
        <v>1</v>
      </c>
      <c r="G265">
        <f t="shared" si="12"/>
        <v>0</v>
      </c>
      <c r="H265">
        <f t="shared" si="13"/>
        <v>1</v>
      </c>
      <c r="I265">
        <f t="shared" si="14"/>
        <v>1</v>
      </c>
    </row>
    <row r="266" spans="1:9" x14ac:dyDescent="0.2">
      <c r="A266" t="s">
        <v>9</v>
      </c>
      <c r="B266" t="s">
        <v>24</v>
      </c>
      <c r="C266">
        <v>2021</v>
      </c>
      <c r="D266" t="s">
        <v>11</v>
      </c>
      <c r="E266">
        <v>9</v>
      </c>
      <c r="F266">
        <v>9</v>
      </c>
      <c r="G266">
        <f t="shared" si="12"/>
        <v>0</v>
      </c>
      <c r="H266">
        <f t="shared" si="13"/>
        <v>1</v>
      </c>
      <c r="I266">
        <f t="shared" si="14"/>
        <v>13</v>
      </c>
    </row>
    <row r="267" spans="1:9" x14ac:dyDescent="0.2">
      <c r="A267" t="s">
        <v>9</v>
      </c>
      <c r="B267" t="s">
        <v>24</v>
      </c>
      <c r="C267">
        <v>2021</v>
      </c>
      <c r="D267" t="s">
        <v>14</v>
      </c>
      <c r="E267">
        <v>6</v>
      </c>
      <c r="F267">
        <v>6</v>
      </c>
      <c r="G267">
        <f t="shared" si="12"/>
        <v>0</v>
      </c>
      <c r="H267">
        <f t="shared" si="13"/>
        <v>1</v>
      </c>
      <c r="I267">
        <f t="shared" si="14"/>
        <v>8</v>
      </c>
    </row>
    <row r="268" spans="1:9" x14ac:dyDescent="0.2">
      <c r="A268" t="s">
        <v>9</v>
      </c>
      <c r="B268" t="s">
        <v>24</v>
      </c>
      <c r="C268">
        <v>2021</v>
      </c>
      <c r="D268" t="s">
        <v>16</v>
      </c>
      <c r="E268">
        <v>1</v>
      </c>
      <c r="F268">
        <v>1</v>
      </c>
      <c r="G268">
        <f t="shared" si="12"/>
        <v>0</v>
      </c>
      <c r="H268">
        <f t="shared" si="13"/>
        <v>1</v>
      </c>
      <c r="I268">
        <f t="shared" si="14"/>
        <v>1</v>
      </c>
    </row>
    <row r="269" spans="1:9" x14ac:dyDescent="0.2">
      <c r="A269" t="s">
        <v>9</v>
      </c>
      <c r="B269" t="s">
        <v>24</v>
      </c>
      <c r="C269">
        <v>2023</v>
      </c>
      <c r="D269" t="s">
        <v>13</v>
      </c>
      <c r="E269">
        <v>2</v>
      </c>
      <c r="F269">
        <v>2</v>
      </c>
      <c r="G269">
        <f t="shared" si="12"/>
        <v>0</v>
      </c>
      <c r="H269">
        <f t="shared" si="13"/>
        <v>1</v>
      </c>
      <c r="I269">
        <f t="shared" si="14"/>
        <v>4</v>
      </c>
    </row>
    <row r="270" spans="1:9" x14ac:dyDescent="0.2">
      <c r="A270" t="s">
        <v>9</v>
      </c>
      <c r="B270" t="s">
        <v>24</v>
      </c>
      <c r="C270">
        <v>2023</v>
      </c>
      <c r="D270" t="s">
        <v>16</v>
      </c>
      <c r="E270">
        <v>1</v>
      </c>
      <c r="F270">
        <v>1</v>
      </c>
      <c r="G270">
        <f t="shared" si="12"/>
        <v>0</v>
      </c>
      <c r="H270">
        <f t="shared" si="13"/>
        <v>1</v>
      </c>
      <c r="I270">
        <f t="shared" si="14"/>
        <v>1</v>
      </c>
    </row>
    <row r="271" spans="1:9" x14ac:dyDescent="0.2">
      <c r="A271" t="s">
        <v>9</v>
      </c>
      <c r="B271" t="s">
        <v>24</v>
      </c>
      <c r="C271">
        <v>2022</v>
      </c>
      <c r="D271" t="s">
        <v>15</v>
      </c>
      <c r="E271">
        <v>16</v>
      </c>
      <c r="F271">
        <v>34</v>
      </c>
      <c r="G271">
        <f t="shared" si="12"/>
        <v>18</v>
      </c>
      <c r="H271">
        <f t="shared" si="13"/>
        <v>0.47058823529411764</v>
      </c>
      <c r="I271">
        <f t="shared" si="14"/>
        <v>16</v>
      </c>
    </row>
    <row r="272" spans="1:9" x14ac:dyDescent="0.2">
      <c r="A272" t="s">
        <v>9</v>
      </c>
      <c r="B272" t="s">
        <v>25</v>
      </c>
      <c r="C272">
        <v>2023</v>
      </c>
      <c r="D272" t="s">
        <v>12</v>
      </c>
      <c r="E272">
        <v>67</v>
      </c>
      <c r="F272">
        <v>125</v>
      </c>
      <c r="G272">
        <f t="shared" si="12"/>
        <v>58</v>
      </c>
      <c r="H272">
        <f t="shared" si="13"/>
        <v>0.53600000000000003</v>
      </c>
      <c r="I272">
        <f t="shared" si="14"/>
        <v>67</v>
      </c>
    </row>
    <row r="273" spans="1:9" x14ac:dyDescent="0.2">
      <c r="A273" t="s">
        <v>9</v>
      </c>
      <c r="B273" t="s">
        <v>25</v>
      </c>
      <c r="C273">
        <v>2023</v>
      </c>
      <c r="D273" t="s">
        <v>11</v>
      </c>
      <c r="E273">
        <v>44</v>
      </c>
      <c r="F273">
        <v>84</v>
      </c>
      <c r="G273">
        <f t="shared" si="12"/>
        <v>40</v>
      </c>
      <c r="H273">
        <f t="shared" si="13"/>
        <v>0.52380952380952384</v>
      </c>
      <c r="I273">
        <f t="shared" si="14"/>
        <v>44</v>
      </c>
    </row>
    <row r="274" spans="1:9" x14ac:dyDescent="0.2">
      <c r="A274" t="s">
        <v>9</v>
      </c>
      <c r="B274" t="s">
        <v>25</v>
      </c>
      <c r="C274">
        <v>2021</v>
      </c>
      <c r="D274" t="s">
        <v>15</v>
      </c>
      <c r="E274">
        <v>63</v>
      </c>
      <c r="F274">
        <v>95</v>
      </c>
      <c r="G274">
        <f t="shared" si="12"/>
        <v>32</v>
      </c>
      <c r="H274">
        <f t="shared" si="13"/>
        <v>0.66315789473684206</v>
      </c>
      <c r="I274">
        <f t="shared" si="14"/>
        <v>63</v>
      </c>
    </row>
    <row r="275" spans="1:9" x14ac:dyDescent="0.2">
      <c r="A275" t="s">
        <v>9</v>
      </c>
      <c r="B275" t="s">
        <v>25</v>
      </c>
      <c r="C275">
        <v>2023</v>
      </c>
      <c r="D275" t="s">
        <v>15</v>
      </c>
      <c r="E275">
        <v>74</v>
      </c>
      <c r="F275">
        <v>104</v>
      </c>
      <c r="G275">
        <f t="shared" si="12"/>
        <v>30</v>
      </c>
      <c r="H275">
        <f t="shared" si="13"/>
        <v>0.71153846153846156</v>
      </c>
      <c r="I275">
        <f t="shared" si="14"/>
        <v>74</v>
      </c>
    </row>
    <row r="276" spans="1:9" x14ac:dyDescent="0.2">
      <c r="A276" t="s">
        <v>9</v>
      </c>
      <c r="B276" t="s">
        <v>25</v>
      </c>
      <c r="C276">
        <v>2021</v>
      </c>
      <c r="D276" t="s">
        <v>16</v>
      </c>
      <c r="E276">
        <v>14</v>
      </c>
      <c r="F276">
        <v>34</v>
      </c>
      <c r="G276">
        <f t="shared" si="12"/>
        <v>20</v>
      </c>
      <c r="H276">
        <f t="shared" si="13"/>
        <v>0.41176470588235292</v>
      </c>
      <c r="I276">
        <f t="shared" si="14"/>
        <v>14</v>
      </c>
    </row>
    <row r="277" spans="1:9" x14ac:dyDescent="0.2">
      <c r="A277" t="s">
        <v>9</v>
      </c>
      <c r="B277" t="s">
        <v>25</v>
      </c>
      <c r="C277">
        <v>2020</v>
      </c>
      <c r="D277" t="s">
        <v>12</v>
      </c>
      <c r="E277">
        <v>59</v>
      </c>
      <c r="F277">
        <v>78</v>
      </c>
      <c r="G277">
        <f t="shared" si="12"/>
        <v>19</v>
      </c>
      <c r="H277">
        <f t="shared" si="13"/>
        <v>0.75641025641025639</v>
      </c>
      <c r="I277">
        <f t="shared" si="14"/>
        <v>59</v>
      </c>
    </row>
    <row r="278" spans="1:9" x14ac:dyDescent="0.2">
      <c r="A278" t="s">
        <v>9</v>
      </c>
      <c r="B278" t="s">
        <v>25</v>
      </c>
      <c r="C278">
        <v>2019</v>
      </c>
      <c r="D278" t="s">
        <v>15</v>
      </c>
      <c r="E278">
        <v>65</v>
      </c>
      <c r="F278">
        <v>83</v>
      </c>
      <c r="G278">
        <f t="shared" si="12"/>
        <v>18</v>
      </c>
      <c r="H278">
        <f t="shared" si="13"/>
        <v>0.7831325301204819</v>
      </c>
      <c r="I278">
        <f t="shared" si="14"/>
        <v>65</v>
      </c>
    </row>
    <row r="279" spans="1:9" x14ac:dyDescent="0.2">
      <c r="A279" t="s">
        <v>9</v>
      </c>
      <c r="B279" t="s">
        <v>25</v>
      </c>
      <c r="C279">
        <v>2019</v>
      </c>
      <c r="D279" t="s">
        <v>13</v>
      </c>
      <c r="E279">
        <v>13</v>
      </c>
      <c r="F279">
        <v>30</v>
      </c>
      <c r="G279">
        <f t="shared" si="12"/>
        <v>17</v>
      </c>
      <c r="H279">
        <f t="shared" si="13"/>
        <v>0.43333333333333335</v>
      </c>
      <c r="I279">
        <f t="shared" si="14"/>
        <v>13</v>
      </c>
    </row>
    <row r="280" spans="1:9" x14ac:dyDescent="0.2">
      <c r="A280" t="s">
        <v>9</v>
      </c>
      <c r="B280" t="s">
        <v>25</v>
      </c>
      <c r="C280">
        <v>2021</v>
      </c>
      <c r="D280" t="s">
        <v>12</v>
      </c>
      <c r="E280">
        <v>52</v>
      </c>
      <c r="F280">
        <v>64</v>
      </c>
      <c r="G280">
        <f t="shared" si="12"/>
        <v>12</v>
      </c>
      <c r="H280">
        <f t="shared" si="13"/>
        <v>0.8125</v>
      </c>
      <c r="I280">
        <f t="shared" si="14"/>
        <v>52</v>
      </c>
    </row>
    <row r="281" spans="1:9" x14ac:dyDescent="0.2">
      <c r="A281" t="s">
        <v>9</v>
      </c>
      <c r="B281" t="s">
        <v>25</v>
      </c>
      <c r="C281">
        <v>2019</v>
      </c>
      <c r="D281" t="s">
        <v>14</v>
      </c>
      <c r="E281">
        <v>24</v>
      </c>
      <c r="F281">
        <v>34</v>
      </c>
      <c r="G281">
        <f t="shared" si="12"/>
        <v>10</v>
      </c>
      <c r="H281">
        <f t="shared" si="13"/>
        <v>0.70588235294117652</v>
      </c>
      <c r="I281">
        <f t="shared" si="14"/>
        <v>24</v>
      </c>
    </row>
    <row r="282" spans="1:9" x14ac:dyDescent="0.2">
      <c r="A282" t="s">
        <v>9</v>
      </c>
      <c r="B282" t="s">
        <v>25</v>
      </c>
      <c r="C282">
        <v>2023</v>
      </c>
      <c r="D282" t="s">
        <v>14</v>
      </c>
      <c r="E282">
        <v>22</v>
      </c>
      <c r="F282">
        <v>28</v>
      </c>
      <c r="G282">
        <f t="shared" si="12"/>
        <v>6</v>
      </c>
      <c r="H282">
        <f t="shared" si="13"/>
        <v>0.7857142857142857</v>
      </c>
      <c r="I282">
        <f t="shared" si="14"/>
        <v>22</v>
      </c>
    </row>
    <row r="283" spans="1:9" x14ac:dyDescent="0.2">
      <c r="A283" t="s">
        <v>9</v>
      </c>
      <c r="B283" t="s">
        <v>25</v>
      </c>
      <c r="C283">
        <v>2022</v>
      </c>
      <c r="D283" t="s">
        <v>11</v>
      </c>
      <c r="E283">
        <v>55</v>
      </c>
      <c r="F283">
        <v>55</v>
      </c>
      <c r="G283">
        <f t="shared" si="12"/>
        <v>0</v>
      </c>
      <c r="H283">
        <f t="shared" si="13"/>
        <v>1</v>
      </c>
      <c r="I283">
        <f t="shared" si="14"/>
        <v>105</v>
      </c>
    </row>
    <row r="284" spans="1:9" x14ac:dyDescent="0.2">
      <c r="A284" t="s">
        <v>9</v>
      </c>
      <c r="B284" t="s">
        <v>25</v>
      </c>
      <c r="C284">
        <v>2022</v>
      </c>
      <c r="D284" t="s">
        <v>12</v>
      </c>
      <c r="E284">
        <v>86</v>
      </c>
      <c r="F284">
        <v>86</v>
      </c>
      <c r="G284">
        <f t="shared" si="12"/>
        <v>0</v>
      </c>
      <c r="H284">
        <f t="shared" si="13"/>
        <v>1</v>
      </c>
      <c r="I284">
        <f t="shared" si="14"/>
        <v>112</v>
      </c>
    </row>
    <row r="285" spans="1:9" x14ac:dyDescent="0.2">
      <c r="A285" t="s">
        <v>9</v>
      </c>
      <c r="B285" t="s">
        <v>25</v>
      </c>
      <c r="C285">
        <v>2022</v>
      </c>
      <c r="D285" t="s">
        <v>14</v>
      </c>
      <c r="E285">
        <v>13</v>
      </c>
      <c r="F285">
        <v>13</v>
      </c>
      <c r="G285">
        <f t="shared" si="12"/>
        <v>0</v>
      </c>
      <c r="H285">
        <f t="shared" si="13"/>
        <v>1</v>
      </c>
      <c r="I285">
        <f t="shared" si="14"/>
        <v>18</v>
      </c>
    </row>
    <row r="286" spans="1:9" x14ac:dyDescent="0.2">
      <c r="A286" t="s">
        <v>9</v>
      </c>
      <c r="B286" t="s">
        <v>25</v>
      </c>
      <c r="C286">
        <v>2022</v>
      </c>
      <c r="D286" t="s">
        <v>13</v>
      </c>
      <c r="E286">
        <v>9</v>
      </c>
      <c r="F286">
        <v>9</v>
      </c>
      <c r="G286">
        <f t="shared" si="12"/>
        <v>0</v>
      </c>
      <c r="H286">
        <f t="shared" si="13"/>
        <v>1</v>
      </c>
      <c r="I286">
        <f t="shared" si="14"/>
        <v>13</v>
      </c>
    </row>
    <row r="287" spans="1:9" x14ac:dyDescent="0.2">
      <c r="A287" t="s">
        <v>9</v>
      </c>
      <c r="B287" t="s">
        <v>25</v>
      </c>
      <c r="C287">
        <v>2019</v>
      </c>
      <c r="D287" t="s">
        <v>12</v>
      </c>
      <c r="E287">
        <v>54</v>
      </c>
      <c r="F287">
        <v>55</v>
      </c>
      <c r="G287">
        <f t="shared" si="12"/>
        <v>1</v>
      </c>
      <c r="H287">
        <f t="shared" si="13"/>
        <v>0.98181818181818181</v>
      </c>
      <c r="I287">
        <f t="shared" si="14"/>
        <v>54</v>
      </c>
    </row>
    <row r="288" spans="1:9" x14ac:dyDescent="0.2">
      <c r="A288" t="s">
        <v>9</v>
      </c>
      <c r="B288" t="s">
        <v>25</v>
      </c>
      <c r="C288">
        <v>2020</v>
      </c>
      <c r="D288" t="s">
        <v>13</v>
      </c>
      <c r="E288">
        <v>6</v>
      </c>
      <c r="F288">
        <v>7</v>
      </c>
      <c r="G288">
        <f t="shared" si="12"/>
        <v>1</v>
      </c>
      <c r="H288">
        <f t="shared" si="13"/>
        <v>0.8571428571428571</v>
      </c>
      <c r="I288">
        <f t="shared" si="14"/>
        <v>6</v>
      </c>
    </row>
    <row r="289" spans="1:9" x14ac:dyDescent="0.2">
      <c r="A289" t="s">
        <v>9</v>
      </c>
      <c r="B289" t="s">
        <v>25</v>
      </c>
      <c r="C289">
        <v>2023</v>
      </c>
      <c r="D289" t="s">
        <v>13</v>
      </c>
      <c r="E289">
        <v>11</v>
      </c>
      <c r="F289">
        <v>12</v>
      </c>
      <c r="G289">
        <f t="shared" si="12"/>
        <v>1</v>
      </c>
      <c r="H289">
        <f t="shared" si="13"/>
        <v>0.91666666666666663</v>
      </c>
      <c r="I289">
        <f t="shared" si="14"/>
        <v>11</v>
      </c>
    </row>
    <row r="290" spans="1:9" x14ac:dyDescent="0.2">
      <c r="A290" t="s">
        <v>9</v>
      </c>
      <c r="B290" t="s">
        <v>25</v>
      </c>
      <c r="C290">
        <v>2022</v>
      </c>
      <c r="D290" t="s">
        <v>16</v>
      </c>
      <c r="E290">
        <v>11</v>
      </c>
      <c r="F290">
        <v>17</v>
      </c>
      <c r="G290">
        <f t="shared" si="12"/>
        <v>6</v>
      </c>
      <c r="H290">
        <f t="shared" si="13"/>
        <v>0.6470588235294118</v>
      </c>
      <c r="I290">
        <f t="shared" si="14"/>
        <v>11</v>
      </c>
    </row>
    <row r="291" spans="1:9" x14ac:dyDescent="0.2">
      <c r="A291" t="s">
        <v>9</v>
      </c>
      <c r="B291" t="s">
        <v>25</v>
      </c>
      <c r="C291">
        <v>2019</v>
      </c>
      <c r="D291" t="s">
        <v>11</v>
      </c>
      <c r="E291">
        <v>22</v>
      </c>
      <c r="F291">
        <v>22</v>
      </c>
      <c r="G291">
        <f t="shared" si="12"/>
        <v>0</v>
      </c>
      <c r="H291">
        <f t="shared" si="13"/>
        <v>1</v>
      </c>
      <c r="I291">
        <f t="shared" si="14"/>
        <v>42</v>
      </c>
    </row>
    <row r="292" spans="1:9" x14ac:dyDescent="0.2">
      <c r="A292" t="s">
        <v>9</v>
      </c>
      <c r="B292" t="s">
        <v>25</v>
      </c>
      <c r="C292">
        <v>2019</v>
      </c>
      <c r="D292" t="s">
        <v>16</v>
      </c>
      <c r="E292">
        <v>4</v>
      </c>
      <c r="F292">
        <v>4</v>
      </c>
      <c r="G292">
        <f t="shared" si="12"/>
        <v>0</v>
      </c>
      <c r="H292">
        <f t="shared" si="13"/>
        <v>1</v>
      </c>
      <c r="I292">
        <f t="shared" si="14"/>
        <v>8</v>
      </c>
    </row>
    <row r="293" spans="1:9" x14ac:dyDescent="0.2">
      <c r="A293" t="s">
        <v>9</v>
      </c>
      <c r="B293" t="s">
        <v>25</v>
      </c>
      <c r="C293">
        <v>2020</v>
      </c>
      <c r="D293" t="s">
        <v>11</v>
      </c>
      <c r="E293">
        <v>39</v>
      </c>
      <c r="F293">
        <v>39</v>
      </c>
      <c r="G293">
        <f t="shared" si="12"/>
        <v>0</v>
      </c>
      <c r="H293">
        <f t="shared" si="13"/>
        <v>1</v>
      </c>
      <c r="I293">
        <f t="shared" si="14"/>
        <v>75</v>
      </c>
    </row>
    <row r="294" spans="1:9" x14ac:dyDescent="0.2">
      <c r="A294" t="s">
        <v>9</v>
      </c>
      <c r="B294" t="s">
        <v>25</v>
      </c>
      <c r="C294">
        <v>2020</v>
      </c>
      <c r="D294" t="s">
        <v>15</v>
      </c>
      <c r="E294">
        <v>27</v>
      </c>
      <c r="F294">
        <v>27</v>
      </c>
      <c r="G294">
        <f t="shared" si="12"/>
        <v>0</v>
      </c>
      <c r="H294">
        <f t="shared" si="13"/>
        <v>1</v>
      </c>
      <c r="I294">
        <f t="shared" si="14"/>
        <v>39</v>
      </c>
    </row>
    <row r="295" spans="1:9" x14ac:dyDescent="0.2">
      <c r="A295" t="s">
        <v>9</v>
      </c>
      <c r="B295" t="s">
        <v>25</v>
      </c>
      <c r="C295">
        <v>2020</v>
      </c>
      <c r="D295" t="s">
        <v>14</v>
      </c>
      <c r="E295">
        <v>25</v>
      </c>
      <c r="F295">
        <v>25</v>
      </c>
      <c r="G295">
        <f t="shared" si="12"/>
        <v>0</v>
      </c>
      <c r="H295">
        <f t="shared" si="13"/>
        <v>1</v>
      </c>
      <c r="I295">
        <f t="shared" si="14"/>
        <v>34</v>
      </c>
    </row>
    <row r="296" spans="1:9" x14ac:dyDescent="0.2">
      <c r="A296" t="s">
        <v>9</v>
      </c>
      <c r="B296" t="s">
        <v>25</v>
      </c>
      <c r="C296">
        <v>2020</v>
      </c>
      <c r="D296" t="s">
        <v>16</v>
      </c>
      <c r="E296">
        <v>6</v>
      </c>
      <c r="F296">
        <v>6</v>
      </c>
      <c r="G296">
        <f t="shared" si="12"/>
        <v>0</v>
      </c>
      <c r="H296">
        <f t="shared" si="13"/>
        <v>1</v>
      </c>
      <c r="I296">
        <f t="shared" si="14"/>
        <v>12</v>
      </c>
    </row>
    <row r="297" spans="1:9" x14ac:dyDescent="0.2">
      <c r="A297" t="s">
        <v>9</v>
      </c>
      <c r="B297" t="s">
        <v>25</v>
      </c>
      <c r="C297">
        <v>2021</v>
      </c>
      <c r="D297" t="s">
        <v>11</v>
      </c>
      <c r="E297">
        <v>35</v>
      </c>
      <c r="F297">
        <v>35</v>
      </c>
      <c r="G297">
        <f t="shared" si="12"/>
        <v>0</v>
      </c>
      <c r="H297">
        <f t="shared" si="13"/>
        <v>1</v>
      </c>
      <c r="I297">
        <f t="shared" si="14"/>
        <v>67</v>
      </c>
    </row>
    <row r="298" spans="1:9" x14ac:dyDescent="0.2">
      <c r="A298" t="s">
        <v>9</v>
      </c>
      <c r="B298" t="s">
        <v>25</v>
      </c>
      <c r="C298">
        <v>2021</v>
      </c>
      <c r="D298" t="s">
        <v>14</v>
      </c>
      <c r="E298">
        <v>19</v>
      </c>
      <c r="F298">
        <v>19</v>
      </c>
      <c r="G298">
        <f t="shared" si="12"/>
        <v>0</v>
      </c>
      <c r="H298">
        <f t="shared" si="13"/>
        <v>1</v>
      </c>
      <c r="I298">
        <f t="shared" si="14"/>
        <v>26</v>
      </c>
    </row>
    <row r="299" spans="1:9" x14ac:dyDescent="0.2">
      <c r="A299" t="s">
        <v>9</v>
      </c>
      <c r="B299" t="s">
        <v>25</v>
      </c>
      <c r="C299">
        <v>2021</v>
      </c>
      <c r="D299" t="s">
        <v>13</v>
      </c>
      <c r="E299">
        <v>6</v>
      </c>
      <c r="F299">
        <v>6</v>
      </c>
      <c r="G299">
        <f t="shared" si="12"/>
        <v>0</v>
      </c>
      <c r="H299">
        <f t="shared" si="13"/>
        <v>1</v>
      </c>
      <c r="I299">
        <f t="shared" si="14"/>
        <v>9</v>
      </c>
    </row>
    <row r="300" spans="1:9" x14ac:dyDescent="0.2">
      <c r="A300" t="s">
        <v>9</v>
      </c>
      <c r="B300" t="s">
        <v>25</v>
      </c>
      <c r="C300">
        <v>2023</v>
      </c>
      <c r="D300" t="s">
        <v>16</v>
      </c>
      <c r="E300">
        <v>8</v>
      </c>
      <c r="F300">
        <v>8</v>
      </c>
      <c r="G300">
        <f t="shared" si="12"/>
        <v>0</v>
      </c>
      <c r="H300">
        <f t="shared" si="13"/>
        <v>1</v>
      </c>
      <c r="I300">
        <f t="shared" si="14"/>
        <v>16</v>
      </c>
    </row>
    <row r="301" spans="1:9" x14ac:dyDescent="0.2">
      <c r="A301" t="s">
        <v>9</v>
      </c>
      <c r="B301" t="s">
        <v>25</v>
      </c>
      <c r="C301">
        <v>2022</v>
      </c>
      <c r="D301" t="s">
        <v>15</v>
      </c>
      <c r="E301">
        <v>77</v>
      </c>
      <c r="F301">
        <v>119</v>
      </c>
      <c r="G301">
        <f t="shared" si="12"/>
        <v>42</v>
      </c>
      <c r="H301">
        <f t="shared" si="13"/>
        <v>0.6470588235294118</v>
      </c>
      <c r="I301">
        <f t="shared" si="14"/>
        <v>77</v>
      </c>
    </row>
    <row r="302" spans="1:9" x14ac:dyDescent="0.2">
      <c r="A302" t="s">
        <v>9</v>
      </c>
      <c r="B302" t="s">
        <v>26</v>
      </c>
      <c r="C302">
        <v>2021</v>
      </c>
      <c r="D302" t="s">
        <v>15</v>
      </c>
      <c r="E302">
        <v>138</v>
      </c>
      <c r="F302">
        <v>212</v>
      </c>
      <c r="G302">
        <f t="shared" si="12"/>
        <v>74</v>
      </c>
      <c r="H302">
        <f t="shared" si="13"/>
        <v>0.65094339622641506</v>
      </c>
      <c r="I302">
        <f t="shared" si="14"/>
        <v>138</v>
      </c>
    </row>
    <row r="303" spans="1:9" x14ac:dyDescent="0.2">
      <c r="A303" t="s">
        <v>9</v>
      </c>
      <c r="B303" t="s">
        <v>26</v>
      </c>
      <c r="C303">
        <v>2023</v>
      </c>
      <c r="D303" t="s">
        <v>15</v>
      </c>
      <c r="E303">
        <v>134</v>
      </c>
      <c r="F303">
        <v>178</v>
      </c>
      <c r="G303">
        <f t="shared" si="12"/>
        <v>44</v>
      </c>
      <c r="H303">
        <f t="shared" si="13"/>
        <v>0.7528089887640449</v>
      </c>
      <c r="I303">
        <f t="shared" si="14"/>
        <v>134</v>
      </c>
    </row>
    <row r="304" spans="1:9" x14ac:dyDescent="0.2">
      <c r="A304" t="s">
        <v>9</v>
      </c>
      <c r="B304" t="s">
        <v>26</v>
      </c>
      <c r="C304">
        <v>2020</v>
      </c>
      <c r="D304" t="s">
        <v>12</v>
      </c>
      <c r="E304">
        <v>105</v>
      </c>
      <c r="F304">
        <v>141</v>
      </c>
      <c r="G304">
        <f t="shared" si="12"/>
        <v>36</v>
      </c>
      <c r="H304">
        <f t="shared" si="13"/>
        <v>0.74468085106382975</v>
      </c>
      <c r="I304">
        <f t="shared" si="14"/>
        <v>105</v>
      </c>
    </row>
    <row r="305" spans="1:9" x14ac:dyDescent="0.2">
      <c r="A305" t="s">
        <v>9</v>
      </c>
      <c r="B305" t="s">
        <v>26</v>
      </c>
      <c r="C305">
        <v>2021</v>
      </c>
      <c r="D305" t="s">
        <v>14</v>
      </c>
      <c r="E305">
        <v>70</v>
      </c>
      <c r="F305">
        <v>104</v>
      </c>
      <c r="G305">
        <f t="shared" si="12"/>
        <v>34</v>
      </c>
      <c r="H305">
        <f t="shared" si="13"/>
        <v>0.67307692307692313</v>
      </c>
      <c r="I305">
        <f t="shared" si="14"/>
        <v>70</v>
      </c>
    </row>
    <row r="306" spans="1:9" x14ac:dyDescent="0.2">
      <c r="A306" t="s">
        <v>9</v>
      </c>
      <c r="B306" t="s">
        <v>26</v>
      </c>
      <c r="C306">
        <v>2023</v>
      </c>
      <c r="D306" t="s">
        <v>12</v>
      </c>
      <c r="E306">
        <v>137</v>
      </c>
      <c r="F306">
        <v>170</v>
      </c>
      <c r="G306">
        <f t="shared" si="12"/>
        <v>33</v>
      </c>
      <c r="H306">
        <f t="shared" si="13"/>
        <v>0.80588235294117649</v>
      </c>
      <c r="I306">
        <f t="shared" si="14"/>
        <v>137</v>
      </c>
    </row>
    <row r="307" spans="1:9" x14ac:dyDescent="0.2">
      <c r="A307" t="s">
        <v>9</v>
      </c>
      <c r="B307" t="s">
        <v>26</v>
      </c>
      <c r="C307">
        <v>2021</v>
      </c>
      <c r="D307" t="s">
        <v>11</v>
      </c>
      <c r="E307">
        <v>109</v>
      </c>
      <c r="F307">
        <v>134</v>
      </c>
      <c r="G307">
        <f t="shared" si="12"/>
        <v>25</v>
      </c>
      <c r="H307">
        <f t="shared" si="13"/>
        <v>0.81343283582089554</v>
      </c>
      <c r="I307">
        <f t="shared" si="14"/>
        <v>109</v>
      </c>
    </row>
    <row r="308" spans="1:9" x14ac:dyDescent="0.2">
      <c r="A308" t="s">
        <v>9</v>
      </c>
      <c r="B308" t="s">
        <v>26</v>
      </c>
      <c r="C308">
        <v>2023</v>
      </c>
      <c r="D308" t="s">
        <v>11</v>
      </c>
      <c r="E308">
        <v>77</v>
      </c>
      <c r="F308">
        <v>99</v>
      </c>
      <c r="G308">
        <f t="shared" si="12"/>
        <v>22</v>
      </c>
      <c r="H308">
        <f t="shared" si="13"/>
        <v>0.77777777777777779</v>
      </c>
      <c r="I308">
        <f t="shared" si="14"/>
        <v>77</v>
      </c>
    </row>
    <row r="309" spans="1:9" x14ac:dyDescent="0.2">
      <c r="A309" t="s">
        <v>9</v>
      </c>
      <c r="B309" t="s">
        <v>26</v>
      </c>
      <c r="C309">
        <v>2020</v>
      </c>
      <c r="D309" t="s">
        <v>16</v>
      </c>
      <c r="E309">
        <v>24</v>
      </c>
      <c r="F309">
        <v>43</v>
      </c>
      <c r="G309">
        <f t="shared" si="12"/>
        <v>19</v>
      </c>
      <c r="H309">
        <f t="shared" si="13"/>
        <v>0.55813953488372092</v>
      </c>
      <c r="I309">
        <f t="shared" si="14"/>
        <v>24</v>
      </c>
    </row>
    <row r="310" spans="1:9" x14ac:dyDescent="0.2">
      <c r="A310" t="s">
        <v>9</v>
      </c>
      <c r="B310" t="s">
        <v>26</v>
      </c>
      <c r="C310">
        <v>2021</v>
      </c>
      <c r="D310" t="s">
        <v>16</v>
      </c>
      <c r="E310">
        <v>16</v>
      </c>
      <c r="F310">
        <v>22</v>
      </c>
      <c r="G310">
        <f t="shared" si="12"/>
        <v>6</v>
      </c>
      <c r="H310">
        <f t="shared" si="13"/>
        <v>0.72727272727272729</v>
      </c>
      <c r="I310">
        <f t="shared" si="14"/>
        <v>16</v>
      </c>
    </row>
    <row r="311" spans="1:9" x14ac:dyDescent="0.2">
      <c r="A311" t="s">
        <v>9</v>
      </c>
      <c r="B311" t="s">
        <v>26</v>
      </c>
      <c r="C311">
        <v>2021</v>
      </c>
      <c r="D311" t="s">
        <v>13</v>
      </c>
      <c r="E311">
        <v>36</v>
      </c>
      <c r="F311">
        <v>41</v>
      </c>
      <c r="G311">
        <f t="shared" si="12"/>
        <v>5</v>
      </c>
      <c r="H311">
        <f t="shared" si="13"/>
        <v>0.87804878048780488</v>
      </c>
      <c r="I311">
        <f t="shared" si="14"/>
        <v>36</v>
      </c>
    </row>
    <row r="312" spans="1:9" x14ac:dyDescent="0.2">
      <c r="A312" t="s">
        <v>9</v>
      </c>
      <c r="B312" t="s">
        <v>26</v>
      </c>
      <c r="C312">
        <v>2019</v>
      </c>
      <c r="D312" t="s">
        <v>16</v>
      </c>
      <c r="E312">
        <v>14</v>
      </c>
      <c r="F312">
        <v>18</v>
      </c>
      <c r="G312">
        <f t="shared" si="12"/>
        <v>4</v>
      </c>
      <c r="H312">
        <f t="shared" si="13"/>
        <v>0.77777777777777779</v>
      </c>
      <c r="I312">
        <f t="shared" si="14"/>
        <v>14</v>
      </c>
    </row>
    <row r="313" spans="1:9" x14ac:dyDescent="0.2">
      <c r="A313" t="s">
        <v>9</v>
      </c>
      <c r="B313" t="s">
        <v>26</v>
      </c>
      <c r="C313">
        <v>2022</v>
      </c>
      <c r="D313" t="s">
        <v>11</v>
      </c>
      <c r="E313">
        <v>65</v>
      </c>
      <c r="F313">
        <v>65</v>
      </c>
      <c r="G313">
        <f t="shared" si="12"/>
        <v>0</v>
      </c>
      <c r="H313">
        <f t="shared" si="13"/>
        <v>1</v>
      </c>
      <c r="I313">
        <f t="shared" si="14"/>
        <v>82</v>
      </c>
    </row>
    <row r="314" spans="1:9" x14ac:dyDescent="0.2">
      <c r="A314" t="s">
        <v>9</v>
      </c>
      <c r="B314" t="s">
        <v>26</v>
      </c>
      <c r="C314">
        <v>2022</v>
      </c>
      <c r="D314" t="s">
        <v>12</v>
      </c>
      <c r="E314">
        <v>134</v>
      </c>
      <c r="F314">
        <v>134</v>
      </c>
      <c r="G314">
        <f t="shared" si="12"/>
        <v>0</v>
      </c>
      <c r="H314">
        <f t="shared" si="13"/>
        <v>1</v>
      </c>
      <c r="I314">
        <f t="shared" si="14"/>
        <v>173</v>
      </c>
    </row>
    <row r="315" spans="1:9" x14ac:dyDescent="0.2">
      <c r="A315" t="s">
        <v>9</v>
      </c>
      <c r="B315" t="s">
        <v>26</v>
      </c>
      <c r="C315">
        <v>2022</v>
      </c>
      <c r="D315" t="s">
        <v>14</v>
      </c>
      <c r="E315">
        <v>5</v>
      </c>
      <c r="F315">
        <v>5</v>
      </c>
      <c r="G315">
        <f t="shared" si="12"/>
        <v>0</v>
      </c>
      <c r="H315">
        <f t="shared" si="13"/>
        <v>1</v>
      </c>
      <c r="I315">
        <f t="shared" si="14"/>
        <v>8</v>
      </c>
    </row>
    <row r="316" spans="1:9" x14ac:dyDescent="0.2">
      <c r="A316" t="s">
        <v>9</v>
      </c>
      <c r="B316" t="s">
        <v>26</v>
      </c>
      <c r="C316">
        <v>2022</v>
      </c>
      <c r="D316" t="s">
        <v>13</v>
      </c>
      <c r="E316">
        <v>20</v>
      </c>
      <c r="F316">
        <v>20</v>
      </c>
      <c r="G316">
        <f t="shared" si="12"/>
        <v>0</v>
      </c>
      <c r="H316">
        <f t="shared" si="13"/>
        <v>1</v>
      </c>
      <c r="I316">
        <f t="shared" si="14"/>
        <v>23</v>
      </c>
    </row>
    <row r="317" spans="1:9" x14ac:dyDescent="0.2">
      <c r="A317" t="s">
        <v>9</v>
      </c>
      <c r="B317" t="s">
        <v>26</v>
      </c>
      <c r="C317">
        <v>2019</v>
      </c>
      <c r="D317" t="s">
        <v>11</v>
      </c>
      <c r="E317">
        <v>39</v>
      </c>
      <c r="F317">
        <v>39</v>
      </c>
      <c r="G317">
        <f t="shared" si="12"/>
        <v>0</v>
      </c>
      <c r="H317">
        <f t="shared" si="13"/>
        <v>1</v>
      </c>
      <c r="I317">
        <f t="shared" si="14"/>
        <v>50</v>
      </c>
    </row>
    <row r="318" spans="1:9" x14ac:dyDescent="0.2">
      <c r="A318" t="s">
        <v>9</v>
      </c>
      <c r="B318" t="s">
        <v>26</v>
      </c>
      <c r="C318">
        <v>2019</v>
      </c>
      <c r="D318" t="s">
        <v>15</v>
      </c>
      <c r="E318">
        <v>72</v>
      </c>
      <c r="F318">
        <v>72</v>
      </c>
      <c r="G318">
        <f t="shared" si="12"/>
        <v>0</v>
      </c>
      <c r="H318">
        <f t="shared" si="13"/>
        <v>1</v>
      </c>
      <c r="I318">
        <f t="shared" si="14"/>
        <v>109</v>
      </c>
    </row>
    <row r="319" spans="1:9" x14ac:dyDescent="0.2">
      <c r="A319" t="s">
        <v>9</v>
      </c>
      <c r="B319" t="s">
        <v>26</v>
      </c>
      <c r="C319">
        <v>2019</v>
      </c>
      <c r="D319" t="s">
        <v>12</v>
      </c>
      <c r="E319">
        <v>91</v>
      </c>
      <c r="F319">
        <v>91</v>
      </c>
      <c r="G319">
        <f t="shared" si="12"/>
        <v>0</v>
      </c>
      <c r="H319">
        <f t="shared" si="13"/>
        <v>1</v>
      </c>
      <c r="I319">
        <f t="shared" si="14"/>
        <v>118</v>
      </c>
    </row>
    <row r="320" spans="1:9" x14ac:dyDescent="0.2">
      <c r="A320" t="s">
        <v>9</v>
      </c>
      <c r="B320" t="s">
        <v>26</v>
      </c>
      <c r="C320">
        <v>2019</v>
      </c>
      <c r="D320" t="s">
        <v>14</v>
      </c>
      <c r="E320">
        <v>24</v>
      </c>
      <c r="F320">
        <v>24</v>
      </c>
      <c r="G320">
        <f t="shared" si="12"/>
        <v>0</v>
      </c>
      <c r="H320">
        <f t="shared" si="13"/>
        <v>1</v>
      </c>
      <c r="I320">
        <f t="shared" si="14"/>
        <v>36</v>
      </c>
    </row>
    <row r="321" spans="1:9" x14ac:dyDescent="0.2">
      <c r="A321" t="s">
        <v>9</v>
      </c>
      <c r="B321" t="s">
        <v>26</v>
      </c>
      <c r="C321">
        <v>2019</v>
      </c>
      <c r="D321" t="s">
        <v>13</v>
      </c>
      <c r="E321">
        <v>14</v>
      </c>
      <c r="F321">
        <v>14</v>
      </c>
      <c r="G321">
        <f t="shared" si="12"/>
        <v>0</v>
      </c>
      <c r="H321">
        <f t="shared" si="13"/>
        <v>1</v>
      </c>
      <c r="I321">
        <f t="shared" si="14"/>
        <v>16</v>
      </c>
    </row>
    <row r="322" spans="1:9" x14ac:dyDescent="0.2">
      <c r="A322" t="s">
        <v>9</v>
      </c>
      <c r="B322" t="s">
        <v>26</v>
      </c>
      <c r="C322">
        <v>2020</v>
      </c>
      <c r="D322" t="s">
        <v>11</v>
      </c>
      <c r="E322">
        <v>74</v>
      </c>
      <c r="F322">
        <v>74</v>
      </c>
      <c r="G322">
        <f t="shared" ref="G322:G385" si="15">F322-E322</f>
        <v>0</v>
      </c>
      <c r="H322">
        <f t="shared" si="13"/>
        <v>1</v>
      </c>
      <c r="I322">
        <f t="shared" si="14"/>
        <v>94</v>
      </c>
    </row>
    <row r="323" spans="1:9" x14ac:dyDescent="0.2">
      <c r="A323" t="s">
        <v>9</v>
      </c>
      <c r="B323" t="s">
        <v>26</v>
      </c>
      <c r="C323">
        <v>2020</v>
      </c>
      <c r="D323" t="s">
        <v>15</v>
      </c>
      <c r="E323">
        <v>72</v>
      </c>
      <c r="F323">
        <v>72</v>
      </c>
      <c r="G323">
        <f t="shared" si="15"/>
        <v>0</v>
      </c>
      <c r="H323">
        <f t="shared" ref="H323:H386" si="16">IF(AND(E323=0, F323=0), 1, E323/F323)</f>
        <v>1</v>
      </c>
      <c r="I323">
        <f t="shared" ref="I323:I386" si="17">_xlfn.CEILING.MATH(IF(H323=1,
    IF(
        COUNTIFS(H$2:H$2670, "&lt;&gt;1", A$2:A$2670, A323, B$2:B$2670, B323, D$2:D$2670, D323, C$2:C$2670, "&lt;&gt;"&amp;C323)=0,
        E323,
        F323 / (
            SUMIFS(H$2:H$2670, A$2:A$2670, A323, B$2:B$2670, B323, D$2:D$2670, D323, C$2:C$2670, "&lt;&gt;"&amp;C323, H$2:H$2670, "&lt;&gt;1")
            /
            COUNTIFS(H$2:H$2670, "&lt;&gt;1", A$2:A$2670, A323, B$2:B$2670, B323, D$2:D$2670, D323, C$2:C$2670, "&lt;&gt;"&amp;C323)
        )
    ),
    E323
))</f>
        <v>109</v>
      </c>
    </row>
    <row r="324" spans="1:9" x14ac:dyDescent="0.2">
      <c r="A324" t="s">
        <v>9</v>
      </c>
      <c r="B324" t="s">
        <v>26</v>
      </c>
      <c r="C324">
        <v>2020</v>
      </c>
      <c r="D324" t="s">
        <v>14</v>
      </c>
      <c r="E324">
        <v>28</v>
      </c>
      <c r="F324">
        <v>28</v>
      </c>
      <c r="G324">
        <f t="shared" si="15"/>
        <v>0</v>
      </c>
      <c r="H324">
        <f t="shared" si="16"/>
        <v>1</v>
      </c>
      <c r="I324">
        <f t="shared" si="17"/>
        <v>42</v>
      </c>
    </row>
    <row r="325" spans="1:9" x14ac:dyDescent="0.2">
      <c r="A325" t="s">
        <v>9</v>
      </c>
      <c r="B325" t="s">
        <v>26</v>
      </c>
      <c r="C325">
        <v>2020</v>
      </c>
      <c r="D325" t="s">
        <v>13</v>
      </c>
      <c r="E325">
        <v>6</v>
      </c>
      <c r="F325">
        <v>6</v>
      </c>
      <c r="G325">
        <f t="shared" si="15"/>
        <v>0</v>
      </c>
      <c r="H325">
        <f t="shared" si="16"/>
        <v>1</v>
      </c>
      <c r="I325">
        <f t="shared" si="17"/>
        <v>7</v>
      </c>
    </row>
    <row r="326" spans="1:9" x14ac:dyDescent="0.2">
      <c r="A326" t="s">
        <v>9</v>
      </c>
      <c r="B326" t="s">
        <v>26</v>
      </c>
      <c r="C326">
        <v>2021</v>
      </c>
      <c r="D326" t="s">
        <v>12</v>
      </c>
      <c r="E326">
        <v>123</v>
      </c>
      <c r="F326">
        <v>123</v>
      </c>
      <c r="G326">
        <f t="shared" si="15"/>
        <v>0</v>
      </c>
      <c r="H326">
        <f t="shared" si="16"/>
        <v>1</v>
      </c>
      <c r="I326">
        <f t="shared" si="17"/>
        <v>159</v>
      </c>
    </row>
    <row r="327" spans="1:9" x14ac:dyDescent="0.2">
      <c r="A327" t="s">
        <v>9</v>
      </c>
      <c r="B327" t="s">
        <v>26</v>
      </c>
      <c r="C327">
        <v>2023</v>
      </c>
      <c r="D327" t="s">
        <v>14</v>
      </c>
      <c r="E327">
        <v>14</v>
      </c>
      <c r="F327">
        <v>14</v>
      </c>
      <c r="G327">
        <f t="shared" si="15"/>
        <v>0</v>
      </c>
      <c r="H327">
        <f t="shared" si="16"/>
        <v>1</v>
      </c>
      <c r="I327">
        <f t="shared" si="17"/>
        <v>21</v>
      </c>
    </row>
    <row r="328" spans="1:9" x14ac:dyDescent="0.2">
      <c r="A328" t="s">
        <v>9</v>
      </c>
      <c r="B328" t="s">
        <v>26</v>
      </c>
      <c r="C328">
        <v>2023</v>
      </c>
      <c r="D328" t="s">
        <v>13</v>
      </c>
      <c r="E328">
        <v>9</v>
      </c>
      <c r="F328">
        <v>9</v>
      </c>
      <c r="G328">
        <f t="shared" si="15"/>
        <v>0</v>
      </c>
      <c r="H328">
        <f t="shared" si="16"/>
        <v>1</v>
      </c>
      <c r="I328">
        <f t="shared" si="17"/>
        <v>11</v>
      </c>
    </row>
    <row r="329" spans="1:9" x14ac:dyDescent="0.2">
      <c r="A329" t="s">
        <v>9</v>
      </c>
      <c r="B329" t="s">
        <v>26</v>
      </c>
      <c r="C329">
        <v>2023</v>
      </c>
      <c r="D329" t="s">
        <v>16</v>
      </c>
      <c r="E329">
        <v>15</v>
      </c>
      <c r="F329">
        <v>15</v>
      </c>
      <c r="G329">
        <f t="shared" si="15"/>
        <v>0</v>
      </c>
      <c r="H329">
        <f t="shared" si="16"/>
        <v>1</v>
      </c>
      <c r="I329">
        <f t="shared" si="17"/>
        <v>23</v>
      </c>
    </row>
    <row r="330" spans="1:9" x14ac:dyDescent="0.2">
      <c r="A330" t="s">
        <v>9</v>
      </c>
      <c r="B330" t="s">
        <v>26</v>
      </c>
      <c r="C330">
        <v>2022</v>
      </c>
      <c r="D330" t="s">
        <v>16</v>
      </c>
      <c r="E330">
        <v>31</v>
      </c>
      <c r="F330">
        <v>53</v>
      </c>
      <c r="G330">
        <f t="shared" si="15"/>
        <v>22</v>
      </c>
      <c r="H330">
        <f t="shared" si="16"/>
        <v>0.58490566037735847</v>
      </c>
      <c r="I330">
        <f t="shared" si="17"/>
        <v>31</v>
      </c>
    </row>
    <row r="331" spans="1:9" x14ac:dyDescent="0.2">
      <c r="A331" t="s">
        <v>9</v>
      </c>
      <c r="B331" t="s">
        <v>26</v>
      </c>
      <c r="C331">
        <v>2022</v>
      </c>
      <c r="D331" t="s">
        <v>15</v>
      </c>
      <c r="E331">
        <v>180</v>
      </c>
      <c r="F331">
        <v>309</v>
      </c>
      <c r="G331">
        <f t="shared" si="15"/>
        <v>129</v>
      </c>
      <c r="H331">
        <f t="shared" si="16"/>
        <v>0.58252427184466016</v>
      </c>
      <c r="I331">
        <f t="shared" si="17"/>
        <v>180</v>
      </c>
    </row>
    <row r="332" spans="1:9" x14ac:dyDescent="0.2">
      <c r="A332" t="s">
        <v>27</v>
      </c>
      <c r="B332" t="s">
        <v>10</v>
      </c>
      <c r="C332">
        <v>2021</v>
      </c>
      <c r="D332" t="s">
        <v>28</v>
      </c>
      <c r="E332">
        <v>22</v>
      </c>
      <c r="F332">
        <v>38</v>
      </c>
      <c r="G332">
        <f t="shared" si="15"/>
        <v>16</v>
      </c>
      <c r="H332">
        <f t="shared" si="16"/>
        <v>0.57894736842105265</v>
      </c>
      <c r="I332">
        <f t="shared" si="17"/>
        <v>22</v>
      </c>
    </row>
    <row r="333" spans="1:9" x14ac:dyDescent="0.2">
      <c r="A333" t="s">
        <v>27</v>
      </c>
      <c r="B333" t="s">
        <v>10</v>
      </c>
      <c r="C333">
        <v>2019</v>
      </c>
      <c r="D333" t="s">
        <v>28</v>
      </c>
      <c r="E333">
        <v>21</v>
      </c>
      <c r="F333">
        <v>22</v>
      </c>
      <c r="G333">
        <f t="shared" si="15"/>
        <v>1</v>
      </c>
      <c r="H333">
        <f t="shared" si="16"/>
        <v>0.95454545454545459</v>
      </c>
      <c r="I333">
        <f t="shared" si="17"/>
        <v>21</v>
      </c>
    </row>
    <row r="334" spans="1:9" x14ac:dyDescent="0.2">
      <c r="A334" t="s">
        <v>27</v>
      </c>
      <c r="B334" t="s">
        <v>10</v>
      </c>
      <c r="C334">
        <v>2022</v>
      </c>
      <c r="D334" t="s">
        <v>28</v>
      </c>
      <c r="E334">
        <v>29</v>
      </c>
      <c r="F334">
        <v>29</v>
      </c>
      <c r="G334">
        <f t="shared" si="15"/>
        <v>0</v>
      </c>
      <c r="H334">
        <f t="shared" si="16"/>
        <v>1</v>
      </c>
      <c r="I334">
        <f t="shared" si="17"/>
        <v>38</v>
      </c>
    </row>
    <row r="335" spans="1:9" x14ac:dyDescent="0.2">
      <c r="A335" t="s">
        <v>27</v>
      </c>
      <c r="B335" t="s">
        <v>10</v>
      </c>
      <c r="C335">
        <v>2020</v>
      </c>
      <c r="D335" t="s">
        <v>28</v>
      </c>
      <c r="E335">
        <v>20</v>
      </c>
      <c r="F335">
        <v>20</v>
      </c>
      <c r="G335">
        <f t="shared" si="15"/>
        <v>0</v>
      </c>
      <c r="H335">
        <f t="shared" si="16"/>
        <v>1</v>
      </c>
      <c r="I335">
        <f t="shared" si="17"/>
        <v>27</v>
      </c>
    </row>
    <row r="336" spans="1:9" x14ac:dyDescent="0.2">
      <c r="A336" t="s">
        <v>27</v>
      </c>
      <c r="B336" t="s">
        <v>10</v>
      </c>
      <c r="C336">
        <v>2023</v>
      </c>
      <c r="D336" t="s">
        <v>28</v>
      </c>
      <c r="E336">
        <v>10</v>
      </c>
      <c r="F336">
        <v>10</v>
      </c>
      <c r="G336">
        <f t="shared" si="15"/>
        <v>0</v>
      </c>
      <c r="H336">
        <f t="shared" si="16"/>
        <v>1</v>
      </c>
      <c r="I336">
        <f t="shared" si="17"/>
        <v>14</v>
      </c>
    </row>
    <row r="337" spans="1:9" x14ac:dyDescent="0.2">
      <c r="A337" t="s">
        <v>27</v>
      </c>
      <c r="B337" t="s">
        <v>17</v>
      </c>
      <c r="C337">
        <v>2020</v>
      </c>
      <c r="D337" t="s">
        <v>28</v>
      </c>
      <c r="E337">
        <v>27</v>
      </c>
      <c r="F337">
        <v>50</v>
      </c>
      <c r="G337">
        <f t="shared" si="15"/>
        <v>23</v>
      </c>
      <c r="H337">
        <f t="shared" si="16"/>
        <v>0.54</v>
      </c>
      <c r="I337">
        <f t="shared" si="17"/>
        <v>27</v>
      </c>
    </row>
    <row r="338" spans="1:9" x14ac:dyDescent="0.2">
      <c r="A338" t="s">
        <v>27</v>
      </c>
      <c r="B338" t="s">
        <v>17</v>
      </c>
      <c r="C338">
        <v>2021</v>
      </c>
      <c r="D338" t="s">
        <v>28</v>
      </c>
      <c r="E338">
        <v>24</v>
      </c>
      <c r="F338">
        <v>38</v>
      </c>
      <c r="G338">
        <f t="shared" si="15"/>
        <v>14</v>
      </c>
      <c r="H338">
        <f t="shared" si="16"/>
        <v>0.63157894736842102</v>
      </c>
      <c r="I338">
        <f t="shared" si="17"/>
        <v>24</v>
      </c>
    </row>
    <row r="339" spans="1:9" x14ac:dyDescent="0.2">
      <c r="A339" t="s">
        <v>27</v>
      </c>
      <c r="B339" t="s">
        <v>17</v>
      </c>
      <c r="C339">
        <v>2023</v>
      </c>
      <c r="D339" t="s">
        <v>28</v>
      </c>
      <c r="E339">
        <v>22</v>
      </c>
      <c r="F339">
        <v>25</v>
      </c>
      <c r="G339">
        <f t="shared" si="15"/>
        <v>3</v>
      </c>
      <c r="H339">
        <f t="shared" si="16"/>
        <v>0.88</v>
      </c>
      <c r="I339">
        <f t="shared" si="17"/>
        <v>22</v>
      </c>
    </row>
    <row r="340" spans="1:9" x14ac:dyDescent="0.2">
      <c r="A340" t="s">
        <v>27</v>
      </c>
      <c r="B340" t="s">
        <v>17</v>
      </c>
      <c r="C340">
        <v>2019</v>
      </c>
      <c r="D340" t="s">
        <v>28</v>
      </c>
      <c r="E340">
        <v>21</v>
      </c>
      <c r="F340">
        <v>23</v>
      </c>
      <c r="G340">
        <f t="shared" si="15"/>
        <v>2</v>
      </c>
      <c r="H340">
        <f t="shared" si="16"/>
        <v>0.91304347826086951</v>
      </c>
      <c r="I340">
        <f t="shared" si="17"/>
        <v>21</v>
      </c>
    </row>
    <row r="341" spans="1:9" x14ac:dyDescent="0.2">
      <c r="A341" t="s">
        <v>27</v>
      </c>
      <c r="B341" t="s">
        <v>17</v>
      </c>
      <c r="C341">
        <v>2022</v>
      </c>
      <c r="D341" t="s">
        <v>28</v>
      </c>
      <c r="E341">
        <v>25</v>
      </c>
      <c r="F341">
        <v>25</v>
      </c>
      <c r="G341">
        <f t="shared" si="15"/>
        <v>0</v>
      </c>
      <c r="H341">
        <f t="shared" si="16"/>
        <v>1</v>
      </c>
      <c r="I341">
        <f t="shared" si="17"/>
        <v>34</v>
      </c>
    </row>
    <row r="342" spans="1:9" x14ac:dyDescent="0.2">
      <c r="A342" t="s">
        <v>27</v>
      </c>
      <c r="B342" t="s">
        <v>18</v>
      </c>
      <c r="C342">
        <v>2023</v>
      </c>
      <c r="D342" t="s">
        <v>28</v>
      </c>
      <c r="E342">
        <v>42</v>
      </c>
      <c r="F342">
        <v>83</v>
      </c>
      <c r="G342">
        <f t="shared" si="15"/>
        <v>41</v>
      </c>
      <c r="H342">
        <f t="shared" si="16"/>
        <v>0.50602409638554213</v>
      </c>
      <c r="I342">
        <f t="shared" si="17"/>
        <v>42</v>
      </c>
    </row>
    <row r="343" spans="1:9" x14ac:dyDescent="0.2">
      <c r="A343" t="s">
        <v>27</v>
      </c>
      <c r="B343" t="s">
        <v>18</v>
      </c>
      <c r="C343">
        <v>2020</v>
      </c>
      <c r="D343" t="s">
        <v>28</v>
      </c>
      <c r="E343">
        <v>37</v>
      </c>
      <c r="F343">
        <v>66</v>
      </c>
      <c r="G343">
        <f t="shared" si="15"/>
        <v>29</v>
      </c>
      <c r="H343">
        <f t="shared" si="16"/>
        <v>0.56060606060606055</v>
      </c>
      <c r="I343">
        <f t="shared" si="17"/>
        <v>37</v>
      </c>
    </row>
    <row r="344" spans="1:9" x14ac:dyDescent="0.2">
      <c r="A344" t="s">
        <v>27</v>
      </c>
      <c r="B344" t="s">
        <v>18</v>
      </c>
      <c r="C344">
        <v>2021</v>
      </c>
      <c r="D344" t="s">
        <v>28</v>
      </c>
      <c r="E344">
        <v>41</v>
      </c>
      <c r="F344">
        <v>52</v>
      </c>
      <c r="G344">
        <f t="shared" si="15"/>
        <v>11</v>
      </c>
      <c r="H344">
        <f t="shared" si="16"/>
        <v>0.78846153846153844</v>
      </c>
      <c r="I344">
        <f t="shared" si="17"/>
        <v>41</v>
      </c>
    </row>
    <row r="345" spans="1:9" x14ac:dyDescent="0.2">
      <c r="A345" t="s">
        <v>27</v>
      </c>
      <c r="B345" t="s">
        <v>18</v>
      </c>
      <c r="C345">
        <v>2019</v>
      </c>
      <c r="D345" t="s">
        <v>28</v>
      </c>
      <c r="E345">
        <v>28</v>
      </c>
      <c r="F345">
        <v>31</v>
      </c>
      <c r="G345">
        <f t="shared" si="15"/>
        <v>3</v>
      </c>
      <c r="H345">
        <f t="shared" si="16"/>
        <v>0.90322580645161288</v>
      </c>
      <c r="I345">
        <f t="shared" si="17"/>
        <v>28</v>
      </c>
    </row>
    <row r="346" spans="1:9" x14ac:dyDescent="0.2">
      <c r="A346" t="s">
        <v>27</v>
      </c>
      <c r="B346" t="s">
        <v>18</v>
      </c>
      <c r="C346">
        <v>2022</v>
      </c>
      <c r="D346" t="s">
        <v>28</v>
      </c>
      <c r="E346">
        <v>28</v>
      </c>
      <c r="F346">
        <v>28</v>
      </c>
      <c r="G346">
        <f t="shared" si="15"/>
        <v>0</v>
      </c>
      <c r="H346">
        <f t="shared" si="16"/>
        <v>1</v>
      </c>
      <c r="I346">
        <f t="shared" si="17"/>
        <v>41</v>
      </c>
    </row>
    <row r="347" spans="1:9" x14ac:dyDescent="0.2">
      <c r="A347" t="s">
        <v>27</v>
      </c>
      <c r="B347" t="s">
        <v>19</v>
      </c>
      <c r="C347">
        <v>2019</v>
      </c>
      <c r="D347" t="s">
        <v>28</v>
      </c>
      <c r="E347">
        <v>45</v>
      </c>
      <c r="F347">
        <v>56</v>
      </c>
      <c r="G347">
        <f t="shared" si="15"/>
        <v>11</v>
      </c>
      <c r="H347">
        <f t="shared" si="16"/>
        <v>0.8035714285714286</v>
      </c>
      <c r="I347">
        <f t="shared" si="17"/>
        <v>45</v>
      </c>
    </row>
    <row r="348" spans="1:9" x14ac:dyDescent="0.2">
      <c r="A348" t="s">
        <v>27</v>
      </c>
      <c r="B348" t="s">
        <v>19</v>
      </c>
      <c r="C348">
        <v>2022</v>
      </c>
      <c r="D348" t="s">
        <v>28</v>
      </c>
      <c r="E348">
        <v>28</v>
      </c>
      <c r="F348">
        <v>28</v>
      </c>
      <c r="G348">
        <f t="shared" si="15"/>
        <v>0</v>
      </c>
      <c r="H348">
        <f t="shared" si="16"/>
        <v>1</v>
      </c>
      <c r="I348">
        <f t="shared" si="17"/>
        <v>35</v>
      </c>
    </row>
    <row r="349" spans="1:9" x14ac:dyDescent="0.2">
      <c r="A349" t="s">
        <v>27</v>
      </c>
      <c r="B349" t="s">
        <v>19</v>
      </c>
      <c r="C349">
        <v>2020</v>
      </c>
      <c r="D349" t="s">
        <v>28</v>
      </c>
      <c r="E349">
        <v>37</v>
      </c>
      <c r="F349">
        <v>37</v>
      </c>
      <c r="G349">
        <f t="shared" si="15"/>
        <v>0</v>
      </c>
      <c r="H349">
        <f t="shared" si="16"/>
        <v>1</v>
      </c>
      <c r="I349">
        <f t="shared" si="17"/>
        <v>47</v>
      </c>
    </row>
    <row r="350" spans="1:9" x14ac:dyDescent="0.2">
      <c r="A350" t="s">
        <v>27</v>
      </c>
      <c r="B350" t="s">
        <v>19</v>
      </c>
      <c r="C350">
        <v>2021</v>
      </c>
      <c r="D350" t="s">
        <v>28</v>
      </c>
      <c r="E350">
        <v>45</v>
      </c>
      <c r="F350">
        <v>45</v>
      </c>
      <c r="G350">
        <f t="shared" si="15"/>
        <v>0</v>
      </c>
      <c r="H350">
        <f t="shared" si="16"/>
        <v>1</v>
      </c>
      <c r="I350">
        <f t="shared" si="17"/>
        <v>56</v>
      </c>
    </row>
    <row r="351" spans="1:9" x14ac:dyDescent="0.2">
      <c r="A351" t="s">
        <v>27</v>
      </c>
      <c r="B351" t="s">
        <v>19</v>
      </c>
      <c r="C351">
        <v>2023</v>
      </c>
      <c r="D351" t="s">
        <v>28</v>
      </c>
      <c r="E351">
        <v>34</v>
      </c>
      <c r="F351">
        <v>34</v>
      </c>
      <c r="G351">
        <f t="shared" si="15"/>
        <v>0</v>
      </c>
      <c r="H351">
        <f t="shared" si="16"/>
        <v>1</v>
      </c>
      <c r="I351">
        <f t="shared" si="17"/>
        <v>43</v>
      </c>
    </row>
    <row r="352" spans="1:9" x14ac:dyDescent="0.2">
      <c r="A352" t="s">
        <v>27</v>
      </c>
      <c r="B352" t="s">
        <v>20</v>
      </c>
      <c r="C352">
        <v>2019</v>
      </c>
      <c r="D352" t="s">
        <v>28</v>
      </c>
      <c r="E352">
        <v>51</v>
      </c>
      <c r="F352">
        <v>97</v>
      </c>
      <c r="G352">
        <f t="shared" si="15"/>
        <v>46</v>
      </c>
      <c r="H352">
        <f t="shared" si="16"/>
        <v>0.52577319587628868</v>
      </c>
      <c r="I352">
        <f t="shared" si="17"/>
        <v>51</v>
      </c>
    </row>
    <row r="353" spans="1:9" x14ac:dyDescent="0.2">
      <c r="A353" t="s">
        <v>27</v>
      </c>
      <c r="B353" t="s">
        <v>20</v>
      </c>
      <c r="C353">
        <v>2022</v>
      </c>
      <c r="D353" t="s">
        <v>28</v>
      </c>
      <c r="E353">
        <v>35</v>
      </c>
      <c r="F353">
        <v>35</v>
      </c>
      <c r="G353">
        <f t="shared" si="15"/>
        <v>0</v>
      </c>
      <c r="H353">
        <f t="shared" si="16"/>
        <v>1</v>
      </c>
      <c r="I353">
        <f t="shared" si="17"/>
        <v>67</v>
      </c>
    </row>
    <row r="354" spans="1:9" x14ac:dyDescent="0.2">
      <c r="A354" t="s">
        <v>27</v>
      </c>
      <c r="B354" t="s">
        <v>20</v>
      </c>
      <c r="C354">
        <v>2020</v>
      </c>
      <c r="D354" t="s">
        <v>28</v>
      </c>
      <c r="E354">
        <v>36</v>
      </c>
      <c r="F354">
        <v>36</v>
      </c>
      <c r="G354">
        <f t="shared" si="15"/>
        <v>0</v>
      </c>
      <c r="H354">
        <f t="shared" si="16"/>
        <v>1</v>
      </c>
      <c r="I354">
        <f t="shared" si="17"/>
        <v>69</v>
      </c>
    </row>
    <row r="355" spans="1:9" x14ac:dyDescent="0.2">
      <c r="A355" t="s">
        <v>27</v>
      </c>
      <c r="B355" t="s">
        <v>20</v>
      </c>
      <c r="C355">
        <v>2021</v>
      </c>
      <c r="D355" t="s">
        <v>28</v>
      </c>
      <c r="E355">
        <v>33</v>
      </c>
      <c r="F355">
        <v>33</v>
      </c>
      <c r="G355">
        <f t="shared" si="15"/>
        <v>0</v>
      </c>
      <c r="H355">
        <f t="shared" si="16"/>
        <v>1</v>
      </c>
      <c r="I355">
        <f t="shared" si="17"/>
        <v>63</v>
      </c>
    </row>
    <row r="356" spans="1:9" x14ac:dyDescent="0.2">
      <c r="A356" t="s">
        <v>27</v>
      </c>
      <c r="B356" t="s">
        <v>20</v>
      </c>
      <c r="C356">
        <v>2023</v>
      </c>
      <c r="D356" t="s">
        <v>28</v>
      </c>
      <c r="E356">
        <v>20</v>
      </c>
      <c r="F356">
        <v>20</v>
      </c>
      <c r="G356">
        <f t="shared" si="15"/>
        <v>0</v>
      </c>
      <c r="H356">
        <f t="shared" si="16"/>
        <v>1</v>
      </c>
      <c r="I356">
        <f t="shared" si="17"/>
        <v>39</v>
      </c>
    </row>
    <row r="357" spans="1:9" x14ac:dyDescent="0.2">
      <c r="A357" t="s">
        <v>27</v>
      </c>
      <c r="B357" t="s">
        <v>21</v>
      </c>
      <c r="C357">
        <v>2019</v>
      </c>
      <c r="D357" t="s">
        <v>28</v>
      </c>
      <c r="E357">
        <v>33</v>
      </c>
      <c r="F357">
        <v>53</v>
      </c>
      <c r="G357">
        <f t="shared" si="15"/>
        <v>20</v>
      </c>
      <c r="H357">
        <f t="shared" si="16"/>
        <v>0.62264150943396224</v>
      </c>
      <c r="I357">
        <f t="shared" si="17"/>
        <v>33</v>
      </c>
    </row>
    <row r="358" spans="1:9" x14ac:dyDescent="0.2">
      <c r="A358" t="s">
        <v>27</v>
      </c>
      <c r="B358" t="s">
        <v>21</v>
      </c>
      <c r="C358">
        <v>2021</v>
      </c>
      <c r="D358" t="s">
        <v>28</v>
      </c>
      <c r="E358">
        <v>31</v>
      </c>
      <c r="F358">
        <v>51</v>
      </c>
      <c r="G358">
        <f t="shared" si="15"/>
        <v>20</v>
      </c>
      <c r="H358">
        <f t="shared" si="16"/>
        <v>0.60784313725490191</v>
      </c>
      <c r="I358">
        <f t="shared" si="17"/>
        <v>31</v>
      </c>
    </row>
    <row r="359" spans="1:9" x14ac:dyDescent="0.2">
      <c r="A359" t="s">
        <v>27</v>
      </c>
      <c r="B359" t="s">
        <v>21</v>
      </c>
      <c r="C359">
        <v>2022</v>
      </c>
      <c r="D359" t="s">
        <v>28</v>
      </c>
      <c r="E359">
        <v>38</v>
      </c>
      <c r="F359">
        <v>51</v>
      </c>
      <c r="G359">
        <f t="shared" si="15"/>
        <v>13</v>
      </c>
      <c r="H359">
        <f t="shared" si="16"/>
        <v>0.74509803921568629</v>
      </c>
      <c r="I359">
        <f t="shared" si="17"/>
        <v>38</v>
      </c>
    </row>
    <row r="360" spans="1:9" x14ac:dyDescent="0.2">
      <c r="A360" t="s">
        <v>27</v>
      </c>
      <c r="B360" t="s">
        <v>21</v>
      </c>
      <c r="C360">
        <v>2020</v>
      </c>
      <c r="D360" t="s">
        <v>28</v>
      </c>
      <c r="E360">
        <v>31</v>
      </c>
      <c r="F360">
        <v>31</v>
      </c>
      <c r="G360">
        <f t="shared" si="15"/>
        <v>0</v>
      </c>
      <c r="H360">
        <f t="shared" si="16"/>
        <v>1</v>
      </c>
      <c r="I360">
        <f t="shared" si="17"/>
        <v>48</v>
      </c>
    </row>
    <row r="361" spans="1:9" x14ac:dyDescent="0.2">
      <c r="A361" t="s">
        <v>27</v>
      </c>
      <c r="B361" t="s">
        <v>21</v>
      </c>
      <c r="C361">
        <v>2023</v>
      </c>
      <c r="D361" t="s">
        <v>28</v>
      </c>
      <c r="E361">
        <v>29</v>
      </c>
      <c r="F361">
        <v>29</v>
      </c>
      <c r="G361">
        <f t="shared" si="15"/>
        <v>0</v>
      </c>
      <c r="H361">
        <f t="shared" si="16"/>
        <v>1</v>
      </c>
      <c r="I361">
        <f t="shared" si="17"/>
        <v>45</v>
      </c>
    </row>
    <row r="362" spans="1:9" x14ac:dyDescent="0.2">
      <c r="A362" t="s">
        <v>27</v>
      </c>
      <c r="B362" t="s">
        <v>22</v>
      </c>
      <c r="C362">
        <v>2020</v>
      </c>
      <c r="D362" t="s">
        <v>28</v>
      </c>
      <c r="E362">
        <v>22</v>
      </c>
      <c r="F362">
        <v>25</v>
      </c>
      <c r="G362">
        <f t="shared" si="15"/>
        <v>3</v>
      </c>
      <c r="H362">
        <f t="shared" si="16"/>
        <v>0.88</v>
      </c>
      <c r="I362">
        <f t="shared" si="17"/>
        <v>22</v>
      </c>
    </row>
    <row r="363" spans="1:9" x14ac:dyDescent="0.2">
      <c r="A363" t="s">
        <v>27</v>
      </c>
      <c r="B363" t="s">
        <v>22</v>
      </c>
      <c r="C363">
        <v>2021</v>
      </c>
      <c r="D363" t="s">
        <v>28</v>
      </c>
      <c r="E363">
        <v>36</v>
      </c>
      <c r="F363">
        <v>38</v>
      </c>
      <c r="G363">
        <f t="shared" si="15"/>
        <v>2</v>
      </c>
      <c r="H363">
        <f t="shared" si="16"/>
        <v>0.94736842105263153</v>
      </c>
      <c r="I363">
        <f t="shared" si="17"/>
        <v>36</v>
      </c>
    </row>
    <row r="364" spans="1:9" x14ac:dyDescent="0.2">
      <c r="A364" t="s">
        <v>27</v>
      </c>
      <c r="B364" t="s">
        <v>22</v>
      </c>
      <c r="C364">
        <v>2022</v>
      </c>
      <c r="D364" t="s">
        <v>28</v>
      </c>
      <c r="E364">
        <v>27</v>
      </c>
      <c r="F364">
        <v>27</v>
      </c>
      <c r="G364">
        <f t="shared" si="15"/>
        <v>0</v>
      </c>
      <c r="H364">
        <f t="shared" si="16"/>
        <v>1</v>
      </c>
      <c r="I364">
        <f t="shared" si="17"/>
        <v>30</v>
      </c>
    </row>
    <row r="365" spans="1:9" x14ac:dyDescent="0.2">
      <c r="A365" t="s">
        <v>27</v>
      </c>
      <c r="B365" t="s">
        <v>22</v>
      </c>
      <c r="C365">
        <v>2019</v>
      </c>
      <c r="D365" t="s">
        <v>28</v>
      </c>
      <c r="E365">
        <v>22</v>
      </c>
      <c r="F365">
        <v>22</v>
      </c>
      <c r="G365">
        <f t="shared" si="15"/>
        <v>0</v>
      </c>
      <c r="H365">
        <f t="shared" si="16"/>
        <v>1</v>
      </c>
      <c r="I365">
        <f t="shared" si="17"/>
        <v>25</v>
      </c>
    </row>
    <row r="366" spans="1:9" x14ac:dyDescent="0.2">
      <c r="A366" t="s">
        <v>27</v>
      </c>
      <c r="B366" t="s">
        <v>22</v>
      </c>
      <c r="C366">
        <v>2023</v>
      </c>
      <c r="D366" t="s">
        <v>28</v>
      </c>
      <c r="E366">
        <v>19</v>
      </c>
      <c r="F366">
        <v>19</v>
      </c>
      <c r="G366">
        <f t="shared" si="15"/>
        <v>0</v>
      </c>
      <c r="H366">
        <f t="shared" si="16"/>
        <v>1</v>
      </c>
      <c r="I366">
        <f t="shared" si="17"/>
        <v>21</v>
      </c>
    </row>
    <row r="367" spans="1:9" x14ac:dyDescent="0.2">
      <c r="A367" t="s">
        <v>27</v>
      </c>
      <c r="B367" t="s">
        <v>23</v>
      </c>
      <c r="C367">
        <v>2022</v>
      </c>
      <c r="D367" t="s">
        <v>28</v>
      </c>
      <c r="E367">
        <v>9</v>
      </c>
      <c r="F367">
        <v>9</v>
      </c>
      <c r="G367">
        <f t="shared" si="15"/>
        <v>0</v>
      </c>
      <c r="H367">
        <f t="shared" si="16"/>
        <v>1</v>
      </c>
      <c r="I367">
        <f t="shared" si="17"/>
        <v>9</v>
      </c>
    </row>
    <row r="368" spans="1:9" x14ac:dyDescent="0.2">
      <c r="A368" t="s">
        <v>27</v>
      </c>
      <c r="B368" t="s">
        <v>23</v>
      </c>
      <c r="C368">
        <v>2019</v>
      </c>
      <c r="D368" t="s">
        <v>28</v>
      </c>
      <c r="E368">
        <v>14</v>
      </c>
      <c r="F368">
        <v>14</v>
      </c>
      <c r="G368">
        <f t="shared" si="15"/>
        <v>0</v>
      </c>
      <c r="H368">
        <f t="shared" si="16"/>
        <v>1</v>
      </c>
      <c r="I368">
        <f t="shared" si="17"/>
        <v>14</v>
      </c>
    </row>
    <row r="369" spans="1:9" x14ac:dyDescent="0.2">
      <c r="A369" t="s">
        <v>27</v>
      </c>
      <c r="B369" t="s">
        <v>23</v>
      </c>
      <c r="C369">
        <v>2020</v>
      </c>
      <c r="D369" t="s">
        <v>28</v>
      </c>
      <c r="E369">
        <v>9</v>
      </c>
      <c r="F369">
        <v>9</v>
      </c>
      <c r="G369">
        <f t="shared" si="15"/>
        <v>0</v>
      </c>
      <c r="H369">
        <f t="shared" si="16"/>
        <v>1</v>
      </c>
      <c r="I369">
        <f t="shared" si="17"/>
        <v>9</v>
      </c>
    </row>
    <row r="370" spans="1:9" x14ac:dyDescent="0.2">
      <c r="A370" t="s">
        <v>27</v>
      </c>
      <c r="B370" t="s">
        <v>23</v>
      </c>
      <c r="C370">
        <v>2021</v>
      </c>
      <c r="D370" t="s">
        <v>28</v>
      </c>
      <c r="E370">
        <v>13</v>
      </c>
      <c r="F370">
        <v>13</v>
      </c>
      <c r="G370">
        <f t="shared" si="15"/>
        <v>0</v>
      </c>
      <c r="H370">
        <f t="shared" si="16"/>
        <v>1</v>
      </c>
      <c r="I370">
        <f t="shared" si="17"/>
        <v>13</v>
      </c>
    </row>
    <row r="371" spans="1:9" x14ac:dyDescent="0.2">
      <c r="A371" t="s">
        <v>27</v>
      </c>
      <c r="B371" t="s">
        <v>23</v>
      </c>
      <c r="C371">
        <v>2023</v>
      </c>
      <c r="D371" t="s">
        <v>28</v>
      </c>
      <c r="E371">
        <v>4</v>
      </c>
      <c r="F371">
        <v>4</v>
      </c>
      <c r="G371">
        <f t="shared" si="15"/>
        <v>0</v>
      </c>
      <c r="H371">
        <f t="shared" si="16"/>
        <v>1</v>
      </c>
      <c r="I371">
        <f t="shared" si="17"/>
        <v>4</v>
      </c>
    </row>
    <row r="372" spans="1:9" x14ac:dyDescent="0.2">
      <c r="A372" t="s">
        <v>27</v>
      </c>
      <c r="B372" t="s">
        <v>24</v>
      </c>
      <c r="C372">
        <v>2020</v>
      </c>
      <c r="D372" t="s">
        <v>28</v>
      </c>
      <c r="E372">
        <v>13</v>
      </c>
      <c r="F372">
        <v>18</v>
      </c>
      <c r="G372">
        <f t="shared" si="15"/>
        <v>5</v>
      </c>
      <c r="H372">
        <f t="shared" si="16"/>
        <v>0.72222222222222221</v>
      </c>
      <c r="I372">
        <f t="shared" si="17"/>
        <v>13</v>
      </c>
    </row>
    <row r="373" spans="1:9" x14ac:dyDescent="0.2">
      <c r="A373" t="s">
        <v>27</v>
      </c>
      <c r="B373" t="s">
        <v>24</v>
      </c>
      <c r="C373">
        <v>2021</v>
      </c>
      <c r="D373" t="s">
        <v>28</v>
      </c>
      <c r="E373">
        <v>14</v>
      </c>
      <c r="F373">
        <v>19</v>
      </c>
      <c r="G373">
        <f t="shared" si="15"/>
        <v>5</v>
      </c>
      <c r="H373">
        <f t="shared" si="16"/>
        <v>0.73684210526315785</v>
      </c>
      <c r="I373">
        <f t="shared" si="17"/>
        <v>14</v>
      </c>
    </row>
    <row r="374" spans="1:9" x14ac:dyDescent="0.2">
      <c r="A374" t="s">
        <v>27</v>
      </c>
      <c r="B374" t="s">
        <v>24</v>
      </c>
      <c r="C374">
        <v>2023</v>
      </c>
      <c r="D374" t="s">
        <v>28</v>
      </c>
      <c r="E374">
        <v>14</v>
      </c>
      <c r="F374">
        <v>15</v>
      </c>
      <c r="G374">
        <f t="shared" si="15"/>
        <v>1</v>
      </c>
      <c r="H374">
        <f t="shared" si="16"/>
        <v>0.93333333333333335</v>
      </c>
      <c r="I374">
        <f t="shared" si="17"/>
        <v>14</v>
      </c>
    </row>
    <row r="375" spans="1:9" x14ac:dyDescent="0.2">
      <c r="A375" t="s">
        <v>27</v>
      </c>
      <c r="B375" t="s">
        <v>24</v>
      </c>
      <c r="C375">
        <v>2022</v>
      </c>
      <c r="D375" t="s">
        <v>28</v>
      </c>
      <c r="E375">
        <v>4</v>
      </c>
      <c r="F375">
        <v>4</v>
      </c>
      <c r="G375">
        <f t="shared" si="15"/>
        <v>0</v>
      </c>
      <c r="H375">
        <f t="shared" si="16"/>
        <v>1</v>
      </c>
      <c r="I375">
        <f t="shared" si="17"/>
        <v>6</v>
      </c>
    </row>
    <row r="376" spans="1:9" x14ac:dyDescent="0.2">
      <c r="A376" t="s">
        <v>27</v>
      </c>
      <c r="B376" t="s">
        <v>24</v>
      </c>
      <c r="C376">
        <v>2019</v>
      </c>
      <c r="D376" t="s">
        <v>28</v>
      </c>
      <c r="E376">
        <v>5</v>
      </c>
      <c r="F376">
        <v>5</v>
      </c>
      <c r="G376">
        <f t="shared" si="15"/>
        <v>0</v>
      </c>
      <c r="H376">
        <f t="shared" si="16"/>
        <v>1</v>
      </c>
      <c r="I376">
        <f t="shared" si="17"/>
        <v>7</v>
      </c>
    </row>
    <row r="377" spans="1:9" x14ac:dyDescent="0.2">
      <c r="A377" t="s">
        <v>27</v>
      </c>
      <c r="B377" t="s">
        <v>25</v>
      </c>
      <c r="C377">
        <v>2019</v>
      </c>
      <c r="D377" t="s">
        <v>28</v>
      </c>
      <c r="E377">
        <v>44</v>
      </c>
      <c r="F377">
        <v>75</v>
      </c>
      <c r="G377">
        <f t="shared" si="15"/>
        <v>31</v>
      </c>
      <c r="H377">
        <f t="shared" si="16"/>
        <v>0.58666666666666667</v>
      </c>
      <c r="I377">
        <f t="shared" si="17"/>
        <v>44</v>
      </c>
    </row>
    <row r="378" spans="1:9" x14ac:dyDescent="0.2">
      <c r="A378" t="s">
        <v>27</v>
      </c>
      <c r="B378" t="s">
        <v>25</v>
      </c>
      <c r="C378">
        <v>2020</v>
      </c>
      <c r="D378" t="s">
        <v>28</v>
      </c>
      <c r="E378">
        <v>29</v>
      </c>
      <c r="F378">
        <v>29</v>
      </c>
      <c r="G378">
        <f t="shared" si="15"/>
        <v>0</v>
      </c>
      <c r="H378">
        <f t="shared" si="16"/>
        <v>1</v>
      </c>
      <c r="I378">
        <f t="shared" si="17"/>
        <v>56</v>
      </c>
    </row>
    <row r="379" spans="1:9" x14ac:dyDescent="0.2">
      <c r="A379" t="s">
        <v>27</v>
      </c>
      <c r="B379" t="s">
        <v>25</v>
      </c>
      <c r="C379">
        <v>2021</v>
      </c>
      <c r="D379" t="s">
        <v>28</v>
      </c>
      <c r="E379">
        <v>48</v>
      </c>
      <c r="F379">
        <v>48</v>
      </c>
      <c r="G379">
        <f t="shared" si="15"/>
        <v>0</v>
      </c>
      <c r="H379">
        <f t="shared" si="16"/>
        <v>1</v>
      </c>
      <c r="I379">
        <f t="shared" si="17"/>
        <v>92</v>
      </c>
    </row>
    <row r="380" spans="1:9" x14ac:dyDescent="0.2">
      <c r="A380" t="s">
        <v>27</v>
      </c>
      <c r="B380" t="s">
        <v>25</v>
      </c>
      <c r="C380">
        <v>2023</v>
      </c>
      <c r="D380" t="s">
        <v>28</v>
      </c>
      <c r="E380">
        <v>38</v>
      </c>
      <c r="F380">
        <v>38</v>
      </c>
      <c r="G380">
        <f t="shared" si="15"/>
        <v>0</v>
      </c>
      <c r="H380">
        <f t="shared" si="16"/>
        <v>1</v>
      </c>
      <c r="I380">
        <f t="shared" si="17"/>
        <v>73</v>
      </c>
    </row>
    <row r="381" spans="1:9" x14ac:dyDescent="0.2">
      <c r="A381" t="s">
        <v>27</v>
      </c>
      <c r="B381" t="s">
        <v>25</v>
      </c>
      <c r="C381">
        <v>2022</v>
      </c>
      <c r="D381" t="s">
        <v>28</v>
      </c>
      <c r="E381">
        <v>69</v>
      </c>
      <c r="F381">
        <v>148</v>
      </c>
      <c r="G381">
        <f t="shared" si="15"/>
        <v>79</v>
      </c>
      <c r="H381">
        <f t="shared" si="16"/>
        <v>0.46621621621621623</v>
      </c>
      <c r="I381">
        <f t="shared" si="17"/>
        <v>69</v>
      </c>
    </row>
    <row r="382" spans="1:9" x14ac:dyDescent="0.2">
      <c r="A382" t="s">
        <v>27</v>
      </c>
      <c r="B382" t="s">
        <v>26</v>
      </c>
      <c r="C382">
        <v>2019</v>
      </c>
      <c r="D382" t="s">
        <v>28</v>
      </c>
      <c r="E382">
        <v>111</v>
      </c>
      <c r="F382">
        <v>190</v>
      </c>
      <c r="G382">
        <f t="shared" si="15"/>
        <v>79</v>
      </c>
      <c r="H382">
        <f t="shared" si="16"/>
        <v>0.58421052631578951</v>
      </c>
      <c r="I382">
        <f t="shared" si="17"/>
        <v>111</v>
      </c>
    </row>
    <row r="383" spans="1:9" x14ac:dyDescent="0.2">
      <c r="A383" t="s">
        <v>27</v>
      </c>
      <c r="B383" t="s">
        <v>26</v>
      </c>
      <c r="C383">
        <v>2021</v>
      </c>
      <c r="D383" t="s">
        <v>28</v>
      </c>
      <c r="E383">
        <v>92</v>
      </c>
      <c r="F383">
        <v>124</v>
      </c>
      <c r="G383">
        <f t="shared" si="15"/>
        <v>32</v>
      </c>
      <c r="H383">
        <f t="shared" si="16"/>
        <v>0.74193548387096775</v>
      </c>
      <c r="I383">
        <f t="shared" si="17"/>
        <v>92</v>
      </c>
    </row>
    <row r="384" spans="1:9" x14ac:dyDescent="0.2">
      <c r="A384" t="s">
        <v>27</v>
      </c>
      <c r="B384" t="s">
        <v>26</v>
      </c>
      <c r="C384">
        <v>2023</v>
      </c>
      <c r="D384" t="s">
        <v>28</v>
      </c>
      <c r="E384">
        <v>89</v>
      </c>
      <c r="F384">
        <v>120</v>
      </c>
      <c r="G384">
        <f t="shared" si="15"/>
        <v>31</v>
      </c>
      <c r="H384">
        <f t="shared" si="16"/>
        <v>0.7416666666666667</v>
      </c>
      <c r="I384">
        <f t="shared" si="17"/>
        <v>89</v>
      </c>
    </row>
    <row r="385" spans="1:9" x14ac:dyDescent="0.2">
      <c r="A385" t="s">
        <v>27</v>
      </c>
      <c r="B385" t="s">
        <v>26</v>
      </c>
      <c r="C385">
        <v>2022</v>
      </c>
      <c r="D385" t="s">
        <v>28</v>
      </c>
      <c r="E385">
        <v>102</v>
      </c>
      <c r="F385">
        <v>118</v>
      </c>
      <c r="G385">
        <f t="shared" si="15"/>
        <v>16</v>
      </c>
      <c r="H385">
        <f t="shared" si="16"/>
        <v>0.86440677966101698</v>
      </c>
      <c r="I385">
        <f t="shared" si="17"/>
        <v>102</v>
      </c>
    </row>
    <row r="386" spans="1:9" x14ac:dyDescent="0.2">
      <c r="A386" t="s">
        <v>27</v>
      </c>
      <c r="B386" t="s">
        <v>26</v>
      </c>
      <c r="C386">
        <v>2020</v>
      </c>
      <c r="D386" t="s">
        <v>28</v>
      </c>
      <c r="E386">
        <v>94</v>
      </c>
      <c r="F386">
        <v>94</v>
      </c>
      <c r="G386">
        <f t="shared" ref="G386:G449" si="18">F386-E386</f>
        <v>0</v>
      </c>
      <c r="H386">
        <f t="shared" si="16"/>
        <v>1</v>
      </c>
      <c r="I386">
        <f t="shared" si="17"/>
        <v>129</v>
      </c>
    </row>
    <row r="387" spans="1:9" x14ac:dyDescent="0.2">
      <c r="A387" s="3" t="s">
        <v>29</v>
      </c>
      <c r="B387" t="s">
        <v>10</v>
      </c>
      <c r="C387">
        <v>2022</v>
      </c>
      <c r="D387" t="s">
        <v>15</v>
      </c>
      <c r="E387">
        <v>1</v>
      </c>
      <c r="F387">
        <v>1</v>
      </c>
      <c r="G387">
        <f t="shared" si="18"/>
        <v>0</v>
      </c>
      <c r="H387">
        <f t="shared" ref="H387:H450" si="19">IF(AND(E387=0, F387=0), 1, E387/F387)</f>
        <v>1</v>
      </c>
      <c r="I387">
        <f t="shared" ref="I387:I450" si="20">_xlfn.CEILING.MATH(IF(H387=1,
    IF(
        COUNTIFS(H$2:H$2670, "&lt;&gt;1", A$2:A$2670, A387, B$2:B$2670, B387, D$2:D$2670, D387, C$2:C$2670, "&lt;&gt;"&amp;C387)=0,
        E387,
        F387 / (
            SUMIFS(H$2:H$2670, A$2:A$2670, A387, B$2:B$2670, B387, D$2:D$2670, D387, C$2:C$2670, "&lt;&gt;"&amp;C387, H$2:H$2670, "&lt;&gt;1")
            /
            COUNTIFS(H$2:H$2670, "&lt;&gt;1", A$2:A$2670, A387, B$2:B$2670, B387, D$2:D$2670, D387, C$2:C$2670, "&lt;&gt;"&amp;C387)
        )
    ),
    E387
))</f>
        <v>2</v>
      </c>
    </row>
    <row r="388" spans="1:9" x14ac:dyDescent="0.2">
      <c r="A388" s="3" t="s">
        <v>29</v>
      </c>
      <c r="B388" t="s">
        <v>10</v>
      </c>
      <c r="C388">
        <v>2022</v>
      </c>
      <c r="D388" t="s">
        <v>12</v>
      </c>
      <c r="E388">
        <v>5</v>
      </c>
      <c r="F388">
        <v>5</v>
      </c>
      <c r="G388">
        <f t="shared" si="18"/>
        <v>0</v>
      </c>
      <c r="H388">
        <f t="shared" si="19"/>
        <v>1</v>
      </c>
      <c r="I388">
        <f t="shared" si="20"/>
        <v>5</v>
      </c>
    </row>
    <row r="389" spans="1:9" x14ac:dyDescent="0.2">
      <c r="A389" s="7" t="s">
        <v>29</v>
      </c>
      <c r="B389" t="s">
        <v>10</v>
      </c>
      <c r="C389">
        <v>2022</v>
      </c>
      <c r="D389" t="s">
        <v>14</v>
      </c>
      <c r="E389">
        <v>2</v>
      </c>
      <c r="F389">
        <v>2</v>
      </c>
      <c r="G389">
        <f t="shared" si="18"/>
        <v>0</v>
      </c>
      <c r="H389">
        <f t="shared" si="19"/>
        <v>1</v>
      </c>
      <c r="I389">
        <f t="shared" si="20"/>
        <v>5</v>
      </c>
    </row>
    <row r="390" spans="1:9" x14ac:dyDescent="0.2">
      <c r="A390" s="7" t="s">
        <v>29</v>
      </c>
      <c r="B390" t="s">
        <v>10</v>
      </c>
      <c r="C390">
        <v>2022</v>
      </c>
      <c r="D390" t="s">
        <v>16</v>
      </c>
      <c r="E390">
        <v>4</v>
      </c>
      <c r="F390">
        <v>4</v>
      </c>
      <c r="G390">
        <f t="shared" si="18"/>
        <v>0</v>
      </c>
      <c r="H390">
        <f t="shared" si="19"/>
        <v>1</v>
      </c>
      <c r="I390">
        <f t="shared" si="20"/>
        <v>7</v>
      </c>
    </row>
    <row r="391" spans="1:9" x14ac:dyDescent="0.2">
      <c r="A391" s="7" t="s">
        <v>29</v>
      </c>
      <c r="B391" t="s">
        <v>10</v>
      </c>
      <c r="C391">
        <v>2023</v>
      </c>
      <c r="D391" t="s">
        <v>13</v>
      </c>
      <c r="E391">
        <v>11</v>
      </c>
      <c r="F391">
        <v>17</v>
      </c>
      <c r="G391">
        <f t="shared" si="18"/>
        <v>6</v>
      </c>
      <c r="H391">
        <f t="shared" si="19"/>
        <v>0.6470588235294118</v>
      </c>
      <c r="I391">
        <f t="shared" si="20"/>
        <v>11</v>
      </c>
    </row>
    <row r="392" spans="1:9" x14ac:dyDescent="0.2">
      <c r="A392" s="7" t="s">
        <v>29</v>
      </c>
      <c r="B392" t="s">
        <v>10</v>
      </c>
      <c r="C392">
        <v>2019</v>
      </c>
      <c r="D392" t="s">
        <v>14</v>
      </c>
      <c r="E392">
        <v>4</v>
      </c>
      <c r="F392">
        <v>9</v>
      </c>
      <c r="G392">
        <f t="shared" si="18"/>
        <v>5</v>
      </c>
      <c r="H392">
        <f t="shared" si="19"/>
        <v>0.44444444444444442</v>
      </c>
      <c r="I392">
        <f t="shared" si="20"/>
        <v>4</v>
      </c>
    </row>
    <row r="393" spans="1:9" x14ac:dyDescent="0.2">
      <c r="A393" s="7" t="s">
        <v>29</v>
      </c>
      <c r="B393" t="s">
        <v>10</v>
      </c>
      <c r="C393">
        <v>2023</v>
      </c>
      <c r="D393" t="s">
        <v>16</v>
      </c>
      <c r="E393">
        <v>5</v>
      </c>
      <c r="F393">
        <v>10</v>
      </c>
      <c r="G393">
        <f t="shared" si="18"/>
        <v>5</v>
      </c>
      <c r="H393">
        <f t="shared" si="19"/>
        <v>0.5</v>
      </c>
      <c r="I393">
        <f t="shared" si="20"/>
        <v>5</v>
      </c>
    </row>
    <row r="394" spans="1:9" x14ac:dyDescent="0.2">
      <c r="A394" s="7" t="s">
        <v>29</v>
      </c>
      <c r="B394" t="s">
        <v>10</v>
      </c>
      <c r="C394">
        <v>2021</v>
      </c>
      <c r="D394" t="s">
        <v>15</v>
      </c>
      <c r="E394">
        <v>2</v>
      </c>
      <c r="F394">
        <v>4</v>
      </c>
      <c r="G394">
        <f t="shared" si="18"/>
        <v>2</v>
      </c>
      <c r="H394">
        <f t="shared" si="19"/>
        <v>0.5</v>
      </c>
      <c r="I394">
        <f t="shared" si="20"/>
        <v>2</v>
      </c>
    </row>
    <row r="395" spans="1:9" x14ac:dyDescent="0.2">
      <c r="A395" s="7" t="s">
        <v>29</v>
      </c>
      <c r="B395" t="s">
        <v>10</v>
      </c>
      <c r="C395">
        <v>2019</v>
      </c>
      <c r="D395" t="s">
        <v>16</v>
      </c>
      <c r="E395">
        <v>3</v>
      </c>
      <c r="F395">
        <v>4</v>
      </c>
      <c r="G395">
        <f t="shared" si="18"/>
        <v>1</v>
      </c>
      <c r="H395">
        <f t="shared" si="19"/>
        <v>0.75</v>
      </c>
      <c r="I395">
        <f t="shared" si="20"/>
        <v>3</v>
      </c>
    </row>
    <row r="396" spans="1:9" x14ac:dyDescent="0.2">
      <c r="A396" s="7" t="s">
        <v>29</v>
      </c>
      <c r="B396" t="s">
        <v>10</v>
      </c>
      <c r="C396">
        <v>2019</v>
      </c>
      <c r="D396" t="s">
        <v>30</v>
      </c>
      <c r="E396">
        <v>4</v>
      </c>
      <c r="F396">
        <v>5</v>
      </c>
      <c r="G396">
        <f t="shared" si="18"/>
        <v>1</v>
      </c>
      <c r="H396">
        <f t="shared" si="19"/>
        <v>0.8</v>
      </c>
      <c r="I396">
        <f t="shared" si="20"/>
        <v>4</v>
      </c>
    </row>
    <row r="397" spans="1:9" x14ac:dyDescent="0.2">
      <c r="A397" s="7" t="s">
        <v>29</v>
      </c>
      <c r="B397" t="s">
        <v>10</v>
      </c>
      <c r="C397">
        <v>2022</v>
      </c>
      <c r="D397" t="s">
        <v>30</v>
      </c>
      <c r="E397">
        <v>2</v>
      </c>
      <c r="F397">
        <v>3</v>
      </c>
      <c r="G397">
        <f t="shared" si="18"/>
        <v>1</v>
      </c>
      <c r="H397">
        <f t="shared" si="19"/>
        <v>0.66666666666666663</v>
      </c>
      <c r="I397">
        <f t="shared" si="20"/>
        <v>2</v>
      </c>
    </row>
    <row r="398" spans="1:9" x14ac:dyDescent="0.2">
      <c r="A398" s="7" t="s">
        <v>29</v>
      </c>
      <c r="B398" t="s">
        <v>10</v>
      </c>
      <c r="C398">
        <v>2019</v>
      </c>
      <c r="D398" t="s">
        <v>15</v>
      </c>
      <c r="E398">
        <v>1</v>
      </c>
      <c r="F398">
        <v>1</v>
      </c>
      <c r="G398">
        <f t="shared" si="18"/>
        <v>0</v>
      </c>
      <c r="H398">
        <f t="shared" si="19"/>
        <v>1</v>
      </c>
      <c r="I398">
        <f t="shared" si="20"/>
        <v>2</v>
      </c>
    </row>
    <row r="399" spans="1:9" x14ac:dyDescent="0.2">
      <c r="A399" s="7" t="s">
        <v>29</v>
      </c>
      <c r="B399" t="s">
        <v>10</v>
      </c>
      <c r="C399">
        <v>2019</v>
      </c>
      <c r="D399" t="s">
        <v>12</v>
      </c>
      <c r="E399">
        <v>1</v>
      </c>
      <c r="F399">
        <v>1</v>
      </c>
      <c r="G399">
        <f t="shared" si="18"/>
        <v>0</v>
      </c>
      <c r="H399">
        <f t="shared" si="19"/>
        <v>1</v>
      </c>
      <c r="I399">
        <f t="shared" si="20"/>
        <v>1</v>
      </c>
    </row>
    <row r="400" spans="1:9" x14ac:dyDescent="0.2">
      <c r="A400" s="7" t="s">
        <v>29</v>
      </c>
      <c r="B400" t="s">
        <v>10</v>
      </c>
      <c r="C400">
        <v>2019</v>
      </c>
      <c r="D400" t="s">
        <v>13</v>
      </c>
      <c r="E400">
        <v>7</v>
      </c>
      <c r="F400">
        <v>7</v>
      </c>
      <c r="G400">
        <f t="shared" si="18"/>
        <v>0</v>
      </c>
      <c r="H400">
        <f t="shared" si="19"/>
        <v>1</v>
      </c>
      <c r="I400">
        <f t="shared" si="20"/>
        <v>11</v>
      </c>
    </row>
    <row r="401" spans="1:9" x14ac:dyDescent="0.2">
      <c r="A401" s="7" t="s">
        <v>29</v>
      </c>
      <c r="B401" t="s">
        <v>10</v>
      </c>
      <c r="C401">
        <v>2020</v>
      </c>
      <c r="D401" t="s">
        <v>15</v>
      </c>
      <c r="E401">
        <v>3</v>
      </c>
      <c r="F401">
        <v>3</v>
      </c>
      <c r="G401">
        <f t="shared" si="18"/>
        <v>0</v>
      </c>
      <c r="H401">
        <f t="shared" si="19"/>
        <v>1</v>
      </c>
      <c r="I401">
        <f t="shared" si="20"/>
        <v>6</v>
      </c>
    </row>
    <row r="402" spans="1:9" x14ac:dyDescent="0.2">
      <c r="A402" s="7" t="s">
        <v>29</v>
      </c>
      <c r="B402" t="s">
        <v>10</v>
      </c>
      <c r="C402">
        <v>2020</v>
      </c>
      <c r="D402" t="s">
        <v>12</v>
      </c>
      <c r="E402">
        <v>3</v>
      </c>
      <c r="F402">
        <v>3</v>
      </c>
      <c r="G402">
        <f t="shared" si="18"/>
        <v>0</v>
      </c>
      <c r="H402">
        <f t="shared" si="19"/>
        <v>1</v>
      </c>
      <c r="I402">
        <f t="shared" si="20"/>
        <v>3</v>
      </c>
    </row>
    <row r="403" spans="1:9" x14ac:dyDescent="0.2">
      <c r="A403" s="7" t="s">
        <v>29</v>
      </c>
      <c r="B403" t="s">
        <v>10</v>
      </c>
      <c r="C403">
        <v>2020</v>
      </c>
      <c r="D403" t="s">
        <v>14</v>
      </c>
      <c r="E403">
        <v>0</v>
      </c>
      <c r="F403">
        <v>0</v>
      </c>
      <c r="G403">
        <f t="shared" si="18"/>
        <v>0</v>
      </c>
      <c r="H403">
        <f t="shared" si="19"/>
        <v>1</v>
      </c>
      <c r="I403">
        <f t="shared" si="20"/>
        <v>0</v>
      </c>
    </row>
    <row r="404" spans="1:9" x14ac:dyDescent="0.2">
      <c r="A404" s="7" t="s">
        <v>29</v>
      </c>
      <c r="B404" t="s">
        <v>10</v>
      </c>
      <c r="C404">
        <v>2020</v>
      </c>
      <c r="D404" t="s">
        <v>13</v>
      </c>
      <c r="E404">
        <v>6</v>
      </c>
      <c r="F404">
        <v>6</v>
      </c>
      <c r="G404">
        <f t="shared" si="18"/>
        <v>0</v>
      </c>
      <c r="H404">
        <f t="shared" si="19"/>
        <v>1</v>
      </c>
      <c r="I404">
        <f t="shared" si="20"/>
        <v>10</v>
      </c>
    </row>
    <row r="405" spans="1:9" x14ac:dyDescent="0.2">
      <c r="A405" s="7" t="s">
        <v>29</v>
      </c>
      <c r="B405" t="s">
        <v>10</v>
      </c>
      <c r="C405">
        <v>2020</v>
      </c>
      <c r="D405" t="s">
        <v>16</v>
      </c>
      <c r="E405">
        <v>3</v>
      </c>
      <c r="F405">
        <v>3</v>
      </c>
      <c r="G405">
        <f t="shared" si="18"/>
        <v>0</v>
      </c>
      <c r="H405">
        <f t="shared" si="19"/>
        <v>1</v>
      </c>
      <c r="I405">
        <f t="shared" si="20"/>
        <v>5</v>
      </c>
    </row>
    <row r="406" spans="1:9" x14ac:dyDescent="0.2">
      <c r="A406" s="7" t="s">
        <v>29</v>
      </c>
      <c r="B406" t="s">
        <v>10</v>
      </c>
      <c r="C406">
        <v>2020</v>
      </c>
      <c r="D406" t="s">
        <v>30</v>
      </c>
      <c r="E406">
        <v>2</v>
      </c>
      <c r="F406">
        <v>2</v>
      </c>
      <c r="G406">
        <f t="shared" si="18"/>
        <v>0</v>
      </c>
      <c r="H406">
        <f t="shared" si="19"/>
        <v>1</v>
      </c>
      <c r="I406">
        <f t="shared" si="20"/>
        <v>3</v>
      </c>
    </row>
    <row r="407" spans="1:9" x14ac:dyDescent="0.2">
      <c r="A407" s="7" t="s">
        <v>29</v>
      </c>
      <c r="B407" t="s">
        <v>10</v>
      </c>
      <c r="C407">
        <v>2021</v>
      </c>
      <c r="D407" t="s">
        <v>12</v>
      </c>
      <c r="E407">
        <v>1</v>
      </c>
      <c r="F407">
        <v>1</v>
      </c>
      <c r="G407">
        <f t="shared" si="18"/>
        <v>0</v>
      </c>
      <c r="H407">
        <f t="shared" si="19"/>
        <v>1</v>
      </c>
      <c r="I407">
        <f t="shared" si="20"/>
        <v>1</v>
      </c>
    </row>
    <row r="408" spans="1:9" x14ac:dyDescent="0.2">
      <c r="A408" s="7" t="s">
        <v>29</v>
      </c>
      <c r="B408" t="s">
        <v>10</v>
      </c>
      <c r="C408">
        <v>2021</v>
      </c>
      <c r="D408" t="s">
        <v>14</v>
      </c>
      <c r="E408">
        <v>0</v>
      </c>
      <c r="F408">
        <v>0</v>
      </c>
      <c r="G408">
        <f t="shared" si="18"/>
        <v>0</v>
      </c>
      <c r="H408">
        <f t="shared" si="19"/>
        <v>1</v>
      </c>
      <c r="I408">
        <f t="shared" si="20"/>
        <v>0</v>
      </c>
    </row>
    <row r="409" spans="1:9" x14ac:dyDescent="0.2">
      <c r="A409" s="7" t="s">
        <v>29</v>
      </c>
      <c r="B409" t="s">
        <v>10</v>
      </c>
      <c r="C409">
        <v>2021</v>
      </c>
      <c r="D409" t="s">
        <v>13</v>
      </c>
      <c r="E409">
        <v>3</v>
      </c>
      <c r="F409">
        <v>3</v>
      </c>
      <c r="G409">
        <f t="shared" si="18"/>
        <v>0</v>
      </c>
      <c r="H409">
        <f t="shared" si="19"/>
        <v>1</v>
      </c>
      <c r="I409">
        <f t="shared" si="20"/>
        <v>5</v>
      </c>
    </row>
    <row r="410" spans="1:9" x14ac:dyDescent="0.2">
      <c r="A410" s="7" t="s">
        <v>29</v>
      </c>
      <c r="B410" t="s">
        <v>10</v>
      </c>
      <c r="C410">
        <v>2021</v>
      </c>
      <c r="D410" t="s">
        <v>16</v>
      </c>
      <c r="E410">
        <v>6</v>
      </c>
      <c r="F410">
        <v>6</v>
      </c>
      <c r="G410">
        <f t="shared" si="18"/>
        <v>0</v>
      </c>
      <c r="H410">
        <f t="shared" si="19"/>
        <v>1</v>
      </c>
      <c r="I410">
        <f t="shared" si="20"/>
        <v>10</v>
      </c>
    </row>
    <row r="411" spans="1:9" x14ac:dyDescent="0.2">
      <c r="A411" s="7" t="s">
        <v>29</v>
      </c>
      <c r="B411" t="s">
        <v>10</v>
      </c>
      <c r="C411">
        <v>2021</v>
      </c>
      <c r="D411" t="s">
        <v>30</v>
      </c>
      <c r="E411">
        <v>2</v>
      </c>
      <c r="F411">
        <v>2</v>
      </c>
      <c r="G411">
        <f t="shared" si="18"/>
        <v>0</v>
      </c>
      <c r="H411">
        <f t="shared" si="19"/>
        <v>1</v>
      </c>
      <c r="I411">
        <f t="shared" si="20"/>
        <v>3</v>
      </c>
    </row>
    <row r="412" spans="1:9" x14ac:dyDescent="0.2">
      <c r="A412" s="7" t="s">
        <v>29</v>
      </c>
      <c r="B412" t="s">
        <v>10</v>
      </c>
      <c r="C412">
        <v>2023</v>
      </c>
      <c r="D412" t="s">
        <v>15</v>
      </c>
      <c r="E412">
        <v>1</v>
      </c>
      <c r="F412">
        <v>1</v>
      </c>
      <c r="G412">
        <f t="shared" si="18"/>
        <v>0</v>
      </c>
      <c r="H412">
        <f t="shared" si="19"/>
        <v>1</v>
      </c>
      <c r="I412">
        <f t="shared" si="20"/>
        <v>2</v>
      </c>
    </row>
    <row r="413" spans="1:9" x14ac:dyDescent="0.2">
      <c r="A413" s="7" t="s">
        <v>29</v>
      </c>
      <c r="B413" t="s">
        <v>10</v>
      </c>
      <c r="C413">
        <v>2023</v>
      </c>
      <c r="D413" t="s">
        <v>12</v>
      </c>
      <c r="E413">
        <v>0</v>
      </c>
      <c r="F413">
        <v>0</v>
      </c>
      <c r="G413">
        <f t="shared" si="18"/>
        <v>0</v>
      </c>
      <c r="H413">
        <f t="shared" si="19"/>
        <v>1</v>
      </c>
      <c r="I413">
        <f t="shared" si="20"/>
        <v>0</v>
      </c>
    </row>
    <row r="414" spans="1:9" x14ac:dyDescent="0.2">
      <c r="A414" s="7" t="s">
        <v>29</v>
      </c>
      <c r="B414" t="s">
        <v>10</v>
      </c>
      <c r="C414">
        <v>2023</v>
      </c>
      <c r="D414" t="s">
        <v>14</v>
      </c>
      <c r="E414">
        <v>3</v>
      </c>
      <c r="F414">
        <v>3</v>
      </c>
      <c r="G414">
        <f t="shared" si="18"/>
        <v>0</v>
      </c>
      <c r="H414">
        <f t="shared" si="19"/>
        <v>1</v>
      </c>
      <c r="I414">
        <f t="shared" si="20"/>
        <v>7</v>
      </c>
    </row>
    <row r="415" spans="1:9" x14ac:dyDescent="0.2">
      <c r="A415" s="7" t="s">
        <v>29</v>
      </c>
      <c r="B415" t="s">
        <v>10</v>
      </c>
      <c r="C415">
        <v>2023</v>
      </c>
      <c r="D415" t="s">
        <v>30</v>
      </c>
      <c r="E415">
        <v>0</v>
      </c>
      <c r="F415">
        <v>0</v>
      </c>
      <c r="G415">
        <f t="shared" si="18"/>
        <v>0</v>
      </c>
      <c r="H415">
        <f t="shared" si="19"/>
        <v>1</v>
      </c>
      <c r="I415">
        <f t="shared" si="20"/>
        <v>0</v>
      </c>
    </row>
    <row r="416" spans="1:9" x14ac:dyDescent="0.2">
      <c r="A416" s="7" t="s">
        <v>29</v>
      </c>
      <c r="B416" t="s">
        <v>10</v>
      </c>
      <c r="C416">
        <v>2022</v>
      </c>
      <c r="D416" t="s">
        <v>13</v>
      </c>
      <c r="E416">
        <v>10</v>
      </c>
      <c r="F416">
        <v>15</v>
      </c>
      <c r="G416">
        <f t="shared" si="18"/>
        <v>5</v>
      </c>
      <c r="H416">
        <f t="shared" si="19"/>
        <v>0.66666666666666663</v>
      </c>
      <c r="I416">
        <f t="shared" si="20"/>
        <v>10</v>
      </c>
    </row>
    <row r="417" spans="1:9" x14ac:dyDescent="0.2">
      <c r="A417" s="7" t="s">
        <v>29</v>
      </c>
      <c r="B417" t="s">
        <v>17</v>
      </c>
      <c r="C417">
        <v>2022</v>
      </c>
      <c r="D417" t="s">
        <v>14</v>
      </c>
      <c r="E417">
        <v>3</v>
      </c>
      <c r="F417">
        <v>3</v>
      </c>
      <c r="G417">
        <f t="shared" si="18"/>
        <v>0</v>
      </c>
      <c r="H417">
        <f t="shared" si="19"/>
        <v>1</v>
      </c>
      <c r="I417">
        <f t="shared" si="20"/>
        <v>5</v>
      </c>
    </row>
    <row r="418" spans="1:9" x14ac:dyDescent="0.2">
      <c r="A418" s="7" t="s">
        <v>29</v>
      </c>
      <c r="B418" t="s">
        <v>17</v>
      </c>
      <c r="C418">
        <v>2022</v>
      </c>
      <c r="D418" t="s">
        <v>16</v>
      </c>
      <c r="E418">
        <v>9</v>
      </c>
      <c r="F418">
        <v>9</v>
      </c>
      <c r="G418">
        <f t="shared" si="18"/>
        <v>0</v>
      </c>
      <c r="H418">
        <f t="shared" si="19"/>
        <v>1</v>
      </c>
      <c r="I418">
        <f t="shared" si="20"/>
        <v>17</v>
      </c>
    </row>
    <row r="419" spans="1:9" x14ac:dyDescent="0.2">
      <c r="A419" s="7" t="s">
        <v>29</v>
      </c>
      <c r="B419" t="s">
        <v>17</v>
      </c>
      <c r="C419">
        <v>2022</v>
      </c>
      <c r="D419" t="s">
        <v>30</v>
      </c>
      <c r="E419">
        <v>4</v>
      </c>
      <c r="F419">
        <v>4</v>
      </c>
      <c r="G419">
        <f t="shared" si="18"/>
        <v>0</v>
      </c>
      <c r="H419">
        <f t="shared" si="19"/>
        <v>1</v>
      </c>
      <c r="I419">
        <f t="shared" si="20"/>
        <v>4</v>
      </c>
    </row>
    <row r="420" spans="1:9" x14ac:dyDescent="0.2">
      <c r="A420" s="7" t="s">
        <v>29</v>
      </c>
      <c r="B420" t="s">
        <v>17</v>
      </c>
      <c r="C420">
        <v>2019</v>
      </c>
      <c r="D420" t="s">
        <v>16</v>
      </c>
      <c r="E420">
        <v>5</v>
      </c>
      <c r="F420">
        <v>9</v>
      </c>
      <c r="G420">
        <f t="shared" si="18"/>
        <v>4</v>
      </c>
      <c r="H420">
        <f t="shared" si="19"/>
        <v>0.55555555555555558</v>
      </c>
      <c r="I420">
        <f t="shared" si="20"/>
        <v>5</v>
      </c>
    </row>
    <row r="421" spans="1:9" x14ac:dyDescent="0.2">
      <c r="A421" s="7" t="s">
        <v>29</v>
      </c>
      <c r="B421" t="s">
        <v>17</v>
      </c>
      <c r="C421">
        <v>2023</v>
      </c>
      <c r="D421" t="s">
        <v>13</v>
      </c>
      <c r="E421">
        <v>6</v>
      </c>
      <c r="F421">
        <v>9</v>
      </c>
      <c r="G421">
        <f t="shared" si="18"/>
        <v>3</v>
      </c>
      <c r="H421">
        <f t="shared" si="19"/>
        <v>0.66666666666666663</v>
      </c>
      <c r="I421">
        <f t="shared" si="20"/>
        <v>6</v>
      </c>
    </row>
    <row r="422" spans="1:9" x14ac:dyDescent="0.2">
      <c r="A422" s="7" t="s">
        <v>29</v>
      </c>
      <c r="B422" t="s">
        <v>17</v>
      </c>
      <c r="C422">
        <v>2023</v>
      </c>
      <c r="D422" t="s">
        <v>14</v>
      </c>
      <c r="E422">
        <v>5</v>
      </c>
      <c r="F422">
        <v>7</v>
      </c>
      <c r="G422">
        <f t="shared" si="18"/>
        <v>2</v>
      </c>
      <c r="H422">
        <f t="shared" si="19"/>
        <v>0.7142857142857143</v>
      </c>
      <c r="I422">
        <f t="shared" si="20"/>
        <v>5</v>
      </c>
    </row>
    <row r="423" spans="1:9" x14ac:dyDescent="0.2">
      <c r="A423" s="7" t="s">
        <v>29</v>
      </c>
      <c r="B423" t="s">
        <v>17</v>
      </c>
      <c r="C423">
        <v>2019</v>
      </c>
      <c r="D423" t="s">
        <v>15</v>
      </c>
      <c r="E423">
        <v>4</v>
      </c>
      <c r="F423">
        <v>5</v>
      </c>
      <c r="G423">
        <f t="shared" si="18"/>
        <v>1</v>
      </c>
      <c r="H423">
        <f t="shared" si="19"/>
        <v>0.8</v>
      </c>
      <c r="I423">
        <f t="shared" si="20"/>
        <v>4</v>
      </c>
    </row>
    <row r="424" spans="1:9" x14ac:dyDescent="0.2">
      <c r="A424" s="7" t="s">
        <v>29</v>
      </c>
      <c r="B424" t="s">
        <v>17</v>
      </c>
      <c r="C424">
        <v>2019</v>
      </c>
      <c r="D424" t="s">
        <v>13</v>
      </c>
      <c r="E424">
        <v>7</v>
      </c>
      <c r="F424">
        <v>8</v>
      </c>
      <c r="G424">
        <f t="shared" si="18"/>
        <v>1</v>
      </c>
      <c r="H424">
        <f t="shared" si="19"/>
        <v>0.875</v>
      </c>
      <c r="I424">
        <f t="shared" si="20"/>
        <v>7</v>
      </c>
    </row>
    <row r="425" spans="1:9" x14ac:dyDescent="0.2">
      <c r="A425" s="7" t="s">
        <v>29</v>
      </c>
      <c r="B425" t="s">
        <v>17</v>
      </c>
      <c r="C425">
        <v>2022</v>
      </c>
      <c r="D425" t="s">
        <v>15</v>
      </c>
      <c r="E425">
        <v>2</v>
      </c>
      <c r="F425">
        <v>3</v>
      </c>
      <c r="G425">
        <f t="shared" si="18"/>
        <v>1</v>
      </c>
      <c r="H425">
        <f t="shared" si="19"/>
        <v>0.66666666666666663</v>
      </c>
      <c r="I425">
        <f t="shared" si="20"/>
        <v>2</v>
      </c>
    </row>
    <row r="426" spans="1:9" x14ac:dyDescent="0.2">
      <c r="A426" s="7" t="s">
        <v>29</v>
      </c>
      <c r="B426" t="s">
        <v>17</v>
      </c>
      <c r="C426">
        <v>2022</v>
      </c>
      <c r="D426" t="s">
        <v>12</v>
      </c>
      <c r="E426">
        <v>2</v>
      </c>
      <c r="F426">
        <v>4</v>
      </c>
      <c r="G426">
        <f t="shared" si="18"/>
        <v>2</v>
      </c>
      <c r="H426">
        <f t="shared" si="19"/>
        <v>0.5</v>
      </c>
      <c r="I426">
        <f t="shared" si="20"/>
        <v>2</v>
      </c>
    </row>
    <row r="427" spans="1:9" x14ac:dyDescent="0.2">
      <c r="A427" s="7" t="s">
        <v>29</v>
      </c>
      <c r="B427" t="s">
        <v>17</v>
      </c>
      <c r="C427">
        <v>2019</v>
      </c>
      <c r="D427" t="s">
        <v>12</v>
      </c>
      <c r="E427">
        <v>1</v>
      </c>
      <c r="F427">
        <v>1</v>
      </c>
      <c r="G427">
        <f t="shared" si="18"/>
        <v>0</v>
      </c>
      <c r="H427">
        <f t="shared" si="19"/>
        <v>1</v>
      </c>
      <c r="I427">
        <f t="shared" si="20"/>
        <v>2</v>
      </c>
    </row>
    <row r="428" spans="1:9" x14ac:dyDescent="0.2">
      <c r="A428" s="7" t="s">
        <v>29</v>
      </c>
      <c r="B428" t="s">
        <v>17</v>
      </c>
      <c r="C428">
        <v>2019</v>
      </c>
      <c r="D428" t="s">
        <v>14</v>
      </c>
      <c r="E428">
        <v>2</v>
      </c>
      <c r="F428">
        <v>2</v>
      </c>
      <c r="G428">
        <f t="shared" si="18"/>
        <v>0</v>
      </c>
      <c r="H428">
        <f t="shared" si="19"/>
        <v>1</v>
      </c>
      <c r="I428">
        <f t="shared" si="20"/>
        <v>3</v>
      </c>
    </row>
    <row r="429" spans="1:9" x14ac:dyDescent="0.2">
      <c r="A429" s="7" t="s">
        <v>29</v>
      </c>
      <c r="B429" t="s">
        <v>17</v>
      </c>
      <c r="C429">
        <v>2019</v>
      </c>
      <c r="D429" t="s">
        <v>30</v>
      </c>
      <c r="E429">
        <v>1</v>
      </c>
      <c r="F429">
        <v>1</v>
      </c>
      <c r="G429">
        <f t="shared" si="18"/>
        <v>0</v>
      </c>
      <c r="H429">
        <f t="shared" si="19"/>
        <v>1</v>
      </c>
      <c r="I429">
        <f t="shared" si="20"/>
        <v>1</v>
      </c>
    </row>
    <row r="430" spans="1:9" x14ac:dyDescent="0.2">
      <c r="A430" s="7" t="s">
        <v>29</v>
      </c>
      <c r="B430" t="s">
        <v>17</v>
      </c>
      <c r="C430">
        <v>2020</v>
      </c>
      <c r="D430" t="s">
        <v>15</v>
      </c>
      <c r="E430">
        <v>1</v>
      </c>
      <c r="F430">
        <v>1</v>
      </c>
      <c r="G430">
        <f t="shared" si="18"/>
        <v>0</v>
      </c>
      <c r="H430">
        <f t="shared" si="19"/>
        <v>1</v>
      </c>
      <c r="I430">
        <f t="shared" si="20"/>
        <v>2</v>
      </c>
    </row>
    <row r="431" spans="1:9" x14ac:dyDescent="0.2">
      <c r="A431" s="7" t="s">
        <v>29</v>
      </c>
      <c r="B431" t="s">
        <v>17</v>
      </c>
      <c r="C431">
        <v>2020</v>
      </c>
      <c r="D431" t="s">
        <v>12</v>
      </c>
      <c r="E431">
        <v>1</v>
      </c>
      <c r="F431">
        <v>1</v>
      </c>
      <c r="G431">
        <f t="shared" si="18"/>
        <v>0</v>
      </c>
      <c r="H431">
        <f t="shared" si="19"/>
        <v>1</v>
      </c>
      <c r="I431">
        <f t="shared" si="20"/>
        <v>2</v>
      </c>
    </row>
    <row r="432" spans="1:9" x14ac:dyDescent="0.2">
      <c r="A432" s="7" t="s">
        <v>29</v>
      </c>
      <c r="B432" t="s">
        <v>17</v>
      </c>
      <c r="C432">
        <v>2020</v>
      </c>
      <c r="D432" t="s">
        <v>14</v>
      </c>
      <c r="E432">
        <v>3</v>
      </c>
      <c r="F432">
        <v>3</v>
      </c>
      <c r="G432">
        <f t="shared" si="18"/>
        <v>0</v>
      </c>
      <c r="H432">
        <f t="shared" si="19"/>
        <v>1</v>
      </c>
      <c r="I432">
        <f t="shared" si="20"/>
        <v>5</v>
      </c>
    </row>
    <row r="433" spans="1:9" x14ac:dyDescent="0.2">
      <c r="A433" s="7" t="s">
        <v>29</v>
      </c>
      <c r="B433" t="s">
        <v>17</v>
      </c>
      <c r="C433">
        <v>2020</v>
      </c>
      <c r="D433" t="s">
        <v>13</v>
      </c>
      <c r="E433">
        <v>6</v>
      </c>
      <c r="F433">
        <v>6</v>
      </c>
      <c r="G433">
        <f t="shared" si="18"/>
        <v>0</v>
      </c>
      <c r="H433">
        <f t="shared" si="19"/>
        <v>1</v>
      </c>
      <c r="I433">
        <f t="shared" si="20"/>
        <v>10</v>
      </c>
    </row>
    <row r="434" spans="1:9" x14ac:dyDescent="0.2">
      <c r="A434" s="7" t="s">
        <v>29</v>
      </c>
      <c r="B434" t="s">
        <v>17</v>
      </c>
      <c r="C434">
        <v>2020</v>
      </c>
      <c r="D434" t="s">
        <v>16</v>
      </c>
      <c r="E434">
        <v>3</v>
      </c>
      <c r="F434">
        <v>3</v>
      </c>
      <c r="G434">
        <f t="shared" si="18"/>
        <v>0</v>
      </c>
      <c r="H434">
        <f t="shared" si="19"/>
        <v>1</v>
      </c>
      <c r="I434">
        <f t="shared" si="20"/>
        <v>6</v>
      </c>
    </row>
    <row r="435" spans="1:9" x14ac:dyDescent="0.2">
      <c r="A435" s="7" t="s">
        <v>29</v>
      </c>
      <c r="B435" t="s">
        <v>17</v>
      </c>
      <c r="C435">
        <v>2020</v>
      </c>
      <c r="D435" t="s">
        <v>30</v>
      </c>
      <c r="E435">
        <v>0</v>
      </c>
      <c r="F435">
        <v>0</v>
      </c>
      <c r="G435">
        <f t="shared" si="18"/>
        <v>0</v>
      </c>
      <c r="H435">
        <f t="shared" si="19"/>
        <v>1</v>
      </c>
      <c r="I435">
        <f t="shared" si="20"/>
        <v>0</v>
      </c>
    </row>
    <row r="436" spans="1:9" x14ac:dyDescent="0.2">
      <c r="A436" s="7" t="s">
        <v>29</v>
      </c>
      <c r="B436" t="s">
        <v>17</v>
      </c>
      <c r="C436">
        <v>2021</v>
      </c>
      <c r="D436" t="s">
        <v>15</v>
      </c>
      <c r="E436">
        <v>0</v>
      </c>
      <c r="F436">
        <v>0</v>
      </c>
      <c r="G436">
        <f t="shared" si="18"/>
        <v>0</v>
      </c>
      <c r="H436">
        <f t="shared" si="19"/>
        <v>1</v>
      </c>
      <c r="I436">
        <f t="shared" si="20"/>
        <v>0</v>
      </c>
    </row>
    <row r="437" spans="1:9" x14ac:dyDescent="0.2">
      <c r="A437" s="7" t="s">
        <v>29</v>
      </c>
      <c r="B437" t="s">
        <v>17</v>
      </c>
      <c r="C437">
        <v>2021</v>
      </c>
      <c r="D437" t="s">
        <v>12</v>
      </c>
      <c r="E437">
        <v>3</v>
      </c>
      <c r="F437">
        <v>3</v>
      </c>
      <c r="G437">
        <f t="shared" si="18"/>
        <v>0</v>
      </c>
      <c r="H437">
        <f t="shared" si="19"/>
        <v>1</v>
      </c>
      <c r="I437">
        <f t="shared" si="20"/>
        <v>6</v>
      </c>
    </row>
    <row r="438" spans="1:9" x14ac:dyDescent="0.2">
      <c r="A438" s="7" t="s">
        <v>29</v>
      </c>
      <c r="B438" t="s">
        <v>17</v>
      </c>
      <c r="C438">
        <v>2021</v>
      </c>
      <c r="D438" t="s">
        <v>14</v>
      </c>
      <c r="E438">
        <v>1</v>
      </c>
      <c r="F438">
        <v>1</v>
      </c>
      <c r="G438">
        <f t="shared" si="18"/>
        <v>0</v>
      </c>
      <c r="H438">
        <f t="shared" si="19"/>
        <v>1</v>
      </c>
      <c r="I438">
        <f t="shared" si="20"/>
        <v>2</v>
      </c>
    </row>
    <row r="439" spans="1:9" x14ac:dyDescent="0.2">
      <c r="A439" s="7" t="s">
        <v>29</v>
      </c>
      <c r="B439" t="s">
        <v>17</v>
      </c>
      <c r="C439">
        <v>2021</v>
      </c>
      <c r="D439" t="s">
        <v>13</v>
      </c>
      <c r="E439">
        <v>6</v>
      </c>
      <c r="F439">
        <v>6</v>
      </c>
      <c r="G439">
        <f t="shared" si="18"/>
        <v>0</v>
      </c>
      <c r="H439">
        <f t="shared" si="19"/>
        <v>1</v>
      </c>
      <c r="I439">
        <f t="shared" si="20"/>
        <v>10</v>
      </c>
    </row>
    <row r="440" spans="1:9" x14ac:dyDescent="0.2">
      <c r="A440" s="7" t="s">
        <v>29</v>
      </c>
      <c r="B440" t="s">
        <v>17</v>
      </c>
      <c r="C440">
        <v>2021</v>
      </c>
      <c r="D440" t="s">
        <v>16</v>
      </c>
      <c r="E440">
        <v>3</v>
      </c>
      <c r="F440">
        <v>3</v>
      </c>
      <c r="G440">
        <f t="shared" si="18"/>
        <v>0</v>
      </c>
      <c r="H440">
        <f t="shared" si="19"/>
        <v>1</v>
      </c>
      <c r="I440">
        <f t="shared" si="20"/>
        <v>6</v>
      </c>
    </row>
    <row r="441" spans="1:9" x14ac:dyDescent="0.2">
      <c r="A441" s="7" t="s">
        <v>29</v>
      </c>
      <c r="B441" t="s">
        <v>17</v>
      </c>
      <c r="C441">
        <v>2021</v>
      </c>
      <c r="D441" t="s">
        <v>30</v>
      </c>
      <c r="E441">
        <v>1</v>
      </c>
      <c r="F441">
        <v>1</v>
      </c>
      <c r="G441">
        <f t="shared" si="18"/>
        <v>0</v>
      </c>
      <c r="H441">
        <f t="shared" si="19"/>
        <v>1</v>
      </c>
      <c r="I441">
        <f t="shared" si="20"/>
        <v>1</v>
      </c>
    </row>
    <row r="442" spans="1:9" x14ac:dyDescent="0.2">
      <c r="A442" s="7" t="s">
        <v>29</v>
      </c>
      <c r="B442" t="s">
        <v>17</v>
      </c>
      <c r="C442">
        <v>2023</v>
      </c>
      <c r="D442" t="s">
        <v>15</v>
      </c>
      <c r="E442">
        <v>2</v>
      </c>
      <c r="F442">
        <v>2</v>
      </c>
      <c r="G442">
        <f t="shared" si="18"/>
        <v>0</v>
      </c>
      <c r="H442">
        <f t="shared" si="19"/>
        <v>1</v>
      </c>
      <c r="I442">
        <f t="shared" si="20"/>
        <v>3</v>
      </c>
    </row>
    <row r="443" spans="1:9" x14ac:dyDescent="0.2">
      <c r="A443" s="7" t="s">
        <v>29</v>
      </c>
      <c r="B443" t="s">
        <v>17</v>
      </c>
      <c r="C443">
        <v>2023</v>
      </c>
      <c r="D443" t="s">
        <v>12</v>
      </c>
      <c r="E443">
        <v>0</v>
      </c>
      <c r="F443">
        <v>0</v>
      </c>
      <c r="G443">
        <f t="shared" si="18"/>
        <v>0</v>
      </c>
      <c r="H443">
        <f t="shared" si="19"/>
        <v>1</v>
      </c>
      <c r="I443">
        <f t="shared" si="20"/>
        <v>0</v>
      </c>
    </row>
    <row r="444" spans="1:9" x14ac:dyDescent="0.2">
      <c r="A444" s="7" t="s">
        <v>29</v>
      </c>
      <c r="B444" t="s">
        <v>17</v>
      </c>
      <c r="C444">
        <v>2023</v>
      </c>
      <c r="D444" t="s">
        <v>16</v>
      </c>
      <c r="E444">
        <v>6</v>
      </c>
      <c r="F444">
        <v>6</v>
      </c>
      <c r="G444">
        <f t="shared" si="18"/>
        <v>0</v>
      </c>
      <c r="H444">
        <f t="shared" si="19"/>
        <v>1</v>
      </c>
      <c r="I444">
        <f t="shared" si="20"/>
        <v>11</v>
      </c>
    </row>
    <row r="445" spans="1:9" x14ac:dyDescent="0.2">
      <c r="A445" s="7" t="s">
        <v>29</v>
      </c>
      <c r="B445" t="s">
        <v>17</v>
      </c>
      <c r="C445">
        <v>2023</v>
      </c>
      <c r="D445" t="s">
        <v>30</v>
      </c>
      <c r="E445">
        <v>0</v>
      </c>
      <c r="F445">
        <v>0</v>
      </c>
      <c r="G445">
        <f t="shared" si="18"/>
        <v>0</v>
      </c>
      <c r="H445">
        <f t="shared" si="19"/>
        <v>1</v>
      </c>
      <c r="I445">
        <f t="shared" si="20"/>
        <v>0</v>
      </c>
    </row>
    <row r="446" spans="1:9" x14ac:dyDescent="0.2">
      <c r="A446" s="7" t="s">
        <v>29</v>
      </c>
      <c r="B446" t="s">
        <v>17</v>
      </c>
      <c r="C446">
        <v>2022</v>
      </c>
      <c r="D446" t="s">
        <v>13</v>
      </c>
      <c r="E446">
        <v>5</v>
      </c>
      <c r="F446">
        <v>11</v>
      </c>
      <c r="G446">
        <f t="shared" si="18"/>
        <v>6</v>
      </c>
      <c r="H446">
        <f t="shared" si="19"/>
        <v>0.45454545454545453</v>
      </c>
      <c r="I446">
        <f t="shared" si="20"/>
        <v>5</v>
      </c>
    </row>
    <row r="447" spans="1:9" x14ac:dyDescent="0.2">
      <c r="A447" s="7" t="s">
        <v>29</v>
      </c>
      <c r="B447" t="s">
        <v>18</v>
      </c>
      <c r="C447">
        <v>2023</v>
      </c>
      <c r="D447" t="s">
        <v>13</v>
      </c>
      <c r="E447">
        <v>11</v>
      </c>
      <c r="F447">
        <v>18</v>
      </c>
      <c r="G447">
        <f t="shared" si="18"/>
        <v>7</v>
      </c>
      <c r="H447">
        <f t="shared" si="19"/>
        <v>0.61111111111111116</v>
      </c>
      <c r="I447">
        <f t="shared" si="20"/>
        <v>11</v>
      </c>
    </row>
    <row r="448" spans="1:9" x14ac:dyDescent="0.2">
      <c r="A448" s="7" t="s">
        <v>29</v>
      </c>
      <c r="B448" t="s">
        <v>18</v>
      </c>
      <c r="C448">
        <v>2022</v>
      </c>
      <c r="D448" t="s">
        <v>12</v>
      </c>
      <c r="E448">
        <v>1</v>
      </c>
      <c r="F448">
        <v>1</v>
      </c>
      <c r="G448">
        <f t="shared" si="18"/>
        <v>0</v>
      </c>
      <c r="H448">
        <f t="shared" si="19"/>
        <v>1</v>
      </c>
      <c r="I448">
        <f t="shared" si="20"/>
        <v>1</v>
      </c>
    </row>
    <row r="449" spans="1:9" x14ac:dyDescent="0.2">
      <c r="A449" s="7" t="s">
        <v>29</v>
      </c>
      <c r="B449" t="s">
        <v>18</v>
      </c>
      <c r="C449">
        <v>2022</v>
      </c>
      <c r="D449" t="s">
        <v>14</v>
      </c>
      <c r="E449">
        <v>3</v>
      </c>
      <c r="F449">
        <v>3</v>
      </c>
      <c r="G449">
        <f t="shared" si="18"/>
        <v>0</v>
      </c>
      <c r="H449">
        <f t="shared" si="19"/>
        <v>1</v>
      </c>
      <c r="I449">
        <f t="shared" si="20"/>
        <v>4</v>
      </c>
    </row>
    <row r="450" spans="1:9" x14ac:dyDescent="0.2">
      <c r="A450" s="7" t="s">
        <v>29</v>
      </c>
      <c r="B450" t="s">
        <v>18</v>
      </c>
      <c r="C450">
        <v>2019</v>
      </c>
      <c r="D450" t="s">
        <v>16</v>
      </c>
      <c r="E450">
        <v>7</v>
      </c>
      <c r="F450">
        <v>13</v>
      </c>
      <c r="G450">
        <f t="shared" ref="G450:G513" si="21">F450-E450</f>
        <v>6</v>
      </c>
      <c r="H450">
        <f t="shared" si="19"/>
        <v>0.53846153846153844</v>
      </c>
      <c r="I450">
        <f t="shared" si="20"/>
        <v>7</v>
      </c>
    </row>
    <row r="451" spans="1:9" x14ac:dyDescent="0.2">
      <c r="A451" s="7" t="s">
        <v>29</v>
      </c>
      <c r="B451" t="s">
        <v>18</v>
      </c>
      <c r="C451">
        <v>2020</v>
      </c>
      <c r="D451" t="s">
        <v>16</v>
      </c>
      <c r="E451">
        <v>7</v>
      </c>
      <c r="F451">
        <v>13</v>
      </c>
      <c r="G451">
        <f t="shared" si="21"/>
        <v>6</v>
      </c>
      <c r="H451">
        <f t="shared" ref="H451:H514" si="22">IF(AND(E451=0, F451=0), 1, E451/F451)</f>
        <v>0.53846153846153844</v>
      </c>
      <c r="I451">
        <f t="shared" ref="I451:I514" si="23">_xlfn.CEILING.MATH(IF(H451=1,
    IF(
        COUNTIFS(H$2:H$2670, "&lt;&gt;1", A$2:A$2670, A451, B$2:B$2670, B451, D$2:D$2670, D451, C$2:C$2670, "&lt;&gt;"&amp;C451)=0,
        E451,
        F451 / (
            SUMIFS(H$2:H$2670, A$2:A$2670, A451, B$2:B$2670, B451, D$2:D$2670, D451, C$2:C$2670, "&lt;&gt;"&amp;C451, H$2:H$2670, "&lt;&gt;1")
            /
            COUNTIFS(H$2:H$2670, "&lt;&gt;1", A$2:A$2670, A451, B$2:B$2670, B451, D$2:D$2670, D451, C$2:C$2670, "&lt;&gt;"&amp;C451)
        )
    ),
    E451
))</f>
        <v>7</v>
      </c>
    </row>
    <row r="452" spans="1:9" x14ac:dyDescent="0.2">
      <c r="A452" s="7" t="s">
        <v>29</v>
      </c>
      <c r="B452" t="s">
        <v>18</v>
      </c>
      <c r="C452">
        <v>2021</v>
      </c>
      <c r="D452" t="s">
        <v>13</v>
      </c>
      <c r="E452">
        <v>13</v>
      </c>
      <c r="F452">
        <v>19</v>
      </c>
      <c r="G452">
        <f t="shared" si="21"/>
        <v>6</v>
      </c>
      <c r="H452">
        <f t="shared" si="22"/>
        <v>0.68421052631578949</v>
      </c>
      <c r="I452">
        <f t="shared" si="23"/>
        <v>13</v>
      </c>
    </row>
    <row r="453" spans="1:9" x14ac:dyDescent="0.2">
      <c r="A453" s="7" t="s">
        <v>29</v>
      </c>
      <c r="B453" t="s">
        <v>18</v>
      </c>
      <c r="C453">
        <v>2023</v>
      </c>
      <c r="D453" t="s">
        <v>16</v>
      </c>
      <c r="E453">
        <v>9</v>
      </c>
      <c r="F453">
        <v>13</v>
      </c>
      <c r="G453">
        <f t="shared" si="21"/>
        <v>4</v>
      </c>
      <c r="H453">
        <f t="shared" si="22"/>
        <v>0.69230769230769229</v>
      </c>
      <c r="I453">
        <f t="shared" si="23"/>
        <v>9</v>
      </c>
    </row>
    <row r="454" spans="1:9" x14ac:dyDescent="0.2">
      <c r="A454" s="7" t="s">
        <v>29</v>
      </c>
      <c r="B454" t="s">
        <v>18</v>
      </c>
      <c r="C454">
        <v>2021</v>
      </c>
      <c r="D454" t="s">
        <v>30</v>
      </c>
      <c r="E454">
        <v>4</v>
      </c>
      <c r="F454">
        <v>7</v>
      </c>
      <c r="G454">
        <f t="shared" si="21"/>
        <v>3</v>
      </c>
      <c r="H454">
        <f t="shared" si="22"/>
        <v>0.5714285714285714</v>
      </c>
      <c r="I454">
        <f t="shared" si="23"/>
        <v>4</v>
      </c>
    </row>
    <row r="455" spans="1:9" x14ac:dyDescent="0.2">
      <c r="A455" s="7" t="s">
        <v>29</v>
      </c>
      <c r="B455" t="s">
        <v>18</v>
      </c>
      <c r="C455">
        <v>2020</v>
      </c>
      <c r="D455" t="s">
        <v>14</v>
      </c>
      <c r="E455">
        <v>5</v>
      </c>
      <c r="F455">
        <v>6</v>
      </c>
      <c r="G455">
        <f t="shared" si="21"/>
        <v>1</v>
      </c>
      <c r="H455">
        <f t="shared" si="22"/>
        <v>0.83333333333333337</v>
      </c>
      <c r="I455">
        <f t="shared" si="23"/>
        <v>5</v>
      </c>
    </row>
    <row r="456" spans="1:9" x14ac:dyDescent="0.2">
      <c r="A456" s="7" t="s">
        <v>29</v>
      </c>
      <c r="B456" t="s">
        <v>18</v>
      </c>
      <c r="C456">
        <v>2022</v>
      </c>
      <c r="D456" t="s">
        <v>15</v>
      </c>
      <c r="E456">
        <v>2</v>
      </c>
      <c r="F456">
        <v>3</v>
      </c>
      <c r="G456">
        <f t="shared" si="21"/>
        <v>1</v>
      </c>
      <c r="H456">
        <f t="shared" si="22"/>
        <v>0.66666666666666663</v>
      </c>
      <c r="I456">
        <f t="shared" si="23"/>
        <v>2</v>
      </c>
    </row>
    <row r="457" spans="1:9" x14ac:dyDescent="0.2">
      <c r="A457" s="7" t="s">
        <v>29</v>
      </c>
      <c r="B457" t="s">
        <v>18</v>
      </c>
      <c r="C457">
        <v>2022</v>
      </c>
      <c r="D457" t="s">
        <v>16</v>
      </c>
      <c r="E457">
        <v>11</v>
      </c>
      <c r="F457">
        <v>12</v>
      </c>
      <c r="G457">
        <f t="shared" si="21"/>
        <v>1</v>
      </c>
      <c r="H457">
        <f t="shared" si="22"/>
        <v>0.91666666666666663</v>
      </c>
      <c r="I457">
        <f t="shared" si="23"/>
        <v>11</v>
      </c>
    </row>
    <row r="458" spans="1:9" x14ac:dyDescent="0.2">
      <c r="A458" s="7" t="s">
        <v>29</v>
      </c>
      <c r="B458" t="s">
        <v>18</v>
      </c>
      <c r="C458">
        <v>2022</v>
      </c>
      <c r="D458" t="s">
        <v>13</v>
      </c>
      <c r="E458">
        <v>10</v>
      </c>
      <c r="F458">
        <v>12</v>
      </c>
      <c r="G458">
        <f t="shared" si="21"/>
        <v>2</v>
      </c>
      <c r="H458">
        <f t="shared" si="22"/>
        <v>0.83333333333333337</v>
      </c>
      <c r="I458">
        <f t="shared" si="23"/>
        <v>10</v>
      </c>
    </row>
    <row r="459" spans="1:9" x14ac:dyDescent="0.2">
      <c r="A459" s="7" t="s">
        <v>29</v>
      </c>
      <c r="B459" t="s">
        <v>18</v>
      </c>
      <c r="C459">
        <v>2022</v>
      </c>
      <c r="D459" t="s">
        <v>30</v>
      </c>
      <c r="E459">
        <v>4</v>
      </c>
      <c r="F459">
        <v>7</v>
      </c>
      <c r="G459">
        <f t="shared" si="21"/>
        <v>3</v>
      </c>
      <c r="H459">
        <f t="shared" si="22"/>
        <v>0.5714285714285714</v>
      </c>
      <c r="I459">
        <f t="shared" si="23"/>
        <v>4</v>
      </c>
    </row>
    <row r="460" spans="1:9" x14ac:dyDescent="0.2">
      <c r="A460" s="7" t="s">
        <v>29</v>
      </c>
      <c r="B460" t="s">
        <v>18</v>
      </c>
      <c r="C460">
        <v>2019</v>
      </c>
      <c r="D460" t="s">
        <v>15</v>
      </c>
      <c r="E460">
        <v>2</v>
      </c>
      <c r="F460">
        <v>2</v>
      </c>
      <c r="G460">
        <f t="shared" si="21"/>
        <v>0</v>
      </c>
      <c r="H460">
        <f t="shared" si="22"/>
        <v>1</v>
      </c>
      <c r="I460">
        <f t="shared" si="23"/>
        <v>3</v>
      </c>
    </row>
    <row r="461" spans="1:9" x14ac:dyDescent="0.2">
      <c r="A461" s="7" t="s">
        <v>29</v>
      </c>
      <c r="B461" t="s">
        <v>18</v>
      </c>
      <c r="C461">
        <v>2019</v>
      </c>
      <c r="D461" t="s">
        <v>12</v>
      </c>
      <c r="E461">
        <v>3</v>
      </c>
      <c r="F461">
        <v>3</v>
      </c>
      <c r="G461">
        <f t="shared" si="21"/>
        <v>0</v>
      </c>
      <c r="H461">
        <f t="shared" si="22"/>
        <v>1</v>
      </c>
      <c r="I461">
        <f t="shared" si="23"/>
        <v>3</v>
      </c>
    </row>
    <row r="462" spans="1:9" x14ac:dyDescent="0.2">
      <c r="A462" s="7" t="s">
        <v>29</v>
      </c>
      <c r="B462" t="s">
        <v>18</v>
      </c>
      <c r="C462">
        <v>2019</v>
      </c>
      <c r="D462" t="s">
        <v>14</v>
      </c>
      <c r="E462">
        <v>1</v>
      </c>
      <c r="F462">
        <v>1</v>
      </c>
      <c r="G462">
        <f t="shared" si="21"/>
        <v>0</v>
      </c>
      <c r="H462">
        <f t="shared" si="22"/>
        <v>1</v>
      </c>
      <c r="I462">
        <f t="shared" si="23"/>
        <v>2</v>
      </c>
    </row>
    <row r="463" spans="1:9" x14ac:dyDescent="0.2">
      <c r="A463" s="7" t="s">
        <v>29</v>
      </c>
      <c r="B463" t="s">
        <v>18</v>
      </c>
      <c r="C463">
        <v>2019</v>
      </c>
      <c r="D463" t="s">
        <v>13</v>
      </c>
      <c r="E463">
        <v>9</v>
      </c>
      <c r="F463">
        <v>9</v>
      </c>
      <c r="G463">
        <f t="shared" si="21"/>
        <v>0</v>
      </c>
      <c r="H463">
        <f t="shared" si="22"/>
        <v>1</v>
      </c>
      <c r="I463">
        <f t="shared" si="23"/>
        <v>13</v>
      </c>
    </row>
    <row r="464" spans="1:9" x14ac:dyDescent="0.2">
      <c r="A464" s="7" t="s">
        <v>29</v>
      </c>
      <c r="B464" t="s">
        <v>18</v>
      </c>
      <c r="C464">
        <v>2019</v>
      </c>
      <c r="D464" t="s">
        <v>30</v>
      </c>
      <c r="E464">
        <v>2</v>
      </c>
      <c r="F464">
        <v>2</v>
      </c>
      <c r="G464">
        <f t="shared" si="21"/>
        <v>0</v>
      </c>
      <c r="H464">
        <f t="shared" si="22"/>
        <v>1</v>
      </c>
      <c r="I464">
        <f t="shared" si="23"/>
        <v>4</v>
      </c>
    </row>
    <row r="465" spans="1:9" x14ac:dyDescent="0.2">
      <c r="A465" s="7" t="s">
        <v>29</v>
      </c>
      <c r="B465" t="s">
        <v>18</v>
      </c>
      <c r="C465">
        <v>2020</v>
      </c>
      <c r="D465" t="s">
        <v>15</v>
      </c>
      <c r="E465">
        <v>2</v>
      </c>
      <c r="F465">
        <v>2</v>
      </c>
      <c r="G465">
        <f t="shared" si="21"/>
        <v>0</v>
      </c>
      <c r="H465">
        <f t="shared" si="22"/>
        <v>1</v>
      </c>
      <c r="I465">
        <f t="shared" si="23"/>
        <v>3</v>
      </c>
    </row>
    <row r="466" spans="1:9" x14ac:dyDescent="0.2">
      <c r="A466" s="7" t="s">
        <v>29</v>
      </c>
      <c r="B466" t="s">
        <v>18</v>
      </c>
      <c r="C466">
        <v>2020</v>
      </c>
      <c r="D466" t="s">
        <v>12</v>
      </c>
      <c r="E466">
        <v>2</v>
      </c>
      <c r="F466">
        <v>2</v>
      </c>
      <c r="G466">
        <f t="shared" si="21"/>
        <v>0</v>
      </c>
      <c r="H466">
        <f t="shared" si="22"/>
        <v>1</v>
      </c>
      <c r="I466">
        <f t="shared" si="23"/>
        <v>2</v>
      </c>
    </row>
    <row r="467" spans="1:9" x14ac:dyDescent="0.2">
      <c r="A467" s="7" t="s">
        <v>29</v>
      </c>
      <c r="B467" t="s">
        <v>18</v>
      </c>
      <c r="C467">
        <v>2020</v>
      </c>
      <c r="D467" t="s">
        <v>13</v>
      </c>
      <c r="E467">
        <v>5</v>
      </c>
      <c r="F467">
        <v>5</v>
      </c>
      <c r="G467">
        <f t="shared" si="21"/>
        <v>0</v>
      </c>
      <c r="H467">
        <f t="shared" si="22"/>
        <v>1</v>
      </c>
      <c r="I467">
        <f t="shared" si="23"/>
        <v>8</v>
      </c>
    </row>
    <row r="468" spans="1:9" x14ac:dyDescent="0.2">
      <c r="A468" s="7" t="s">
        <v>29</v>
      </c>
      <c r="B468" t="s">
        <v>18</v>
      </c>
      <c r="C468">
        <v>2020</v>
      </c>
      <c r="D468" t="s">
        <v>30</v>
      </c>
      <c r="E468">
        <v>2</v>
      </c>
      <c r="F468">
        <v>2</v>
      </c>
      <c r="G468">
        <f t="shared" si="21"/>
        <v>0</v>
      </c>
      <c r="H468">
        <f t="shared" si="22"/>
        <v>1</v>
      </c>
      <c r="I468">
        <f t="shared" si="23"/>
        <v>4</v>
      </c>
    </row>
    <row r="469" spans="1:9" x14ac:dyDescent="0.2">
      <c r="A469" s="7" t="s">
        <v>29</v>
      </c>
      <c r="B469" t="s">
        <v>18</v>
      </c>
      <c r="C469">
        <v>2021</v>
      </c>
      <c r="D469" t="s">
        <v>15</v>
      </c>
      <c r="E469">
        <v>2</v>
      </c>
      <c r="F469">
        <v>2</v>
      </c>
      <c r="G469">
        <f t="shared" si="21"/>
        <v>0</v>
      </c>
      <c r="H469">
        <f t="shared" si="22"/>
        <v>1</v>
      </c>
      <c r="I469">
        <f t="shared" si="23"/>
        <v>3</v>
      </c>
    </row>
    <row r="470" spans="1:9" x14ac:dyDescent="0.2">
      <c r="A470" s="7" t="s">
        <v>29</v>
      </c>
      <c r="B470" t="s">
        <v>18</v>
      </c>
      <c r="C470">
        <v>2021</v>
      </c>
      <c r="D470" t="s">
        <v>12</v>
      </c>
      <c r="E470">
        <v>0</v>
      </c>
      <c r="F470">
        <v>0</v>
      </c>
      <c r="G470">
        <f t="shared" si="21"/>
        <v>0</v>
      </c>
      <c r="H470">
        <f t="shared" si="22"/>
        <v>1</v>
      </c>
      <c r="I470">
        <f t="shared" si="23"/>
        <v>0</v>
      </c>
    </row>
    <row r="471" spans="1:9" x14ac:dyDescent="0.2">
      <c r="A471" s="7" t="s">
        <v>29</v>
      </c>
      <c r="B471" t="s">
        <v>18</v>
      </c>
      <c r="C471">
        <v>2021</v>
      </c>
      <c r="D471" t="s">
        <v>14</v>
      </c>
      <c r="E471">
        <v>2</v>
      </c>
      <c r="F471">
        <v>2</v>
      </c>
      <c r="G471">
        <f t="shared" si="21"/>
        <v>0</v>
      </c>
      <c r="H471">
        <f t="shared" si="22"/>
        <v>1</v>
      </c>
      <c r="I471">
        <f t="shared" si="23"/>
        <v>3</v>
      </c>
    </row>
    <row r="472" spans="1:9" x14ac:dyDescent="0.2">
      <c r="A472" s="7" t="s">
        <v>29</v>
      </c>
      <c r="B472" t="s">
        <v>18</v>
      </c>
      <c r="C472">
        <v>2021</v>
      </c>
      <c r="D472" t="s">
        <v>16</v>
      </c>
      <c r="E472">
        <v>7</v>
      </c>
      <c r="F472">
        <v>7</v>
      </c>
      <c r="G472">
        <f t="shared" si="21"/>
        <v>0</v>
      </c>
      <c r="H472">
        <f t="shared" si="22"/>
        <v>1</v>
      </c>
      <c r="I472">
        <f t="shared" si="23"/>
        <v>11</v>
      </c>
    </row>
    <row r="473" spans="1:9" x14ac:dyDescent="0.2">
      <c r="A473" s="7" t="s">
        <v>29</v>
      </c>
      <c r="B473" t="s">
        <v>18</v>
      </c>
      <c r="C473">
        <v>2023</v>
      </c>
      <c r="D473" t="s">
        <v>15</v>
      </c>
      <c r="E473">
        <v>2</v>
      </c>
      <c r="F473">
        <v>2</v>
      </c>
      <c r="G473">
        <f t="shared" si="21"/>
        <v>0</v>
      </c>
      <c r="H473">
        <f t="shared" si="22"/>
        <v>1</v>
      </c>
      <c r="I473">
        <f t="shared" si="23"/>
        <v>3</v>
      </c>
    </row>
    <row r="474" spans="1:9" x14ac:dyDescent="0.2">
      <c r="A474" s="7" t="s">
        <v>29</v>
      </c>
      <c r="B474" t="s">
        <v>18</v>
      </c>
      <c r="C474">
        <v>2023</v>
      </c>
      <c r="D474" t="s">
        <v>12</v>
      </c>
      <c r="E474">
        <v>4</v>
      </c>
      <c r="F474">
        <v>4</v>
      </c>
      <c r="G474">
        <f t="shared" si="21"/>
        <v>0</v>
      </c>
      <c r="H474">
        <f t="shared" si="22"/>
        <v>1</v>
      </c>
      <c r="I474">
        <f t="shared" si="23"/>
        <v>4</v>
      </c>
    </row>
    <row r="475" spans="1:9" x14ac:dyDescent="0.2">
      <c r="A475" s="7" t="s">
        <v>29</v>
      </c>
      <c r="B475" t="s">
        <v>18</v>
      </c>
      <c r="C475">
        <v>2023</v>
      </c>
      <c r="D475" t="s">
        <v>14</v>
      </c>
      <c r="E475">
        <v>1</v>
      </c>
      <c r="F475">
        <v>1</v>
      </c>
      <c r="G475">
        <f t="shared" si="21"/>
        <v>0</v>
      </c>
      <c r="H475">
        <f t="shared" si="22"/>
        <v>1</v>
      </c>
      <c r="I475">
        <f t="shared" si="23"/>
        <v>2</v>
      </c>
    </row>
    <row r="476" spans="1:9" x14ac:dyDescent="0.2">
      <c r="A476" s="7" t="s">
        <v>29</v>
      </c>
      <c r="B476" t="s">
        <v>18</v>
      </c>
      <c r="C476">
        <v>2023</v>
      </c>
      <c r="D476" t="s">
        <v>30</v>
      </c>
      <c r="E476">
        <v>0</v>
      </c>
      <c r="F476">
        <v>0</v>
      </c>
      <c r="G476">
        <f t="shared" si="21"/>
        <v>0</v>
      </c>
      <c r="H476">
        <f t="shared" si="22"/>
        <v>1</v>
      </c>
      <c r="I476">
        <f t="shared" si="23"/>
        <v>0</v>
      </c>
    </row>
    <row r="477" spans="1:9" x14ac:dyDescent="0.2">
      <c r="A477" s="7" t="s">
        <v>29</v>
      </c>
      <c r="B477" t="s">
        <v>19</v>
      </c>
      <c r="C477">
        <v>2019</v>
      </c>
      <c r="D477" t="s">
        <v>16</v>
      </c>
      <c r="E477">
        <v>12</v>
      </c>
      <c r="F477">
        <v>25</v>
      </c>
      <c r="G477">
        <f t="shared" si="21"/>
        <v>13</v>
      </c>
      <c r="H477">
        <f t="shared" si="22"/>
        <v>0.48</v>
      </c>
      <c r="I477">
        <f t="shared" si="23"/>
        <v>12</v>
      </c>
    </row>
    <row r="478" spans="1:9" x14ac:dyDescent="0.2">
      <c r="A478" s="7" t="s">
        <v>29</v>
      </c>
      <c r="B478" t="s">
        <v>19</v>
      </c>
      <c r="C478">
        <v>2022</v>
      </c>
      <c r="D478" t="s">
        <v>12</v>
      </c>
      <c r="E478">
        <v>6</v>
      </c>
      <c r="F478">
        <v>6</v>
      </c>
      <c r="G478">
        <f t="shared" si="21"/>
        <v>0</v>
      </c>
      <c r="H478">
        <f t="shared" si="22"/>
        <v>1</v>
      </c>
      <c r="I478">
        <f t="shared" si="23"/>
        <v>9</v>
      </c>
    </row>
    <row r="479" spans="1:9" x14ac:dyDescent="0.2">
      <c r="A479" s="7" t="s">
        <v>29</v>
      </c>
      <c r="B479" t="s">
        <v>19</v>
      </c>
      <c r="C479">
        <v>2022</v>
      </c>
      <c r="D479" t="s">
        <v>13</v>
      </c>
      <c r="E479">
        <v>8</v>
      </c>
      <c r="F479">
        <v>8</v>
      </c>
      <c r="G479">
        <f t="shared" si="21"/>
        <v>0</v>
      </c>
      <c r="H479">
        <f t="shared" si="22"/>
        <v>1</v>
      </c>
      <c r="I479">
        <f t="shared" si="23"/>
        <v>10</v>
      </c>
    </row>
    <row r="480" spans="1:9" x14ac:dyDescent="0.2">
      <c r="A480" s="7" t="s">
        <v>29</v>
      </c>
      <c r="B480" t="s">
        <v>19</v>
      </c>
      <c r="C480">
        <v>2022</v>
      </c>
      <c r="D480" t="s">
        <v>16</v>
      </c>
      <c r="E480">
        <v>16</v>
      </c>
      <c r="F480">
        <v>16</v>
      </c>
      <c r="G480">
        <f t="shared" si="21"/>
        <v>0</v>
      </c>
      <c r="H480">
        <f t="shared" si="22"/>
        <v>1</v>
      </c>
      <c r="I480">
        <f t="shared" si="23"/>
        <v>25</v>
      </c>
    </row>
    <row r="481" spans="1:9" x14ac:dyDescent="0.2">
      <c r="A481" s="7" t="s">
        <v>29</v>
      </c>
      <c r="B481" t="s">
        <v>19</v>
      </c>
      <c r="C481">
        <v>2022</v>
      </c>
      <c r="D481" t="s">
        <v>30</v>
      </c>
      <c r="E481">
        <v>5</v>
      </c>
      <c r="F481">
        <v>5</v>
      </c>
      <c r="G481">
        <f t="shared" si="21"/>
        <v>0</v>
      </c>
      <c r="H481">
        <f t="shared" si="22"/>
        <v>1</v>
      </c>
      <c r="I481">
        <f t="shared" si="23"/>
        <v>10</v>
      </c>
    </row>
    <row r="482" spans="1:9" x14ac:dyDescent="0.2">
      <c r="A482" s="7" t="s">
        <v>29</v>
      </c>
      <c r="B482" t="s">
        <v>19</v>
      </c>
      <c r="C482">
        <v>2020</v>
      </c>
      <c r="D482" t="s">
        <v>16</v>
      </c>
      <c r="E482">
        <v>13</v>
      </c>
      <c r="F482">
        <v>19</v>
      </c>
      <c r="G482">
        <f t="shared" si="21"/>
        <v>6</v>
      </c>
      <c r="H482">
        <f t="shared" si="22"/>
        <v>0.68421052631578949</v>
      </c>
      <c r="I482">
        <f t="shared" si="23"/>
        <v>13</v>
      </c>
    </row>
    <row r="483" spans="1:9" x14ac:dyDescent="0.2">
      <c r="A483" s="7" t="s">
        <v>29</v>
      </c>
      <c r="B483" t="s">
        <v>19</v>
      </c>
      <c r="C483">
        <v>2019</v>
      </c>
      <c r="D483" t="s">
        <v>14</v>
      </c>
      <c r="E483">
        <v>9</v>
      </c>
      <c r="F483">
        <v>14</v>
      </c>
      <c r="G483">
        <f t="shared" si="21"/>
        <v>5</v>
      </c>
      <c r="H483">
        <f t="shared" si="22"/>
        <v>0.6428571428571429</v>
      </c>
      <c r="I483">
        <f t="shared" si="23"/>
        <v>9</v>
      </c>
    </row>
    <row r="484" spans="1:9" x14ac:dyDescent="0.2">
      <c r="A484" s="7" t="s">
        <v>29</v>
      </c>
      <c r="B484" t="s">
        <v>19</v>
      </c>
      <c r="C484">
        <v>2021</v>
      </c>
      <c r="D484" t="s">
        <v>13</v>
      </c>
      <c r="E484">
        <v>16</v>
      </c>
      <c r="F484">
        <v>21</v>
      </c>
      <c r="G484">
        <f t="shared" si="21"/>
        <v>5</v>
      </c>
      <c r="H484">
        <f t="shared" si="22"/>
        <v>0.76190476190476186</v>
      </c>
      <c r="I484">
        <f t="shared" si="23"/>
        <v>16</v>
      </c>
    </row>
    <row r="485" spans="1:9" x14ac:dyDescent="0.2">
      <c r="A485" s="7" t="s">
        <v>29</v>
      </c>
      <c r="B485" t="s">
        <v>19</v>
      </c>
      <c r="C485">
        <v>2023</v>
      </c>
      <c r="D485" t="s">
        <v>16</v>
      </c>
      <c r="E485">
        <v>7</v>
      </c>
      <c r="F485">
        <v>11</v>
      </c>
      <c r="G485">
        <f t="shared" si="21"/>
        <v>4</v>
      </c>
      <c r="H485">
        <f t="shared" si="22"/>
        <v>0.63636363636363635</v>
      </c>
      <c r="I485">
        <f t="shared" si="23"/>
        <v>7</v>
      </c>
    </row>
    <row r="486" spans="1:9" x14ac:dyDescent="0.2">
      <c r="A486" s="7" t="s">
        <v>29</v>
      </c>
      <c r="B486" t="s">
        <v>19</v>
      </c>
      <c r="C486">
        <v>2019</v>
      </c>
      <c r="D486" t="s">
        <v>13</v>
      </c>
      <c r="E486">
        <v>19</v>
      </c>
      <c r="F486">
        <v>22</v>
      </c>
      <c r="G486">
        <f t="shared" si="21"/>
        <v>3</v>
      </c>
      <c r="H486">
        <f t="shared" si="22"/>
        <v>0.86363636363636365</v>
      </c>
      <c r="I486">
        <f t="shared" si="23"/>
        <v>19</v>
      </c>
    </row>
    <row r="487" spans="1:9" x14ac:dyDescent="0.2">
      <c r="A487" s="7" t="s">
        <v>29</v>
      </c>
      <c r="B487" t="s">
        <v>19</v>
      </c>
      <c r="C487">
        <v>2020</v>
      </c>
      <c r="D487" t="s">
        <v>12</v>
      </c>
      <c r="E487">
        <v>6</v>
      </c>
      <c r="F487">
        <v>9</v>
      </c>
      <c r="G487">
        <f t="shared" si="21"/>
        <v>3</v>
      </c>
      <c r="H487">
        <f t="shared" si="22"/>
        <v>0.66666666666666663</v>
      </c>
      <c r="I487">
        <f t="shared" si="23"/>
        <v>6</v>
      </c>
    </row>
    <row r="488" spans="1:9" x14ac:dyDescent="0.2">
      <c r="A488" s="7" t="s">
        <v>29</v>
      </c>
      <c r="B488" t="s">
        <v>19</v>
      </c>
      <c r="C488">
        <v>2021</v>
      </c>
      <c r="D488" t="s">
        <v>14</v>
      </c>
      <c r="E488">
        <v>7</v>
      </c>
      <c r="F488">
        <v>10</v>
      </c>
      <c r="G488">
        <f t="shared" si="21"/>
        <v>3</v>
      </c>
      <c r="H488">
        <f t="shared" si="22"/>
        <v>0.7</v>
      </c>
      <c r="I488">
        <f t="shared" si="23"/>
        <v>7</v>
      </c>
    </row>
    <row r="489" spans="1:9" x14ac:dyDescent="0.2">
      <c r="A489" s="7" t="s">
        <v>29</v>
      </c>
      <c r="B489" t="s">
        <v>19</v>
      </c>
      <c r="C489">
        <v>2021</v>
      </c>
      <c r="D489" t="s">
        <v>16</v>
      </c>
      <c r="E489">
        <v>13</v>
      </c>
      <c r="F489">
        <v>16</v>
      </c>
      <c r="G489">
        <f t="shared" si="21"/>
        <v>3</v>
      </c>
      <c r="H489">
        <f t="shared" si="22"/>
        <v>0.8125</v>
      </c>
      <c r="I489">
        <f t="shared" si="23"/>
        <v>13</v>
      </c>
    </row>
    <row r="490" spans="1:9" x14ac:dyDescent="0.2">
      <c r="A490" s="7" t="s">
        <v>29</v>
      </c>
      <c r="B490" t="s">
        <v>19</v>
      </c>
      <c r="C490">
        <v>2019</v>
      </c>
      <c r="D490" t="s">
        <v>15</v>
      </c>
      <c r="E490">
        <v>4</v>
      </c>
      <c r="F490">
        <v>6</v>
      </c>
      <c r="G490">
        <f t="shared" si="21"/>
        <v>2</v>
      </c>
      <c r="H490">
        <f t="shared" si="22"/>
        <v>0.66666666666666663</v>
      </c>
      <c r="I490">
        <f t="shared" si="23"/>
        <v>4</v>
      </c>
    </row>
    <row r="491" spans="1:9" x14ac:dyDescent="0.2">
      <c r="A491" s="7" t="s">
        <v>29</v>
      </c>
      <c r="B491" t="s">
        <v>19</v>
      </c>
      <c r="C491">
        <v>2021</v>
      </c>
      <c r="D491" t="s">
        <v>30</v>
      </c>
      <c r="E491">
        <v>2</v>
      </c>
      <c r="F491">
        <v>4</v>
      </c>
      <c r="G491">
        <f t="shared" si="21"/>
        <v>2</v>
      </c>
      <c r="H491">
        <f t="shared" si="22"/>
        <v>0.5</v>
      </c>
      <c r="I491">
        <f t="shared" si="23"/>
        <v>2</v>
      </c>
    </row>
    <row r="492" spans="1:9" x14ac:dyDescent="0.2">
      <c r="A492" s="7" t="s">
        <v>29</v>
      </c>
      <c r="B492" t="s">
        <v>19</v>
      </c>
      <c r="C492">
        <v>2020</v>
      </c>
      <c r="D492" t="s">
        <v>14</v>
      </c>
      <c r="E492">
        <v>6</v>
      </c>
      <c r="F492">
        <v>7</v>
      </c>
      <c r="G492">
        <f t="shared" si="21"/>
        <v>1</v>
      </c>
      <c r="H492">
        <f t="shared" si="22"/>
        <v>0.8571428571428571</v>
      </c>
      <c r="I492">
        <f t="shared" si="23"/>
        <v>6</v>
      </c>
    </row>
    <row r="493" spans="1:9" x14ac:dyDescent="0.2">
      <c r="A493" s="7" t="s">
        <v>29</v>
      </c>
      <c r="B493" t="s">
        <v>19</v>
      </c>
      <c r="C493">
        <v>2020</v>
      </c>
      <c r="D493" t="s">
        <v>13</v>
      </c>
      <c r="E493">
        <v>13</v>
      </c>
      <c r="F493">
        <v>14</v>
      </c>
      <c r="G493">
        <f t="shared" si="21"/>
        <v>1</v>
      </c>
      <c r="H493">
        <f t="shared" si="22"/>
        <v>0.9285714285714286</v>
      </c>
      <c r="I493">
        <f t="shared" si="23"/>
        <v>13</v>
      </c>
    </row>
    <row r="494" spans="1:9" x14ac:dyDescent="0.2">
      <c r="A494" s="7" t="s">
        <v>29</v>
      </c>
      <c r="B494" t="s">
        <v>19</v>
      </c>
      <c r="C494">
        <v>2022</v>
      </c>
      <c r="D494" t="s">
        <v>15</v>
      </c>
      <c r="E494">
        <v>3</v>
      </c>
      <c r="F494">
        <v>5</v>
      </c>
      <c r="G494">
        <f t="shared" si="21"/>
        <v>2</v>
      </c>
      <c r="H494">
        <f t="shared" si="22"/>
        <v>0.6</v>
      </c>
      <c r="I494">
        <f t="shared" si="23"/>
        <v>3</v>
      </c>
    </row>
    <row r="495" spans="1:9" x14ac:dyDescent="0.2">
      <c r="A495" s="7" t="s">
        <v>29</v>
      </c>
      <c r="B495" t="s">
        <v>19</v>
      </c>
      <c r="C495">
        <v>2022</v>
      </c>
      <c r="D495" t="s">
        <v>14</v>
      </c>
      <c r="E495">
        <v>8</v>
      </c>
      <c r="F495">
        <v>10</v>
      </c>
      <c r="G495">
        <f t="shared" si="21"/>
        <v>2</v>
      </c>
      <c r="H495">
        <f t="shared" si="22"/>
        <v>0.8</v>
      </c>
      <c r="I495">
        <f t="shared" si="23"/>
        <v>8</v>
      </c>
    </row>
    <row r="496" spans="1:9" x14ac:dyDescent="0.2">
      <c r="A496" s="7" t="s">
        <v>29</v>
      </c>
      <c r="B496" t="s">
        <v>19</v>
      </c>
      <c r="C496">
        <v>2019</v>
      </c>
      <c r="D496" t="s">
        <v>12</v>
      </c>
      <c r="E496">
        <v>1</v>
      </c>
      <c r="F496">
        <v>1</v>
      </c>
      <c r="G496">
        <f t="shared" si="21"/>
        <v>0</v>
      </c>
      <c r="H496">
        <f t="shared" si="22"/>
        <v>1</v>
      </c>
      <c r="I496">
        <f t="shared" si="23"/>
        <v>2</v>
      </c>
    </row>
    <row r="497" spans="1:9" x14ac:dyDescent="0.2">
      <c r="A497" s="7" t="s">
        <v>29</v>
      </c>
      <c r="B497" t="s">
        <v>19</v>
      </c>
      <c r="C497">
        <v>2019</v>
      </c>
      <c r="D497" t="s">
        <v>30</v>
      </c>
      <c r="E497">
        <v>4</v>
      </c>
      <c r="F497">
        <v>4</v>
      </c>
      <c r="G497">
        <f t="shared" si="21"/>
        <v>0</v>
      </c>
      <c r="H497">
        <f t="shared" si="22"/>
        <v>1</v>
      </c>
      <c r="I497">
        <f t="shared" si="23"/>
        <v>8</v>
      </c>
    </row>
    <row r="498" spans="1:9" x14ac:dyDescent="0.2">
      <c r="A498" s="7" t="s">
        <v>29</v>
      </c>
      <c r="B498" t="s">
        <v>19</v>
      </c>
      <c r="C498">
        <v>2020</v>
      </c>
      <c r="D498" t="s">
        <v>15</v>
      </c>
      <c r="E498">
        <v>4</v>
      </c>
      <c r="F498">
        <v>4</v>
      </c>
      <c r="G498">
        <f t="shared" si="21"/>
        <v>0</v>
      </c>
      <c r="H498">
        <f t="shared" si="22"/>
        <v>1</v>
      </c>
      <c r="I498">
        <f t="shared" si="23"/>
        <v>7</v>
      </c>
    </row>
    <row r="499" spans="1:9" x14ac:dyDescent="0.2">
      <c r="A499" s="7" t="s">
        <v>29</v>
      </c>
      <c r="B499" t="s">
        <v>19</v>
      </c>
      <c r="C499">
        <v>2020</v>
      </c>
      <c r="D499" t="s">
        <v>30</v>
      </c>
      <c r="E499">
        <v>3</v>
      </c>
      <c r="F499">
        <v>3</v>
      </c>
      <c r="G499">
        <f t="shared" si="21"/>
        <v>0</v>
      </c>
      <c r="H499">
        <f t="shared" si="22"/>
        <v>1</v>
      </c>
      <c r="I499">
        <f t="shared" si="23"/>
        <v>6</v>
      </c>
    </row>
    <row r="500" spans="1:9" x14ac:dyDescent="0.2">
      <c r="A500" s="7" t="s">
        <v>29</v>
      </c>
      <c r="B500" t="s">
        <v>19</v>
      </c>
      <c r="C500">
        <v>2021</v>
      </c>
      <c r="D500" t="s">
        <v>15</v>
      </c>
      <c r="E500">
        <v>5</v>
      </c>
      <c r="F500">
        <v>5</v>
      </c>
      <c r="G500">
        <f t="shared" si="21"/>
        <v>0</v>
      </c>
      <c r="H500">
        <f t="shared" si="22"/>
        <v>1</v>
      </c>
      <c r="I500">
        <f t="shared" si="23"/>
        <v>8</v>
      </c>
    </row>
    <row r="501" spans="1:9" x14ac:dyDescent="0.2">
      <c r="A501" s="7" t="s">
        <v>29</v>
      </c>
      <c r="B501" t="s">
        <v>19</v>
      </c>
      <c r="C501">
        <v>2021</v>
      </c>
      <c r="D501" t="s">
        <v>12</v>
      </c>
      <c r="E501">
        <v>3</v>
      </c>
      <c r="F501">
        <v>3</v>
      </c>
      <c r="G501">
        <f t="shared" si="21"/>
        <v>0</v>
      </c>
      <c r="H501">
        <f t="shared" si="22"/>
        <v>1</v>
      </c>
      <c r="I501">
        <f t="shared" si="23"/>
        <v>5</v>
      </c>
    </row>
    <row r="502" spans="1:9" x14ac:dyDescent="0.2">
      <c r="A502" s="7" t="s">
        <v>29</v>
      </c>
      <c r="B502" t="s">
        <v>19</v>
      </c>
      <c r="C502">
        <v>2023</v>
      </c>
      <c r="D502" t="s">
        <v>15</v>
      </c>
      <c r="E502">
        <v>4</v>
      </c>
      <c r="F502">
        <v>4</v>
      </c>
      <c r="G502">
        <f t="shared" si="21"/>
        <v>0</v>
      </c>
      <c r="H502">
        <f t="shared" si="22"/>
        <v>1</v>
      </c>
      <c r="I502">
        <f t="shared" si="23"/>
        <v>7</v>
      </c>
    </row>
    <row r="503" spans="1:9" x14ac:dyDescent="0.2">
      <c r="A503" s="7" t="s">
        <v>29</v>
      </c>
      <c r="B503" t="s">
        <v>19</v>
      </c>
      <c r="C503">
        <v>2023</v>
      </c>
      <c r="D503" t="s">
        <v>12</v>
      </c>
      <c r="E503">
        <v>3</v>
      </c>
      <c r="F503">
        <v>3</v>
      </c>
      <c r="G503">
        <f t="shared" si="21"/>
        <v>0</v>
      </c>
      <c r="H503">
        <f t="shared" si="22"/>
        <v>1</v>
      </c>
      <c r="I503">
        <f t="shared" si="23"/>
        <v>5</v>
      </c>
    </row>
    <row r="504" spans="1:9" x14ac:dyDescent="0.2">
      <c r="A504" s="7" t="s">
        <v>29</v>
      </c>
      <c r="B504" t="s">
        <v>19</v>
      </c>
      <c r="C504">
        <v>2023</v>
      </c>
      <c r="D504" t="s">
        <v>14</v>
      </c>
      <c r="E504">
        <v>4</v>
      </c>
      <c r="F504">
        <v>4</v>
      </c>
      <c r="G504">
        <f t="shared" si="21"/>
        <v>0</v>
      </c>
      <c r="H504">
        <f t="shared" si="22"/>
        <v>1</v>
      </c>
      <c r="I504">
        <f t="shared" si="23"/>
        <v>6</v>
      </c>
    </row>
    <row r="505" spans="1:9" x14ac:dyDescent="0.2">
      <c r="A505" s="7" t="s">
        <v>29</v>
      </c>
      <c r="B505" t="s">
        <v>19</v>
      </c>
      <c r="C505">
        <v>2023</v>
      </c>
      <c r="D505" t="s">
        <v>13</v>
      </c>
      <c r="E505">
        <v>12</v>
      </c>
      <c r="F505">
        <v>12</v>
      </c>
      <c r="G505">
        <f t="shared" si="21"/>
        <v>0</v>
      </c>
      <c r="H505">
        <f t="shared" si="22"/>
        <v>1</v>
      </c>
      <c r="I505">
        <f t="shared" si="23"/>
        <v>15</v>
      </c>
    </row>
    <row r="506" spans="1:9" x14ac:dyDescent="0.2">
      <c r="A506" s="7" t="s">
        <v>29</v>
      </c>
      <c r="B506" t="s">
        <v>19</v>
      </c>
      <c r="C506">
        <v>2023</v>
      </c>
      <c r="D506" t="s">
        <v>30</v>
      </c>
      <c r="E506">
        <v>3</v>
      </c>
      <c r="F506">
        <v>3</v>
      </c>
      <c r="G506">
        <f t="shared" si="21"/>
        <v>0</v>
      </c>
      <c r="H506">
        <f t="shared" si="22"/>
        <v>1</v>
      </c>
      <c r="I506">
        <f t="shared" si="23"/>
        <v>6</v>
      </c>
    </row>
    <row r="507" spans="1:9" x14ac:dyDescent="0.2">
      <c r="A507" s="7" t="s">
        <v>29</v>
      </c>
      <c r="B507" t="s">
        <v>20</v>
      </c>
      <c r="C507">
        <v>2021</v>
      </c>
      <c r="D507" t="s">
        <v>13</v>
      </c>
      <c r="E507">
        <v>13</v>
      </c>
      <c r="F507">
        <v>27</v>
      </c>
      <c r="G507">
        <f t="shared" si="21"/>
        <v>14</v>
      </c>
      <c r="H507">
        <f t="shared" si="22"/>
        <v>0.48148148148148145</v>
      </c>
      <c r="I507">
        <f t="shared" si="23"/>
        <v>13</v>
      </c>
    </row>
    <row r="508" spans="1:9" x14ac:dyDescent="0.2">
      <c r="A508" s="7" t="s">
        <v>29</v>
      </c>
      <c r="B508" t="s">
        <v>20</v>
      </c>
      <c r="C508">
        <v>2023</v>
      </c>
      <c r="D508" t="s">
        <v>16</v>
      </c>
      <c r="E508">
        <v>17</v>
      </c>
      <c r="F508">
        <v>28</v>
      </c>
      <c r="G508">
        <f t="shared" si="21"/>
        <v>11</v>
      </c>
      <c r="H508">
        <f t="shared" si="22"/>
        <v>0.6071428571428571</v>
      </c>
      <c r="I508">
        <f t="shared" si="23"/>
        <v>17</v>
      </c>
    </row>
    <row r="509" spans="1:9" x14ac:dyDescent="0.2">
      <c r="A509" s="7" t="s">
        <v>29</v>
      </c>
      <c r="B509" t="s">
        <v>20</v>
      </c>
      <c r="C509">
        <v>2022</v>
      </c>
      <c r="D509" t="s">
        <v>15</v>
      </c>
      <c r="E509">
        <v>4</v>
      </c>
      <c r="F509">
        <v>4</v>
      </c>
      <c r="G509">
        <f t="shared" si="21"/>
        <v>0</v>
      </c>
      <c r="H509">
        <f t="shared" si="22"/>
        <v>1</v>
      </c>
      <c r="I509">
        <f t="shared" si="23"/>
        <v>5</v>
      </c>
    </row>
    <row r="510" spans="1:9" x14ac:dyDescent="0.2">
      <c r="A510" s="7" t="s">
        <v>29</v>
      </c>
      <c r="B510" t="s">
        <v>20</v>
      </c>
      <c r="C510">
        <v>2022</v>
      </c>
      <c r="D510" t="s">
        <v>12</v>
      </c>
      <c r="E510">
        <v>3</v>
      </c>
      <c r="F510">
        <v>3</v>
      </c>
      <c r="G510">
        <f t="shared" si="21"/>
        <v>0</v>
      </c>
      <c r="H510">
        <f t="shared" si="22"/>
        <v>1</v>
      </c>
      <c r="I510">
        <f t="shared" si="23"/>
        <v>5</v>
      </c>
    </row>
    <row r="511" spans="1:9" x14ac:dyDescent="0.2">
      <c r="A511" s="7" t="s">
        <v>29</v>
      </c>
      <c r="B511" t="s">
        <v>20</v>
      </c>
      <c r="C511">
        <v>2022</v>
      </c>
      <c r="D511" t="s">
        <v>14</v>
      </c>
      <c r="E511">
        <v>7</v>
      </c>
      <c r="F511">
        <v>7</v>
      </c>
      <c r="G511">
        <f t="shared" si="21"/>
        <v>0</v>
      </c>
      <c r="H511">
        <f t="shared" si="22"/>
        <v>1</v>
      </c>
      <c r="I511">
        <f t="shared" si="23"/>
        <v>12</v>
      </c>
    </row>
    <row r="512" spans="1:9" x14ac:dyDescent="0.2">
      <c r="A512" s="7" t="s">
        <v>29</v>
      </c>
      <c r="B512" t="s">
        <v>20</v>
      </c>
      <c r="C512">
        <v>2022</v>
      </c>
      <c r="D512" t="s">
        <v>30</v>
      </c>
      <c r="E512">
        <v>7</v>
      </c>
      <c r="F512">
        <v>7</v>
      </c>
      <c r="G512">
        <f t="shared" si="21"/>
        <v>0</v>
      </c>
      <c r="H512">
        <f t="shared" si="22"/>
        <v>1</v>
      </c>
      <c r="I512">
        <f t="shared" si="23"/>
        <v>11</v>
      </c>
    </row>
    <row r="513" spans="1:9" x14ac:dyDescent="0.2">
      <c r="A513" s="7" t="s">
        <v>29</v>
      </c>
      <c r="B513" t="s">
        <v>20</v>
      </c>
      <c r="C513">
        <v>2020</v>
      </c>
      <c r="D513" t="s">
        <v>14</v>
      </c>
      <c r="E513">
        <v>5</v>
      </c>
      <c r="F513">
        <v>11</v>
      </c>
      <c r="G513">
        <f t="shared" si="21"/>
        <v>6</v>
      </c>
      <c r="H513">
        <f t="shared" si="22"/>
        <v>0.45454545454545453</v>
      </c>
      <c r="I513">
        <f t="shared" si="23"/>
        <v>5</v>
      </c>
    </row>
    <row r="514" spans="1:9" x14ac:dyDescent="0.2">
      <c r="A514" s="7" t="s">
        <v>29</v>
      </c>
      <c r="B514" t="s">
        <v>20</v>
      </c>
      <c r="C514">
        <v>2023</v>
      </c>
      <c r="D514" t="s">
        <v>30</v>
      </c>
      <c r="E514">
        <v>11</v>
      </c>
      <c r="F514">
        <v>16</v>
      </c>
      <c r="G514">
        <f t="shared" ref="G514:G577" si="24">F514-E514</f>
        <v>5</v>
      </c>
      <c r="H514">
        <f t="shared" si="22"/>
        <v>0.6875</v>
      </c>
      <c r="I514">
        <f t="shared" si="23"/>
        <v>11</v>
      </c>
    </row>
    <row r="515" spans="1:9" x14ac:dyDescent="0.2">
      <c r="A515" s="7" t="s">
        <v>29</v>
      </c>
      <c r="B515" t="s">
        <v>20</v>
      </c>
      <c r="C515">
        <v>2020</v>
      </c>
      <c r="D515" t="s">
        <v>12</v>
      </c>
      <c r="E515">
        <v>7</v>
      </c>
      <c r="F515">
        <v>10</v>
      </c>
      <c r="G515">
        <f t="shared" si="24"/>
        <v>3</v>
      </c>
      <c r="H515">
        <f t="shared" ref="H515:H578" si="25">IF(AND(E515=0, F515=0), 1, E515/F515)</f>
        <v>0.7</v>
      </c>
      <c r="I515">
        <f t="shared" ref="I515:I578" si="26">_xlfn.CEILING.MATH(IF(H515=1,
    IF(
        COUNTIFS(H$2:H$2670, "&lt;&gt;1", A$2:A$2670, A515, B$2:B$2670, B515, D$2:D$2670, D515, C$2:C$2670, "&lt;&gt;"&amp;C515)=0,
        E515,
        F515 / (
            SUMIFS(H$2:H$2670, A$2:A$2670, A515, B$2:B$2670, B515, D$2:D$2670, D515, C$2:C$2670, "&lt;&gt;"&amp;C515, H$2:H$2670, "&lt;&gt;1")
            /
            COUNTIFS(H$2:H$2670, "&lt;&gt;1", A$2:A$2670, A515, B$2:B$2670, B515, D$2:D$2670, D515, C$2:C$2670, "&lt;&gt;"&amp;C515)
        )
    ),
    E515
))</f>
        <v>7</v>
      </c>
    </row>
    <row r="516" spans="1:9" x14ac:dyDescent="0.2">
      <c r="A516" s="7" t="s">
        <v>29</v>
      </c>
      <c r="B516" t="s">
        <v>20</v>
      </c>
      <c r="C516">
        <v>2020</v>
      </c>
      <c r="D516" t="s">
        <v>16</v>
      </c>
      <c r="E516">
        <v>14</v>
      </c>
      <c r="F516">
        <v>16</v>
      </c>
      <c r="G516">
        <f t="shared" si="24"/>
        <v>2</v>
      </c>
      <c r="H516">
        <f t="shared" si="25"/>
        <v>0.875</v>
      </c>
      <c r="I516">
        <f t="shared" si="26"/>
        <v>14</v>
      </c>
    </row>
    <row r="517" spans="1:9" x14ac:dyDescent="0.2">
      <c r="A517" s="7" t="s">
        <v>29</v>
      </c>
      <c r="B517" t="s">
        <v>20</v>
      </c>
      <c r="C517">
        <v>2021</v>
      </c>
      <c r="D517" t="s">
        <v>14</v>
      </c>
      <c r="E517">
        <v>6</v>
      </c>
      <c r="F517">
        <v>8</v>
      </c>
      <c r="G517">
        <f t="shared" si="24"/>
        <v>2</v>
      </c>
      <c r="H517">
        <f t="shared" si="25"/>
        <v>0.75</v>
      </c>
      <c r="I517">
        <f t="shared" si="26"/>
        <v>6</v>
      </c>
    </row>
    <row r="518" spans="1:9" x14ac:dyDescent="0.2">
      <c r="A518" s="7" t="s">
        <v>29</v>
      </c>
      <c r="B518" t="s">
        <v>20</v>
      </c>
      <c r="C518">
        <v>2023</v>
      </c>
      <c r="D518" t="s">
        <v>13</v>
      </c>
      <c r="E518">
        <v>21</v>
      </c>
      <c r="F518">
        <v>23</v>
      </c>
      <c r="G518">
        <f t="shared" si="24"/>
        <v>2</v>
      </c>
      <c r="H518">
        <f t="shared" si="25"/>
        <v>0.91304347826086951</v>
      </c>
      <c r="I518">
        <f t="shared" si="26"/>
        <v>21</v>
      </c>
    </row>
    <row r="519" spans="1:9" x14ac:dyDescent="0.2">
      <c r="A519" s="7" t="s">
        <v>29</v>
      </c>
      <c r="B519" t="s">
        <v>20</v>
      </c>
      <c r="C519">
        <v>2023</v>
      </c>
      <c r="D519" t="s">
        <v>15</v>
      </c>
      <c r="E519">
        <v>6</v>
      </c>
      <c r="F519">
        <v>7</v>
      </c>
      <c r="G519">
        <f t="shared" si="24"/>
        <v>1</v>
      </c>
      <c r="H519">
        <f t="shared" si="25"/>
        <v>0.8571428571428571</v>
      </c>
      <c r="I519">
        <f t="shared" si="26"/>
        <v>6</v>
      </c>
    </row>
    <row r="520" spans="1:9" x14ac:dyDescent="0.2">
      <c r="A520" s="7" t="s">
        <v>29</v>
      </c>
      <c r="B520" t="s">
        <v>20</v>
      </c>
      <c r="C520">
        <v>2022</v>
      </c>
      <c r="D520" t="s">
        <v>13</v>
      </c>
      <c r="E520">
        <v>19</v>
      </c>
      <c r="F520">
        <v>21</v>
      </c>
      <c r="G520">
        <f t="shared" si="24"/>
        <v>2</v>
      </c>
      <c r="H520">
        <f t="shared" si="25"/>
        <v>0.90476190476190477</v>
      </c>
      <c r="I520">
        <f t="shared" si="26"/>
        <v>19</v>
      </c>
    </row>
    <row r="521" spans="1:9" x14ac:dyDescent="0.2">
      <c r="A521" s="7" t="s">
        <v>29</v>
      </c>
      <c r="B521" t="s">
        <v>20</v>
      </c>
      <c r="C521">
        <v>2019</v>
      </c>
      <c r="D521" t="s">
        <v>15</v>
      </c>
      <c r="E521">
        <v>8</v>
      </c>
      <c r="F521">
        <v>8</v>
      </c>
      <c r="G521">
        <f t="shared" si="24"/>
        <v>0</v>
      </c>
      <c r="H521">
        <f t="shared" si="25"/>
        <v>1</v>
      </c>
      <c r="I521">
        <f t="shared" si="26"/>
        <v>10</v>
      </c>
    </row>
    <row r="522" spans="1:9" x14ac:dyDescent="0.2">
      <c r="A522" s="7" t="s">
        <v>29</v>
      </c>
      <c r="B522" t="s">
        <v>20</v>
      </c>
      <c r="C522">
        <v>2019</v>
      </c>
      <c r="D522" t="s">
        <v>12</v>
      </c>
      <c r="E522">
        <v>3</v>
      </c>
      <c r="F522">
        <v>3</v>
      </c>
      <c r="G522">
        <f t="shared" si="24"/>
        <v>0</v>
      </c>
      <c r="H522">
        <f t="shared" si="25"/>
        <v>1</v>
      </c>
      <c r="I522">
        <f t="shared" si="26"/>
        <v>5</v>
      </c>
    </row>
    <row r="523" spans="1:9" x14ac:dyDescent="0.2">
      <c r="A523" s="7" t="s">
        <v>29</v>
      </c>
      <c r="B523" t="s">
        <v>20</v>
      </c>
      <c r="C523">
        <v>2019</v>
      </c>
      <c r="D523" t="s">
        <v>14</v>
      </c>
      <c r="E523">
        <v>1</v>
      </c>
      <c r="F523">
        <v>1</v>
      </c>
      <c r="G523">
        <f t="shared" si="24"/>
        <v>0</v>
      </c>
      <c r="H523">
        <f t="shared" si="25"/>
        <v>1</v>
      </c>
      <c r="I523">
        <f t="shared" si="26"/>
        <v>2</v>
      </c>
    </row>
    <row r="524" spans="1:9" x14ac:dyDescent="0.2">
      <c r="A524" s="7" t="s">
        <v>29</v>
      </c>
      <c r="B524" t="s">
        <v>20</v>
      </c>
      <c r="C524">
        <v>2019</v>
      </c>
      <c r="D524" t="s">
        <v>13</v>
      </c>
      <c r="E524">
        <v>8</v>
      </c>
      <c r="F524">
        <v>8</v>
      </c>
      <c r="G524">
        <f t="shared" si="24"/>
        <v>0</v>
      </c>
      <c r="H524">
        <f t="shared" si="25"/>
        <v>1</v>
      </c>
      <c r="I524">
        <f t="shared" si="26"/>
        <v>11</v>
      </c>
    </row>
    <row r="525" spans="1:9" x14ac:dyDescent="0.2">
      <c r="A525" s="7" t="s">
        <v>29</v>
      </c>
      <c r="B525" t="s">
        <v>20</v>
      </c>
      <c r="C525">
        <v>2019</v>
      </c>
      <c r="D525" t="s">
        <v>16</v>
      </c>
      <c r="E525">
        <v>5</v>
      </c>
      <c r="F525">
        <v>5</v>
      </c>
      <c r="G525">
        <f t="shared" si="24"/>
        <v>0</v>
      </c>
      <c r="H525">
        <f t="shared" si="25"/>
        <v>1</v>
      </c>
      <c r="I525">
        <f t="shared" si="26"/>
        <v>7</v>
      </c>
    </row>
    <row r="526" spans="1:9" x14ac:dyDescent="0.2">
      <c r="A526" s="7" t="s">
        <v>29</v>
      </c>
      <c r="B526" t="s">
        <v>20</v>
      </c>
      <c r="C526">
        <v>2019</v>
      </c>
      <c r="D526" t="s">
        <v>30</v>
      </c>
      <c r="E526">
        <v>4</v>
      </c>
      <c r="F526">
        <v>4</v>
      </c>
      <c r="G526">
        <f t="shared" si="24"/>
        <v>0</v>
      </c>
      <c r="H526">
        <f t="shared" si="25"/>
        <v>1</v>
      </c>
      <c r="I526">
        <f t="shared" si="26"/>
        <v>6</v>
      </c>
    </row>
    <row r="527" spans="1:9" x14ac:dyDescent="0.2">
      <c r="A527" s="7" t="s">
        <v>29</v>
      </c>
      <c r="B527" t="s">
        <v>20</v>
      </c>
      <c r="C527">
        <v>2020</v>
      </c>
      <c r="D527" t="s">
        <v>15</v>
      </c>
      <c r="E527">
        <v>1</v>
      </c>
      <c r="F527">
        <v>1</v>
      </c>
      <c r="G527">
        <f t="shared" si="24"/>
        <v>0</v>
      </c>
      <c r="H527">
        <f t="shared" si="25"/>
        <v>1</v>
      </c>
      <c r="I527">
        <f t="shared" si="26"/>
        <v>2</v>
      </c>
    </row>
    <row r="528" spans="1:9" x14ac:dyDescent="0.2">
      <c r="A528" s="7" t="s">
        <v>29</v>
      </c>
      <c r="B528" t="s">
        <v>20</v>
      </c>
      <c r="C528">
        <v>2020</v>
      </c>
      <c r="D528" t="s">
        <v>13</v>
      </c>
      <c r="E528">
        <v>13</v>
      </c>
      <c r="F528">
        <v>13</v>
      </c>
      <c r="G528">
        <f t="shared" si="24"/>
        <v>0</v>
      </c>
      <c r="H528">
        <f t="shared" si="25"/>
        <v>1</v>
      </c>
      <c r="I528">
        <f t="shared" si="26"/>
        <v>17</v>
      </c>
    </row>
    <row r="529" spans="1:9" x14ac:dyDescent="0.2">
      <c r="A529" s="7" t="s">
        <v>29</v>
      </c>
      <c r="B529" t="s">
        <v>20</v>
      </c>
      <c r="C529">
        <v>2020</v>
      </c>
      <c r="D529" t="s">
        <v>30</v>
      </c>
      <c r="E529">
        <v>1</v>
      </c>
      <c r="F529">
        <v>1</v>
      </c>
      <c r="G529">
        <f t="shared" si="24"/>
        <v>0</v>
      </c>
      <c r="H529">
        <f t="shared" si="25"/>
        <v>1</v>
      </c>
      <c r="I529">
        <f t="shared" si="26"/>
        <v>2</v>
      </c>
    </row>
    <row r="530" spans="1:9" x14ac:dyDescent="0.2">
      <c r="A530" s="7" t="s">
        <v>29</v>
      </c>
      <c r="B530" t="s">
        <v>20</v>
      </c>
      <c r="C530">
        <v>2021</v>
      </c>
      <c r="D530" t="s">
        <v>15</v>
      </c>
      <c r="E530">
        <v>2</v>
      </c>
      <c r="F530">
        <v>2</v>
      </c>
      <c r="G530">
        <f t="shared" si="24"/>
        <v>0</v>
      </c>
      <c r="H530">
        <f t="shared" si="25"/>
        <v>1</v>
      </c>
      <c r="I530">
        <f t="shared" si="26"/>
        <v>3</v>
      </c>
    </row>
    <row r="531" spans="1:9" x14ac:dyDescent="0.2">
      <c r="A531" s="7" t="s">
        <v>29</v>
      </c>
      <c r="B531" t="s">
        <v>20</v>
      </c>
      <c r="C531">
        <v>2021</v>
      </c>
      <c r="D531" t="s">
        <v>12</v>
      </c>
      <c r="E531">
        <v>6</v>
      </c>
      <c r="F531">
        <v>6</v>
      </c>
      <c r="G531">
        <f t="shared" si="24"/>
        <v>0</v>
      </c>
      <c r="H531">
        <f t="shared" si="25"/>
        <v>1</v>
      </c>
      <c r="I531">
        <f t="shared" si="26"/>
        <v>9</v>
      </c>
    </row>
    <row r="532" spans="1:9" x14ac:dyDescent="0.2">
      <c r="A532" s="7" t="s">
        <v>29</v>
      </c>
      <c r="B532" t="s">
        <v>20</v>
      </c>
      <c r="C532">
        <v>2021</v>
      </c>
      <c r="D532" t="s">
        <v>16</v>
      </c>
      <c r="E532">
        <v>14</v>
      </c>
      <c r="F532">
        <v>14</v>
      </c>
      <c r="G532">
        <f t="shared" si="24"/>
        <v>0</v>
      </c>
      <c r="H532">
        <f t="shared" si="25"/>
        <v>1</v>
      </c>
      <c r="I532">
        <f t="shared" si="26"/>
        <v>19</v>
      </c>
    </row>
    <row r="533" spans="1:9" x14ac:dyDescent="0.2">
      <c r="A533" s="7" t="s">
        <v>29</v>
      </c>
      <c r="B533" t="s">
        <v>20</v>
      </c>
      <c r="C533">
        <v>2021</v>
      </c>
      <c r="D533" t="s">
        <v>30</v>
      </c>
      <c r="E533">
        <v>6</v>
      </c>
      <c r="F533">
        <v>6</v>
      </c>
      <c r="G533">
        <f t="shared" si="24"/>
        <v>0</v>
      </c>
      <c r="H533">
        <f t="shared" si="25"/>
        <v>1</v>
      </c>
      <c r="I533">
        <f t="shared" si="26"/>
        <v>9</v>
      </c>
    </row>
    <row r="534" spans="1:9" x14ac:dyDescent="0.2">
      <c r="A534" s="7" t="s">
        <v>29</v>
      </c>
      <c r="B534" t="s">
        <v>20</v>
      </c>
      <c r="C534">
        <v>2023</v>
      </c>
      <c r="D534" t="s">
        <v>12</v>
      </c>
      <c r="E534">
        <v>1</v>
      </c>
      <c r="F534">
        <v>1</v>
      </c>
      <c r="G534">
        <f t="shared" si="24"/>
        <v>0</v>
      </c>
      <c r="H534">
        <f t="shared" si="25"/>
        <v>1</v>
      </c>
      <c r="I534">
        <f t="shared" si="26"/>
        <v>2</v>
      </c>
    </row>
    <row r="535" spans="1:9" x14ac:dyDescent="0.2">
      <c r="A535" s="7" t="s">
        <v>29</v>
      </c>
      <c r="B535" t="s">
        <v>20</v>
      </c>
      <c r="C535">
        <v>2023</v>
      </c>
      <c r="D535" t="s">
        <v>14</v>
      </c>
      <c r="E535">
        <v>2</v>
      </c>
      <c r="F535">
        <v>2</v>
      </c>
      <c r="G535">
        <f t="shared" si="24"/>
        <v>0</v>
      </c>
      <c r="H535">
        <f t="shared" si="25"/>
        <v>1</v>
      </c>
      <c r="I535">
        <f t="shared" si="26"/>
        <v>4</v>
      </c>
    </row>
    <row r="536" spans="1:9" x14ac:dyDescent="0.2">
      <c r="A536" s="7" t="s">
        <v>29</v>
      </c>
      <c r="B536" t="s">
        <v>20</v>
      </c>
      <c r="C536">
        <v>2022</v>
      </c>
      <c r="D536" t="s">
        <v>16</v>
      </c>
      <c r="E536">
        <v>12</v>
      </c>
      <c r="F536">
        <v>15</v>
      </c>
      <c r="G536">
        <f t="shared" si="24"/>
        <v>3</v>
      </c>
      <c r="H536">
        <f t="shared" si="25"/>
        <v>0.8</v>
      </c>
      <c r="I536">
        <f t="shared" si="26"/>
        <v>12</v>
      </c>
    </row>
    <row r="537" spans="1:9" x14ac:dyDescent="0.2">
      <c r="A537" s="7" t="s">
        <v>29</v>
      </c>
      <c r="B537" t="s">
        <v>21</v>
      </c>
      <c r="C537">
        <v>2019</v>
      </c>
      <c r="D537" t="s">
        <v>16</v>
      </c>
      <c r="E537">
        <v>9</v>
      </c>
      <c r="F537">
        <v>20</v>
      </c>
      <c r="G537">
        <f t="shared" si="24"/>
        <v>11</v>
      </c>
      <c r="H537">
        <f t="shared" si="25"/>
        <v>0.45</v>
      </c>
      <c r="I537">
        <f t="shared" si="26"/>
        <v>9</v>
      </c>
    </row>
    <row r="538" spans="1:9" x14ac:dyDescent="0.2">
      <c r="A538" s="7" t="s">
        <v>29</v>
      </c>
      <c r="B538" t="s">
        <v>21</v>
      </c>
      <c r="C538">
        <v>2022</v>
      </c>
      <c r="D538" t="s">
        <v>15</v>
      </c>
      <c r="E538">
        <v>1</v>
      </c>
      <c r="F538">
        <v>1</v>
      </c>
      <c r="G538">
        <f t="shared" si="24"/>
        <v>0</v>
      </c>
      <c r="H538">
        <f t="shared" si="25"/>
        <v>1</v>
      </c>
      <c r="I538">
        <f t="shared" si="26"/>
        <v>2</v>
      </c>
    </row>
    <row r="539" spans="1:9" x14ac:dyDescent="0.2">
      <c r="A539" s="7" t="s">
        <v>29</v>
      </c>
      <c r="B539" t="s">
        <v>21</v>
      </c>
      <c r="C539">
        <v>2022</v>
      </c>
      <c r="D539" t="s">
        <v>12</v>
      </c>
      <c r="E539">
        <v>4</v>
      </c>
      <c r="F539">
        <v>4</v>
      </c>
      <c r="G539">
        <f t="shared" si="24"/>
        <v>0</v>
      </c>
      <c r="H539">
        <f t="shared" si="25"/>
        <v>1</v>
      </c>
      <c r="I539">
        <f t="shared" si="26"/>
        <v>6</v>
      </c>
    </row>
    <row r="540" spans="1:9" x14ac:dyDescent="0.2">
      <c r="A540" s="7" t="s">
        <v>29</v>
      </c>
      <c r="B540" t="s">
        <v>21</v>
      </c>
      <c r="C540">
        <v>2022</v>
      </c>
      <c r="D540" t="s">
        <v>14</v>
      </c>
      <c r="E540">
        <v>2</v>
      </c>
      <c r="F540">
        <v>2</v>
      </c>
      <c r="G540">
        <f t="shared" si="24"/>
        <v>0</v>
      </c>
      <c r="H540">
        <f t="shared" si="25"/>
        <v>1</v>
      </c>
      <c r="I540">
        <f t="shared" si="26"/>
        <v>4</v>
      </c>
    </row>
    <row r="541" spans="1:9" x14ac:dyDescent="0.2">
      <c r="A541" s="7" t="s">
        <v>29</v>
      </c>
      <c r="B541" t="s">
        <v>21</v>
      </c>
      <c r="C541">
        <v>2022</v>
      </c>
      <c r="D541" t="s">
        <v>30</v>
      </c>
      <c r="E541">
        <v>1</v>
      </c>
      <c r="F541">
        <v>1</v>
      </c>
      <c r="G541">
        <f t="shared" si="24"/>
        <v>0</v>
      </c>
      <c r="H541">
        <f t="shared" si="25"/>
        <v>1</v>
      </c>
      <c r="I541">
        <f t="shared" si="26"/>
        <v>2</v>
      </c>
    </row>
    <row r="542" spans="1:9" x14ac:dyDescent="0.2">
      <c r="A542" s="7" t="s">
        <v>29</v>
      </c>
      <c r="B542" t="s">
        <v>21</v>
      </c>
      <c r="C542">
        <v>2023</v>
      </c>
      <c r="D542" t="s">
        <v>16</v>
      </c>
      <c r="E542">
        <v>8</v>
      </c>
      <c r="F542">
        <v>14</v>
      </c>
      <c r="G542">
        <f t="shared" si="24"/>
        <v>6</v>
      </c>
      <c r="H542">
        <f t="shared" si="25"/>
        <v>0.5714285714285714</v>
      </c>
      <c r="I542">
        <f t="shared" si="26"/>
        <v>8</v>
      </c>
    </row>
    <row r="543" spans="1:9" x14ac:dyDescent="0.2">
      <c r="A543" s="7" t="s">
        <v>29</v>
      </c>
      <c r="B543" t="s">
        <v>21</v>
      </c>
      <c r="C543">
        <v>2019</v>
      </c>
      <c r="D543" t="s">
        <v>13</v>
      </c>
      <c r="E543">
        <v>12</v>
      </c>
      <c r="F543">
        <v>16</v>
      </c>
      <c r="G543">
        <f t="shared" si="24"/>
        <v>4</v>
      </c>
      <c r="H543">
        <f t="shared" si="25"/>
        <v>0.75</v>
      </c>
      <c r="I543">
        <f t="shared" si="26"/>
        <v>12</v>
      </c>
    </row>
    <row r="544" spans="1:9" x14ac:dyDescent="0.2">
      <c r="A544" s="7" t="s">
        <v>29</v>
      </c>
      <c r="B544" t="s">
        <v>21</v>
      </c>
      <c r="C544">
        <v>2020</v>
      </c>
      <c r="D544" t="s">
        <v>14</v>
      </c>
      <c r="E544">
        <v>5</v>
      </c>
      <c r="F544">
        <v>9</v>
      </c>
      <c r="G544">
        <f t="shared" si="24"/>
        <v>4</v>
      </c>
      <c r="H544">
        <f t="shared" si="25"/>
        <v>0.55555555555555558</v>
      </c>
      <c r="I544">
        <f t="shared" si="26"/>
        <v>5</v>
      </c>
    </row>
    <row r="545" spans="1:9" x14ac:dyDescent="0.2">
      <c r="A545" s="7" t="s">
        <v>29</v>
      </c>
      <c r="B545" t="s">
        <v>21</v>
      </c>
      <c r="C545">
        <v>2021</v>
      </c>
      <c r="D545" t="s">
        <v>14</v>
      </c>
      <c r="E545">
        <v>6</v>
      </c>
      <c r="F545">
        <v>10</v>
      </c>
      <c r="G545">
        <f t="shared" si="24"/>
        <v>4</v>
      </c>
      <c r="H545">
        <f t="shared" si="25"/>
        <v>0.6</v>
      </c>
      <c r="I545">
        <f t="shared" si="26"/>
        <v>6</v>
      </c>
    </row>
    <row r="546" spans="1:9" x14ac:dyDescent="0.2">
      <c r="A546" s="7" t="s">
        <v>29</v>
      </c>
      <c r="B546" t="s">
        <v>21</v>
      </c>
      <c r="C546">
        <v>2021</v>
      </c>
      <c r="D546" t="s">
        <v>30</v>
      </c>
      <c r="E546">
        <v>4</v>
      </c>
      <c r="F546">
        <v>7</v>
      </c>
      <c r="G546">
        <f t="shared" si="24"/>
        <v>3</v>
      </c>
      <c r="H546">
        <f t="shared" si="25"/>
        <v>0.5714285714285714</v>
      </c>
      <c r="I546">
        <f t="shared" si="26"/>
        <v>4</v>
      </c>
    </row>
    <row r="547" spans="1:9" x14ac:dyDescent="0.2">
      <c r="A547" s="7" t="s">
        <v>29</v>
      </c>
      <c r="B547" t="s">
        <v>21</v>
      </c>
      <c r="C547">
        <v>2020</v>
      </c>
      <c r="D547" t="s">
        <v>15</v>
      </c>
      <c r="E547">
        <v>7</v>
      </c>
      <c r="F547">
        <v>9</v>
      </c>
      <c r="G547">
        <f t="shared" si="24"/>
        <v>2</v>
      </c>
      <c r="H547">
        <f t="shared" si="25"/>
        <v>0.77777777777777779</v>
      </c>
      <c r="I547">
        <f t="shared" si="26"/>
        <v>7</v>
      </c>
    </row>
    <row r="548" spans="1:9" x14ac:dyDescent="0.2">
      <c r="A548" s="7" t="s">
        <v>29</v>
      </c>
      <c r="B548" t="s">
        <v>21</v>
      </c>
      <c r="C548">
        <v>2020</v>
      </c>
      <c r="D548" t="s">
        <v>30</v>
      </c>
      <c r="E548">
        <v>5</v>
      </c>
      <c r="F548">
        <v>7</v>
      </c>
      <c r="G548">
        <f t="shared" si="24"/>
        <v>2</v>
      </c>
      <c r="H548">
        <f t="shared" si="25"/>
        <v>0.7142857142857143</v>
      </c>
      <c r="I548">
        <f t="shared" si="26"/>
        <v>5</v>
      </c>
    </row>
    <row r="549" spans="1:9" x14ac:dyDescent="0.2">
      <c r="A549" s="7" t="s">
        <v>29</v>
      </c>
      <c r="B549" t="s">
        <v>21</v>
      </c>
      <c r="C549">
        <v>2023</v>
      </c>
      <c r="D549" t="s">
        <v>15</v>
      </c>
      <c r="E549">
        <v>2</v>
      </c>
      <c r="F549">
        <v>4</v>
      </c>
      <c r="G549">
        <f t="shared" si="24"/>
        <v>2</v>
      </c>
      <c r="H549">
        <f t="shared" si="25"/>
        <v>0.5</v>
      </c>
      <c r="I549">
        <f t="shared" si="26"/>
        <v>2</v>
      </c>
    </row>
    <row r="550" spans="1:9" x14ac:dyDescent="0.2">
      <c r="A550" s="7" t="s">
        <v>29</v>
      </c>
      <c r="B550" t="s">
        <v>21</v>
      </c>
      <c r="C550">
        <v>2023</v>
      </c>
      <c r="D550" t="s">
        <v>12</v>
      </c>
      <c r="E550">
        <v>4</v>
      </c>
      <c r="F550">
        <v>6</v>
      </c>
      <c r="G550">
        <f t="shared" si="24"/>
        <v>2</v>
      </c>
      <c r="H550">
        <f t="shared" si="25"/>
        <v>0.66666666666666663</v>
      </c>
      <c r="I550">
        <f t="shared" si="26"/>
        <v>4</v>
      </c>
    </row>
    <row r="551" spans="1:9" x14ac:dyDescent="0.2">
      <c r="A551" s="7" t="s">
        <v>29</v>
      </c>
      <c r="B551" t="s">
        <v>21</v>
      </c>
      <c r="C551">
        <v>2023</v>
      </c>
      <c r="D551" t="s">
        <v>14</v>
      </c>
      <c r="E551">
        <v>4</v>
      </c>
      <c r="F551">
        <v>6</v>
      </c>
      <c r="G551">
        <f t="shared" si="24"/>
        <v>2</v>
      </c>
      <c r="H551">
        <f t="shared" si="25"/>
        <v>0.66666666666666663</v>
      </c>
      <c r="I551">
        <f t="shared" si="26"/>
        <v>4</v>
      </c>
    </row>
    <row r="552" spans="1:9" x14ac:dyDescent="0.2">
      <c r="A552" s="7" t="s">
        <v>29</v>
      </c>
      <c r="B552" t="s">
        <v>21</v>
      </c>
      <c r="C552">
        <v>2021</v>
      </c>
      <c r="D552" t="s">
        <v>15</v>
      </c>
      <c r="E552">
        <v>5</v>
      </c>
      <c r="F552">
        <v>6</v>
      </c>
      <c r="G552">
        <f t="shared" si="24"/>
        <v>1</v>
      </c>
      <c r="H552">
        <f t="shared" si="25"/>
        <v>0.83333333333333337</v>
      </c>
      <c r="I552">
        <f t="shared" si="26"/>
        <v>5</v>
      </c>
    </row>
    <row r="553" spans="1:9" x14ac:dyDescent="0.2">
      <c r="A553" s="7" t="s">
        <v>29</v>
      </c>
      <c r="B553" t="s">
        <v>21</v>
      </c>
      <c r="C553">
        <v>2021</v>
      </c>
      <c r="D553" t="s">
        <v>12</v>
      </c>
      <c r="E553">
        <v>2</v>
      </c>
      <c r="F553">
        <v>3</v>
      </c>
      <c r="G553">
        <f t="shared" si="24"/>
        <v>1</v>
      </c>
      <c r="H553">
        <f t="shared" si="25"/>
        <v>0.66666666666666663</v>
      </c>
      <c r="I553">
        <f t="shared" si="26"/>
        <v>2</v>
      </c>
    </row>
    <row r="554" spans="1:9" x14ac:dyDescent="0.2">
      <c r="A554" s="7" t="s">
        <v>29</v>
      </c>
      <c r="B554" t="s">
        <v>21</v>
      </c>
      <c r="C554">
        <v>2021</v>
      </c>
      <c r="D554" t="s">
        <v>16</v>
      </c>
      <c r="E554">
        <v>4</v>
      </c>
      <c r="F554">
        <v>5</v>
      </c>
      <c r="G554">
        <f t="shared" si="24"/>
        <v>1</v>
      </c>
      <c r="H554">
        <f t="shared" si="25"/>
        <v>0.8</v>
      </c>
      <c r="I554">
        <f t="shared" si="26"/>
        <v>4</v>
      </c>
    </row>
    <row r="555" spans="1:9" x14ac:dyDescent="0.2">
      <c r="A555" s="7" t="s">
        <v>29</v>
      </c>
      <c r="B555" t="s">
        <v>21</v>
      </c>
      <c r="C555">
        <v>2019</v>
      </c>
      <c r="D555" t="s">
        <v>15</v>
      </c>
      <c r="E555">
        <v>1</v>
      </c>
      <c r="F555">
        <v>1</v>
      </c>
      <c r="G555">
        <f t="shared" si="24"/>
        <v>0</v>
      </c>
      <c r="H555">
        <f t="shared" si="25"/>
        <v>1</v>
      </c>
      <c r="I555">
        <f t="shared" si="26"/>
        <v>2</v>
      </c>
    </row>
    <row r="556" spans="1:9" x14ac:dyDescent="0.2">
      <c r="A556" s="7" t="s">
        <v>29</v>
      </c>
      <c r="B556" t="s">
        <v>21</v>
      </c>
      <c r="C556">
        <v>2019</v>
      </c>
      <c r="D556" t="s">
        <v>12</v>
      </c>
      <c r="E556">
        <v>1</v>
      </c>
      <c r="F556">
        <v>1</v>
      </c>
      <c r="G556">
        <f t="shared" si="24"/>
        <v>0</v>
      </c>
      <c r="H556">
        <f t="shared" si="25"/>
        <v>1</v>
      </c>
      <c r="I556">
        <f t="shared" si="26"/>
        <v>2</v>
      </c>
    </row>
    <row r="557" spans="1:9" x14ac:dyDescent="0.2">
      <c r="A557" s="7" t="s">
        <v>29</v>
      </c>
      <c r="B557" t="s">
        <v>21</v>
      </c>
      <c r="C557">
        <v>2019</v>
      </c>
      <c r="D557" t="s">
        <v>14</v>
      </c>
      <c r="E557">
        <v>5</v>
      </c>
      <c r="F557">
        <v>5</v>
      </c>
      <c r="G557">
        <f t="shared" si="24"/>
        <v>0</v>
      </c>
      <c r="H557">
        <f t="shared" si="25"/>
        <v>1</v>
      </c>
      <c r="I557">
        <f t="shared" si="26"/>
        <v>9</v>
      </c>
    </row>
    <row r="558" spans="1:9" x14ac:dyDescent="0.2">
      <c r="A558" s="7" t="s">
        <v>29</v>
      </c>
      <c r="B558" t="s">
        <v>21</v>
      </c>
      <c r="C558">
        <v>2019</v>
      </c>
      <c r="D558" t="s">
        <v>30</v>
      </c>
      <c r="E558">
        <v>2</v>
      </c>
      <c r="F558">
        <v>2</v>
      </c>
      <c r="G558">
        <f t="shared" si="24"/>
        <v>0</v>
      </c>
      <c r="H558">
        <f t="shared" si="25"/>
        <v>1</v>
      </c>
      <c r="I558">
        <f t="shared" si="26"/>
        <v>4</v>
      </c>
    </row>
    <row r="559" spans="1:9" x14ac:dyDescent="0.2">
      <c r="A559" s="7" t="s">
        <v>29</v>
      </c>
      <c r="B559" t="s">
        <v>21</v>
      </c>
      <c r="C559">
        <v>2020</v>
      </c>
      <c r="D559" t="s">
        <v>12</v>
      </c>
      <c r="E559">
        <v>4</v>
      </c>
      <c r="F559">
        <v>4</v>
      </c>
      <c r="G559">
        <f t="shared" si="24"/>
        <v>0</v>
      </c>
      <c r="H559">
        <f t="shared" si="25"/>
        <v>1</v>
      </c>
      <c r="I559">
        <f t="shared" si="26"/>
        <v>6</v>
      </c>
    </row>
    <row r="560" spans="1:9" x14ac:dyDescent="0.2">
      <c r="A560" s="7" t="s">
        <v>29</v>
      </c>
      <c r="B560" t="s">
        <v>21</v>
      </c>
      <c r="C560">
        <v>2020</v>
      </c>
      <c r="D560" t="s">
        <v>13</v>
      </c>
      <c r="E560">
        <v>11</v>
      </c>
      <c r="F560">
        <v>11</v>
      </c>
      <c r="G560">
        <f t="shared" si="24"/>
        <v>0</v>
      </c>
      <c r="H560">
        <f t="shared" si="25"/>
        <v>1</v>
      </c>
      <c r="I560">
        <f t="shared" si="26"/>
        <v>16</v>
      </c>
    </row>
    <row r="561" spans="1:9" x14ac:dyDescent="0.2">
      <c r="A561" s="7" t="s">
        <v>29</v>
      </c>
      <c r="B561" t="s">
        <v>21</v>
      </c>
      <c r="C561">
        <v>2020</v>
      </c>
      <c r="D561" t="s">
        <v>16</v>
      </c>
      <c r="E561">
        <v>7</v>
      </c>
      <c r="F561">
        <v>7</v>
      </c>
      <c r="G561">
        <f t="shared" si="24"/>
        <v>0</v>
      </c>
      <c r="H561">
        <f t="shared" si="25"/>
        <v>1</v>
      </c>
      <c r="I561">
        <f t="shared" si="26"/>
        <v>13</v>
      </c>
    </row>
    <row r="562" spans="1:9" x14ac:dyDescent="0.2">
      <c r="A562" s="7" t="s">
        <v>29</v>
      </c>
      <c r="B562" t="s">
        <v>21</v>
      </c>
      <c r="C562">
        <v>2021</v>
      </c>
      <c r="D562" t="s">
        <v>13</v>
      </c>
      <c r="E562">
        <v>10</v>
      </c>
      <c r="F562">
        <v>10</v>
      </c>
      <c r="G562">
        <f t="shared" si="24"/>
        <v>0</v>
      </c>
      <c r="H562">
        <f t="shared" si="25"/>
        <v>1</v>
      </c>
      <c r="I562">
        <f t="shared" si="26"/>
        <v>14</v>
      </c>
    </row>
    <row r="563" spans="1:9" x14ac:dyDescent="0.2">
      <c r="A563" s="7" t="s">
        <v>29</v>
      </c>
      <c r="B563" t="s">
        <v>21</v>
      </c>
      <c r="C563">
        <v>2023</v>
      </c>
      <c r="D563" t="s">
        <v>13</v>
      </c>
      <c r="E563">
        <v>12</v>
      </c>
      <c r="F563">
        <v>12</v>
      </c>
      <c r="G563">
        <f t="shared" si="24"/>
        <v>0</v>
      </c>
      <c r="H563">
        <f t="shared" si="25"/>
        <v>1</v>
      </c>
      <c r="I563">
        <f t="shared" si="26"/>
        <v>17</v>
      </c>
    </row>
    <row r="564" spans="1:9" x14ac:dyDescent="0.2">
      <c r="A564" s="7" t="s">
        <v>29</v>
      </c>
      <c r="B564" t="s">
        <v>21</v>
      </c>
      <c r="C564">
        <v>2023</v>
      </c>
      <c r="D564" t="s">
        <v>30</v>
      </c>
      <c r="E564">
        <v>6</v>
      </c>
      <c r="F564">
        <v>6</v>
      </c>
      <c r="G564">
        <f t="shared" si="24"/>
        <v>0</v>
      </c>
      <c r="H564">
        <f t="shared" si="25"/>
        <v>1</v>
      </c>
      <c r="I564">
        <f t="shared" si="26"/>
        <v>10</v>
      </c>
    </row>
    <row r="565" spans="1:9" x14ac:dyDescent="0.2">
      <c r="A565" s="7" t="s">
        <v>29</v>
      </c>
      <c r="B565" t="s">
        <v>21</v>
      </c>
      <c r="C565">
        <v>2022</v>
      </c>
      <c r="D565" t="s">
        <v>13</v>
      </c>
      <c r="E565">
        <v>14</v>
      </c>
      <c r="F565">
        <v>20</v>
      </c>
      <c r="G565">
        <f t="shared" si="24"/>
        <v>6</v>
      </c>
      <c r="H565">
        <f t="shared" si="25"/>
        <v>0.7</v>
      </c>
      <c r="I565">
        <f t="shared" si="26"/>
        <v>14</v>
      </c>
    </row>
    <row r="566" spans="1:9" x14ac:dyDescent="0.2">
      <c r="A566" s="7" t="s">
        <v>29</v>
      </c>
      <c r="B566" t="s">
        <v>21</v>
      </c>
      <c r="C566">
        <v>2022</v>
      </c>
      <c r="D566" t="s">
        <v>16</v>
      </c>
      <c r="E566">
        <v>5</v>
      </c>
      <c r="F566">
        <v>11</v>
      </c>
      <c r="G566">
        <f t="shared" si="24"/>
        <v>6</v>
      </c>
      <c r="H566">
        <f t="shared" si="25"/>
        <v>0.45454545454545453</v>
      </c>
      <c r="I566">
        <f t="shared" si="26"/>
        <v>5</v>
      </c>
    </row>
    <row r="567" spans="1:9" x14ac:dyDescent="0.2">
      <c r="A567" s="7" t="s">
        <v>29</v>
      </c>
      <c r="B567" t="s">
        <v>22</v>
      </c>
      <c r="C567">
        <v>2020</v>
      </c>
      <c r="D567" t="s">
        <v>16</v>
      </c>
      <c r="E567">
        <v>8</v>
      </c>
      <c r="F567">
        <v>16</v>
      </c>
      <c r="G567">
        <f t="shared" si="24"/>
        <v>8</v>
      </c>
      <c r="H567">
        <f t="shared" si="25"/>
        <v>0.5</v>
      </c>
      <c r="I567">
        <f t="shared" si="26"/>
        <v>8</v>
      </c>
    </row>
    <row r="568" spans="1:9" x14ac:dyDescent="0.2">
      <c r="A568" s="7" t="s">
        <v>29</v>
      </c>
      <c r="B568" t="s">
        <v>22</v>
      </c>
      <c r="C568">
        <v>2022</v>
      </c>
      <c r="D568" t="s">
        <v>14</v>
      </c>
      <c r="E568">
        <v>3</v>
      </c>
      <c r="F568">
        <v>3</v>
      </c>
      <c r="G568">
        <f t="shared" si="24"/>
        <v>0</v>
      </c>
      <c r="H568">
        <f t="shared" si="25"/>
        <v>1</v>
      </c>
      <c r="I568">
        <f t="shared" si="26"/>
        <v>7</v>
      </c>
    </row>
    <row r="569" spans="1:9" x14ac:dyDescent="0.2">
      <c r="A569" s="7" t="s">
        <v>29</v>
      </c>
      <c r="B569" t="s">
        <v>22</v>
      </c>
      <c r="C569">
        <v>2022</v>
      </c>
      <c r="D569" t="s">
        <v>30</v>
      </c>
      <c r="E569">
        <v>4</v>
      </c>
      <c r="F569">
        <v>4</v>
      </c>
      <c r="G569">
        <f t="shared" si="24"/>
        <v>0</v>
      </c>
      <c r="H569">
        <f t="shared" si="25"/>
        <v>1</v>
      </c>
      <c r="I569">
        <f t="shared" si="26"/>
        <v>7</v>
      </c>
    </row>
    <row r="570" spans="1:9" x14ac:dyDescent="0.2">
      <c r="A570" s="7" t="s">
        <v>29</v>
      </c>
      <c r="B570" t="s">
        <v>22</v>
      </c>
      <c r="C570">
        <v>2020</v>
      </c>
      <c r="D570" t="s">
        <v>14</v>
      </c>
      <c r="E570">
        <v>4</v>
      </c>
      <c r="F570">
        <v>11</v>
      </c>
      <c r="G570">
        <f t="shared" si="24"/>
        <v>7</v>
      </c>
      <c r="H570">
        <f t="shared" si="25"/>
        <v>0.36363636363636365</v>
      </c>
      <c r="I570">
        <f t="shared" si="26"/>
        <v>4</v>
      </c>
    </row>
    <row r="571" spans="1:9" x14ac:dyDescent="0.2">
      <c r="A571" s="7" t="s">
        <v>29</v>
      </c>
      <c r="B571" t="s">
        <v>22</v>
      </c>
      <c r="C571">
        <v>2019</v>
      </c>
      <c r="D571" t="s">
        <v>12</v>
      </c>
      <c r="E571">
        <v>3</v>
      </c>
      <c r="F571">
        <v>7</v>
      </c>
      <c r="G571">
        <f t="shared" si="24"/>
        <v>4</v>
      </c>
      <c r="H571">
        <f t="shared" si="25"/>
        <v>0.42857142857142855</v>
      </c>
      <c r="I571">
        <f t="shared" si="26"/>
        <v>3</v>
      </c>
    </row>
    <row r="572" spans="1:9" x14ac:dyDescent="0.2">
      <c r="A572" s="7" t="s">
        <v>29</v>
      </c>
      <c r="B572" t="s">
        <v>22</v>
      </c>
      <c r="C572">
        <v>2020</v>
      </c>
      <c r="D572" t="s">
        <v>13</v>
      </c>
      <c r="E572">
        <v>7</v>
      </c>
      <c r="F572">
        <v>11</v>
      </c>
      <c r="G572">
        <f t="shared" si="24"/>
        <v>4</v>
      </c>
      <c r="H572">
        <f t="shared" si="25"/>
        <v>0.63636363636363635</v>
      </c>
      <c r="I572">
        <f t="shared" si="26"/>
        <v>7</v>
      </c>
    </row>
    <row r="573" spans="1:9" x14ac:dyDescent="0.2">
      <c r="A573" s="7" t="s">
        <v>29</v>
      </c>
      <c r="B573" t="s">
        <v>22</v>
      </c>
      <c r="C573">
        <v>2021</v>
      </c>
      <c r="D573" t="s">
        <v>13</v>
      </c>
      <c r="E573">
        <v>6</v>
      </c>
      <c r="F573">
        <v>10</v>
      </c>
      <c r="G573">
        <f t="shared" si="24"/>
        <v>4</v>
      </c>
      <c r="H573">
        <f t="shared" si="25"/>
        <v>0.6</v>
      </c>
      <c r="I573">
        <f t="shared" si="26"/>
        <v>6</v>
      </c>
    </row>
    <row r="574" spans="1:9" x14ac:dyDescent="0.2">
      <c r="A574" s="7" t="s">
        <v>29</v>
      </c>
      <c r="B574" t="s">
        <v>22</v>
      </c>
      <c r="C574">
        <v>2021</v>
      </c>
      <c r="D574" t="s">
        <v>14</v>
      </c>
      <c r="E574">
        <v>3</v>
      </c>
      <c r="F574">
        <v>6</v>
      </c>
      <c r="G574">
        <f t="shared" si="24"/>
        <v>3</v>
      </c>
      <c r="H574">
        <f t="shared" si="25"/>
        <v>0.5</v>
      </c>
      <c r="I574">
        <f t="shared" si="26"/>
        <v>3</v>
      </c>
    </row>
    <row r="575" spans="1:9" x14ac:dyDescent="0.2">
      <c r="A575" s="7" t="s">
        <v>29</v>
      </c>
      <c r="B575" t="s">
        <v>22</v>
      </c>
      <c r="C575">
        <v>2020</v>
      </c>
      <c r="D575" t="s">
        <v>30</v>
      </c>
      <c r="E575">
        <v>3</v>
      </c>
      <c r="F575">
        <v>5</v>
      </c>
      <c r="G575">
        <f t="shared" si="24"/>
        <v>2</v>
      </c>
      <c r="H575">
        <f t="shared" si="25"/>
        <v>0.6</v>
      </c>
      <c r="I575">
        <f t="shared" si="26"/>
        <v>3</v>
      </c>
    </row>
    <row r="576" spans="1:9" x14ac:dyDescent="0.2">
      <c r="A576" s="7" t="s">
        <v>29</v>
      </c>
      <c r="B576" t="s">
        <v>22</v>
      </c>
      <c r="C576">
        <v>2023</v>
      </c>
      <c r="D576" t="s">
        <v>13</v>
      </c>
      <c r="E576">
        <v>10</v>
      </c>
      <c r="F576">
        <v>12</v>
      </c>
      <c r="G576">
        <f t="shared" si="24"/>
        <v>2</v>
      </c>
      <c r="H576">
        <f t="shared" si="25"/>
        <v>0.83333333333333337</v>
      </c>
      <c r="I576">
        <f t="shared" si="26"/>
        <v>10</v>
      </c>
    </row>
    <row r="577" spans="1:9" x14ac:dyDescent="0.2">
      <c r="A577" s="7" t="s">
        <v>29</v>
      </c>
      <c r="B577" t="s">
        <v>22</v>
      </c>
      <c r="C577">
        <v>2019</v>
      </c>
      <c r="D577" t="s">
        <v>30</v>
      </c>
      <c r="E577">
        <v>1</v>
      </c>
      <c r="F577">
        <v>2</v>
      </c>
      <c r="G577">
        <f t="shared" si="24"/>
        <v>1</v>
      </c>
      <c r="H577">
        <f t="shared" si="25"/>
        <v>0.5</v>
      </c>
      <c r="I577">
        <f t="shared" si="26"/>
        <v>1</v>
      </c>
    </row>
    <row r="578" spans="1:9" x14ac:dyDescent="0.2">
      <c r="A578" s="7" t="s">
        <v>29</v>
      </c>
      <c r="B578" t="s">
        <v>22</v>
      </c>
      <c r="C578">
        <v>2021</v>
      </c>
      <c r="D578" t="s">
        <v>15</v>
      </c>
      <c r="E578">
        <v>3</v>
      </c>
      <c r="F578">
        <v>4</v>
      </c>
      <c r="G578">
        <f t="shared" ref="G578:G641" si="27">F578-E578</f>
        <v>1</v>
      </c>
      <c r="H578">
        <f t="shared" si="25"/>
        <v>0.75</v>
      </c>
      <c r="I578">
        <f t="shared" si="26"/>
        <v>3</v>
      </c>
    </row>
    <row r="579" spans="1:9" x14ac:dyDescent="0.2">
      <c r="A579" s="7" t="s">
        <v>29</v>
      </c>
      <c r="B579" t="s">
        <v>22</v>
      </c>
      <c r="C579">
        <v>2021</v>
      </c>
      <c r="D579" t="s">
        <v>16</v>
      </c>
      <c r="E579">
        <v>13</v>
      </c>
      <c r="F579">
        <v>14</v>
      </c>
      <c r="G579">
        <f t="shared" si="27"/>
        <v>1</v>
      </c>
      <c r="H579">
        <f t="shared" ref="H579:H642" si="28">IF(AND(E579=0, F579=0), 1, E579/F579)</f>
        <v>0.9285714285714286</v>
      </c>
      <c r="I579">
        <f t="shared" ref="I579:I642" si="29">_xlfn.CEILING.MATH(IF(H579=1,
    IF(
        COUNTIFS(H$2:H$2670, "&lt;&gt;1", A$2:A$2670, A579, B$2:B$2670, B579, D$2:D$2670, D579, C$2:C$2670, "&lt;&gt;"&amp;C579)=0,
        E579,
        F579 / (
            SUMIFS(H$2:H$2670, A$2:A$2670, A579, B$2:B$2670, B579, D$2:D$2670, D579, C$2:C$2670, "&lt;&gt;"&amp;C579, H$2:H$2670, "&lt;&gt;1")
            /
            COUNTIFS(H$2:H$2670, "&lt;&gt;1", A$2:A$2670, A579, B$2:B$2670, B579, D$2:D$2670, D579, C$2:C$2670, "&lt;&gt;"&amp;C579)
        )
    ),
    E579
))</f>
        <v>13</v>
      </c>
    </row>
    <row r="580" spans="1:9" x14ac:dyDescent="0.2">
      <c r="A580" s="7" t="s">
        <v>29</v>
      </c>
      <c r="B580" t="s">
        <v>22</v>
      </c>
      <c r="C580">
        <v>2021</v>
      </c>
      <c r="D580" t="s">
        <v>30</v>
      </c>
      <c r="E580">
        <v>3</v>
      </c>
      <c r="F580">
        <v>4</v>
      </c>
      <c r="G580">
        <f t="shared" si="27"/>
        <v>1</v>
      </c>
      <c r="H580">
        <f t="shared" si="28"/>
        <v>0.75</v>
      </c>
      <c r="I580">
        <f t="shared" si="29"/>
        <v>3</v>
      </c>
    </row>
    <row r="581" spans="1:9" x14ac:dyDescent="0.2">
      <c r="A581" s="7" t="s">
        <v>29</v>
      </c>
      <c r="B581" t="s">
        <v>22</v>
      </c>
      <c r="C581">
        <v>2022</v>
      </c>
      <c r="D581" t="s">
        <v>15</v>
      </c>
      <c r="E581">
        <v>4</v>
      </c>
      <c r="F581">
        <v>5</v>
      </c>
      <c r="G581">
        <f t="shared" si="27"/>
        <v>1</v>
      </c>
      <c r="H581">
        <f t="shared" si="28"/>
        <v>0.8</v>
      </c>
      <c r="I581">
        <f t="shared" si="29"/>
        <v>4</v>
      </c>
    </row>
    <row r="582" spans="1:9" x14ac:dyDescent="0.2">
      <c r="A582" s="7" t="s">
        <v>29</v>
      </c>
      <c r="B582" t="s">
        <v>22</v>
      </c>
      <c r="C582">
        <v>2022</v>
      </c>
      <c r="D582" t="s">
        <v>12</v>
      </c>
      <c r="E582">
        <v>3</v>
      </c>
      <c r="F582">
        <v>4</v>
      </c>
      <c r="G582">
        <f t="shared" si="27"/>
        <v>1</v>
      </c>
      <c r="H582">
        <f t="shared" si="28"/>
        <v>0.75</v>
      </c>
      <c r="I582">
        <f t="shared" si="29"/>
        <v>3</v>
      </c>
    </row>
    <row r="583" spans="1:9" x14ac:dyDescent="0.2">
      <c r="A583" s="7" t="s">
        <v>29</v>
      </c>
      <c r="B583" t="s">
        <v>22</v>
      </c>
      <c r="C583">
        <v>2022</v>
      </c>
      <c r="D583" t="s">
        <v>16</v>
      </c>
      <c r="E583">
        <v>3</v>
      </c>
      <c r="F583">
        <v>5</v>
      </c>
      <c r="G583">
        <f t="shared" si="27"/>
        <v>2</v>
      </c>
      <c r="H583">
        <f t="shared" si="28"/>
        <v>0.6</v>
      </c>
      <c r="I583">
        <f t="shared" si="29"/>
        <v>3</v>
      </c>
    </row>
    <row r="584" spans="1:9" x14ac:dyDescent="0.2">
      <c r="A584" s="7" t="s">
        <v>29</v>
      </c>
      <c r="B584" t="s">
        <v>22</v>
      </c>
      <c r="C584">
        <v>2019</v>
      </c>
      <c r="D584" t="s">
        <v>15</v>
      </c>
      <c r="E584">
        <v>3</v>
      </c>
      <c r="F584">
        <v>3</v>
      </c>
      <c r="G584">
        <f t="shared" si="27"/>
        <v>0</v>
      </c>
      <c r="H584">
        <f t="shared" si="28"/>
        <v>1</v>
      </c>
      <c r="I584">
        <f t="shared" si="29"/>
        <v>4</v>
      </c>
    </row>
    <row r="585" spans="1:9" x14ac:dyDescent="0.2">
      <c r="A585" s="7" t="s">
        <v>29</v>
      </c>
      <c r="B585" t="s">
        <v>22</v>
      </c>
      <c r="C585">
        <v>2019</v>
      </c>
      <c r="D585" t="s">
        <v>14</v>
      </c>
      <c r="E585">
        <v>3</v>
      </c>
      <c r="F585">
        <v>3</v>
      </c>
      <c r="G585">
        <f t="shared" si="27"/>
        <v>0</v>
      </c>
      <c r="H585">
        <f t="shared" si="28"/>
        <v>1</v>
      </c>
      <c r="I585">
        <f t="shared" si="29"/>
        <v>7</v>
      </c>
    </row>
    <row r="586" spans="1:9" x14ac:dyDescent="0.2">
      <c r="A586" s="7" t="s">
        <v>29</v>
      </c>
      <c r="B586" t="s">
        <v>22</v>
      </c>
      <c r="C586">
        <v>2019</v>
      </c>
      <c r="D586" t="s">
        <v>13</v>
      </c>
      <c r="E586">
        <v>7</v>
      </c>
      <c r="F586">
        <v>7</v>
      </c>
      <c r="G586">
        <f t="shared" si="27"/>
        <v>0</v>
      </c>
      <c r="H586">
        <f t="shared" si="28"/>
        <v>1</v>
      </c>
      <c r="I586">
        <f t="shared" si="29"/>
        <v>10</v>
      </c>
    </row>
    <row r="587" spans="1:9" x14ac:dyDescent="0.2">
      <c r="A587" s="7" t="s">
        <v>29</v>
      </c>
      <c r="B587" t="s">
        <v>22</v>
      </c>
      <c r="C587">
        <v>2019</v>
      </c>
      <c r="D587" t="s">
        <v>16</v>
      </c>
      <c r="E587">
        <v>7</v>
      </c>
      <c r="F587">
        <v>7</v>
      </c>
      <c r="G587">
        <f t="shared" si="27"/>
        <v>0</v>
      </c>
      <c r="H587">
        <f t="shared" si="28"/>
        <v>1</v>
      </c>
      <c r="I587">
        <f t="shared" si="29"/>
        <v>11</v>
      </c>
    </row>
    <row r="588" spans="1:9" x14ac:dyDescent="0.2">
      <c r="A588" s="7" t="s">
        <v>29</v>
      </c>
      <c r="B588" t="s">
        <v>22</v>
      </c>
      <c r="C588">
        <v>2020</v>
      </c>
      <c r="D588" t="s">
        <v>15</v>
      </c>
      <c r="E588">
        <v>2</v>
      </c>
      <c r="F588">
        <v>2</v>
      </c>
      <c r="G588">
        <f t="shared" si="27"/>
        <v>0</v>
      </c>
      <c r="H588">
        <f t="shared" si="28"/>
        <v>1</v>
      </c>
      <c r="I588">
        <f t="shared" si="29"/>
        <v>3</v>
      </c>
    </row>
    <row r="589" spans="1:9" x14ac:dyDescent="0.2">
      <c r="A589" s="7" t="s">
        <v>29</v>
      </c>
      <c r="B589" t="s">
        <v>22</v>
      </c>
      <c r="C589">
        <v>2020</v>
      </c>
      <c r="D589" t="s">
        <v>12</v>
      </c>
      <c r="E589">
        <v>2</v>
      </c>
      <c r="F589">
        <v>2</v>
      </c>
      <c r="G589">
        <f t="shared" si="27"/>
        <v>0</v>
      </c>
      <c r="H589">
        <f t="shared" si="28"/>
        <v>1</v>
      </c>
      <c r="I589">
        <f t="shared" si="29"/>
        <v>4</v>
      </c>
    </row>
    <row r="590" spans="1:9" x14ac:dyDescent="0.2">
      <c r="A590" s="7" t="s">
        <v>29</v>
      </c>
      <c r="B590" t="s">
        <v>22</v>
      </c>
      <c r="C590">
        <v>2021</v>
      </c>
      <c r="D590" t="s">
        <v>12</v>
      </c>
      <c r="E590">
        <v>0</v>
      </c>
      <c r="F590">
        <v>0</v>
      </c>
      <c r="G590">
        <f t="shared" si="27"/>
        <v>0</v>
      </c>
      <c r="H590">
        <f t="shared" si="28"/>
        <v>1</v>
      </c>
      <c r="I590">
        <f t="shared" si="29"/>
        <v>0</v>
      </c>
    </row>
    <row r="591" spans="1:9" x14ac:dyDescent="0.2">
      <c r="A591" s="7" t="s">
        <v>29</v>
      </c>
      <c r="B591" t="s">
        <v>22</v>
      </c>
      <c r="C591">
        <v>2023</v>
      </c>
      <c r="D591" t="s">
        <v>15</v>
      </c>
      <c r="E591">
        <v>5</v>
      </c>
      <c r="F591">
        <v>5</v>
      </c>
      <c r="G591">
        <f t="shared" si="27"/>
        <v>0</v>
      </c>
      <c r="H591">
        <f t="shared" si="28"/>
        <v>1</v>
      </c>
      <c r="I591">
        <f t="shared" si="29"/>
        <v>7</v>
      </c>
    </row>
    <row r="592" spans="1:9" x14ac:dyDescent="0.2">
      <c r="A592" s="7" t="s">
        <v>29</v>
      </c>
      <c r="B592" t="s">
        <v>22</v>
      </c>
      <c r="C592">
        <v>2023</v>
      </c>
      <c r="D592" t="s">
        <v>12</v>
      </c>
      <c r="E592">
        <v>3</v>
      </c>
      <c r="F592">
        <v>3</v>
      </c>
      <c r="G592">
        <f t="shared" si="27"/>
        <v>0</v>
      </c>
      <c r="H592">
        <f t="shared" si="28"/>
        <v>1</v>
      </c>
      <c r="I592">
        <f t="shared" si="29"/>
        <v>6</v>
      </c>
    </row>
    <row r="593" spans="1:9" x14ac:dyDescent="0.2">
      <c r="A593" s="7" t="s">
        <v>29</v>
      </c>
      <c r="B593" t="s">
        <v>22</v>
      </c>
      <c r="C593">
        <v>2023</v>
      </c>
      <c r="D593" t="s">
        <v>14</v>
      </c>
      <c r="E593">
        <v>2</v>
      </c>
      <c r="F593">
        <v>2</v>
      </c>
      <c r="G593">
        <f t="shared" si="27"/>
        <v>0</v>
      </c>
      <c r="H593">
        <f t="shared" si="28"/>
        <v>1</v>
      </c>
      <c r="I593">
        <f t="shared" si="29"/>
        <v>5</v>
      </c>
    </row>
    <row r="594" spans="1:9" x14ac:dyDescent="0.2">
      <c r="A594" s="7" t="s">
        <v>29</v>
      </c>
      <c r="B594" t="s">
        <v>22</v>
      </c>
      <c r="C594">
        <v>2023</v>
      </c>
      <c r="D594" t="s">
        <v>16</v>
      </c>
      <c r="E594">
        <v>6</v>
      </c>
      <c r="F594">
        <v>6</v>
      </c>
      <c r="G594">
        <f t="shared" si="27"/>
        <v>0</v>
      </c>
      <c r="H594">
        <f t="shared" si="28"/>
        <v>1</v>
      </c>
      <c r="I594">
        <f t="shared" si="29"/>
        <v>9</v>
      </c>
    </row>
    <row r="595" spans="1:9" x14ac:dyDescent="0.2">
      <c r="A595" s="7" t="s">
        <v>29</v>
      </c>
      <c r="B595" t="s">
        <v>22</v>
      </c>
      <c r="C595">
        <v>2023</v>
      </c>
      <c r="D595" t="s">
        <v>30</v>
      </c>
      <c r="E595">
        <v>2</v>
      </c>
      <c r="F595">
        <v>2</v>
      </c>
      <c r="G595">
        <f t="shared" si="27"/>
        <v>0</v>
      </c>
      <c r="H595">
        <f t="shared" si="28"/>
        <v>1</v>
      </c>
      <c r="I595">
        <f t="shared" si="29"/>
        <v>4</v>
      </c>
    </row>
    <row r="596" spans="1:9" x14ac:dyDescent="0.2">
      <c r="A596" s="7" t="s">
        <v>29</v>
      </c>
      <c r="B596" t="s">
        <v>22</v>
      </c>
      <c r="C596">
        <v>2022</v>
      </c>
      <c r="D596" t="s">
        <v>13</v>
      </c>
      <c r="E596">
        <v>12</v>
      </c>
      <c r="F596">
        <v>15</v>
      </c>
      <c r="G596">
        <f t="shared" si="27"/>
        <v>3</v>
      </c>
      <c r="H596">
        <f t="shared" si="28"/>
        <v>0.8</v>
      </c>
      <c r="I596">
        <f t="shared" si="29"/>
        <v>12</v>
      </c>
    </row>
    <row r="597" spans="1:9" x14ac:dyDescent="0.2">
      <c r="A597" s="7" t="s">
        <v>29</v>
      </c>
      <c r="B597" t="s">
        <v>23</v>
      </c>
      <c r="C597">
        <v>2019</v>
      </c>
      <c r="D597" t="s">
        <v>13</v>
      </c>
      <c r="E597">
        <v>7</v>
      </c>
      <c r="F597">
        <v>13</v>
      </c>
      <c r="G597">
        <f t="shared" si="27"/>
        <v>6</v>
      </c>
      <c r="H597">
        <f t="shared" si="28"/>
        <v>0.53846153846153844</v>
      </c>
      <c r="I597">
        <f t="shared" si="29"/>
        <v>7</v>
      </c>
    </row>
    <row r="598" spans="1:9" x14ac:dyDescent="0.2">
      <c r="A598" s="7" t="s">
        <v>29</v>
      </c>
      <c r="B598" t="s">
        <v>23</v>
      </c>
      <c r="C598">
        <v>2022</v>
      </c>
      <c r="D598" t="s">
        <v>15</v>
      </c>
      <c r="E598">
        <v>0</v>
      </c>
      <c r="F598">
        <v>0</v>
      </c>
      <c r="G598">
        <f t="shared" si="27"/>
        <v>0</v>
      </c>
      <c r="H598">
        <f t="shared" si="28"/>
        <v>1</v>
      </c>
      <c r="I598">
        <f t="shared" si="29"/>
        <v>0</v>
      </c>
    </row>
    <row r="599" spans="1:9" x14ac:dyDescent="0.2">
      <c r="A599" s="7" t="s">
        <v>29</v>
      </c>
      <c r="B599" t="s">
        <v>23</v>
      </c>
      <c r="C599">
        <v>2022</v>
      </c>
      <c r="D599" t="s">
        <v>12</v>
      </c>
      <c r="E599">
        <v>0</v>
      </c>
      <c r="F599">
        <v>0</v>
      </c>
      <c r="G599">
        <f t="shared" si="27"/>
        <v>0</v>
      </c>
      <c r="H599">
        <f t="shared" si="28"/>
        <v>1</v>
      </c>
      <c r="I599">
        <f t="shared" si="29"/>
        <v>0</v>
      </c>
    </row>
    <row r="600" spans="1:9" x14ac:dyDescent="0.2">
      <c r="A600" s="7" t="s">
        <v>29</v>
      </c>
      <c r="B600" t="s">
        <v>23</v>
      </c>
      <c r="C600">
        <v>2022</v>
      </c>
      <c r="D600" t="s">
        <v>13</v>
      </c>
      <c r="E600">
        <v>5</v>
      </c>
      <c r="F600">
        <v>5</v>
      </c>
      <c r="G600">
        <f t="shared" si="27"/>
        <v>0</v>
      </c>
      <c r="H600">
        <f t="shared" si="28"/>
        <v>1</v>
      </c>
      <c r="I600">
        <f t="shared" si="29"/>
        <v>8</v>
      </c>
    </row>
    <row r="601" spans="1:9" x14ac:dyDescent="0.2">
      <c r="A601" s="7" t="s">
        <v>29</v>
      </c>
      <c r="B601" t="s">
        <v>23</v>
      </c>
      <c r="C601">
        <v>2022</v>
      </c>
      <c r="D601" t="s">
        <v>16</v>
      </c>
      <c r="E601">
        <v>4</v>
      </c>
      <c r="F601">
        <v>4</v>
      </c>
      <c r="G601">
        <f t="shared" si="27"/>
        <v>0</v>
      </c>
      <c r="H601">
        <f t="shared" si="28"/>
        <v>1</v>
      </c>
      <c r="I601">
        <f t="shared" si="29"/>
        <v>5</v>
      </c>
    </row>
    <row r="602" spans="1:9" x14ac:dyDescent="0.2">
      <c r="A602" s="7" t="s">
        <v>29</v>
      </c>
      <c r="B602" t="s">
        <v>23</v>
      </c>
      <c r="C602">
        <v>2022</v>
      </c>
      <c r="D602" t="s">
        <v>30</v>
      </c>
      <c r="E602">
        <v>1</v>
      </c>
      <c r="F602">
        <v>1</v>
      </c>
      <c r="G602">
        <f t="shared" si="27"/>
        <v>0</v>
      </c>
      <c r="H602">
        <f t="shared" si="28"/>
        <v>1</v>
      </c>
      <c r="I602">
        <f t="shared" si="29"/>
        <v>2</v>
      </c>
    </row>
    <row r="603" spans="1:9" x14ac:dyDescent="0.2">
      <c r="A603" s="7" t="s">
        <v>29</v>
      </c>
      <c r="B603" t="s">
        <v>23</v>
      </c>
      <c r="C603">
        <v>2019</v>
      </c>
      <c r="D603" t="s">
        <v>16</v>
      </c>
      <c r="E603">
        <v>11</v>
      </c>
      <c r="F603">
        <v>13</v>
      </c>
      <c r="G603">
        <f t="shared" si="27"/>
        <v>2</v>
      </c>
      <c r="H603">
        <f t="shared" si="28"/>
        <v>0.84615384615384615</v>
      </c>
      <c r="I603">
        <f t="shared" si="29"/>
        <v>11</v>
      </c>
    </row>
    <row r="604" spans="1:9" x14ac:dyDescent="0.2">
      <c r="A604" s="7" t="s">
        <v>29</v>
      </c>
      <c r="B604" t="s">
        <v>23</v>
      </c>
      <c r="C604">
        <v>2020</v>
      </c>
      <c r="D604" t="s">
        <v>30</v>
      </c>
      <c r="E604">
        <v>3</v>
      </c>
      <c r="F604">
        <v>5</v>
      </c>
      <c r="G604">
        <f t="shared" si="27"/>
        <v>2</v>
      </c>
      <c r="H604">
        <f t="shared" si="28"/>
        <v>0.6</v>
      </c>
      <c r="I604">
        <f t="shared" si="29"/>
        <v>3</v>
      </c>
    </row>
    <row r="605" spans="1:9" x14ac:dyDescent="0.2">
      <c r="A605" s="7" t="s">
        <v>29</v>
      </c>
      <c r="B605" t="s">
        <v>23</v>
      </c>
      <c r="C605">
        <v>2021</v>
      </c>
      <c r="D605" t="s">
        <v>12</v>
      </c>
      <c r="E605">
        <v>2</v>
      </c>
      <c r="F605">
        <v>4</v>
      </c>
      <c r="G605">
        <f t="shared" si="27"/>
        <v>2</v>
      </c>
      <c r="H605">
        <f t="shared" si="28"/>
        <v>0.5</v>
      </c>
      <c r="I605">
        <f t="shared" si="29"/>
        <v>2</v>
      </c>
    </row>
    <row r="606" spans="1:9" x14ac:dyDescent="0.2">
      <c r="A606" s="7" t="s">
        <v>29</v>
      </c>
      <c r="B606" t="s">
        <v>23</v>
      </c>
      <c r="C606">
        <v>2021</v>
      </c>
      <c r="D606" t="s">
        <v>13</v>
      </c>
      <c r="E606">
        <v>6</v>
      </c>
      <c r="F606">
        <v>8</v>
      </c>
      <c r="G606">
        <f t="shared" si="27"/>
        <v>2</v>
      </c>
      <c r="H606">
        <f t="shared" si="28"/>
        <v>0.75</v>
      </c>
      <c r="I606">
        <f t="shared" si="29"/>
        <v>6</v>
      </c>
    </row>
    <row r="607" spans="1:9" x14ac:dyDescent="0.2">
      <c r="A607" s="7" t="s">
        <v>29</v>
      </c>
      <c r="B607" t="s">
        <v>23</v>
      </c>
      <c r="C607">
        <v>2020</v>
      </c>
      <c r="D607" t="s">
        <v>13</v>
      </c>
      <c r="E607">
        <v>7</v>
      </c>
      <c r="F607">
        <v>8</v>
      </c>
      <c r="G607">
        <f t="shared" si="27"/>
        <v>1</v>
      </c>
      <c r="H607">
        <f t="shared" si="28"/>
        <v>0.875</v>
      </c>
      <c r="I607">
        <f t="shared" si="29"/>
        <v>7</v>
      </c>
    </row>
    <row r="608" spans="1:9" x14ac:dyDescent="0.2">
      <c r="A608" s="7" t="s">
        <v>29</v>
      </c>
      <c r="B608" t="s">
        <v>23</v>
      </c>
      <c r="C608">
        <v>2023</v>
      </c>
      <c r="D608" t="s">
        <v>13</v>
      </c>
      <c r="E608">
        <v>2</v>
      </c>
      <c r="F608">
        <v>3</v>
      </c>
      <c r="G608">
        <f t="shared" si="27"/>
        <v>1</v>
      </c>
      <c r="H608">
        <f t="shared" si="28"/>
        <v>0.66666666666666663</v>
      </c>
      <c r="I608">
        <f t="shared" si="29"/>
        <v>2</v>
      </c>
    </row>
    <row r="609" spans="1:9" x14ac:dyDescent="0.2">
      <c r="A609" s="7" t="s">
        <v>29</v>
      </c>
      <c r="B609" t="s">
        <v>23</v>
      </c>
      <c r="C609">
        <v>2022</v>
      </c>
      <c r="D609" t="s">
        <v>14</v>
      </c>
      <c r="E609">
        <v>1</v>
      </c>
      <c r="F609">
        <v>2</v>
      </c>
      <c r="G609">
        <f t="shared" si="27"/>
        <v>1</v>
      </c>
      <c r="H609">
        <f t="shared" si="28"/>
        <v>0.5</v>
      </c>
      <c r="I609">
        <f t="shared" si="29"/>
        <v>1</v>
      </c>
    </row>
    <row r="610" spans="1:9" x14ac:dyDescent="0.2">
      <c r="A610" s="7" t="s">
        <v>29</v>
      </c>
      <c r="B610" t="s">
        <v>23</v>
      </c>
      <c r="C610">
        <v>2019</v>
      </c>
      <c r="D610" t="s">
        <v>15</v>
      </c>
      <c r="E610">
        <v>0</v>
      </c>
      <c r="F610">
        <v>0</v>
      </c>
      <c r="G610">
        <f t="shared" si="27"/>
        <v>0</v>
      </c>
      <c r="H610">
        <f t="shared" si="28"/>
        <v>1</v>
      </c>
      <c r="I610">
        <f t="shared" si="29"/>
        <v>0</v>
      </c>
    </row>
    <row r="611" spans="1:9" x14ac:dyDescent="0.2">
      <c r="A611" s="7" t="s">
        <v>29</v>
      </c>
      <c r="B611" t="s">
        <v>23</v>
      </c>
      <c r="C611">
        <v>2019</v>
      </c>
      <c r="D611" t="s">
        <v>12</v>
      </c>
      <c r="E611">
        <v>1</v>
      </c>
      <c r="F611">
        <v>1</v>
      </c>
      <c r="G611">
        <f t="shared" si="27"/>
        <v>0</v>
      </c>
      <c r="H611">
        <f t="shared" si="28"/>
        <v>1</v>
      </c>
      <c r="I611">
        <f t="shared" si="29"/>
        <v>2</v>
      </c>
    </row>
    <row r="612" spans="1:9" x14ac:dyDescent="0.2">
      <c r="A612" s="7" t="s">
        <v>29</v>
      </c>
      <c r="B612" t="s">
        <v>23</v>
      </c>
      <c r="C612">
        <v>2019</v>
      </c>
      <c r="D612" t="s">
        <v>14</v>
      </c>
      <c r="E612">
        <v>0</v>
      </c>
      <c r="F612">
        <v>0</v>
      </c>
      <c r="G612">
        <f t="shared" si="27"/>
        <v>0</v>
      </c>
      <c r="H612">
        <f t="shared" si="28"/>
        <v>1</v>
      </c>
      <c r="I612">
        <f t="shared" si="29"/>
        <v>0</v>
      </c>
    </row>
    <row r="613" spans="1:9" x14ac:dyDescent="0.2">
      <c r="A613" s="7" t="s">
        <v>29</v>
      </c>
      <c r="B613" t="s">
        <v>23</v>
      </c>
      <c r="C613">
        <v>2019</v>
      </c>
      <c r="D613" t="s">
        <v>30</v>
      </c>
      <c r="E613">
        <v>0</v>
      </c>
      <c r="F613">
        <v>0</v>
      </c>
      <c r="G613">
        <f t="shared" si="27"/>
        <v>0</v>
      </c>
      <c r="H613">
        <f t="shared" si="28"/>
        <v>1</v>
      </c>
      <c r="I613">
        <f t="shared" si="29"/>
        <v>0</v>
      </c>
    </row>
    <row r="614" spans="1:9" x14ac:dyDescent="0.2">
      <c r="A614" s="7" t="s">
        <v>29</v>
      </c>
      <c r="B614" t="s">
        <v>23</v>
      </c>
      <c r="C614">
        <v>2020</v>
      </c>
      <c r="D614" t="s">
        <v>15</v>
      </c>
      <c r="E614">
        <v>1</v>
      </c>
      <c r="F614">
        <v>1</v>
      </c>
      <c r="G614">
        <f t="shared" si="27"/>
        <v>0</v>
      </c>
      <c r="H614">
        <f t="shared" si="28"/>
        <v>1</v>
      </c>
      <c r="I614">
        <f t="shared" si="29"/>
        <v>1</v>
      </c>
    </row>
    <row r="615" spans="1:9" x14ac:dyDescent="0.2">
      <c r="A615" s="7" t="s">
        <v>29</v>
      </c>
      <c r="B615" t="s">
        <v>23</v>
      </c>
      <c r="C615">
        <v>2020</v>
      </c>
      <c r="D615" t="s">
        <v>12</v>
      </c>
      <c r="E615">
        <v>1</v>
      </c>
      <c r="F615">
        <v>1</v>
      </c>
      <c r="G615">
        <f t="shared" si="27"/>
        <v>0</v>
      </c>
      <c r="H615">
        <f t="shared" si="28"/>
        <v>1</v>
      </c>
      <c r="I615">
        <f t="shared" si="29"/>
        <v>2</v>
      </c>
    </row>
    <row r="616" spans="1:9" x14ac:dyDescent="0.2">
      <c r="A616" s="7" t="s">
        <v>29</v>
      </c>
      <c r="B616" t="s">
        <v>23</v>
      </c>
      <c r="C616">
        <v>2020</v>
      </c>
      <c r="D616" t="s">
        <v>14</v>
      </c>
      <c r="E616">
        <v>0</v>
      </c>
      <c r="F616">
        <v>0</v>
      </c>
      <c r="G616">
        <f t="shared" si="27"/>
        <v>0</v>
      </c>
      <c r="H616">
        <f t="shared" si="28"/>
        <v>1</v>
      </c>
      <c r="I616">
        <f t="shared" si="29"/>
        <v>0</v>
      </c>
    </row>
    <row r="617" spans="1:9" x14ac:dyDescent="0.2">
      <c r="A617" s="7" t="s">
        <v>29</v>
      </c>
      <c r="B617" t="s">
        <v>23</v>
      </c>
      <c r="C617">
        <v>2020</v>
      </c>
      <c r="D617" t="s">
        <v>16</v>
      </c>
      <c r="E617">
        <v>1</v>
      </c>
      <c r="F617">
        <v>1</v>
      </c>
      <c r="G617">
        <f t="shared" si="27"/>
        <v>0</v>
      </c>
      <c r="H617">
        <f t="shared" si="28"/>
        <v>1</v>
      </c>
      <c r="I617">
        <f t="shared" si="29"/>
        <v>2</v>
      </c>
    </row>
    <row r="618" spans="1:9" x14ac:dyDescent="0.2">
      <c r="A618" s="7" t="s">
        <v>29</v>
      </c>
      <c r="B618" t="s">
        <v>23</v>
      </c>
      <c r="C618">
        <v>2021</v>
      </c>
      <c r="D618" t="s">
        <v>15</v>
      </c>
      <c r="E618">
        <v>4</v>
      </c>
      <c r="F618">
        <v>4</v>
      </c>
      <c r="G618">
        <f t="shared" si="27"/>
        <v>0</v>
      </c>
      <c r="H618">
        <f t="shared" si="28"/>
        <v>1</v>
      </c>
      <c r="I618">
        <f t="shared" si="29"/>
        <v>4</v>
      </c>
    </row>
    <row r="619" spans="1:9" x14ac:dyDescent="0.2">
      <c r="A619" s="7" t="s">
        <v>29</v>
      </c>
      <c r="B619" t="s">
        <v>23</v>
      </c>
      <c r="C619">
        <v>2021</v>
      </c>
      <c r="D619" t="s">
        <v>14</v>
      </c>
      <c r="E619">
        <v>1</v>
      </c>
      <c r="F619">
        <v>1</v>
      </c>
      <c r="G619">
        <f t="shared" si="27"/>
        <v>0</v>
      </c>
      <c r="H619">
        <f t="shared" si="28"/>
        <v>1</v>
      </c>
      <c r="I619">
        <f t="shared" si="29"/>
        <v>2</v>
      </c>
    </row>
    <row r="620" spans="1:9" x14ac:dyDescent="0.2">
      <c r="A620" s="7" t="s">
        <v>29</v>
      </c>
      <c r="B620" t="s">
        <v>23</v>
      </c>
      <c r="C620">
        <v>2021</v>
      </c>
      <c r="D620" t="s">
        <v>16</v>
      </c>
      <c r="E620">
        <v>1</v>
      </c>
      <c r="F620">
        <v>1</v>
      </c>
      <c r="G620">
        <f t="shared" si="27"/>
        <v>0</v>
      </c>
      <c r="H620">
        <f t="shared" si="28"/>
        <v>1</v>
      </c>
      <c r="I620">
        <f t="shared" si="29"/>
        <v>2</v>
      </c>
    </row>
    <row r="621" spans="1:9" x14ac:dyDescent="0.2">
      <c r="A621" s="7" t="s">
        <v>29</v>
      </c>
      <c r="B621" t="s">
        <v>23</v>
      </c>
      <c r="C621">
        <v>2021</v>
      </c>
      <c r="D621" t="s">
        <v>30</v>
      </c>
      <c r="E621">
        <v>1</v>
      </c>
      <c r="F621">
        <v>1</v>
      </c>
      <c r="G621">
        <f t="shared" si="27"/>
        <v>0</v>
      </c>
      <c r="H621">
        <f t="shared" si="28"/>
        <v>1</v>
      </c>
      <c r="I621">
        <f t="shared" si="29"/>
        <v>2</v>
      </c>
    </row>
    <row r="622" spans="1:9" x14ac:dyDescent="0.2">
      <c r="A622" s="7" t="s">
        <v>29</v>
      </c>
      <c r="B622" t="s">
        <v>23</v>
      </c>
      <c r="C622">
        <v>2023</v>
      </c>
      <c r="D622" t="s">
        <v>15</v>
      </c>
      <c r="E622">
        <v>4</v>
      </c>
      <c r="F622">
        <v>4</v>
      </c>
      <c r="G622">
        <f t="shared" si="27"/>
        <v>0</v>
      </c>
      <c r="H622">
        <f t="shared" si="28"/>
        <v>1</v>
      </c>
      <c r="I622">
        <f t="shared" si="29"/>
        <v>4</v>
      </c>
    </row>
    <row r="623" spans="1:9" x14ac:dyDescent="0.2">
      <c r="A623" s="7" t="s">
        <v>29</v>
      </c>
      <c r="B623" t="s">
        <v>23</v>
      </c>
      <c r="C623">
        <v>2023</v>
      </c>
      <c r="D623" t="s">
        <v>12</v>
      </c>
      <c r="E623">
        <v>1</v>
      </c>
      <c r="F623">
        <v>1</v>
      </c>
      <c r="G623">
        <f t="shared" si="27"/>
        <v>0</v>
      </c>
      <c r="H623">
        <f t="shared" si="28"/>
        <v>1</v>
      </c>
      <c r="I623">
        <f t="shared" si="29"/>
        <v>2</v>
      </c>
    </row>
    <row r="624" spans="1:9" x14ac:dyDescent="0.2">
      <c r="A624" s="7" t="s">
        <v>29</v>
      </c>
      <c r="B624" t="s">
        <v>23</v>
      </c>
      <c r="C624">
        <v>2023</v>
      </c>
      <c r="D624" t="s">
        <v>14</v>
      </c>
      <c r="E624">
        <v>1</v>
      </c>
      <c r="F624">
        <v>1</v>
      </c>
      <c r="G624">
        <f t="shared" si="27"/>
        <v>0</v>
      </c>
      <c r="H624">
        <f t="shared" si="28"/>
        <v>1</v>
      </c>
      <c r="I624">
        <f t="shared" si="29"/>
        <v>2</v>
      </c>
    </row>
    <row r="625" spans="1:9" x14ac:dyDescent="0.2">
      <c r="A625" s="7" t="s">
        <v>29</v>
      </c>
      <c r="B625" t="s">
        <v>23</v>
      </c>
      <c r="C625">
        <v>2023</v>
      </c>
      <c r="D625" t="s">
        <v>16</v>
      </c>
      <c r="E625">
        <v>3</v>
      </c>
      <c r="F625">
        <v>3</v>
      </c>
      <c r="G625">
        <f t="shared" si="27"/>
        <v>0</v>
      </c>
      <c r="H625">
        <f t="shared" si="28"/>
        <v>1</v>
      </c>
      <c r="I625">
        <f t="shared" si="29"/>
        <v>4</v>
      </c>
    </row>
    <row r="626" spans="1:9" x14ac:dyDescent="0.2">
      <c r="A626" s="7" t="s">
        <v>29</v>
      </c>
      <c r="B626" t="s">
        <v>23</v>
      </c>
      <c r="C626">
        <v>2023</v>
      </c>
      <c r="D626" t="s">
        <v>30</v>
      </c>
      <c r="E626">
        <v>2</v>
      </c>
      <c r="F626">
        <v>2</v>
      </c>
      <c r="G626">
        <f t="shared" si="27"/>
        <v>0</v>
      </c>
      <c r="H626">
        <f t="shared" si="28"/>
        <v>1</v>
      </c>
      <c r="I626">
        <f t="shared" si="29"/>
        <v>4</v>
      </c>
    </row>
    <row r="627" spans="1:9" x14ac:dyDescent="0.2">
      <c r="A627" s="7" t="s">
        <v>29</v>
      </c>
      <c r="B627" t="s">
        <v>24</v>
      </c>
      <c r="C627">
        <v>2022</v>
      </c>
      <c r="D627" t="s">
        <v>15</v>
      </c>
      <c r="E627">
        <v>0</v>
      </c>
      <c r="F627">
        <v>0</v>
      </c>
      <c r="G627">
        <f t="shared" si="27"/>
        <v>0</v>
      </c>
      <c r="H627">
        <f t="shared" si="28"/>
        <v>1</v>
      </c>
      <c r="I627">
        <f t="shared" si="29"/>
        <v>0</v>
      </c>
    </row>
    <row r="628" spans="1:9" x14ac:dyDescent="0.2">
      <c r="A628" s="7" t="s">
        <v>29</v>
      </c>
      <c r="B628" t="s">
        <v>24</v>
      </c>
      <c r="C628">
        <v>2022</v>
      </c>
      <c r="D628" t="s">
        <v>12</v>
      </c>
      <c r="E628">
        <v>0</v>
      </c>
      <c r="F628">
        <v>0</v>
      </c>
      <c r="G628">
        <f t="shared" si="27"/>
        <v>0</v>
      </c>
      <c r="H628">
        <f t="shared" si="28"/>
        <v>1</v>
      </c>
      <c r="I628">
        <f t="shared" si="29"/>
        <v>0</v>
      </c>
    </row>
    <row r="629" spans="1:9" x14ac:dyDescent="0.2">
      <c r="A629" s="7" t="s">
        <v>29</v>
      </c>
      <c r="B629" t="s">
        <v>24</v>
      </c>
      <c r="C629">
        <v>2022</v>
      </c>
      <c r="D629" t="s">
        <v>14</v>
      </c>
      <c r="E629">
        <v>1</v>
      </c>
      <c r="F629">
        <v>1</v>
      </c>
      <c r="G629">
        <f t="shared" si="27"/>
        <v>0</v>
      </c>
      <c r="H629">
        <f t="shared" si="28"/>
        <v>1</v>
      </c>
      <c r="I629">
        <f t="shared" si="29"/>
        <v>2</v>
      </c>
    </row>
    <row r="630" spans="1:9" x14ac:dyDescent="0.2">
      <c r="A630" s="7" t="s">
        <v>29</v>
      </c>
      <c r="B630" t="s">
        <v>24</v>
      </c>
      <c r="C630">
        <v>2022</v>
      </c>
      <c r="D630" t="s">
        <v>13</v>
      </c>
      <c r="E630">
        <v>2</v>
      </c>
      <c r="F630">
        <v>2</v>
      </c>
      <c r="G630">
        <f t="shared" si="27"/>
        <v>0</v>
      </c>
      <c r="H630">
        <f t="shared" si="28"/>
        <v>1</v>
      </c>
      <c r="I630">
        <f t="shared" si="29"/>
        <v>3</v>
      </c>
    </row>
    <row r="631" spans="1:9" x14ac:dyDescent="0.2">
      <c r="A631" s="7" t="s">
        <v>29</v>
      </c>
      <c r="B631" t="s">
        <v>24</v>
      </c>
      <c r="C631">
        <v>2022</v>
      </c>
      <c r="D631" t="s">
        <v>16</v>
      </c>
      <c r="E631">
        <v>4</v>
      </c>
      <c r="F631">
        <v>4</v>
      </c>
      <c r="G631">
        <f t="shared" si="27"/>
        <v>0</v>
      </c>
      <c r="H631">
        <f t="shared" si="28"/>
        <v>1</v>
      </c>
      <c r="I631">
        <f t="shared" si="29"/>
        <v>6</v>
      </c>
    </row>
    <row r="632" spans="1:9" x14ac:dyDescent="0.2">
      <c r="A632" s="7" t="s">
        <v>29</v>
      </c>
      <c r="B632" t="s">
        <v>24</v>
      </c>
      <c r="C632">
        <v>2019</v>
      </c>
      <c r="D632" t="s">
        <v>13</v>
      </c>
      <c r="E632">
        <v>7</v>
      </c>
      <c r="F632">
        <v>9</v>
      </c>
      <c r="G632">
        <f t="shared" si="27"/>
        <v>2</v>
      </c>
      <c r="H632">
        <f t="shared" si="28"/>
        <v>0.77777777777777779</v>
      </c>
      <c r="I632">
        <f t="shared" si="29"/>
        <v>7</v>
      </c>
    </row>
    <row r="633" spans="1:9" x14ac:dyDescent="0.2">
      <c r="A633" s="7" t="s">
        <v>29</v>
      </c>
      <c r="B633" t="s">
        <v>24</v>
      </c>
      <c r="C633">
        <v>2019</v>
      </c>
      <c r="D633" t="s">
        <v>16</v>
      </c>
      <c r="E633">
        <v>4</v>
      </c>
      <c r="F633">
        <v>6</v>
      </c>
      <c r="G633">
        <f t="shared" si="27"/>
        <v>2</v>
      </c>
      <c r="H633">
        <f t="shared" si="28"/>
        <v>0.66666666666666663</v>
      </c>
      <c r="I633">
        <f t="shared" si="29"/>
        <v>4</v>
      </c>
    </row>
    <row r="634" spans="1:9" x14ac:dyDescent="0.2">
      <c r="A634" s="7" t="s">
        <v>29</v>
      </c>
      <c r="B634" t="s">
        <v>24</v>
      </c>
      <c r="C634">
        <v>2020</v>
      </c>
      <c r="D634" t="s">
        <v>15</v>
      </c>
      <c r="E634">
        <v>2</v>
      </c>
      <c r="F634">
        <v>4</v>
      </c>
      <c r="G634">
        <f t="shared" si="27"/>
        <v>2</v>
      </c>
      <c r="H634">
        <f t="shared" si="28"/>
        <v>0.5</v>
      </c>
      <c r="I634">
        <f t="shared" si="29"/>
        <v>2</v>
      </c>
    </row>
    <row r="635" spans="1:9" x14ac:dyDescent="0.2">
      <c r="A635" s="7" t="s">
        <v>29</v>
      </c>
      <c r="B635" t="s">
        <v>24</v>
      </c>
      <c r="C635">
        <v>2020</v>
      </c>
      <c r="D635" t="s">
        <v>12</v>
      </c>
      <c r="E635">
        <v>1</v>
      </c>
      <c r="F635">
        <v>2</v>
      </c>
      <c r="G635">
        <f t="shared" si="27"/>
        <v>1</v>
      </c>
      <c r="H635">
        <f t="shared" si="28"/>
        <v>0.5</v>
      </c>
      <c r="I635">
        <f t="shared" si="29"/>
        <v>1</v>
      </c>
    </row>
    <row r="636" spans="1:9" x14ac:dyDescent="0.2">
      <c r="A636" s="7" t="s">
        <v>29</v>
      </c>
      <c r="B636" t="s">
        <v>24</v>
      </c>
      <c r="C636">
        <v>2020</v>
      </c>
      <c r="D636" t="s">
        <v>13</v>
      </c>
      <c r="E636">
        <v>2</v>
      </c>
      <c r="F636">
        <v>3</v>
      </c>
      <c r="G636">
        <f t="shared" si="27"/>
        <v>1</v>
      </c>
      <c r="H636">
        <f t="shared" si="28"/>
        <v>0.66666666666666663</v>
      </c>
      <c r="I636">
        <f t="shared" si="29"/>
        <v>2</v>
      </c>
    </row>
    <row r="637" spans="1:9" x14ac:dyDescent="0.2">
      <c r="A637" s="7" t="s">
        <v>29</v>
      </c>
      <c r="B637" t="s">
        <v>24</v>
      </c>
      <c r="C637">
        <v>2021</v>
      </c>
      <c r="D637" t="s">
        <v>14</v>
      </c>
      <c r="E637">
        <v>1</v>
      </c>
      <c r="F637">
        <v>2</v>
      </c>
      <c r="G637">
        <f t="shared" si="27"/>
        <v>1</v>
      </c>
      <c r="H637">
        <f t="shared" si="28"/>
        <v>0.5</v>
      </c>
      <c r="I637">
        <f t="shared" si="29"/>
        <v>1</v>
      </c>
    </row>
    <row r="638" spans="1:9" x14ac:dyDescent="0.2">
      <c r="A638" s="7" t="s">
        <v>29</v>
      </c>
      <c r="B638" t="s">
        <v>24</v>
      </c>
      <c r="C638">
        <v>2021</v>
      </c>
      <c r="D638" t="s">
        <v>30</v>
      </c>
      <c r="E638">
        <v>1</v>
      </c>
      <c r="F638">
        <v>2</v>
      </c>
      <c r="G638">
        <f t="shared" si="27"/>
        <v>1</v>
      </c>
      <c r="H638">
        <f t="shared" si="28"/>
        <v>0.5</v>
      </c>
      <c r="I638">
        <f t="shared" si="29"/>
        <v>1</v>
      </c>
    </row>
    <row r="639" spans="1:9" x14ac:dyDescent="0.2">
      <c r="A639" s="7" t="s">
        <v>29</v>
      </c>
      <c r="B639" t="s">
        <v>24</v>
      </c>
      <c r="C639">
        <v>2022</v>
      </c>
      <c r="D639" t="s">
        <v>30</v>
      </c>
      <c r="E639">
        <v>3</v>
      </c>
      <c r="F639">
        <v>4</v>
      </c>
      <c r="G639">
        <f t="shared" si="27"/>
        <v>1</v>
      </c>
      <c r="H639">
        <f t="shared" si="28"/>
        <v>0.75</v>
      </c>
      <c r="I639">
        <f t="shared" si="29"/>
        <v>3</v>
      </c>
    </row>
    <row r="640" spans="1:9" x14ac:dyDescent="0.2">
      <c r="A640" s="7" t="s">
        <v>29</v>
      </c>
      <c r="B640" t="s">
        <v>24</v>
      </c>
      <c r="C640">
        <v>2019</v>
      </c>
      <c r="D640" t="s">
        <v>15</v>
      </c>
      <c r="E640">
        <v>0</v>
      </c>
      <c r="F640">
        <v>0</v>
      </c>
      <c r="G640">
        <f t="shared" si="27"/>
        <v>0</v>
      </c>
      <c r="H640">
        <f t="shared" si="28"/>
        <v>1</v>
      </c>
      <c r="I640">
        <f t="shared" si="29"/>
        <v>0</v>
      </c>
    </row>
    <row r="641" spans="1:9" x14ac:dyDescent="0.2">
      <c r="A641" s="7" t="s">
        <v>29</v>
      </c>
      <c r="B641" t="s">
        <v>24</v>
      </c>
      <c r="C641">
        <v>2019</v>
      </c>
      <c r="D641" t="s">
        <v>12</v>
      </c>
      <c r="E641">
        <v>0</v>
      </c>
      <c r="F641">
        <v>0</v>
      </c>
      <c r="G641">
        <f t="shared" si="27"/>
        <v>0</v>
      </c>
      <c r="H641">
        <f t="shared" si="28"/>
        <v>1</v>
      </c>
      <c r="I641">
        <f t="shared" si="29"/>
        <v>0</v>
      </c>
    </row>
    <row r="642" spans="1:9" x14ac:dyDescent="0.2">
      <c r="A642" s="7" t="s">
        <v>29</v>
      </c>
      <c r="B642" t="s">
        <v>24</v>
      </c>
      <c r="C642">
        <v>2019</v>
      </c>
      <c r="D642" t="s">
        <v>14</v>
      </c>
      <c r="E642">
        <v>0</v>
      </c>
      <c r="F642">
        <v>0</v>
      </c>
      <c r="G642">
        <f t="shared" ref="G642:G705" si="30">F642-E642</f>
        <v>0</v>
      </c>
      <c r="H642">
        <f t="shared" si="28"/>
        <v>1</v>
      </c>
      <c r="I642">
        <f t="shared" si="29"/>
        <v>0</v>
      </c>
    </row>
    <row r="643" spans="1:9" x14ac:dyDescent="0.2">
      <c r="A643" s="7" t="s">
        <v>29</v>
      </c>
      <c r="B643" t="s">
        <v>24</v>
      </c>
      <c r="C643">
        <v>2019</v>
      </c>
      <c r="D643" t="s">
        <v>30</v>
      </c>
      <c r="E643">
        <v>1</v>
      </c>
      <c r="F643">
        <v>1</v>
      </c>
      <c r="G643">
        <f t="shared" si="30"/>
        <v>0</v>
      </c>
      <c r="H643">
        <f t="shared" ref="H643:H706" si="31">IF(AND(E643=0, F643=0), 1, E643/F643)</f>
        <v>1</v>
      </c>
      <c r="I643">
        <f t="shared" ref="I643:I706" si="32">_xlfn.CEILING.MATH(IF(H643=1,
    IF(
        COUNTIFS(H$2:H$2670, "&lt;&gt;1", A$2:A$2670, A643, B$2:B$2670, B643, D$2:D$2670, D643, C$2:C$2670, "&lt;&gt;"&amp;C643)=0,
        E643,
        F643 / (
            SUMIFS(H$2:H$2670, A$2:A$2670, A643, B$2:B$2670, B643, D$2:D$2670, D643, C$2:C$2670, "&lt;&gt;"&amp;C643, H$2:H$2670, "&lt;&gt;1")
            /
            COUNTIFS(H$2:H$2670, "&lt;&gt;1", A$2:A$2670, A643, B$2:B$2670, B643, D$2:D$2670, D643, C$2:C$2670, "&lt;&gt;"&amp;C643)
        )
    ),
    E643
))</f>
        <v>2</v>
      </c>
    </row>
    <row r="644" spans="1:9" x14ac:dyDescent="0.2">
      <c r="A644" s="7" t="s">
        <v>29</v>
      </c>
      <c r="B644" t="s">
        <v>24</v>
      </c>
      <c r="C644">
        <v>2020</v>
      </c>
      <c r="D644" t="s">
        <v>14</v>
      </c>
      <c r="E644">
        <v>1</v>
      </c>
      <c r="F644">
        <v>1</v>
      </c>
      <c r="G644">
        <f t="shared" si="30"/>
        <v>0</v>
      </c>
      <c r="H644">
        <f t="shared" si="31"/>
        <v>1</v>
      </c>
      <c r="I644">
        <f t="shared" si="32"/>
        <v>2</v>
      </c>
    </row>
    <row r="645" spans="1:9" x14ac:dyDescent="0.2">
      <c r="A645" s="7" t="s">
        <v>29</v>
      </c>
      <c r="B645" t="s">
        <v>24</v>
      </c>
      <c r="C645">
        <v>2020</v>
      </c>
      <c r="D645" t="s">
        <v>16</v>
      </c>
      <c r="E645">
        <v>2</v>
      </c>
      <c r="F645">
        <v>2</v>
      </c>
      <c r="G645">
        <f t="shared" si="30"/>
        <v>0</v>
      </c>
      <c r="H645">
        <f t="shared" si="31"/>
        <v>1</v>
      </c>
      <c r="I645">
        <f t="shared" si="32"/>
        <v>3</v>
      </c>
    </row>
    <row r="646" spans="1:9" x14ac:dyDescent="0.2">
      <c r="A646" s="7" t="s">
        <v>29</v>
      </c>
      <c r="B646" t="s">
        <v>24</v>
      </c>
      <c r="C646">
        <v>2020</v>
      </c>
      <c r="D646" t="s">
        <v>30</v>
      </c>
      <c r="E646">
        <v>1</v>
      </c>
      <c r="F646">
        <v>1</v>
      </c>
      <c r="G646">
        <f t="shared" si="30"/>
        <v>0</v>
      </c>
      <c r="H646">
        <f t="shared" si="31"/>
        <v>1</v>
      </c>
      <c r="I646">
        <f t="shared" si="32"/>
        <v>2</v>
      </c>
    </row>
    <row r="647" spans="1:9" x14ac:dyDescent="0.2">
      <c r="A647" s="7" t="s">
        <v>29</v>
      </c>
      <c r="B647" t="s">
        <v>24</v>
      </c>
      <c r="C647">
        <v>2021</v>
      </c>
      <c r="D647" t="s">
        <v>15</v>
      </c>
      <c r="E647">
        <v>1</v>
      </c>
      <c r="F647">
        <v>1</v>
      </c>
      <c r="G647">
        <f t="shared" si="30"/>
        <v>0</v>
      </c>
      <c r="H647">
        <f t="shared" si="31"/>
        <v>1</v>
      </c>
      <c r="I647">
        <f t="shared" si="32"/>
        <v>2</v>
      </c>
    </row>
    <row r="648" spans="1:9" x14ac:dyDescent="0.2">
      <c r="A648" s="7" t="s">
        <v>29</v>
      </c>
      <c r="B648" t="s">
        <v>24</v>
      </c>
      <c r="C648">
        <v>2021</v>
      </c>
      <c r="D648" t="s">
        <v>12</v>
      </c>
      <c r="E648">
        <v>2</v>
      </c>
      <c r="F648">
        <v>2</v>
      </c>
      <c r="G648">
        <f t="shared" si="30"/>
        <v>0</v>
      </c>
      <c r="H648">
        <f t="shared" si="31"/>
        <v>1</v>
      </c>
      <c r="I648">
        <f t="shared" si="32"/>
        <v>4</v>
      </c>
    </row>
    <row r="649" spans="1:9" x14ac:dyDescent="0.2">
      <c r="A649" s="7" t="s">
        <v>29</v>
      </c>
      <c r="B649" t="s">
        <v>24</v>
      </c>
      <c r="C649">
        <v>2021</v>
      </c>
      <c r="D649" t="s">
        <v>13</v>
      </c>
      <c r="E649">
        <v>3</v>
      </c>
      <c r="F649">
        <v>3</v>
      </c>
      <c r="G649">
        <f t="shared" si="30"/>
        <v>0</v>
      </c>
      <c r="H649">
        <f t="shared" si="31"/>
        <v>1</v>
      </c>
      <c r="I649">
        <f t="shared" si="32"/>
        <v>5</v>
      </c>
    </row>
    <row r="650" spans="1:9" x14ac:dyDescent="0.2">
      <c r="A650" s="7" t="s">
        <v>29</v>
      </c>
      <c r="B650" t="s">
        <v>24</v>
      </c>
      <c r="C650">
        <v>2021</v>
      </c>
      <c r="D650" t="s">
        <v>16</v>
      </c>
      <c r="E650">
        <v>5</v>
      </c>
      <c r="F650">
        <v>5</v>
      </c>
      <c r="G650">
        <f t="shared" si="30"/>
        <v>0</v>
      </c>
      <c r="H650">
        <f t="shared" si="31"/>
        <v>1</v>
      </c>
      <c r="I650">
        <f t="shared" si="32"/>
        <v>8</v>
      </c>
    </row>
    <row r="651" spans="1:9" x14ac:dyDescent="0.2">
      <c r="A651" s="7" t="s">
        <v>29</v>
      </c>
      <c r="B651" t="s">
        <v>24</v>
      </c>
      <c r="C651">
        <v>2023</v>
      </c>
      <c r="D651" t="s">
        <v>15</v>
      </c>
      <c r="E651">
        <v>2</v>
      </c>
      <c r="F651">
        <v>2</v>
      </c>
      <c r="G651">
        <f t="shared" si="30"/>
        <v>0</v>
      </c>
      <c r="H651">
        <f t="shared" si="31"/>
        <v>1</v>
      </c>
      <c r="I651">
        <f t="shared" si="32"/>
        <v>4</v>
      </c>
    </row>
    <row r="652" spans="1:9" x14ac:dyDescent="0.2">
      <c r="A652" s="7" t="s">
        <v>29</v>
      </c>
      <c r="B652" t="s">
        <v>24</v>
      </c>
      <c r="C652">
        <v>2023</v>
      </c>
      <c r="D652" t="s">
        <v>12</v>
      </c>
      <c r="E652">
        <v>1</v>
      </c>
      <c r="F652">
        <v>1</v>
      </c>
      <c r="G652">
        <f t="shared" si="30"/>
        <v>0</v>
      </c>
      <c r="H652">
        <f t="shared" si="31"/>
        <v>1</v>
      </c>
      <c r="I652">
        <f t="shared" si="32"/>
        <v>2</v>
      </c>
    </row>
    <row r="653" spans="1:9" x14ac:dyDescent="0.2">
      <c r="A653" s="7" t="s">
        <v>29</v>
      </c>
      <c r="B653" t="s">
        <v>24</v>
      </c>
      <c r="C653">
        <v>2023</v>
      </c>
      <c r="D653" t="s">
        <v>14</v>
      </c>
      <c r="E653">
        <v>1</v>
      </c>
      <c r="F653">
        <v>1</v>
      </c>
      <c r="G653">
        <f t="shared" si="30"/>
        <v>0</v>
      </c>
      <c r="H653">
        <f t="shared" si="31"/>
        <v>1</v>
      </c>
      <c r="I653">
        <f t="shared" si="32"/>
        <v>2</v>
      </c>
    </row>
    <row r="654" spans="1:9" x14ac:dyDescent="0.2">
      <c r="A654" s="7" t="s">
        <v>29</v>
      </c>
      <c r="B654" t="s">
        <v>24</v>
      </c>
      <c r="C654">
        <v>2023</v>
      </c>
      <c r="D654" t="s">
        <v>13</v>
      </c>
      <c r="E654">
        <v>3</v>
      </c>
      <c r="F654">
        <v>3</v>
      </c>
      <c r="G654">
        <f t="shared" si="30"/>
        <v>0</v>
      </c>
      <c r="H654">
        <f t="shared" si="31"/>
        <v>1</v>
      </c>
      <c r="I654">
        <f t="shared" si="32"/>
        <v>5</v>
      </c>
    </row>
    <row r="655" spans="1:9" x14ac:dyDescent="0.2">
      <c r="A655" s="7" t="s">
        <v>29</v>
      </c>
      <c r="B655" t="s">
        <v>24</v>
      </c>
      <c r="C655">
        <v>2023</v>
      </c>
      <c r="D655" t="s">
        <v>16</v>
      </c>
      <c r="E655">
        <v>6</v>
      </c>
      <c r="F655">
        <v>6</v>
      </c>
      <c r="G655">
        <f t="shared" si="30"/>
        <v>0</v>
      </c>
      <c r="H655">
        <f t="shared" si="31"/>
        <v>1</v>
      </c>
      <c r="I655">
        <f t="shared" si="32"/>
        <v>9</v>
      </c>
    </row>
    <row r="656" spans="1:9" x14ac:dyDescent="0.2">
      <c r="A656" s="7" t="s">
        <v>29</v>
      </c>
      <c r="B656" t="s">
        <v>24</v>
      </c>
      <c r="C656">
        <v>2023</v>
      </c>
      <c r="D656" t="s">
        <v>30</v>
      </c>
      <c r="E656">
        <v>0</v>
      </c>
      <c r="F656">
        <v>0</v>
      </c>
      <c r="G656">
        <f t="shared" si="30"/>
        <v>0</v>
      </c>
      <c r="H656">
        <f t="shared" si="31"/>
        <v>1</v>
      </c>
      <c r="I656">
        <f t="shared" si="32"/>
        <v>0</v>
      </c>
    </row>
    <row r="657" spans="1:9" x14ac:dyDescent="0.2">
      <c r="A657" s="7" t="s">
        <v>29</v>
      </c>
      <c r="B657" t="s">
        <v>25</v>
      </c>
      <c r="C657">
        <v>2022</v>
      </c>
      <c r="D657" t="s">
        <v>12</v>
      </c>
      <c r="E657">
        <v>3</v>
      </c>
      <c r="F657">
        <v>3</v>
      </c>
      <c r="G657">
        <f t="shared" si="30"/>
        <v>0</v>
      </c>
      <c r="H657">
        <f t="shared" si="31"/>
        <v>1</v>
      </c>
      <c r="I657">
        <f t="shared" si="32"/>
        <v>6</v>
      </c>
    </row>
    <row r="658" spans="1:9" x14ac:dyDescent="0.2">
      <c r="A658" s="7" t="s">
        <v>29</v>
      </c>
      <c r="B658" t="s">
        <v>25</v>
      </c>
      <c r="C658">
        <v>2022</v>
      </c>
      <c r="D658" t="s">
        <v>14</v>
      </c>
      <c r="E658">
        <v>5</v>
      </c>
      <c r="F658">
        <v>5</v>
      </c>
      <c r="G658">
        <f t="shared" si="30"/>
        <v>0</v>
      </c>
      <c r="H658">
        <f t="shared" si="31"/>
        <v>1</v>
      </c>
      <c r="I658">
        <f t="shared" si="32"/>
        <v>7</v>
      </c>
    </row>
    <row r="659" spans="1:9" x14ac:dyDescent="0.2">
      <c r="A659" s="7" t="s">
        <v>29</v>
      </c>
      <c r="B659" t="s">
        <v>25</v>
      </c>
      <c r="C659">
        <v>2022</v>
      </c>
      <c r="D659" t="s">
        <v>16</v>
      </c>
      <c r="E659">
        <v>15</v>
      </c>
      <c r="F659">
        <v>15</v>
      </c>
      <c r="G659">
        <f t="shared" si="30"/>
        <v>0</v>
      </c>
      <c r="H659">
        <f t="shared" si="31"/>
        <v>1</v>
      </c>
      <c r="I659">
        <f t="shared" si="32"/>
        <v>20</v>
      </c>
    </row>
    <row r="660" spans="1:9" x14ac:dyDescent="0.2">
      <c r="A660" s="7" t="s">
        <v>29</v>
      </c>
      <c r="B660" t="s">
        <v>25</v>
      </c>
      <c r="C660">
        <v>2023</v>
      </c>
      <c r="D660" t="s">
        <v>15</v>
      </c>
      <c r="E660">
        <v>7</v>
      </c>
      <c r="F660">
        <v>16</v>
      </c>
      <c r="G660">
        <f t="shared" si="30"/>
        <v>9</v>
      </c>
      <c r="H660">
        <f t="shared" si="31"/>
        <v>0.4375</v>
      </c>
      <c r="I660">
        <f t="shared" si="32"/>
        <v>7</v>
      </c>
    </row>
    <row r="661" spans="1:9" x14ac:dyDescent="0.2">
      <c r="A661" s="7" t="s">
        <v>29</v>
      </c>
      <c r="B661" t="s">
        <v>25</v>
      </c>
      <c r="C661">
        <v>2020</v>
      </c>
      <c r="D661" t="s">
        <v>13</v>
      </c>
      <c r="E661">
        <v>16</v>
      </c>
      <c r="F661">
        <v>24</v>
      </c>
      <c r="G661">
        <f t="shared" si="30"/>
        <v>8</v>
      </c>
      <c r="H661">
        <f t="shared" si="31"/>
        <v>0.66666666666666663</v>
      </c>
      <c r="I661">
        <f t="shared" si="32"/>
        <v>16</v>
      </c>
    </row>
    <row r="662" spans="1:9" x14ac:dyDescent="0.2">
      <c r="A662" s="7" t="s">
        <v>29</v>
      </c>
      <c r="B662" t="s">
        <v>25</v>
      </c>
      <c r="C662">
        <v>2021</v>
      </c>
      <c r="D662" t="s">
        <v>13</v>
      </c>
      <c r="E662">
        <v>17</v>
      </c>
      <c r="F662">
        <v>25</v>
      </c>
      <c r="G662">
        <f t="shared" si="30"/>
        <v>8</v>
      </c>
      <c r="H662">
        <f t="shared" si="31"/>
        <v>0.68</v>
      </c>
      <c r="I662">
        <f t="shared" si="32"/>
        <v>17</v>
      </c>
    </row>
    <row r="663" spans="1:9" x14ac:dyDescent="0.2">
      <c r="A663" s="7" t="s">
        <v>29</v>
      </c>
      <c r="B663" t="s">
        <v>25</v>
      </c>
      <c r="C663">
        <v>2023</v>
      </c>
      <c r="D663" t="s">
        <v>16</v>
      </c>
      <c r="E663">
        <v>19</v>
      </c>
      <c r="F663">
        <v>26</v>
      </c>
      <c r="G663">
        <f t="shared" si="30"/>
        <v>7</v>
      </c>
      <c r="H663">
        <f t="shared" si="31"/>
        <v>0.73076923076923073</v>
      </c>
      <c r="I663">
        <f t="shared" si="32"/>
        <v>19</v>
      </c>
    </row>
    <row r="664" spans="1:9" x14ac:dyDescent="0.2">
      <c r="A664" s="7" t="s">
        <v>29</v>
      </c>
      <c r="B664" t="s">
        <v>25</v>
      </c>
      <c r="C664">
        <v>2020</v>
      </c>
      <c r="D664" t="s">
        <v>15</v>
      </c>
      <c r="E664">
        <v>4</v>
      </c>
      <c r="F664">
        <v>10</v>
      </c>
      <c r="G664">
        <f t="shared" si="30"/>
        <v>6</v>
      </c>
      <c r="H664">
        <f t="shared" si="31"/>
        <v>0.4</v>
      </c>
      <c r="I664">
        <f t="shared" si="32"/>
        <v>4</v>
      </c>
    </row>
    <row r="665" spans="1:9" x14ac:dyDescent="0.2">
      <c r="A665" s="7" t="s">
        <v>29</v>
      </c>
      <c r="B665" t="s">
        <v>25</v>
      </c>
      <c r="C665">
        <v>2021</v>
      </c>
      <c r="D665" t="s">
        <v>30</v>
      </c>
      <c r="E665">
        <v>7</v>
      </c>
      <c r="F665">
        <v>13</v>
      </c>
      <c r="G665">
        <f t="shared" si="30"/>
        <v>6</v>
      </c>
      <c r="H665">
        <f t="shared" si="31"/>
        <v>0.53846153846153844</v>
      </c>
      <c r="I665">
        <f t="shared" si="32"/>
        <v>7</v>
      </c>
    </row>
    <row r="666" spans="1:9" x14ac:dyDescent="0.2">
      <c r="A666" s="7" t="s">
        <v>29</v>
      </c>
      <c r="B666" t="s">
        <v>25</v>
      </c>
      <c r="C666">
        <v>2023</v>
      </c>
      <c r="D666" t="s">
        <v>13</v>
      </c>
      <c r="E666">
        <v>18</v>
      </c>
      <c r="F666">
        <v>23</v>
      </c>
      <c r="G666">
        <f t="shared" si="30"/>
        <v>5</v>
      </c>
      <c r="H666">
        <f t="shared" si="31"/>
        <v>0.78260869565217395</v>
      </c>
      <c r="I666">
        <f t="shared" si="32"/>
        <v>18</v>
      </c>
    </row>
    <row r="667" spans="1:9" x14ac:dyDescent="0.2">
      <c r="A667" s="7" t="s">
        <v>29</v>
      </c>
      <c r="B667" t="s">
        <v>25</v>
      </c>
      <c r="C667">
        <v>2023</v>
      </c>
      <c r="D667" t="s">
        <v>12</v>
      </c>
      <c r="E667">
        <v>3</v>
      </c>
      <c r="F667">
        <v>7</v>
      </c>
      <c r="G667">
        <f t="shared" si="30"/>
        <v>4</v>
      </c>
      <c r="H667">
        <f t="shared" si="31"/>
        <v>0.42857142857142855</v>
      </c>
      <c r="I667">
        <f t="shared" si="32"/>
        <v>3</v>
      </c>
    </row>
    <row r="668" spans="1:9" x14ac:dyDescent="0.2">
      <c r="A668" s="7" t="s">
        <v>29</v>
      </c>
      <c r="B668" t="s">
        <v>25</v>
      </c>
      <c r="C668">
        <v>2020</v>
      </c>
      <c r="D668" t="s">
        <v>30</v>
      </c>
      <c r="E668">
        <v>7</v>
      </c>
      <c r="F668">
        <v>9</v>
      </c>
      <c r="G668">
        <f t="shared" si="30"/>
        <v>2</v>
      </c>
      <c r="H668">
        <f t="shared" si="31"/>
        <v>0.77777777777777779</v>
      </c>
      <c r="I668">
        <f t="shared" si="32"/>
        <v>7</v>
      </c>
    </row>
    <row r="669" spans="1:9" x14ac:dyDescent="0.2">
      <c r="A669" s="7" t="s">
        <v>29</v>
      </c>
      <c r="B669" t="s">
        <v>25</v>
      </c>
      <c r="C669">
        <v>2021</v>
      </c>
      <c r="D669" t="s">
        <v>15</v>
      </c>
      <c r="E669">
        <v>6</v>
      </c>
      <c r="F669">
        <v>8</v>
      </c>
      <c r="G669">
        <f t="shared" si="30"/>
        <v>2</v>
      </c>
      <c r="H669">
        <f t="shared" si="31"/>
        <v>0.75</v>
      </c>
      <c r="I669">
        <f t="shared" si="32"/>
        <v>6</v>
      </c>
    </row>
    <row r="670" spans="1:9" x14ac:dyDescent="0.2">
      <c r="A670" s="7" t="s">
        <v>29</v>
      </c>
      <c r="B670" t="s">
        <v>25</v>
      </c>
      <c r="C670">
        <v>2021</v>
      </c>
      <c r="D670" t="s">
        <v>12</v>
      </c>
      <c r="E670">
        <v>6</v>
      </c>
      <c r="F670">
        <v>8</v>
      </c>
      <c r="G670">
        <f t="shared" si="30"/>
        <v>2</v>
      </c>
      <c r="H670">
        <f t="shared" si="31"/>
        <v>0.75</v>
      </c>
      <c r="I670">
        <f t="shared" si="32"/>
        <v>6</v>
      </c>
    </row>
    <row r="671" spans="1:9" x14ac:dyDescent="0.2">
      <c r="A671" s="7" t="s">
        <v>29</v>
      </c>
      <c r="B671" t="s">
        <v>25</v>
      </c>
      <c r="C671">
        <v>2021</v>
      </c>
      <c r="D671" t="s">
        <v>16</v>
      </c>
      <c r="E671">
        <v>9</v>
      </c>
      <c r="F671">
        <v>11</v>
      </c>
      <c r="G671">
        <f t="shared" si="30"/>
        <v>2</v>
      </c>
      <c r="H671">
        <f t="shared" si="31"/>
        <v>0.81818181818181823</v>
      </c>
      <c r="I671">
        <f t="shared" si="32"/>
        <v>9</v>
      </c>
    </row>
    <row r="672" spans="1:9" x14ac:dyDescent="0.2">
      <c r="A672" s="7" t="s">
        <v>29</v>
      </c>
      <c r="B672" t="s">
        <v>25</v>
      </c>
      <c r="C672">
        <v>2023</v>
      </c>
      <c r="D672" t="s">
        <v>14</v>
      </c>
      <c r="E672">
        <v>8</v>
      </c>
      <c r="F672">
        <v>10</v>
      </c>
      <c r="G672">
        <f t="shared" si="30"/>
        <v>2</v>
      </c>
      <c r="H672">
        <f t="shared" si="31"/>
        <v>0.8</v>
      </c>
      <c r="I672">
        <f t="shared" si="32"/>
        <v>8</v>
      </c>
    </row>
    <row r="673" spans="1:9" x14ac:dyDescent="0.2">
      <c r="A673" s="7" t="s">
        <v>29</v>
      </c>
      <c r="B673" t="s">
        <v>25</v>
      </c>
      <c r="C673">
        <v>2019</v>
      </c>
      <c r="D673" t="s">
        <v>14</v>
      </c>
      <c r="E673">
        <v>3</v>
      </c>
      <c r="F673">
        <v>4</v>
      </c>
      <c r="G673">
        <f t="shared" si="30"/>
        <v>1</v>
      </c>
      <c r="H673">
        <f t="shared" si="31"/>
        <v>0.75</v>
      </c>
      <c r="I673">
        <f t="shared" si="32"/>
        <v>3</v>
      </c>
    </row>
    <row r="674" spans="1:9" x14ac:dyDescent="0.2">
      <c r="A674" s="7" t="s">
        <v>29</v>
      </c>
      <c r="B674" t="s">
        <v>25</v>
      </c>
      <c r="C674">
        <v>2019</v>
      </c>
      <c r="D674" t="s">
        <v>15</v>
      </c>
      <c r="E674">
        <v>2</v>
      </c>
      <c r="F674">
        <v>2</v>
      </c>
      <c r="G674">
        <f t="shared" si="30"/>
        <v>0</v>
      </c>
      <c r="H674">
        <f t="shared" si="31"/>
        <v>1</v>
      </c>
      <c r="I674">
        <f t="shared" si="32"/>
        <v>4</v>
      </c>
    </row>
    <row r="675" spans="1:9" x14ac:dyDescent="0.2">
      <c r="A675" s="7" t="s">
        <v>29</v>
      </c>
      <c r="B675" t="s">
        <v>25</v>
      </c>
      <c r="C675">
        <v>2019</v>
      </c>
      <c r="D675" t="s">
        <v>12</v>
      </c>
      <c r="E675">
        <v>1</v>
      </c>
      <c r="F675">
        <v>1</v>
      </c>
      <c r="G675">
        <f t="shared" si="30"/>
        <v>0</v>
      </c>
      <c r="H675">
        <f t="shared" si="31"/>
        <v>1</v>
      </c>
      <c r="I675">
        <f t="shared" si="32"/>
        <v>2</v>
      </c>
    </row>
    <row r="676" spans="1:9" x14ac:dyDescent="0.2">
      <c r="A676" s="7" t="s">
        <v>29</v>
      </c>
      <c r="B676" t="s">
        <v>25</v>
      </c>
      <c r="C676">
        <v>2019</v>
      </c>
      <c r="D676" t="s">
        <v>13</v>
      </c>
      <c r="E676">
        <v>8</v>
      </c>
      <c r="F676">
        <v>8</v>
      </c>
      <c r="G676">
        <f t="shared" si="30"/>
        <v>0</v>
      </c>
      <c r="H676">
        <f t="shared" si="31"/>
        <v>1</v>
      </c>
      <c r="I676">
        <f t="shared" si="32"/>
        <v>12</v>
      </c>
    </row>
    <row r="677" spans="1:9" x14ac:dyDescent="0.2">
      <c r="A677" s="7" t="s">
        <v>29</v>
      </c>
      <c r="B677" t="s">
        <v>25</v>
      </c>
      <c r="C677">
        <v>2019</v>
      </c>
      <c r="D677" t="s">
        <v>16</v>
      </c>
      <c r="E677">
        <v>14</v>
      </c>
      <c r="F677">
        <v>14</v>
      </c>
      <c r="G677">
        <f t="shared" si="30"/>
        <v>0</v>
      </c>
      <c r="H677">
        <f t="shared" si="31"/>
        <v>1</v>
      </c>
      <c r="I677">
        <f t="shared" si="32"/>
        <v>19</v>
      </c>
    </row>
    <row r="678" spans="1:9" x14ac:dyDescent="0.2">
      <c r="A678" s="7" t="s">
        <v>29</v>
      </c>
      <c r="B678" t="s">
        <v>25</v>
      </c>
      <c r="C678">
        <v>2019</v>
      </c>
      <c r="D678" t="s">
        <v>30</v>
      </c>
      <c r="E678">
        <v>5</v>
      </c>
      <c r="F678">
        <v>5</v>
      </c>
      <c r="G678">
        <f t="shared" si="30"/>
        <v>0</v>
      </c>
      <c r="H678">
        <f t="shared" si="31"/>
        <v>1</v>
      </c>
      <c r="I678">
        <f t="shared" si="32"/>
        <v>9</v>
      </c>
    </row>
    <row r="679" spans="1:9" x14ac:dyDescent="0.2">
      <c r="A679" s="7" t="s">
        <v>29</v>
      </c>
      <c r="B679" t="s">
        <v>25</v>
      </c>
      <c r="C679">
        <v>2020</v>
      </c>
      <c r="D679" t="s">
        <v>12</v>
      </c>
      <c r="E679">
        <v>3</v>
      </c>
      <c r="F679">
        <v>3</v>
      </c>
      <c r="G679">
        <f t="shared" si="30"/>
        <v>0</v>
      </c>
      <c r="H679">
        <f t="shared" si="31"/>
        <v>1</v>
      </c>
      <c r="I679">
        <f t="shared" si="32"/>
        <v>6</v>
      </c>
    </row>
    <row r="680" spans="1:9" x14ac:dyDescent="0.2">
      <c r="A680" s="7" t="s">
        <v>29</v>
      </c>
      <c r="B680" t="s">
        <v>25</v>
      </c>
      <c r="C680">
        <v>2020</v>
      </c>
      <c r="D680" t="s">
        <v>14</v>
      </c>
      <c r="E680">
        <v>3</v>
      </c>
      <c r="F680">
        <v>3</v>
      </c>
      <c r="G680">
        <f t="shared" si="30"/>
        <v>0</v>
      </c>
      <c r="H680">
        <f t="shared" si="31"/>
        <v>1</v>
      </c>
      <c r="I680">
        <f t="shared" si="32"/>
        <v>4</v>
      </c>
    </row>
    <row r="681" spans="1:9" x14ac:dyDescent="0.2">
      <c r="A681" s="7" t="s">
        <v>29</v>
      </c>
      <c r="B681" t="s">
        <v>25</v>
      </c>
      <c r="C681">
        <v>2020</v>
      </c>
      <c r="D681" t="s">
        <v>16</v>
      </c>
      <c r="E681">
        <v>15</v>
      </c>
      <c r="F681">
        <v>15</v>
      </c>
      <c r="G681">
        <f t="shared" si="30"/>
        <v>0</v>
      </c>
      <c r="H681">
        <f t="shared" si="31"/>
        <v>1</v>
      </c>
      <c r="I681">
        <f t="shared" si="32"/>
        <v>20</v>
      </c>
    </row>
    <row r="682" spans="1:9" x14ac:dyDescent="0.2">
      <c r="A682" s="7" t="s">
        <v>29</v>
      </c>
      <c r="B682" t="s">
        <v>25</v>
      </c>
      <c r="C682">
        <v>2021</v>
      </c>
      <c r="D682" t="s">
        <v>14</v>
      </c>
      <c r="E682">
        <v>4</v>
      </c>
      <c r="F682">
        <v>4</v>
      </c>
      <c r="G682">
        <f t="shared" si="30"/>
        <v>0</v>
      </c>
      <c r="H682">
        <f t="shared" si="31"/>
        <v>1</v>
      </c>
      <c r="I682">
        <f t="shared" si="32"/>
        <v>6</v>
      </c>
    </row>
    <row r="683" spans="1:9" x14ac:dyDescent="0.2">
      <c r="A683" s="7" t="s">
        <v>29</v>
      </c>
      <c r="B683" t="s">
        <v>25</v>
      </c>
      <c r="C683">
        <v>2023</v>
      </c>
      <c r="D683" t="s">
        <v>30</v>
      </c>
      <c r="E683">
        <v>1</v>
      </c>
      <c r="F683">
        <v>1</v>
      </c>
      <c r="G683">
        <f t="shared" si="30"/>
        <v>0</v>
      </c>
      <c r="H683">
        <f t="shared" si="31"/>
        <v>1</v>
      </c>
      <c r="I683">
        <f t="shared" si="32"/>
        <v>2</v>
      </c>
    </row>
    <row r="684" spans="1:9" x14ac:dyDescent="0.2">
      <c r="A684" s="7" t="s">
        <v>29</v>
      </c>
      <c r="B684" t="s">
        <v>25</v>
      </c>
      <c r="C684">
        <v>2022</v>
      </c>
      <c r="D684" t="s">
        <v>15</v>
      </c>
      <c r="E684">
        <v>5</v>
      </c>
      <c r="F684">
        <v>11</v>
      </c>
      <c r="G684">
        <f t="shared" si="30"/>
        <v>6</v>
      </c>
      <c r="H684">
        <f t="shared" si="31"/>
        <v>0.45454545454545453</v>
      </c>
      <c r="I684">
        <f t="shared" si="32"/>
        <v>5</v>
      </c>
    </row>
    <row r="685" spans="1:9" x14ac:dyDescent="0.2">
      <c r="A685" s="7" t="s">
        <v>29</v>
      </c>
      <c r="B685" t="s">
        <v>25</v>
      </c>
      <c r="C685">
        <v>2022</v>
      </c>
      <c r="D685" t="s">
        <v>30</v>
      </c>
      <c r="E685">
        <v>6</v>
      </c>
      <c r="F685">
        <v>13</v>
      </c>
      <c r="G685">
        <f t="shared" si="30"/>
        <v>7</v>
      </c>
      <c r="H685">
        <f t="shared" si="31"/>
        <v>0.46153846153846156</v>
      </c>
      <c r="I685">
        <f t="shared" si="32"/>
        <v>6</v>
      </c>
    </row>
    <row r="686" spans="1:9" x14ac:dyDescent="0.2">
      <c r="A686" s="7" t="s">
        <v>29</v>
      </c>
      <c r="B686" t="s">
        <v>25</v>
      </c>
      <c r="C686">
        <v>2022</v>
      </c>
      <c r="D686" t="s">
        <v>13</v>
      </c>
      <c r="E686">
        <v>15</v>
      </c>
      <c r="F686">
        <v>27</v>
      </c>
      <c r="G686">
        <f t="shared" si="30"/>
        <v>12</v>
      </c>
      <c r="H686">
        <f t="shared" si="31"/>
        <v>0.55555555555555558</v>
      </c>
      <c r="I686">
        <f t="shared" si="32"/>
        <v>15</v>
      </c>
    </row>
    <row r="687" spans="1:9" x14ac:dyDescent="0.2">
      <c r="A687" s="7" t="s">
        <v>29</v>
      </c>
      <c r="B687" t="s">
        <v>26</v>
      </c>
      <c r="C687">
        <v>2023</v>
      </c>
      <c r="D687" t="s">
        <v>14</v>
      </c>
      <c r="E687">
        <v>14</v>
      </c>
      <c r="F687">
        <v>28</v>
      </c>
      <c r="G687">
        <f t="shared" si="30"/>
        <v>14</v>
      </c>
      <c r="H687">
        <f t="shared" si="31"/>
        <v>0.5</v>
      </c>
      <c r="I687">
        <f t="shared" si="32"/>
        <v>14</v>
      </c>
    </row>
    <row r="688" spans="1:9" x14ac:dyDescent="0.2">
      <c r="A688" s="7" t="s">
        <v>29</v>
      </c>
      <c r="B688" t="s">
        <v>26</v>
      </c>
      <c r="C688">
        <v>2021</v>
      </c>
      <c r="D688" t="s">
        <v>15</v>
      </c>
      <c r="E688">
        <v>12</v>
      </c>
      <c r="F688">
        <v>21</v>
      </c>
      <c r="G688">
        <f t="shared" si="30"/>
        <v>9</v>
      </c>
      <c r="H688">
        <f t="shared" si="31"/>
        <v>0.5714285714285714</v>
      </c>
      <c r="I688">
        <f t="shared" si="32"/>
        <v>12</v>
      </c>
    </row>
    <row r="689" spans="1:9" x14ac:dyDescent="0.2">
      <c r="A689" s="7" t="s">
        <v>29</v>
      </c>
      <c r="B689" t="s">
        <v>26</v>
      </c>
      <c r="C689">
        <v>2022</v>
      </c>
      <c r="D689" t="s">
        <v>12</v>
      </c>
      <c r="E689">
        <v>4</v>
      </c>
      <c r="F689">
        <v>4</v>
      </c>
      <c r="G689">
        <f t="shared" si="30"/>
        <v>0</v>
      </c>
      <c r="H689">
        <f t="shared" si="31"/>
        <v>1</v>
      </c>
      <c r="I689">
        <f t="shared" si="32"/>
        <v>7</v>
      </c>
    </row>
    <row r="690" spans="1:9" x14ac:dyDescent="0.2">
      <c r="A690" s="7" t="s">
        <v>29</v>
      </c>
      <c r="B690" t="s">
        <v>26</v>
      </c>
      <c r="C690">
        <v>2022</v>
      </c>
      <c r="D690" t="s">
        <v>14</v>
      </c>
      <c r="E690">
        <v>12</v>
      </c>
      <c r="F690">
        <v>12</v>
      </c>
      <c r="G690">
        <f t="shared" si="30"/>
        <v>0</v>
      </c>
      <c r="H690">
        <f t="shared" si="31"/>
        <v>1</v>
      </c>
      <c r="I690">
        <f t="shared" si="32"/>
        <v>23</v>
      </c>
    </row>
    <row r="691" spans="1:9" x14ac:dyDescent="0.2">
      <c r="A691" s="7" t="s">
        <v>29</v>
      </c>
      <c r="B691" t="s">
        <v>26</v>
      </c>
      <c r="C691">
        <v>2019</v>
      </c>
      <c r="D691" t="s">
        <v>14</v>
      </c>
      <c r="E691">
        <v>8</v>
      </c>
      <c r="F691">
        <v>14</v>
      </c>
      <c r="G691">
        <f t="shared" si="30"/>
        <v>6</v>
      </c>
      <c r="H691">
        <f t="shared" si="31"/>
        <v>0.5714285714285714</v>
      </c>
      <c r="I691">
        <f t="shared" si="32"/>
        <v>8</v>
      </c>
    </row>
    <row r="692" spans="1:9" x14ac:dyDescent="0.2">
      <c r="A692" s="7" t="s">
        <v>29</v>
      </c>
      <c r="B692" t="s">
        <v>26</v>
      </c>
      <c r="C692">
        <v>2020</v>
      </c>
      <c r="D692" t="s">
        <v>12</v>
      </c>
      <c r="E692">
        <v>12</v>
      </c>
      <c r="F692">
        <v>18</v>
      </c>
      <c r="G692">
        <f t="shared" si="30"/>
        <v>6</v>
      </c>
      <c r="H692">
        <f t="shared" si="31"/>
        <v>0.66666666666666663</v>
      </c>
      <c r="I692">
        <f t="shared" si="32"/>
        <v>12</v>
      </c>
    </row>
    <row r="693" spans="1:9" x14ac:dyDescent="0.2">
      <c r="A693" s="7" t="s">
        <v>29</v>
      </c>
      <c r="B693" t="s">
        <v>26</v>
      </c>
      <c r="C693">
        <v>2022</v>
      </c>
      <c r="D693" t="s">
        <v>30</v>
      </c>
      <c r="E693">
        <v>9</v>
      </c>
      <c r="F693">
        <v>9</v>
      </c>
      <c r="G693">
        <f t="shared" si="30"/>
        <v>0</v>
      </c>
      <c r="H693">
        <f t="shared" si="31"/>
        <v>1</v>
      </c>
      <c r="I693">
        <f t="shared" si="32"/>
        <v>12</v>
      </c>
    </row>
    <row r="694" spans="1:9" x14ac:dyDescent="0.2">
      <c r="A694" s="7" t="s">
        <v>29</v>
      </c>
      <c r="B694" t="s">
        <v>26</v>
      </c>
      <c r="C694">
        <v>2019</v>
      </c>
      <c r="D694" t="s">
        <v>12</v>
      </c>
      <c r="E694">
        <v>5</v>
      </c>
      <c r="F694">
        <v>10</v>
      </c>
      <c r="G694">
        <f t="shared" si="30"/>
        <v>5</v>
      </c>
      <c r="H694">
        <f t="shared" si="31"/>
        <v>0.5</v>
      </c>
      <c r="I694">
        <f t="shared" si="32"/>
        <v>5</v>
      </c>
    </row>
    <row r="695" spans="1:9" x14ac:dyDescent="0.2">
      <c r="A695" s="7" t="s">
        <v>29</v>
      </c>
      <c r="B695" t="s">
        <v>26</v>
      </c>
      <c r="C695">
        <v>2019</v>
      </c>
      <c r="D695" t="s">
        <v>30</v>
      </c>
      <c r="E695">
        <v>9</v>
      </c>
      <c r="F695">
        <v>14</v>
      </c>
      <c r="G695">
        <f t="shared" si="30"/>
        <v>5</v>
      </c>
      <c r="H695">
        <f t="shared" si="31"/>
        <v>0.6428571428571429</v>
      </c>
      <c r="I695">
        <f t="shared" si="32"/>
        <v>9</v>
      </c>
    </row>
    <row r="696" spans="1:9" x14ac:dyDescent="0.2">
      <c r="A696" s="7" t="s">
        <v>29</v>
      </c>
      <c r="B696" t="s">
        <v>26</v>
      </c>
      <c r="C696">
        <v>2023</v>
      </c>
      <c r="D696" t="s">
        <v>16</v>
      </c>
      <c r="E696">
        <v>36</v>
      </c>
      <c r="F696">
        <v>39</v>
      </c>
      <c r="G696">
        <f t="shared" si="30"/>
        <v>3</v>
      </c>
      <c r="H696">
        <f t="shared" si="31"/>
        <v>0.92307692307692313</v>
      </c>
      <c r="I696">
        <f t="shared" si="32"/>
        <v>36</v>
      </c>
    </row>
    <row r="697" spans="1:9" x14ac:dyDescent="0.2">
      <c r="A697" s="7" t="s">
        <v>29</v>
      </c>
      <c r="B697" t="s">
        <v>26</v>
      </c>
      <c r="C697">
        <v>2020</v>
      </c>
      <c r="D697" t="s">
        <v>30</v>
      </c>
      <c r="E697">
        <v>16</v>
      </c>
      <c r="F697">
        <v>18</v>
      </c>
      <c r="G697">
        <f t="shared" si="30"/>
        <v>2</v>
      </c>
      <c r="H697">
        <f t="shared" si="31"/>
        <v>0.88888888888888884</v>
      </c>
      <c r="I697">
        <f t="shared" si="32"/>
        <v>16</v>
      </c>
    </row>
    <row r="698" spans="1:9" x14ac:dyDescent="0.2">
      <c r="A698" s="7" t="s">
        <v>29</v>
      </c>
      <c r="B698" t="s">
        <v>26</v>
      </c>
      <c r="C698">
        <v>2021</v>
      </c>
      <c r="D698" t="s">
        <v>13</v>
      </c>
      <c r="E698">
        <v>22</v>
      </c>
      <c r="F698">
        <v>24</v>
      </c>
      <c r="G698">
        <f t="shared" si="30"/>
        <v>2</v>
      </c>
      <c r="H698">
        <f t="shared" si="31"/>
        <v>0.91666666666666663</v>
      </c>
      <c r="I698">
        <f t="shared" si="32"/>
        <v>22</v>
      </c>
    </row>
    <row r="699" spans="1:9" x14ac:dyDescent="0.2">
      <c r="A699" s="7" t="s">
        <v>29</v>
      </c>
      <c r="B699" t="s">
        <v>26</v>
      </c>
      <c r="C699">
        <v>2019</v>
      </c>
      <c r="D699" t="s">
        <v>15</v>
      </c>
      <c r="E699">
        <v>9</v>
      </c>
      <c r="F699">
        <v>10</v>
      </c>
      <c r="G699">
        <f t="shared" si="30"/>
        <v>1</v>
      </c>
      <c r="H699">
        <f t="shared" si="31"/>
        <v>0.9</v>
      </c>
      <c r="I699">
        <f t="shared" si="32"/>
        <v>9</v>
      </c>
    </row>
    <row r="700" spans="1:9" x14ac:dyDescent="0.2">
      <c r="A700" s="7" t="s">
        <v>29</v>
      </c>
      <c r="B700" t="s">
        <v>26</v>
      </c>
      <c r="C700">
        <v>2021</v>
      </c>
      <c r="D700" t="s">
        <v>30</v>
      </c>
      <c r="E700">
        <v>4</v>
      </c>
      <c r="F700">
        <v>5</v>
      </c>
      <c r="G700">
        <f t="shared" si="30"/>
        <v>1</v>
      </c>
      <c r="H700">
        <f t="shared" si="31"/>
        <v>0.8</v>
      </c>
      <c r="I700">
        <f t="shared" si="32"/>
        <v>4</v>
      </c>
    </row>
    <row r="701" spans="1:9" x14ac:dyDescent="0.2">
      <c r="A701" s="7" t="s">
        <v>29</v>
      </c>
      <c r="B701" t="s">
        <v>26</v>
      </c>
      <c r="C701">
        <v>2019</v>
      </c>
      <c r="D701" t="s">
        <v>13</v>
      </c>
      <c r="E701">
        <v>22</v>
      </c>
      <c r="F701">
        <v>22</v>
      </c>
      <c r="G701">
        <f t="shared" si="30"/>
        <v>0</v>
      </c>
      <c r="H701">
        <f t="shared" si="31"/>
        <v>1</v>
      </c>
      <c r="I701">
        <f t="shared" si="32"/>
        <v>25</v>
      </c>
    </row>
    <row r="702" spans="1:9" x14ac:dyDescent="0.2">
      <c r="A702" s="7" t="s">
        <v>29</v>
      </c>
      <c r="B702" t="s">
        <v>26</v>
      </c>
      <c r="C702">
        <v>2019</v>
      </c>
      <c r="D702" t="s">
        <v>16</v>
      </c>
      <c r="E702">
        <v>17</v>
      </c>
      <c r="F702">
        <v>17</v>
      </c>
      <c r="G702">
        <f t="shared" si="30"/>
        <v>0</v>
      </c>
      <c r="H702">
        <f t="shared" si="31"/>
        <v>1</v>
      </c>
      <c r="I702">
        <f t="shared" si="32"/>
        <v>21</v>
      </c>
    </row>
    <row r="703" spans="1:9" x14ac:dyDescent="0.2">
      <c r="A703" s="7" t="s">
        <v>29</v>
      </c>
      <c r="B703" t="s">
        <v>26</v>
      </c>
      <c r="C703">
        <v>2020</v>
      </c>
      <c r="D703" t="s">
        <v>15</v>
      </c>
      <c r="E703">
        <v>7</v>
      </c>
      <c r="F703">
        <v>7</v>
      </c>
      <c r="G703">
        <f t="shared" si="30"/>
        <v>0</v>
      </c>
      <c r="H703">
        <f t="shared" si="31"/>
        <v>1</v>
      </c>
      <c r="I703">
        <f t="shared" si="32"/>
        <v>10</v>
      </c>
    </row>
    <row r="704" spans="1:9" x14ac:dyDescent="0.2">
      <c r="A704" s="7" t="s">
        <v>29</v>
      </c>
      <c r="B704" t="s">
        <v>26</v>
      </c>
      <c r="C704">
        <v>2020</v>
      </c>
      <c r="D704" t="s">
        <v>14</v>
      </c>
      <c r="E704">
        <v>9</v>
      </c>
      <c r="F704">
        <v>9</v>
      </c>
      <c r="G704">
        <f t="shared" si="30"/>
        <v>0</v>
      </c>
      <c r="H704">
        <f t="shared" si="31"/>
        <v>1</v>
      </c>
      <c r="I704">
        <f t="shared" si="32"/>
        <v>17</v>
      </c>
    </row>
    <row r="705" spans="1:9" x14ac:dyDescent="0.2">
      <c r="A705" s="7" t="s">
        <v>29</v>
      </c>
      <c r="B705" t="s">
        <v>26</v>
      </c>
      <c r="C705">
        <v>2020</v>
      </c>
      <c r="D705" t="s">
        <v>13</v>
      </c>
      <c r="E705">
        <v>13</v>
      </c>
      <c r="F705">
        <v>13</v>
      </c>
      <c r="G705">
        <f t="shared" si="30"/>
        <v>0</v>
      </c>
      <c r="H705">
        <f t="shared" si="31"/>
        <v>1</v>
      </c>
      <c r="I705">
        <f t="shared" si="32"/>
        <v>15</v>
      </c>
    </row>
    <row r="706" spans="1:9" x14ac:dyDescent="0.2">
      <c r="A706" s="7" t="s">
        <v>29</v>
      </c>
      <c r="B706" t="s">
        <v>26</v>
      </c>
      <c r="C706">
        <v>2020</v>
      </c>
      <c r="D706" t="s">
        <v>16</v>
      </c>
      <c r="E706">
        <v>21</v>
      </c>
      <c r="F706">
        <v>21</v>
      </c>
      <c r="G706">
        <f t="shared" ref="G706:G769" si="33">F706-E706</f>
        <v>0</v>
      </c>
      <c r="H706">
        <f t="shared" si="31"/>
        <v>1</v>
      </c>
      <c r="I706">
        <f t="shared" si="32"/>
        <v>26</v>
      </c>
    </row>
    <row r="707" spans="1:9" x14ac:dyDescent="0.2">
      <c r="A707" s="7" t="s">
        <v>29</v>
      </c>
      <c r="B707" t="s">
        <v>26</v>
      </c>
      <c r="C707">
        <v>2021</v>
      </c>
      <c r="D707" t="s">
        <v>12</v>
      </c>
      <c r="E707">
        <v>3</v>
      </c>
      <c r="F707">
        <v>3</v>
      </c>
      <c r="G707">
        <f t="shared" si="33"/>
        <v>0</v>
      </c>
      <c r="H707">
        <f t="shared" ref="H707:H770" si="34">IF(AND(E707=0, F707=0), 1, E707/F707)</f>
        <v>1</v>
      </c>
      <c r="I707">
        <f t="shared" ref="I707:I770" si="35">_xlfn.CEILING.MATH(IF(H707=1,
    IF(
        COUNTIFS(H$2:H$2670, "&lt;&gt;1", A$2:A$2670, A707, B$2:B$2670, B707, D$2:D$2670, D707, C$2:C$2670, "&lt;&gt;"&amp;C707)=0,
        E707,
        F707 / (
            SUMIFS(H$2:H$2670, A$2:A$2670, A707, B$2:B$2670, B707, D$2:D$2670, D707, C$2:C$2670, "&lt;&gt;"&amp;C707, H$2:H$2670, "&lt;&gt;1")
            /
            COUNTIFS(H$2:H$2670, "&lt;&gt;1", A$2:A$2670, A707, B$2:B$2670, B707, D$2:D$2670, D707, C$2:C$2670, "&lt;&gt;"&amp;C707)
        )
    ),
    E707
))</f>
        <v>6</v>
      </c>
    </row>
    <row r="708" spans="1:9" x14ac:dyDescent="0.2">
      <c r="A708" s="7" t="s">
        <v>29</v>
      </c>
      <c r="B708" t="s">
        <v>26</v>
      </c>
      <c r="C708">
        <v>2021</v>
      </c>
      <c r="D708" t="s">
        <v>14</v>
      </c>
      <c r="E708">
        <v>7</v>
      </c>
      <c r="F708">
        <v>7</v>
      </c>
      <c r="G708">
        <f t="shared" si="33"/>
        <v>0</v>
      </c>
      <c r="H708">
        <f t="shared" si="34"/>
        <v>1</v>
      </c>
      <c r="I708">
        <f t="shared" si="35"/>
        <v>14</v>
      </c>
    </row>
    <row r="709" spans="1:9" x14ac:dyDescent="0.2">
      <c r="A709" s="7" t="s">
        <v>29</v>
      </c>
      <c r="B709" t="s">
        <v>26</v>
      </c>
      <c r="C709">
        <v>2021</v>
      </c>
      <c r="D709" t="s">
        <v>16</v>
      </c>
      <c r="E709">
        <v>14</v>
      </c>
      <c r="F709">
        <v>14</v>
      </c>
      <c r="G709">
        <f t="shared" si="33"/>
        <v>0</v>
      </c>
      <c r="H709">
        <f t="shared" si="34"/>
        <v>1</v>
      </c>
      <c r="I709">
        <f t="shared" si="35"/>
        <v>18</v>
      </c>
    </row>
    <row r="710" spans="1:9" x14ac:dyDescent="0.2">
      <c r="A710" s="7" t="s">
        <v>29</v>
      </c>
      <c r="B710" t="s">
        <v>26</v>
      </c>
      <c r="C710">
        <v>2023</v>
      </c>
      <c r="D710" t="s">
        <v>15</v>
      </c>
      <c r="E710">
        <v>11</v>
      </c>
      <c r="F710">
        <v>11</v>
      </c>
      <c r="G710">
        <f t="shared" si="33"/>
        <v>0</v>
      </c>
      <c r="H710">
        <f t="shared" si="34"/>
        <v>1</v>
      </c>
      <c r="I710">
        <f t="shared" si="35"/>
        <v>16</v>
      </c>
    </row>
    <row r="711" spans="1:9" x14ac:dyDescent="0.2">
      <c r="A711" s="7" t="s">
        <v>29</v>
      </c>
      <c r="B711" t="s">
        <v>26</v>
      </c>
      <c r="C711">
        <v>2023</v>
      </c>
      <c r="D711" t="s">
        <v>12</v>
      </c>
      <c r="E711">
        <v>7</v>
      </c>
      <c r="F711">
        <v>7</v>
      </c>
      <c r="G711">
        <f t="shared" si="33"/>
        <v>0</v>
      </c>
      <c r="H711">
        <f t="shared" si="34"/>
        <v>1</v>
      </c>
      <c r="I711">
        <f t="shared" si="35"/>
        <v>12</v>
      </c>
    </row>
    <row r="712" spans="1:9" x14ac:dyDescent="0.2">
      <c r="A712" s="7" t="s">
        <v>29</v>
      </c>
      <c r="B712" t="s">
        <v>26</v>
      </c>
      <c r="C712">
        <v>2023</v>
      </c>
      <c r="D712" t="s">
        <v>13</v>
      </c>
      <c r="E712">
        <v>14</v>
      </c>
      <c r="F712">
        <v>14</v>
      </c>
      <c r="G712">
        <f t="shared" si="33"/>
        <v>0</v>
      </c>
      <c r="H712">
        <f t="shared" si="34"/>
        <v>1</v>
      </c>
      <c r="I712">
        <f t="shared" si="35"/>
        <v>16</v>
      </c>
    </row>
    <row r="713" spans="1:9" x14ac:dyDescent="0.2">
      <c r="A713" s="7" t="s">
        <v>29</v>
      </c>
      <c r="B713" t="s">
        <v>26</v>
      </c>
      <c r="C713">
        <v>2023</v>
      </c>
      <c r="D713" t="s">
        <v>30</v>
      </c>
      <c r="E713">
        <v>4</v>
      </c>
      <c r="F713">
        <v>4</v>
      </c>
      <c r="G713">
        <f t="shared" si="33"/>
        <v>0</v>
      </c>
      <c r="H713">
        <f t="shared" si="34"/>
        <v>1</v>
      </c>
      <c r="I713">
        <f t="shared" si="35"/>
        <v>6</v>
      </c>
    </row>
    <row r="714" spans="1:9" x14ac:dyDescent="0.2">
      <c r="A714" s="7" t="s">
        <v>29</v>
      </c>
      <c r="B714" t="s">
        <v>26</v>
      </c>
      <c r="C714">
        <v>2022</v>
      </c>
      <c r="D714" t="s">
        <v>15</v>
      </c>
      <c r="E714">
        <v>8</v>
      </c>
      <c r="F714">
        <v>12</v>
      </c>
      <c r="G714">
        <f t="shared" si="33"/>
        <v>4</v>
      </c>
      <c r="H714">
        <f t="shared" si="34"/>
        <v>0.66666666666666663</v>
      </c>
      <c r="I714">
        <f t="shared" si="35"/>
        <v>8</v>
      </c>
    </row>
    <row r="715" spans="1:9" x14ac:dyDescent="0.2">
      <c r="A715" s="7" t="s">
        <v>29</v>
      </c>
      <c r="B715" t="s">
        <v>26</v>
      </c>
      <c r="C715">
        <v>2022</v>
      </c>
      <c r="D715" t="s">
        <v>13</v>
      </c>
      <c r="E715">
        <v>45</v>
      </c>
      <c r="F715">
        <v>50</v>
      </c>
      <c r="G715">
        <f t="shared" si="33"/>
        <v>5</v>
      </c>
      <c r="H715">
        <f t="shared" si="34"/>
        <v>0.9</v>
      </c>
      <c r="I715">
        <f t="shared" si="35"/>
        <v>45</v>
      </c>
    </row>
    <row r="716" spans="1:9" x14ac:dyDescent="0.2">
      <c r="A716" s="7" t="s">
        <v>29</v>
      </c>
      <c r="B716" t="s">
        <v>26</v>
      </c>
      <c r="C716">
        <v>2022</v>
      </c>
      <c r="D716" t="s">
        <v>16</v>
      </c>
      <c r="E716">
        <v>47</v>
      </c>
      <c r="F716">
        <v>67</v>
      </c>
      <c r="G716">
        <f t="shared" si="33"/>
        <v>20</v>
      </c>
      <c r="H716">
        <f t="shared" si="34"/>
        <v>0.70149253731343286</v>
      </c>
      <c r="I716">
        <f t="shared" si="35"/>
        <v>47</v>
      </c>
    </row>
    <row r="717" spans="1:9" x14ac:dyDescent="0.2">
      <c r="A717" s="7" t="s">
        <v>31</v>
      </c>
      <c r="B717" t="s">
        <v>10</v>
      </c>
      <c r="C717">
        <v>2023</v>
      </c>
      <c r="D717" t="s">
        <v>15</v>
      </c>
      <c r="E717">
        <v>35</v>
      </c>
      <c r="F717">
        <v>69</v>
      </c>
      <c r="G717">
        <f t="shared" si="33"/>
        <v>34</v>
      </c>
      <c r="H717">
        <f t="shared" si="34"/>
        <v>0.50724637681159424</v>
      </c>
      <c r="I717">
        <f t="shared" si="35"/>
        <v>35</v>
      </c>
    </row>
    <row r="718" spans="1:9" x14ac:dyDescent="0.2">
      <c r="A718" s="7" t="s">
        <v>31</v>
      </c>
      <c r="B718" t="s">
        <v>10</v>
      </c>
      <c r="C718">
        <v>2020</v>
      </c>
      <c r="D718" t="s">
        <v>12</v>
      </c>
      <c r="E718">
        <v>17</v>
      </c>
      <c r="F718">
        <v>23</v>
      </c>
      <c r="G718">
        <f t="shared" si="33"/>
        <v>6</v>
      </c>
      <c r="H718">
        <f t="shared" si="34"/>
        <v>0.73913043478260865</v>
      </c>
      <c r="I718">
        <f t="shared" si="35"/>
        <v>17</v>
      </c>
    </row>
    <row r="719" spans="1:9" x14ac:dyDescent="0.2">
      <c r="A719" s="7" t="s">
        <v>31</v>
      </c>
      <c r="B719" t="s">
        <v>10</v>
      </c>
      <c r="C719">
        <v>2023</v>
      </c>
      <c r="D719" t="s">
        <v>13</v>
      </c>
      <c r="E719">
        <v>3</v>
      </c>
      <c r="F719">
        <v>9</v>
      </c>
      <c r="G719">
        <f t="shared" si="33"/>
        <v>6</v>
      </c>
      <c r="H719">
        <f t="shared" si="34"/>
        <v>0.33333333333333331</v>
      </c>
      <c r="I719">
        <f t="shared" si="35"/>
        <v>3</v>
      </c>
    </row>
    <row r="720" spans="1:9" x14ac:dyDescent="0.2">
      <c r="A720" s="7" t="s">
        <v>31</v>
      </c>
      <c r="B720" t="s">
        <v>10</v>
      </c>
      <c r="C720">
        <v>2022</v>
      </c>
      <c r="D720" t="s">
        <v>13</v>
      </c>
      <c r="E720">
        <v>3</v>
      </c>
      <c r="F720">
        <v>3</v>
      </c>
      <c r="G720">
        <f t="shared" si="33"/>
        <v>0</v>
      </c>
      <c r="H720">
        <f t="shared" si="34"/>
        <v>1</v>
      </c>
      <c r="I720">
        <f t="shared" si="35"/>
        <v>7</v>
      </c>
    </row>
    <row r="721" spans="1:9" x14ac:dyDescent="0.2">
      <c r="A721" t="s">
        <v>31</v>
      </c>
      <c r="B721" t="s">
        <v>10</v>
      </c>
      <c r="C721">
        <v>2022</v>
      </c>
      <c r="D721" t="s">
        <v>16</v>
      </c>
      <c r="E721">
        <v>2</v>
      </c>
      <c r="F721">
        <v>2</v>
      </c>
      <c r="G721">
        <f t="shared" si="33"/>
        <v>0</v>
      </c>
      <c r="H721">
        <f t="shared" si="34"/>
        <v>1</v>
      </c>
      <c r="I721">
        <f t="shared" si="35"/>
        <v>3</v>
      </c>
    </row>
    <row r="722" spans="1:9" x14ac:dyDescent="0.2">
      <c r="A722" t="s">
        <v>31</v>
      </c>
      <c r="B722" t="s">
        <v>10</v>
      </c>
      <c r="C722">
        <v>2023</v>
      </c>
      <c r="D722" t="s">
        <v>11</v>
      </c>
      <c r="E722">
        <v>26</v>
      </c>
      <c r="F722">
        <v>30</v>
      </c>
      <c r="G722">
        <f t="shared" si="33"/>
        <v>4</v>
      </c>
      <c r="H722">
        <f t="shared" si="34"/>
        <v>0.8666666666666667</v>
      </c>
      <c r="I722">
        <f t="shared" si="35"/>
        <v>26</v>
      </c>
    </row>
    <row r="723" spans="1:9" x14ac:dyDescent="0.2">
      <c r="A723" t="s">
        <v>31</v>
      </c>
      <c r="B723" t="s">
        <v>10</v>
      </c>
      <c r="C723">
        <v>2019</v>
      </c>
      <c r="D723" t="s">
        <v>11</v>
      </c>
      <c r="E723">
        <v>10</v>
      </c>
      <c r="F723">
        <v>13</v>
      </c>
      <c r="G723">
        <f t="shared" si="33"/>
        <v>3</v>
      </c>
      <c r="H723">
        <f t="shared" si="34"/>
        <v>0.76923076923076927</v>
      </c>
      <c r="I723">
        <f t="shared" si="35"/>
        <v>10</v>
      </c>
    </row>
    <row r="724" spans="1:9" x14ac:dyDescent="0.2">
      <c r="A724" t="s">
        <v>31</v>
      </c>
      <c r="B724" t="s">
        <v>10</v>
      </c>
      <c r="C724">
        <v>2019</v>
      </c>
      <c r="D724" t="s">
        <v>13</v>
      </c>
      <c r="E724">
        <v>2</v>
      </c>
      <c r="F724">
        <v>5</v>
      </c>
      <c r="G724">
        <f t="shared" si="33"/>
        <v>3</v>
      </c>
      <c r="H724">
        <f t="shared" si="34"/>
        <v>0.4</v>
      </c>
      <c r="I724">
        <f t="shared" si="35"/>
        <v>2</v>
      </c>
    </row>
    <row r="725" spans="1:9" x14ac:dyDescent="0.2">
      <c r="A725" t="s">
        <v>31</v>
      </c>
      <c r="B725" t="s">
        <v>10</v>
      </c>
      <c r="C725">
        <v>2020</v>
      </c>
      <c r="D725" t="s">
        <v>13</v>
      </c>
      <c r="E725">
        <v>3</v>
      </c>
      <c r="F725">
        <v>5</v>
      </c>
      <c r="G725">
        <f t="shared" si="33"/>
        <v>2</v>
      </c>
      <c r="H725">
        <f t="shared" si="34"/>
        <v>0.6</v>
      </c>
      <c r="I725">
        <f t="shared" si="35"/>
        <v>3</v>
      </c>
    </row>
    <row r="726" spans="1:9" x14ac:dyDescent="0.2">
      <c r="A726" t="s">
        <v>31</v>
      </c>
      <c r="B726" t="s">
        <v>10</v>
      </c>
      <c r="C726">
        <v>2021</v>
      </c>
      <c r="D726" t="s">
        <v>15</v>
      </c>
      <c r="E726">
        <v>22</v>
      </c>
      <c r="F726">
        <v>24</v>
      </c>
      <c r="G726">
        <f t="shared" si="33"/>
        <v>2</v>
      </c>
      <c r="H726">
        <f t="shared" si="34"/>
        <v>0.91666666666666663</v>
      </c>
      <c r="I726">
        <f t="shared" si="35"/>
        <v>22</v>
      </c>
    </row>
    <row r="727" spans="1:9" x14ac:dyDescent="0.2">
      <c r="A727" t="s">
        <v>31</v>
      </c>
      <c r="B727" t="s">
        <v>10</v>
      </c>
      <c r="C727">
        <v>2021</v>
      </c>
      <c r="D727" t="s">
        <v>14</v>
      </c>
      <c r="E727">
        <v>7</v>
      </c>
      <c r="F727">
        <v>9</v>
      </c>
      <c r="G727">
        <f t="shared" si="33"/>
        <v>2</v>
      </c>
      <c r="H727">
        <f t="shared" si="34"/>
        <v>0.77777777777777779</v>
      </c>
      <c r="I727">
        <f t="shared" si="35"/>
        <v>7</v>
      </c>
    </row>
    <row r="728" spans="1:9" x14ac:dyDescent="0.2">
      <c r="A728" t="s">
        <v>31</v>
      </c>
      <c r="B728" t="s">
        <v>10</v>
      </c>
      <c r="C728">
        <v>2021</v>
      </c>
      <c r="D728" t="s">
        <v>11</v>
      </c>
      <c r="E728">
        <v>13</v>
      </c>
      <c r="F728">
        <v>14</v>
      </c>
      <c r="G728">
        <f t="shared" si="33"/>
        <v>1</v>
      </c>
      <c r="H728">
        <f t="shared" si="34"/>
        <v>0.9285714285714286</v>
      </c>
      <c r="I728">
        <f t="shared" si="35"/>
        <v>13</v>
      </c>
    </row>
    <row r="729" spans="1:9" x14ac:dyDescent="0.2">
      <c r="A729" t="s">
        <v>31</v>
      </c>
      <c r="B729" t="s">
        <v>10</v>
      </c>
      <c r="C729">
        <v>2023</v>
      </c>
      <c r="D729" t="s">
        <v>16</v>
      </c>
      <c r="E729">
        <v>3</v>
      </c>
      <c r="F729">
        <v>4</v>
      </c>
      <c r="G729">
        <f t="shared" si="33"/>
        <v>1</v>
      </c>
      <c r="H729">
        <f t="shared" si="34"/>
        <v>0.75</v>
      </c>
      <c r="I729">
        <f t="shared" si="35"/>
        <v>3</v>
      </c>
    </row>
    <row r="730" spans="1:9" x14ac:dyDescent="0.2">
      <c r="A730" t="s">
        <v>31</v>
      </c>
      <c r="B730" t="s">
        <v>10</v>
      </c>
      <c r="C730">
        <v>2022</v>
      </c>
      <c r="D730" t="s">
        <v>15</v>
      </c>
      <c r="E730">
        <v>23</v>
      </c>
      <c r="F730">
        <v>24</v>
      </c>
      <c r="G730">
        <f t="shared" si="33"/>
        <v>1</v>
      </c>
      <c r="H730">
        <f t="shared" si="34"/>
        <v>0.95833333333333337</v>
      </c>
      <c r="I730">
        <f t="shared" si="35"/>
        <v>23</v>
      </c>
    </row>
    <row r="731" spans="1:9" x14ac:dyDescent="0.2">
      <c r="A731" t="s">
        <v>31</v>
      </c>
      <c r="B731" t="s">
        <v>10</v>
      </c>
      <c r="C731">
        <v>2022</v>
      </c>
      <c r="D731" t="s">
        <v>12</v>
      </c>
      <c r="E731">
        <v>25</v>
      </c>
      <c r="F731">
        <v>27</v>
      </c>
      <c r="G731">
        <f t="shared" si="33"/>
        <v>2</v>
      </c>
      <c r="H731">
        <f t="shared" si="34"/>
        <v>0.92592592592592593</v>
      </c>
      <c r="I731">
        <f t="shared" si="35"/>
        <v>25</v>
      </c>
    </row>
    <row r="732" spans="1:9" x14ac:dyDescent="0.2">
      <c r="A732" t="s">
        <v>31</v>
      </c>
      <c r="B732" t="s">
        <v>10</v>
      </c>
      <c r="C732">
        <v>2022</v>
      </c>
      <c r="D732" t="s">
        <v>14</v>
      </c>
      <c r="E732">
        <v>8</v>
      </c>
      <c r="F732">
        <v>10</v>
      </c>
      <c r="G732">
        <f t="shared" si="33"/>
        <v>2</v>
      </c>
      <c r="H732">
        <f t="shared" si="34"/>
        <v>0.8</v>
      </c>
      <c r="I732">
        <f t="shared" si="35"/>
        <v>8</v>
      </c>
    </row>
    <row r="733" spans="1:9" x14ac:dyDescent="0.2">
      <c r="A733" t="s">
        <v>31</v>
      </c>
      <c r="B733" t="s">
        <v>10</v>
      </c>
      <c r="C733">
        <v>2019</v>
      </c>
      <c r="D733" t="s">
        <v>15</v>
      </c>
      <c r="E733">
        <v>12</v>
      </c>
      <c r="F733">
        <v>12</v>
      </c>
      <c r="G733">
        <f t="shared" si="33"/>
        <v>0</v>
      </c>
      <c r="H733">
        <f t="shared" si="34"/>
        <v>1</v>
      </c>
      <c r="I733">
        <f t="shared" si="35"/>
        <v>16</v>
      </c>
    </row>
    <row r="734" spans="1:9" x14ac:dyDescent="0.2">
      <c r="A734" t="s">
        <v>31</v>
      </c>
      <c r="B734" t="s">
        <v>10</v>
      </c>
      <c r="C734">
        <v>2019</v>
      </c>
      <c r="D734" t="s">
        <v>12</v>
      </c>
      <c r="E734">
        <v>21</v>
      </c>
      <c r="F734">
        <v>21</v>
      </c>
      <c r="G734">
        <f t="shared" si="33"/>
        <v>0</v>
      </c>
      <c r="H734">
        <f t="shared" si="34"/>
        <v>1</v>
      </c>
      <c r="I734">
        <f t="shared" si="35"/>
        <v>26</v>
      </c>
    </row>
    <row r="735" spans="1:9" x14ac:dyDescent="0.2">
      <c r="A735" t="s">
        <v>31</v>
      </c>
      <c r="B735" t="s">
        <v>10</v>
      </c>
      <c r="C735">
        <v>2019</v>
      </c>
      <c r="D735" t="s">
        <v>14</v>
      </c>
      <c r="E735">
        <v>8</v>
      </c>
      <c r="F735">
        <v>8</v>
      </c>
      <c r="G735">
        <f t="shared" si="33"/>
        <v>0</v>
      </c>
      <c r="H735">
        <f t="shared" si="34"/>
        <v>1</v>
      </c>
      <c r="I735">
        <f t="shared" si="35"/>
        <v>11</v>
      </c>
    </row>
    <row r="736" spans="1:9" x14ac:dyDescent="0.2">
      <c r="A736" t="s">
        <v>31</v>
      </c>
      <c r="B736" t="s">
        <v>10</v>
      </c>
      <c r="C736">
        <v>2019</v>
      </c>
      <c r="D736" t="s">
        <v>16</v>
      </c>
      <c r="E736">
        <v>1</v>
      </c>
      <c r="F736">
        <v>1</v>
      </c>
      <c r="G736">
        <f t="shared" si="33"/>
        <v>0</v>
      </c>
      <c r="H736">
        <f t="shared" si="34"/>
        <v>1</v>
      </c>
      <c r="I736">
        <f t="shared" si="35"/>
        <v>2</v>
      </c>
    </row>
    <row r="737" spans="1:9" x14ac:dyDescent="0.2">
      <c r="A737" t="s">
        <v>31</v>
      </c>
      <c r="B737" t="s">
        <v>10</v>
      </c>
      <c r="C737">
        <v>2020</v>
      </c>
      <c r="D737" t="s">
        <v>11</v>
      </c>
      <c r="E737">
        <v>10</v>
      </c>
      <c r="F737">
        <v>10</v>
      </c>
      <c r="G737">
        <f t="shared" si="33"/>
        <v>0</v>
      </c>
      <c r="H737">
        <f t="shared" si="34"/>
        <v>1</v>
      </c>
      <c r="I737">
        <f t="shared" si="35"/>
        <v>13</v>
      </c>
    </row>
    <row r="738" spans="1:9" x14ac:dyDescent="0.2">
      <c r="A738" t="s">
        <v>31</v>
      </c>
      <c r="B738" t="s">
        <v>10</v>
      </c>
      <c r="C738">
        <v>2020</v>
      </c>
      <c r="D738" t="s">
        <v>15</v>
      </c>
      <c r="E738">
        <v>6</v>
      </c>
      <c r="F738">
        <v>6</v>
      </c>
      <c r="G738">
        <f t="shared" si="33"/>
        <v>0</v>
      </c>
      <c r="H738">
        <f t="shared" si="34"/>
        <v>1</v>
      </c>
      <c r="I738">
        <f t="shared" si="35"/>
        <v>8</v>
      </c>
    </row>
    <row r="739" spans="1:9" x14ac:dyDescent="0.2">
      <c r="A739" t="s">
        <v>31</v>
      </c>
      <c r="B739" t="s">
        <v>10</v>
      </c>
      <c r="C739">
        <v>2020</v>
      </c>
      <c r="D739" t="s">
        <v>14</v>
      </c>
      <c r="E739">
        <v>3</v>
      </c>
      <c r="F739">
        <v>3</v>
      </c>
      <c r="G739">
        <f t="shared" si="33"/>
        <v>0</v>
      </c>
      <c r="H739">
        <f t="shared" si="34"/>
        <v>1</v>
      </c>
      <c r="I739">
        <f t="shared" si="35"/>
        <v>4</v>
      </c>
    </row>
    <row r="740" spans="1:9" x14ac:dyDescent="0.2">
      <c r="A740" t="s">
        <v>31</v>
      </c>
      <c r="B740" t="s">
        <v>10</v>
      </c>
      <c r="C740">
        <v>2020</v>
      </c>
      <c r="D740" t="s">
        <v>16</v>
      </c>
      <c r="E740">
        <v>0</v>
      </c>
      <c r="F740">
        <v>0</v>
      </c>
      <c r="G740">
        <f t="shared" si="33"/>
        <v>0</v>
      </c>
      <c r="H740">
        <f t="shared" si="34"/>
        <v>1</v>
      </c>
      <c r="I740">
        <f t="shared" si="35"/>
        <v>0</v>
      </c>
    </row>
    <row r="741" spans="1:9" x14ac:dyDescent="0.2">
      <c r="A741" t="s">
        <v>31</v>
      </c>
      <c r="B741" t="s">
        <v>10</v>
      </c>
      <c r="C741">
        <v>2021</v>
      </c>
      <c r="D741" t="s">
        <v>12</v>
      </c>
      <c r="E741">
        <v>13</v>
      </c>
      <c r="F741">
        <v>13</v>
      </c>
      <c r="G741">
        <f t="shared" si="33"/>
        <v>0</v>
      </c>
      <c r="H741">
        <f t="shared" si="34"/>
        <v>1</v>
      </c>
      <c r="I741">
        <f t="shared" si="35"/>
        <v>16</v>
      </c>
    </row>
    <row r="742" spans="1:9" x14ac:dyDescent="0.2">
      <c r="A742" t="s">
        <v>31</v>
      </c>
      <c r="B742" t="s">
        <v>10</v>
      </c>
      <c r="C742">
        <v>2021</v>
      </c>
      <c r="D742" t="s">
        <v>13</v>
      </c>
      <c r="E742">
        <v>1</v>
      </c>
      <c r="F742">
        <v>1</v>
      </c>
      <c r="G742">
        <f t="shared" si="33"/>
        <v>0</v>
      </c>
      <c r="H742">
        <f t="shared" si="34"/>
        <v>1</v>
      </c>
      <c r="I742">
        <f t="shared" si="35"/>
        <v>3</v>
      </c>
    </row>
    <row r="743" spans="1:9" x14ac:dyDescent="0.2">
      <c r="A743" t="s">
        <v>31</v>
      </c>
      <c r="B743" t="s">
        <v>10</v>
      </c>
      <c r="C743">
        <v>2021</v>
      </c>
      <c r="D743" t="s">
        <v>16</v>
      </c>
      <c r="E743">
        <v>2</v>
      </c>
      <c r="F743">
        <v>2</v>
      </c>
      <c r="G743">
        <f t="shared" si="33"/>
        <v>0</v>
      </c>
      <c r="H743">
        <f t="shared" si="34"/>
        <v>1</v>
      </c>
      <c r="I743">
        <f t="shared" si="35"/>
        <v>3</v>
      </c>
    </row>
    <row r="744" spans="1:9" x14ac:dyDescent="0.2">
      <c r="A744" t="s">
        <v>31</v>
      </c>
      <c r="B744" t="s">
        <v>10</v>
      </c>
      <c r="C744">
        <v>2023</v>
      </c>
      <c r="D744" t="s">
        <v>12</v>
      </c>
      <c r="E744">
        <v>23</v>
      </c>
      <c r="F744">
        <v>23</v>
      </c>
      <c r="G744">
        <f t="shared" si="33"/>
        <v>0</v>
      </c>
      <c r="H744">
        <f t="shared" si="34"/>
        <v>1</v>
      </c>
      <c r="I744">
        <f t="shared" si="35"/>
        <v>28</v>
      </c>
    </row>
    <row r="745" spans="1:9" x14ac:dyDescent="0.2">
      <c r="A745" t="s">
        <v>31</v>
      </c>
      <c r="B745" t="s">
        <v>10</v>
      </c>
      <c r="C745">
        <v>2023</v>
      </c>
      <c r="D745" t="s">
        <v>14</v>
      </c>
      <c r="E745">
        <v>5</v>
      </c>
      <c r="F745">
        <v>5</v>
      </c>
      <c r="G745">
        <f t="shared" si="33"/>
        <v>0</v>
      </c>
      <c r="H745">
        <f t="shared" si="34"/>
        <v>1</v>
      </c>
      <c r="I745">
        <f t="shared" si="35"/>
        <v>7</v>
      </c>
    </row>
    <row r="746" spans="1:9" x14ac:dyDescent="0.2">
      <c r="A746" t="s">
        <v>31</v>
      </c>
      <c r="B746" t="s">
        <v>10</v>
      </c>
      <c r="C746">
        <v>2022</v>
      </c>
      <c r="D746" t="s">
        <v>11</v>
      </c>
      <c r="E746">
        <v>19</v>
      </c>
      <c r="F746">
        <v>25</v>
      </c>
      <c r="G746">
        <f t="shared" si="33"/>
        <v>6</v>
      </c>
      <c r="H746">
        <f t="shared" si="34"/>
        <v>0.76</v>
      </c>
      <c r="I746">
        <f t="shared" si="35"/>
        <v>19</v>
      </c>
    </row>
    <row r="747" spans="1:9" x14ac:dyDescent="0.2">
      <c r="A747" t="s">
        <v>31</v>
      </c>
      <c r="B747" t="s">
        <v>17</v>
      </c>
      <c r="C747">
        <v>2021</v>
      </c>
      <c r="D747" t="s">
        <v>12</v>
      </c>
      <c r="E747">
        <v>36</v>
      </c>
      <c r="F747">
        <v>53</v>
      </c>
      <c r="G747">
        <f t="shared" si="33"/>
        <v>17</v>
      </c>
      <c r="H747">
        <f t="shared" si="34"/>
        <v>0.67924528301886788</v>
      </c>
      <c r="I747">
        <f t="shared" si="35"/>
        <v>36</v>
      </c>
    </row>
    <row r="748" spans="1:9" x14ac:dyDescent="0.2">
      <c r="A748" t="s">
        <v>31</v>
      </c>
      <c r="B748" t="s">
        <v>17</v>
      </c>
      <c r="C748">
        <v>2023</v>
      </c>
      <c r="D748" t="s">
        <v>11</v>
      </c>
      <c r="E748">
        <v>19</v>
      </c>
      <c r="F748">
        <v>33</v>
      </c>
      <c r="G748">
        <f t="shared" si="33"/>
        <v>14</v>
      </c>
      <c r="H748">
        <f t="shared" si="34"/>
        <v>0.5757575757575758</v>
      </c>
      <c r="I748">
        <f t="shared" si="35"/>
        <v>19</v>
      </c>
    </row>
    <row r="749" spans="1:9" x14ac:dyDescent="0.2">
      <c r="A749" t="s">
        <v>31</v>
      </c>
      <c r="B749" t="s">
        <v>17</v>
      </c>
      <c r="C749">
        <v>2019</v>
      </c>
      <c r="D749" t="s">
        <v>12</v>
      </c>
      <c r="E749">
        <v>25</v>
      </c>
      <c r="F749">
        <v>38</v>
      </c>
      <c r="G749">
        <f t="shared" si="33"/>
        <v>13</v>
      </c>
      <c r="H749">
        <f t="shared" si="34"/>
        <v>0.65789473684210531</v>
      </c>
      <c r="I749">
        <f t="shared" si="35"/>
        <v>25</v>
      </c>
    </row>
    <row r="750" spans="1:9" x14ac:dyDescent="0.2">
      <c r="A750" t="s">
        <v>31</v>
      </c>
      <c r="B750" t="s">
        <v>17</v>
      </c>
      <c r="C750">
        <v>2019</v>
      </c>
      <c r="D750" t="s">
        <v>14</v>
      </c>
      <c r="E750">
        <v>9</v>
      </c>
      <c r="F750">
        <v>16</v>
      </c>
      <c r="G750">
        <f t="shared" si="33"/>
        <v>7</v>
      </c>
      <c r="H750">
        <f t="shared" si="34"/>
        <v>0.5625</v>
      </c>
      <c r="I750">
        <f t="shared" si="35"/>
        <v>9</v>
      </c>
    </row>
    <row r="751" spans="1:9" x14ac:dyDescent="0.2">
      <c r="A751" t="s">
        <v>31</v>
      </c>
      <c r="B751" t="s">
        <v>17</v>
      </c>
      <c r="C751">
        <v>2020</v>
      </c>
      <c r="D751" t="s">
        <v>12</v>
      </c>
      <c r="E751">
        <v>20</v>
      </c>
      <c r="F751">
        <v>25</v>
      </c>
      <c r="G751">
        <f t="shared" si="33"/>
        <v>5</v>
      </c>
      <c r="H751">
        <f t="shared" si="34"/>
        <v>0.8</v>
      </c>
      <c r="I751">
        <f t="shared" si="35"/>
        <v>20</v>
      </c>
    </row>
    <row r="752" spans="1:9" x14ac:dyDescent="0.2">
      <c r="A752" t="s">
        <v>31</v>
      </c>
      <c r="B752" t="s">
        <v>17</v>
      </c>
      <c r="C752">
        <v>2021</v>
      </c>
      <c r="D752" t="s">
        <v>15</v>
      </c>
      <c r="E752">
        <v>21</v>
      </c>
      <c r="F752">
        <v>26</v>
      </c>
      <c r="G752">
        <f t="shared" si="33"/>
        <v>5</v>
      </c>
      <c r="H752">
        <f t="shared" si="34"/>
        <v>0.80769230769230771</v>
      </c>
      <c r="I752">
        <f t="shared" si="35"/>
        <v>21</v>
      </c>
    </row>
    <row r="753" spans="1:9" x14ac:dyDescent="0.2">
      <c r="A753" t="s">
        <v>31</v>
      </c>
      <c r="B753" t="s">
        <v>17</v>
      </c>
      <c r="C753">
        <v>2022</v>
      </c>
      <c r="D753" t="s">
        <v>13</v>
      </c>
      <c r="E753">
        <v>2</v>
      </c>
      <c r="F753">
        <v>2</v>
      </c>
      <c r="G753">
        <f t="shared" si="33"/>
        <v>0</v>
      </c>
      <c r="H753">
        <f t="shared" si="34"/>
        <v>1</v>
      </c>
      <c r="I753">
        <f t="shared" si="35"/>
        <v>3</v>
      </c>
    </row>
    <row r="754" spans="1:9" x14ac:dyDescent="0.2">
      <c r="A754" t="s">
        <v>31</v>
      </c>
      <c r="B754" t="s">
        <v>17</v>
      </c>
      <c r="C754">
        <v>2022</v>
      </c>
      <c r="D754" t="s">
        <v>16</v>
      </c>
      <c r="E754">
        <v>4</v>
      </c>
      <c r="F754">
        <v>4</v>
      </c>
      <c r="G754">
        <f t="shared" si="33"/>
        <v>0</v>
      </c>
      <c r="H754">
        <f t="shared" si="34"/>
        <v>1</v>
      </c>
      <c r="I754">
        <f t="shared" si="35"/>
        <v>6</v>
      </c>
    </row>
    <row r="755" spans="1:9" x14ac:dyDescent="0.2">
      <c r="A755" t="s">
        <v>31</v>
      </c>
      <c r="B755" t="s">
        <v>17</v>
      </c>
      <c r="C755">
        <v>2021</v>
      </c>
      <c r="D755" t="s">
        <v>11</v>
      </c>
      <c r="E755">
        <v>24</v>
      </c>
      <c r="F755">
        <v>28</v>
      </c>
      <c r="G755">
        <f t="shared" si="33"/>
        <v>4</v>
      </c>
      <c r="H755">
        <f t="shared" si="34"/>
        <v>0.8571428571428571</v>
      </c>
      <c r="I755">
        <f t="shared" si="35"/>
        <v>24</v>
      </c>
    </row>
    <row r="756" spans="1:9" x14ac:dyDescent="0.2">
      <c r="A756" t="s">
        <v>31</v>
      </c>
      <c r="B756" t="s">
        <v>17</v>
      </c>
      <c r="C756">
        <v>2020</v>
      </c>
      <c r="D756" t="s">
        <v>14</v>
      </c>
      <c r="E756">
        <v>7</v>
      </c>
      <c r="F756">
        <v>10</v>
      </c>
      <c r="G756">
        <f t="shared" si="33"/>
        <v>3</v>
      </c>
      <c r="H756">
        <f t="shared" si="34"/>
        <v>0.7</v>
      </c>
      <c r="I756">
        <f t="shared" si="35"/>
        <v>7</v>
      </c>
    </row>
    <row r="757" spans="1:9" x14ac:dyDescent="0.2">
      <c r="A757" t="s">
        <v>31</v>
      </c>
      <c r="B757" t="s">
        <v>17</v>
      </c>
      <c r="C757">
        <v>2023</v>
      </c>
      <c r="D757" t="s">
        <v>13</v>
      </c>
      <c r="E757">
        <v>8</v>
      </c>
      <c r="F757">
        <v>11</v>
      </c>
      <c r="G757">
        <f t="shared" si="33"/>
        <v>3</v>
      </c>
      <c r="H757">
        <f t="shared" si="34"/>
        <v>0.72727272727272729</v>
      </c>
      <c r="I757">
        <f t="shared" si="35"/>
        <v>8</v>
      </c>
    </row>
    <row r="758" spans="1:9" x14ac:dyDescent="0.2">
      <c r="A758" t="s">
        <v>31</v>
      </c>
      <c r="B758" t="s">
        <v>17</v>
      </c>
      <c r="C758">
        <v>2021</v>
      </c>
      <c r="D758" t="s">
        <v>16</v>
      </c>
      <c r="E758">
        <v>6</v>
      </c>
      <c r="F758">
        <v>8</v>
      </c>
      <c r="G758">
        <f t="shared" si="33"/>
        <v>2</v>
      </c>
      <c r="H758">
        <f t="shared" si="34"/>
        <v>0.75</v>
      </c>
      <c r="I758">
        <f t="shared" si="35"/>
        <v>6</v>
      </c>
    </row>
    <row r="759" spans="1:9" x14ac:dyDescent="0.2">
      <c r="A759" t="s">
        <v>31</v>
      </c>
      <c r="B759" t="s">
        <v>17</v>
      </c>
      <c r="C759">
        <v>2019</v>
      </c>
      <c r="D759" t="s">
        <v>13</v>
      </c>
      <c r="E759">
        <v>5</v>
      </c>
      <c r="F759">
        <v>6</v>
      </c>
      <c r="G759">
        <f t="shared" si="33"/>
        <v>1</v>
      </c>
      <c r="H759">
        <f t="shared" si="34"/>
        <v>0.83333333333333337</v>
      </c>
      <c r="I759">
        <f t="shared" si="35"/>
        <v>5</v>
      </c>
    </row>
    <row r="760" spans="1:9" x14ac:dyDescent="0.2">
      <c r="A760" t="s">
        <v>31</v>
      </c>
      <c r="B760" t="s">
        <v>17</v>
      </c>
      <c r="C760">
        <v>2022</v>
      </c>
      <c r="D760" t="s">
        <v>14</v>
      </c>
      <c r="E760">
        <v>7</v>
      </c>
      <c r="F760">
        <v>8</v>
      </c>
      <c r="G760">
        <f t="shared" si="33"/>
        <v>1</v>
      </c>
      <c r="H760">
        <f t="shared" si="34"/>
        <v>0.875</v>
      </c>
      <c r="I760">
        <f t="shared" si="35"/>
        <v>7</v>
      </c>
    </row>
    <row r="761" spans="1:9" x14ac:dyDescent="0.2">
      <c r="A761" t="s">
        <v>31</v>
      </c>
      <c r="B761" t="s">
        <v>17</v>
      </c>
      <c r="C761">
        <v>2019</v>
      </c>
      <c r="D761" t="s">
        <v>11</v>
      </c>
      <c r="E761">
        <v>11</v>
      </c>
      <c r="F761">
        <v>11</v>
      </c>
      <c r="G761">
        <f t="shared" si="33"/>
        <v>0</v>
      </c>
      <c r="H761">
        <f t="shared" si="34"/>
        <v>1</v>
      </c>
      <c r="I761">
        <f t="shared" si="35"/>
        <v>17</v>
      </c>
    </row>
    <row r="762" spans="1:9" x14ac:dyDescent="0.2">
      <c r="A762" t="s">
        <v>31</v>
      </c>
      <c r="B762" t="s">
        <v>17</v>
      </c>
      <c r="C762">
        <v>2019</v>
      </c>
      <c r="D762" t="s">
        <v>15</v>
      </c>
      <c r="E762">
        <v>10</v>
      </c>
      <c r="F762">
        <v>10</v>
      </c>
      <c r="G762">
        <f t="shared" si="33"/>
        <v>0</v>
      </c>
      <c r="H762">
        <f t="shared" si="34"/>
        <v>1</v>
      </c>
      <c r="I762">
        <f t="shared" si="35"/>
        <v>14</v>
      </c>
    </row>
    <row r="763" spans="1:9" x14ac:dyDescent="0.2">
      <c r="A763" t="s">
        <v>31</v>
      </c>
      <c r="B763" t="s">
        <v>17</v>
      </c>
      <c r="C763">
        <v>2019</v>
      </c>
      <c r="D763" t="s">
        <v>16</v>
      </c>
      <c r="E763">
        <v>6</v>
      </c>
      <c r="F763">
        <v>6</v>
      </c>
      <c r="G763">
        <f t="shared" si="33"/>
        <v>0</v>
      </c>
      <c r="H763">
        <f t="shared" si="34"/>
        <v>1</v>
      </c>
      <c r="I763">
        <f t="shared" si="35"/>
        <v>8</v>
      </c>
    </row>
    <row r="764" spans="1:9" x14ac:dyDescent="0.2">
      <c r="A764" t="s">
        <v>31</v>
      </c>
      <c r="B764" t="s">
        <v>17</v>
      </c>
      <c r="C764">
        <v>2020</v>
      </c>
      <c r="D764" t="s">
        <v>11</v>
      </c>
      <c r="E764">
        <v>4</v>
      </c>
      <c r="F764">
        <v>4</v>
      </c>
      <c r="G764">
        <f t="shared" si="33"/>
        <v>0</v>
      </c>
      <c r="H764">
        <f t="shared" si="34"/>
        <v>1</v>
      </c>
      <c r="I764">
        <f t="shared" si="35"/>
        <v>7</v>
      </c>
    </row>
    <row r="765" spans="1:9" x14ac:dyDescent="0.2">
      <c r="A765" t="s">
        <v>31</v>
      </c>
      <c r="B765" t="s">
        <v>17</v>
      </c>
      <c r="C765">
        <v>2020</v>
      </c>
      <c r="D765" t="s">
        <v>15</v>
      </c>
      <c r="E765">
        <v>11</v>
      </c>
      <c r="F765">
        <v>11</v>
      </c>
      <c r="G765">
        <f t="shared" si="33"/>
        <v>0</v>
      </c>
      <c r="H765">
        <f t="shared" si="34"/>
        <v>1</v>
      </c>
      <c r="I765">
        <f t="shared" si="35"/>
        <v>15</v>
      </c>
    </row>
    <row r="766" spans="1:9" x14ac:dyDescent="0.2">
      <c r="A766" t="s">
        <v>31</v>
      </c>
      <c r="B766" t="s">
        <v>17</v>
      </c>
      <c r="C766">
        <v>2020</v>
      </c>
      <c r="D766" t="s">
        <v>13</v>
      </c>
      <c r="E766">
        <v>6</v>
      </c>
      <c r="F766">
        <v>6</v>
      </c>
      <c r="G766">
        <f t="shared" si="33"/>
        <v>0</v>
      </c>
      <c r="H766">
        <f t="shared" si="34"/>
        <v>1</v>
      </c>
      <c r="I766">
        <f t="shared" si="35"/>
        <v>8</v>
      </c>
    </row>
    <row r="767" spans="1:9" x14ac:dyDescent="0.2">
      <c r="A767" t="s">
        <v>31</v>
      </c>
      <c r="B767" t="s">
        <v>17</v>
      </c>
      <c r="C767">
        <v>2020</v>
      </c>
      <c r="D767" t="s">
        <v>16</v>
      </c>
      <c r="E767">
        <v>2</v>
      </c>
      <c r="F767">
        <v>2</v>
      </c>
      <c r="G767">
        <f t="shared" si="33"/>
        <v>0</v>
      </c>
      <c r="H767">
        <f t="shared" si="34"/>
        <v>1</v>
      </c>
      <c r="I767">
        <f t="shared" si="35"/>
        <v>3</v>
      </c>
    </row>
    <row r="768" spans="1:9" x14ac:dyDescent="0.2">
      <c r="A768" t="s">
        <v>31</v>
      </c>
      <c r="B768" t="s">
        <v>17</v>
      </c>
      <c r="C768">
        <v>2021</v>
      </c>
      <c r="D768" t="s">
        <v>14</v>
      </c>
      <c r="E768">
        <v>5</v>
      </c>
      <c r="F768">
        <v>5</v>
      </c>
      <c r="G768">
        <f t="shared" si="33"/>
        <v>0</v>
      </c>
      <c r="H768">
        <f t="shared" si="34"/>
        <v>1</v>
      </c>
      <c r="I768">
        <f t="shared" si="35"/>
        <v>8</v>
      </c>
    </row>
    <row r="769" spans="1:9" x14ac:dyDescent="0.2">
      <c r="A769" t="s">
        <v>31</v>
      </c>
      <c r="B769" t="s">
        <v>17</v>
      </c>
      <c r="C769">
        <v>2021</v>
      </c>
      <c r="D769" t="s">
        <v>13</v>
      </c>
      <c r="E769">
        <v>2</v>
      </c>
      <c r="F769">
        <v>2</v>
      </c>
      <c r="G769">
        <f t="shared" si="33"/>
        <v>0</v>
      </c>
      <c r="H769">
        <f t="shared" si="34"/>
        <v>1</v>
      </c>
      <c r="I769">
        <f t="shared" si="35"/>
        <v>3</v>
      </c>
    </row>
    <row r="770" spans="1:9" x14ac:dyDescent="0.2">
      <c r="A770" t="s">
        <v>31</v>
      </c>
      <c r="B770" t="s">
        <v>17</v>
      </c>
      <c r="C770">
        <v>2023</v>
      </c>
      <c r="D770" t="s">
        <v>15</v>
      </c>
      <c r="E770">
        <v>16</v>
      </c>
      <c r="F770">
        <v>16</v>
      </c>
      <c r="G770">
        <f t="shared" ref="G770:G833" si="36">F770-E770</f>
        <v>0</v>
      </c>
      <c r="H770">
        <f t="shared" si="34"/>
        <v>1</v>
      </c>
      <c r="I770">
        <f t="shared" si="35"/>
        <v>22</v>
      </c>
    </row>
    <row r="771" spans="1:9" x14ac:dyDescent="0.2">
      <c r="A771" t="s">
        <v>31</v>
      </c>
      <c r="B771" t="s">
        <v>17</v>
      </c>
      <c r="C771">
        <v>2023</v>
      </c>
      <c r="D771" t="s">
        <v>12</v>
      </c>
      <c r="E771">
        <v>11</v>
      </c>
      <c r="F771">
        <v>11</v>
      </c>
      <c r="G771">
        <f t="shared" si="36"/>
        <v>0</v>
      </c>
      <c r="H771">
        <f t="shared" ref="H771:H834" si="37">IF(AND(E771=0, F771=0), 1, E771/F771)</f>
        <v>1</v>
      </c>
      <c r="I771">
        <f t="shared" ref="I771:I834" si="38">_xlfn.CEILING.MATH(IF(H771=1,
    IF(
        COUNTIFS(H$2:H$2670, "&lt;&gt;1", A$2:A$2670, A771, B$2:B$2670, B771, D$2:D$2670, D771, C$2:C$2670, "&lt;&gt;"&amp;C771)=0,
        E771,
        F771 / (
            SUMIFS(H$2:H$2670, A$2:A$2670, A771, B$2:B$2670, B771, D$2:D$2670, D771, C$2:C$2670, "&lt;&gt;"&amp;C771, H$2:H$2670, "&lt;&gt;1")
            /
            COUNTIFS(H$2:H$2670, "&lt;&gt;1", A$2:A$2670, A771, B$2:B$2670, B771, D$2:D$2670, D771, C$2:C$2670, "&lt;&gt;"&amp;C771)
        )
    ),
    E771
))</f>
        <v>17</v>
      </c>
    </row>
    <row r="772" spans="1:9" x14ac:dyDescent="0.2">
      <c r="A772" t="s">
        <v>31</v>
      </c>
      <c r="B772" t="s">
        <v>17</v>
      </c>
      <c r="C772">
        <v>2023</v>
      </c>
      <c r="D772" t="s">
        <v>14</v>
      </c>
      <c r="E772">
        <v>5</v>
      </c>
      <c r="F772">
        <v>5</v>
      </c>
      <c r="G772">
        <f t="shared" si="36"/>
        <v>0</v>
      </c>
      <c r="H772">
        <f t="shared" si="37"/>
        <v>1</v>
      </c>
      <c r="I772">
        <f t="shared" si="38"/>
        <v>8</v>
      </c>
    </row>
    <row r="773" spans="1:9" x14ac:dyDescent="0.2">
      <c r="A773" t="s">
        <v>31</v>
      </c>
      <c r="B773" t="s">
        <v>17</v>
      </c>
      <c r="C773">
        <v>2023</v>
      </c>
      <c r="D773" t="s">
        <v>16</v>
      </c>
      <c r="E773">
        <v>3</v>
      </c>
      <c r="F773">
        <v>3</v>
      </c>
      <c r="G773">
        <f t="shared" si="36"/>
        <v>0</v>
      </c>
      <c r="H773">
        <f t="shared" si="37"/>
        <v>1</v>
      </c>
      <c r="I773">
        <f t="shared" si="38"/>
        <v>4</v>
      </c>
    </row>
    <row r="774" spans="1:9" x14ac:dyDescent="0.2">
      <c r="A774" t="s">
        <v>31</v>
      </c>
      <c r="B774" t="s">
        <v>17</v>
      </c>
      <c r="C774">
        <v>2022</v>
      </c>
      <c r="D774" t="s">
        <v>15</v>
      </c>
      <c r="E774">
        <v>30</v>
      </c>
      <c r="F774">
        <v>43</v>
      </c>
      <c r="G774">
        <f t="shared" si="36"/>
        <v>13</v>
      </c>
      <c r="H774">
        <f t="shared" si="37"/>
        <v>0.69767441860465118</v>
      </c>
      <c r="I774">
        <f t="shared" si="38"/>
        <v>30</v>
      </c>
    </row>
    <row r="775" spans="1:9" x14ac:dyDescent="0.2">
      <c r="A775" t="s">
        <v>31</v>
      </c>
      <c r="B775" t="s">
        <v>17</v>
      </c>
      <c r="C775">
        <v>2022</v>
      </c>
      <c r="D775" t="s">
        <v>12</v>
      </c>
      <c r="E775">
        <v>25</v>
      </c>
      <c r="F775">
        <v>43</v>
      </c>
      <c r="G775">
        <f t="shared" si="36"/>
        <v>18</v>
      </c>
      <c r="H775">
        <f t="shared" si="37"/>
        <v>0.58139534883720934</v>
      </c>
      <c r="I775">
        <f t="shared" si="38"/>
        <v>25</v>
      </c>
    </row>
    <row r="776" spans="1:9" x14ac:dyDescent="0.2">
      <c r="A776" t="s">
        <v>31</v>
      </c>
      <c r="B776" t="s">
        <v>17</v>
      </c>
      <c r="C776">
        <v>2022</v>
      </c>
      <c r="D776" t="s">
        <v>11</v>
      </c>
      <c r="E776">
        <v>21</v>
      </c>
      <c r="F776">
        <v>40</v>
      </c>
      <c r="G776">
        <f t="shared" si="36"/>
        <v>19</v>
      </c>
      <c r="H776">
        <f t="shared" si="37"/>
        <v>0.52500000000000002</v>
      </c>
      <c r="I776">
        <f t="shared" si="38"/>
        <v>21</v>
      </c>
    </row>
    <row r="777" spans="1:9" x14ac:dyDescent="0.2">
      <c r="A777" t="s">
        <v>31</v>
      </c>
      <c r="B777" t="s">
        <v>18</v>
      </c>
      <c r="C777">
        <v>2023</v>
      </c>
      <c r="D777" t="s">
        <v>12</v>
      </c>
      <c r="E777">
        <v>41</v>
      </c>
      <c r="F777">
        <v>67</v>
      </c>
      <c r="G777">
        <f t="shared" si="36"/>
        <v>26</v>
      </c>
      <c r="H777">
        <f t="shared" si="37"/>
        <v>0.61194029850746268</v>
      </c>
      <c r="I777">
        <f t="shared" si="38"/>
        <v>41</v>
      </c>
    </row>
    <row r="778" spans="1:9" x14ac:dyDescent="0.2">
      <c r="A778" t="s">
        <v>31</v>
      </c>
      <c r="B778" t="s">
        <v>18</v>
      </c>
      <c r="C778">
        <v>2021</v>
      </c>
      <c r="D778" t="s">
        <v>12</v>
      </c>
      <c r="E778">
        <v>43</v>
      </c>
      <c r="F778">
        <v>57</v>
      </c>
      <c r="G778">
        <f t="shared" si="36"/>
        <v>14</v>
      </c>
      <c r="H778">
        <f t="shared" si="37"/>
        <v>0.75438596491228072</v>
      </c>
      <c r="I778">
        <f t="shared" si="38"/>
        <v>43</v>
      </c>
    </row>
    <row r="779" spans="1:9" x14ac:dyDescent="0.2">
      <c r="A779" t="s">
        <v>31</v>
      </c>
      <c r="B779" t="s">
        <v>18</v>
      </c>
      <c r="C779">
        <v>2021</v>
      </c>
      <c r="D779" t="s">
        <v>15</v>
      </c>
      <c r="E779">
        <v>38</v>
      </c>
      <c r="F779">
        <v>48</v>
      </c>
      <c r="G779">
        <f t="shared" si="36"/>
        <v>10</v>
      </c>
      <c r="H779">
        <f t="shared" si="37"/>
        <v>0.79166666666666663</v>
      </c>
      <c r="I779">
        <f t="shared" si="38"/>
        <v>38</v>
      </c>
    </row>
    <row r="780" spans="1:9" x14ac:dyDescent="0.2">
      <c r="A780" t="s">
        <v>31</v>
      </c>
      <c r="B780" t="s">
        <v>18</v>
      </c>
      <c r="C780">
        <v>2019</v>
      </c>
      <c r="D780" t="s">
        <v>15</v>
      </c>
      <c r="E780">
        <v>44</v>
      </c>
      <c r="F780">
        <v>52</v>
      </c>
      <c r="G780">
        <f t="shared" si="36"/>
        <v>8</v>
      </c>
      <c r="H780">
        <f t="shared" si="37"/>
        <v>0.84615384615384615</v>
      </c>
      <c r="I780">
        <f t="shared" si="38"/>
        <v>44</v>
      </c>
    </row>
    <row r="781" spans="1:9" x14ac:dyDescent="0.2">
      <c r="A781" t="s">
        <v>31</v>
      </c>
      <c r="B781" t="s">
        <v>18</v>
      </c>
      <c r="C781">
        <v>2021</v>
      </c>
      <c r="D781" t="s">
        <v>13</v>
      </c>
      <c r="E781">
        <v>7</v>
      </c>
      <c r="F781">
        <v>15</v>
      </c>
      <c r="G781">
        <f t="shared" si="36"/>
        <v>8</v>
      </c>
      <c r="H781">
        <f t="shared" si="37"/>
        <v>0.46666666666666667</v>
      </c>
      <c r="I781">
        <f t="shared" si="38"/>
        <v>7</v>
      </c>
    </row>
    <row r="782" spans="1:9" x14ac:dyDescent="0.2">
      <c r="A782" t="s">
        <v>31</v>
      </c>
      <c r="B782" t="s">
        <v>18</v>
      </c>
      <c r="C782">
        <v>2019</v>
      </c>
      <c r="D782" t="s">
        <v>11</v>
      </c>
      <c r="E782">
        <v>20</v>
      </c>
      <c r="F782">
        <v>26</v>
      </c>
      <c r="G782">
        <f t="shared" si="36"/>
        <v>6</v>
      </c>
      <c r="H782">
        <f t="shared" si="37"/>
        <v>0.76923076923076927</v>
      </c>
      <c r="I782">
        <f t="shared" si="38"/>
        <v>20</v>
      </c>
    </row>
    <row r="783" spans="1:9" x14ac:dyDescent="0.2">
      <c r="A783" t="s">
        <v>31</v>
      </c>
      <c r="B783" t="s">
        <v>18</v>
      </c>
      <c r="C783">
        <v>2021</v>
      </c>
      <c r="D783" t="s">
        <v>11</v>
      </c>
      <c r="E783">
        <v>25</v>
      </c>
      <c r="F783">
        <v>30</v>
      </c>
      <c r="G783">
        <f t="shared" si="36"/>
        <v>5</v>
      </c>
      <c r="H783">
        <f t="shared" si="37"/>
        <v>0.83333333333333337</v>
      </c>
      <c r="I783">
        <f t="shared" si="38"/>
        <v>25</v>
      </c>
    </row>
    <row r="784" spans="1:9" x14ac:dyDescent="0.2">
      <c r="A784" t="s">
        <v>31</v>
      </c>
      <c r="B784" t="s">
        <v>18</v>
      </c>
      <c r="C784">
        <v>2022</v>
      </c>
      <c r="D784" t="s">
        <v>11</v>
      </c>
      <c r="E784">
        <v>15</v>
      </c>
      <c r="F784">
        <v>15</v>
      </c>
      <c r="G784">
        <f t="shared" si="36"/>
        <v>0</v>
      </c>
      <c r="H784">
        <f t="shared" si="37"/>
        <v>1</v>
      </c>
      <c r="I784">
        <f t="shared" si="38"/>
        <v>19</v>
      </c>
    </row>
    <row r="785" spans="1:9" x14ac:dyDescent="0.2">
      <c r="A785" t="s">
        <v>31</v>
      </c>
      <c r="B785" t="s">
        <v>18</v>
      </c>
      <c r="C785">
        <v>2022</v>
      </c>
      <c r="D785" t="s">
        <v>15</v>
      </c>
      <c r="E785">
        <v>34</v>
      </c>
      <c r="F785">
        <v>34</v>
      </c>
      <c r="G785">
        <f t="shared" si="36"/>
        <v>0</v>
      </c>
      <c r="H785">
        <f t="shared" si="37"/>
        <v>1</v>
      </c>
      <c r="I785">
        <f t="shared" si="38"/>
        <v>41</v>
      </c>
    </row>
    <row r="786" spans="1:9" x14ac:dyDescent="0.2">
      <c r="A786" t="s">
        <v>31</v>
      </c>
      <c r="B786" t="s">
        <v>18</v>
      </c>
      <c r="C786">
        <v>2022</v>
      </c>
      <c r="D786" t="s">
        <v>12</v>
      </c>
      <c r="E786">
        <v>20</v>
      </c>
      <c r="F786">
        <v>20</v>
      </c>
      <c r="G786">
        <f t="shared" si="36"/>
        <v>0</v>
      </c>
      <c r="H786">
        <f t="shared" si="37"/>
        <v>1</v>
      </c>
      <c r="I786">
        <f t="shared" si="38"/>
        <v>27</v>
      </c>
    </row>
    <row r="787" spans="1:9" x14ac:dyDescent="0.2">
      <c r="A787" t="s">
        <v>31</v>
      </c>
      <c r="B787" t="s">
        <v>18</v>
      </c>
      <c r="C787">
        <v>2022</v>
      </c>
      <c r="D787" t="s">
        <v>13</v>
      </c>
      <c r="E787">
        <v>2</v>
      </c>
      <c r="F787">
        <v>2</v>
      </c>
      <c r="G787">
        <f t="shared" si="36"/>
        <v>0</v>
      </c>
      <c r="H787">
        <f t="shared" si="37"/>
        <v>1</v>
      </c>
      <c r="I787">
        <f t="shared" si="38"/>
        <v>5</v>
      </c>
    </row>
    <row r="788" spans="1:9" x14ac:dyDescent="0.2">
      <c r="A788" t="s">
        <v>31</v>
      </c>
      <c r="B788" t="s">
        <v>18</v>
      </c>
      <c r="C788">
        <v>2022</v>
      </c>
      <c r="D788" t="s">
        <v>16</v>
      </c>
      <c r="E788">
        <v>12</v>
      </c>
      <c r="F788">
        <v>12</v>
      </c>
      <c r="G788">
        <f t="shared" si="36"/>
        <v>0</v>
      </c>
      <c r="H788">
        <f t="shared" si="37"/>
        <v>1</v>
      </c>
      <c r="I788">
        <f t="shared" si="38"/>
        <v>17</v>
      </c>
    </row>
    <row r="789" spans="1:9" x14ac:dyDescent="0.2">
      <c r="A789" t="s">
        <v>31</v>
      </c>
      <c r="B789" t="s">
        <v>18</v>
      </c>
      <c r="C789">
        <v>2019</v>
      </c>
      <c r="D789" t="s">
        <v>16</v>
      </c>
      <c r="E789">
        <v>5</v>
      </c>
      <c r="F789">
        <v>8</v>
      </c>
      <c r="G789">
        <f t="shared" si="36"/>
        <v>3</v>
      </c>
      <c r="H789">
        <f t="shared" si="37"/>
        <v>0.625</v>
      </c>
      <c r="I789">
        <f t="shared" si="38"/>
        <v>5</v>
      </c>
    </row>
    <row r="790" spans="1:9" x14ac:dyDescent="0.2">
      <c r="A790" t="s">
        <v>31</v>
      </c>
      <c r="B790" t="s">
        <v>18</v>
      </c>
      <c r="C790">
        <v>2020</v>
      </c>
      <c r="D790" t="s">
        <v>15</v>
      </c>
      <c r="E790">
        <v>26</v>
      </c>
      <c r="F790">
        <v>29</v>
      </c>
      <c r="G790">
        <f t="shared" si="36"/>
        <v>3</v>
      </c>
      <c r="H790">
        <f t="shared" si="37"/>
        <v>0.89655172413793105</v>
      </c>
      <c r="I790">
        <f t="shared" si="38"/>
        <v>26</v>
      </c>
    </row>
    <row r="791" spans="1:9" x14ac:dyDescent="0.2">
      <c r="A791" t="s">
        <v>31</v>
      </c>
      <c r="B791" t="s">
        <v>18</v>
      </c>
      <c r="C791">
        <v>2019</v>
      </c>
      <c r="D791" t="s">
        <v>12</v>
      </c>
      <c r="E791">
        <v>29</v>
      </c>
      <c r="F791">
        <v>31</v>
      </c>
      <c r="G791">
        <f t="shared" si="36"/>
        <v>2</v>
      </c>
      <c r="H791">
        <f t="shared" si="37"/>
        <v>0.93548387096774188</v>
      </c>
      <c r="I791">
        <f t="shared" si="38"/>
        <v>29</v>
      </c>
    </row>
    <row r="792" spans="1:9" x14ac:dyDescent="0.2">
      <c r="A792" t="s">
        <v>31</v>
      </c>
      <c r="B792" t="s">
        <v>18</v>
      </c>
      <c r="C792">
        <v>2021</v>
      </c>
      <c r="D792" t="s">
        <v>16</v>
      </c>
      <c r="E792">
        <v>8</v>
      </c>
      <c r="F792">
        <v>10</v>
      </c>
      <c r="G792">
        <f t="shared" si="36"/>
        <v>2</v>
      </c>
      <c r="H792">
        <f t="shared" si="37"/>
        <v>0.8</v>
      </c>
      <c r="I792">
        <f t="shared" si="38"/>
        <v>8</v>
      </c>
    </row>
    <row r="793" spans="1:9" x14ac:dyDescent="0.2">
      <c r="A793" t="s">
        <v>31</v>
      </c>
      <c r="B793" t="s">
        <v>18</v>
      </c>
      <c r="C793">
        <v>2019</v>
      </c>
      <c r="D793" t="s">
        <v>14</v>
      </c>
      <c r="E793">
        <v>3</v>
      </c>
      <c r="F793">
        <v>3</v>
      </c>
      <c r="G793">
        <f t="shared" si="36"/>
        <v>0</v>
      </c>
      <c r="H793">
        <f t="shared" si="37"/>
        <v>1</v>
      </c>
      <c r="I793">
        <f t="shared" si="38"/>
        <v>7</v>
      </c>
    </row>
    <row r="794" spans="1:9" x14ac:dyDescent="0.2">
      <c r="A794" t="s">
        <v>31</v>
      </c>
      <c r="B794" t="s">
        <v>18</v>
      </c>
      <c r="C794">
        <v>2019</v>
      </c>
      <c r="D794" t="s">
        <v>13</v>
      </c>
      <c r="E794">
        <v>2</v>
      </c>
      <c r="F794">
        <v>2</v>
      </c>
      <c r="G794">
        <f t="shared" si="36"/>
        <v>0</v>
      </c>
      <c r="H794">
        <f t="shared" si="37"/>
        <v>1</v>
      </c>
      <c r="I794">
        <f t="shared" si="38"/>
        <v>5</v>
      </c>
    </row>
    <row r="795" spans="1:9" x14ac:dyDescent="0.2">
      <c r="A795" t="s">
        <v>31</v>
      </c>
      <c r="B795" t="s">
        <v>18</v>
      </c>
      <c r="C795">
        <v>2020</v>
      </c>
      <c r="D795" t="s">
        <v>11</v>
      </c>
      <c r="E795">
        <v>20</v>
      </c>
      <c r="F795">
        <v>20</v>
      </c>
      <c r="G795">
        <f t="shared" si="36"/>
        <v>0</v>
      </c>
      <c r="H795">
        <f t="shared" si="37"/>
        <v>1</v>
      </c>
      <c r="I795">
        <f t="shared" si="38"/>
        <v>25</v>
      </c>
    </row>
    <row r="796" spans="1:9" x14ac:dyDescent="0.2">
      <c r="A796" t="s">
        <v>31</v>
      </c>
      <c r="B796" t="s">
        <v>18</v>
      </c>
      <c r="C796">
        <v>2020</v>
      </c>
      <c r="D796" t="s">
        <v>12</v>
      </c>
      <c r="E796">
        <v>22</v>
      </c>
      <c r="F796">
        <v>22</v>
      </c>
      <c r="G796">
        <f t="shared" si="36"/>
        <v>0</v>
      </c>
      <c r="H796">
        <f t="shared" si="37"/>
        <v>1</v>
      </c>
      <c r="I796">
        <f t="shared" si="38"/>
        <v>29</v>
      </c>
    </row>
    <row r="797" spans="1:9" x14ac:dyDescent="0.2">
      <c r="A797" t="s">
        <v>31</v>
      </c>
      <c r="B797" t="s">
        <v>18</v>
      </c>
      <c r="C797">
        <v>2020</v>
      </c>
      <c r="D797" t="s">
        <v>14</v>
      </c>
      <c r="E797">
        <v>6</v>
      </c>
      <c r="F797">
        <v>6</v>
      </c>
      <c r="G797">
        <f t="shared" si="36"/>
        <v>0</v>
      </c>
      <c r="H797">
        <f t="shared" si="37"/>
        <v>1</v>
      </c>
      <c r="I797">
        <f t="shared" si="38"/>
        <v>14</v>
      </c>
    </row>
    <row r="798" spans="1:9" x14ac:dyDescent="0.2">
      <c r="A798" t="s">
        <v>31</v>
      </c>
      <c r="B798" t="s">
        <v>18</v>
      </c>
      <c r="C798">
        <v>2020</v>
      </c>
      <c r="D798" t="s">
        <v>13</v>
      </c>
      <c r="E798">
        <v>5</v>
      </c>
      <c r="F798">
        <v>5</v>
      </c>
      <c r="G798">
        <f t="shared" si="36"/>
        <v>0</v>
      </c>
      <c r="H798">
        <f t="shared" si="37"/>
        <v>1</v>
      </c>
      <c r="I798">
        <f t="shared" si="38"/>
        <v>11</v>
      </c>
    </row>
    <row r="799" spans="1:9" x14ac:dyDescent="0.2">
      <c r="A799" t="s">
        <v>31</v>
      </c>
      <c r="B799" t="s">
        <v>18</v>
      </c>
      <c r="C799">
        <v>2020</v>
      </c>
      <c r="D799" t="s">
        <v>16</v>
      </c>
      <c r="E799">
        <v>1</v>
      </c>
      <c r="F799">
        <v>1</v>
      </c>
      <c r="G799">
        <f t="shared" si="36"/>
        <v>0</v>
      </c>
      <c r="H799">
        <f t="shared" si="37"/>
        <v>1</v>
      </c>
      <c r="I799">
        <f t="shared" si="38"/>
        <v>2</v>
      </c>
    </row>
    <row r="800" spans="1:9" x14ac:dyDescent="0.2">
      <c r="A800" t="s">
        <v>31</v>
      </c>
      <c r="B800" t="s">
        <v>18</v>
      </c>
      <c r="C800">
        <v>2021</v>
      </c>
      <c r="D800" t="s">
        <v>14</v>
      </c>
      <c r="E800">
        <v>14</v>
      </c>
      <c r="F800">
        <v>14</v>
      </c>
      <c r="G800">
        <f t="shared" si="36"/>
        <v>0</v>
      </c>
      <c r="H800">
        <f t="shared" si="37"/>
        <v>1</v>
      </c>
      <c r="I800">
        <f t="shared" si="38"/>
        <v>32</v>
      </c>
    </row>
    <row r="801" spans="1:9" x14ac:dyDescent="0.2">
      <c r="A801" t="s">
        <v>31</v>
      </c>
      <c r="B801" t="s">
        <v>18</v>
      </c>
      <c r="C801">
        <v>2023</v>
      </c>
      <c r="D801" t="s">
        <v>11</v>
      </c>
      <c r="E801">
        <v>16</v>
      </c>
      <c r="F801">
        <v>16</v>
      </c>
      <c r="G801">
        <f t="shared" si="36"/>
        <v>0</v>
      </c>
      <c r="H801">
        <f t="shared" si="37"/>
        <v>1</v>
      </c>
      <c r="I801">
        <f t="shared" si="38"/>
        <v>20</v>
      </c>
    </row>
    <row r="802" spans="1:9" x14ac:dyDescent="0.2">
      <c r="A802" t="s">
        <v>31</v>
      </c>
      <c r="B802" t="s">
        <v>18</v>
      </c>
      <c r="C802">
        <v>2023</v>
      </c>
      <c r="D802" t="s">
        <v>15</v>
      </c>
      <c r="E802">
        <v>45</v>
      </c>
      <c r="F802">
        <v>45</v>
      </c>
      <c r="G802">
        <f t="shared" si="36"/>
        <v>0</v>
      </c>
      <c r="H802">
        <f t="shared" si="37"/>
        <v>1</v>
      </c>
      <c r="I802">
        <f t="shared" si="38"/>
        <v>54</v>
      </c>
    </row>
    <row r="803" spans="1:9" x14ac:dyDescent="0.2">
      <c r="A803" t="s">
        <v>31</v>
      </c>
      <c r="B803" t="s">
        <v>18</v>
      </c>
      <c r="C803">
        <v>2023</v>
      </c>
      <c r="D803" t="s">
        <v>14</v>
      </c>
      <c r="E803">
        <v>8</v>
      </c>
      <c r="F803">
        <v>8</v>
      </c>
      <c r="G803">
        <f t="shared" si="36"/>
        <v>0</v>
      </c>
      <c r="H803">
        <f t="shared" si="37"/>
        <v>1</v>
      </c>
      <c r="I803">
        <f t="shared" si="38"/>
        <v>18</v>
      </c>
    </row>
    <row r="804" spans="1:9" x14ac:dyDescent="0.2">
      <c r="A804" t="s">
        <v>31</v>
      </c>
      <c r="B804" t="s">
        <v>18</v>
      </c>
      <c r="C804">
        <v>2023</v>
      </c>
      <c r="D804" t="s">
        <v>13</v>
      </c>
      <c r="E804">
        <v>6</v>
      </c>
      <c r="F804">
        <v>6</v>
      </c>
      <c r="G804">
        <f t="shared" si="36"/>
        <v>0</v>
      </c>
      <c r="H804">
        <f t="shared" si="37"/>
        <v>1</v>
      </c>
      <c r="I804">
        <f t="shared" si="38"/>
        <v>13</v>
      </c>
    </row>
    <row r="805" spans="1:9" x14ac:dyDescent="0.2">
      <c r="A805" t="s">
        <v>31</v>
      </c>
      <c r="B805" t="s">
        <v>18</v>
      </c>
      <c r="C805">
        <v>2023</v>
      </c>
      <c r="D805" t="s">
        <v>16</v>
      </c>
      <c r="E805">
        <v>4</v>
      </c>
      <c r="F805">
        <v>4</v>
      </c>
      <c r="G805">
        <f t="shared" si="36"/>
        <v>0</v>
      </c>
      <c r="H805">
        <f t="shared" si="37"/>
        <v>1</v>
      </c>
      <c r="I805">
        <f t="shared" si="38"/>
        <v>6</v>
      </c>
    </row>
    <row r="806" spans="1:9" x14ac:dyDescent="0.2">
      <c r="A806" t="s">
        <v>31</v>
      </c>
      <c r="B806" t="s">
        <v>18</v>
      </c>
      <c r="C806">
        <v>2022</v>
      </c>
      <c r="D806" t="s">
        <v>14</v>
      </c>
      <c r="E806">
        <v>13</v>
      </c>
      <c r="F806">
        <v>29</v>
      </c>
      <c r="G806">
        <f t="shared" si="36"/>
        <v>16</v>
      </c>
      <c r="H806">
        <f t="shared" si="37"/>
        <v>0.44827586206896552</v>
      </c>
      <c r="I806">
        <f t="shared" si="38"/>
        <v>13</v>
      </c>
    </row>
    <row r="807" spans="1:9" x14ac:dyDescent="0.2">
      <c r="A807" t="s">
        <v>31</v>
      </c>
      <c r="B807" t="s">
        <v>19</v>
      </c>
      <c r="C807">
        <v>2020</v>
      </c>
      <c r="D807" t="s">
        <v>12</v>
      </c>
      <c r="E807">
        <v>54</v>
      </c>
      <c r="F807">
        <v>100</v>
      </c>
      <c r="G807">
        <f t="shared" si="36"/>
        <v>46</v>
      </c>
      <c r="H807">
        <f t="shared" si="37"/>
        <v>0.54</v>
      </c>
      <c r="I807">
        <f t="shared" si="38"/>
        <v>54</v>
      </c>
    </row>
    <row r="808" spans="1:9" x14ac:dyDescent="0.2">
      <c r="A808" t="s">
        <v>31</v>
      </c>
      <c r="B808" t="s">
        <v>19</v>
      </c>
      <c r="C808">
        <v>2019</v>
      </c>
      <c r="D808" t="s">
        <v>12</v>
      </c>
      <c r="E808">
        <v>54</v>
      </c>
      <c r="F808">
        <v>72</v>
      </c>
      <c r="G808">
        <f t="shared" si="36"/>
        <v>18</v>
      </c>
      <c r="H808">
        <f t="shared" si="37"/>
        <v>0.75</v>
      </c>
      <c r="I808">
        <f t="shared" si="38"/>
        <v>54</v>
      </c>
    </row>
    <row r="809" spans="1:9" x14ac:dyDescent="0.2">
      <c r="A809" t="s">
        <v>31</v>
      </c>
      <c r="B809" t="s">
        <v>19</v>
      </c>
      <c r="C809">
        <v>2019</v>
      </c>
      <c r="D809" t="s">
        <v>15</v>
      </c>
      <c r="E809">
        <v>53</v>
      </c>
      <c r="F809">
        <v>69</v>
      </c>
      <c r="G809">
        <f t="shared" si="36"/>
        <v>16</v>
      </c>
      <c r="H809">
        <f t="shared" si="37"/>
        <v>0.76811594202898548</v>
      </c>
      <c r="I809">
        <f t="shared" si="38"/>
        <v>53</v>
      </c>
    </row>
    <row r="810" spans="1:9" x14ac:dyDescent="0.2">
      <c r="A810" t="s">
        <v>31</v>
      </c>
      <c r="B810" t="s">
        <v>19</v>
      </c>
      <c r="C810">
        <v>2020</v>
      </c>
      <c r="D810" t="s">
        <v>14</v>
      </c>
      <c r="E810">
        <v>16</v>
      </c>
      <c r="F810">
        <v>24</v>
      </c>
      <c r="G810">
        <f t="shared" si="36"/>
        <v>8</v>
      </c>
      <c r="H810">
        <f t="shared" si="37"/>
        <v>0.66666666666666663</v>
      </c>
      <c r="I810">
        <f t="shared" si="38"/>
        <v>16</v>
      </c>
    </row>
    <row r="811" spans="1:9" x14ac:dyDescent="0.2">
      <c r="A811" t="s">
        <v>31</v>
      </c>
      <c r="B811" t="s">
        <v>19</v>
      </c>
      <c r="C811">
        <v>2022</v>
      </c>
      <c r="D811" t="s">
        <v>15</v>
      </c>
      <c r="E811">
        <v>36</v>
      </c>
      <c r="F811">
        <v>36</v>
      </c>
      <c r="G811">
        <f t="shared" si="36"/>
        <v>0</v>
      </c>
      <c r="H811">
        <f t="shared" si="37"/>
        <v>1</v>
      </c>
      <c r="I811">
        <f t="shared" si="38"/>
        <v>43</v>
      </c>
    </row>
    <row r="812" spans="1:9" x14ac:dyDescent="0.2">
      <c r="A812" t="s">
        <v>31</v>
      </c>
      <c r="B812" t="s">
        <v>19</v>
      </c>
      <c r="C812">
        <v>2022</v>
      </c>
      <c r="D812" t="s">
        <v>16</v>
      </c>
      <c r="E812">
        <v>4</v>
      </c>
      <c r="F812">
        <v>4</v>
      </c>
      <c r="G812">
        <f t="shared" si="36"/>
        <v>0</v>
      </c>
      <c r="H812">
        <f t="shared" si="37"/>
        <v>1</v>
      </c>
      <c r="I812">
        <f t="shared" si="38"/>
        <v>6</v>
      </c>
    </row>
    <row r="813" spans="1:9" x14ac:dyDescent="0.2">
      <c r="A813" t="s">
        <v>31</v>
      </c>
      <c r="B813" t="s">
        <v>19</v>
      </c>
      <c r="C813">
        <v>2023</v>
      </c>
      <c r="D813" t="s">
        <v>15</v>
      </c>
      <c r="E813">
        <v>49</v>
      </c>
      <c r="F813">
        <v>53</v>
      </c>
      <c r="G813">
        <f t="shared" si="36"/>
        <v>4</v>
      </c>
      <c r="H813">
        <f t="shared" si="37"/>
        <v>0.92452830188679247</v>
      </c>
      <c r="I813">
        <f t="shared" si="38"/>
        <v>49</v>
      </c>
    </row>
    <row r="814" spans="1:9" x14ac:dyDescent="0.2">
      <c r="A814" t="s">
        <v>31</v>
      </c>
      <c r="B814" t="s">
        <v>19</v>
      </c>
      <c r="C814">
        <v>2021</v>
      </c>
      <c r="D814" t="s">
        <v>16</v>
      </c>
      <c r="E814">
        <v>10</v>
      </c>
      <c r="F814">
        <v>13</v>
      </c>
      <c r="G814">
        <f t="shared" si="36"/>
        <v>3</v>
      </c>
      <c r="H814">
        <f t="shared" si="37"/>
        <v>0.76923076923076927</v>
      </c>
      <c r="I814">
        <f t="shared" si="38"/>
        <v>10</v>
      </c>
    </row>
    <row r="815" spans="1:9" x14ac:dyDescent="0.2">
      <c r="A815" t="s">
        <v>31</v>
      </c>
      <c r="B815" t="s">
        <v>19</v>
      </c>
      <c r="C815">
        <v>2021</v>
      </c>
      <c r="D815" t="s">
        <v>14</v>
      </c>
      <c r="E815">
        <v>15</v>
      </c>
      <c r="F815">
        <v>17</v>
      </c>
      <c r="G815">
        <f t="shared" si="36"/>
        <v>2</v>
      </c>
      <c r="H815">
        <f t="shared" si="37"/>
        <v>0.88235294117647056</v>
      </c>
      <c r="I815">
        <f t="shared" si="38"/>
        <v>15</v>
      </c>
    </row>
    <row r="816" spans="1:9" x14ac:dyDescent="0.2">
      <c r="A816" t="s">
        <v>31</v>
      </c>
      <c r="B816" t="s">
        <v>19</v>
      </c>
      <c r="C816">
        <v>2023</v>
      </c>
      <c r="D816" t="s">
        <v>13</v>
      </c>
      <c r="E816">
        <v>10</v>
      </c>
      <c r="F816">
        <v>12</v>
      </c>
      <c r="G816">
        <f t="shared" si="36"/>
        <v>2</v>
      </c>
      <c r="H816">
        <f t="shared" si="37"/>
        <v>0.83333333333333337</v>
      </c>
      <c r="I816">
        <f t="shared" si="38"/>
        <v>10</v>
      </c>
    </row>
    <row r="817" spans="1:9" x14ac:dyDescent="0.2">
      <c r="A817" t="s">
        <v>31</v>
      </c>
      <c r="B817" t="s">
        <v>19</v>
      </c>
      <c r="C817">
        <v>2023</v>
      </c>
      <c r="D817" t="s">
        <v>16</v>
      </c>
      <c r="E817">
        <v>6</v>
      </c>
      <c r="F817">
        <v>8</v>
      </c>
      <c r="G817">
        <f t="shared" si="36"/>
        <v>2</v>
      </c>
      <c r="H817">
        <f t="shared" si="37"/>
        <v>0.75</v>
      </c>
      <c r="I817">
        <f t="shared" si="38"/>
        <v>6</v>
      </c>
    </row>
    <row r="818" spans="1:9" x14ac:dyDescent="0.2">
      <c r="A818" t="s">
        <v>31</v>
      </c>
      <c r="B818" t="s">
        <v>19</v>
      </c>
      <c r="C818">
        <v>2019</v>
      </c>
      <c r="D818" t="s">
        <v>13</v>
      </c>
      <c r="E818">
        <v>8</v>
      </c>
      <c r="F818">
        <v>9</v>
      </c>
      <c r="G818">
        <f t="shared" si="36"/>
        <v>1</v>
      </c>
      <c r="H818">
        <f t="shared" si="37"/>
        <v>0.88888888888888884</v>
      </c>
      <c r="I818">
        <f t="shared" si="38"/>
        <v>8</v>
      </c>
    </row>
    <row r="819" spans="1:9" x14ac:dyDescent="0.2">
      <c r="A819" t="s">
        <v>31</v>
      </c>
      <c r="B819" t="s">
        <v>19</v>
      </c>
      <c r="C819">
        <v>2021</v>
      </c>
      <c r="D819" t="s">
        <v>11</v>
      </c>
      <c r="E819">
        <v>25</v>
      </c>
      <c r="F819">
        <v>26</v>
      </c>
      <c r="G819">
        <f t="shared" si="36"/>
        <v>1</v>
      </c>
      <c r="H819">
        <f t="shared" si="37"/>
        <v>0.96153846153846156</v>
      </c>
      <c r="I819">
        <f t="shared" si="38"/>
        <v>25</v>
      </c>
    </row>
    <row r="820" spans="1:9" x14ac:dyDescent="0.2">
      <c r="A820" t="s">
        <v>31</v>
      </c>
      <c r="B820" t="s">
        <v>19</v>
      </c>
      <c r="C820">
        <v>2021</v>
      </c>
      <c r="D820" t="s">
        <v>13</v>
      </c>
      <c r="E820">
        <v>2</v>
      </c>
      <c r="F820">
        <v>3</v>
      </c>
      <c r="G820">
        <f t="shared" si="36"/>
        <v>1</v>
      </c>
      <c r="H820">
        <f t="shared" si="37"/>
        <v>0.66666666666666663</v>
      </c>
      <c r="I820">
        <f t="shared" si="38"/>
        <v>2</v>
      </c>
    </row>
    <row r="821" spans="1:9" x14ac:dyDescent="0.2">
      <c r="A821" t="s">
        <v>31</v>
      </c>
      <c r="B821" t="s">
        <v>19</v>
      </c>
      <c r="C821">
        <v>2022</v>
      </c>
      <c r="D821" t="s">
        <v>14</v>
      </c>
      <c r="E821">
        <v>5</v>
      </c>
      <c r="F821">
        <v>7</v>
      </c>
      <c r="G821">
        <f t="shared" si="36"/>
        <v>2</v>
      </c>
      <c r="H821">
        <f t="shared" si="37"/>
        <v>0.7142857142857143</v>
      </c>
      <c r="I821">
        <f t="shared" si="38"/>
        <v>5</v>
      </c>
    </row>
    <row r="822" spans="1:9" x14ac:dyDescent="0.2">
      <c r="A822" t="s">
        <v>31</v>
      </c>
      <c r="B822" t="s">
        <v>19</v>
      </c>
      <c r="C822">
        <v>2022</v>
      </c>
      <c r="D822" t="s">
        <v>13</v>
      </c>
      <c r="E822">
        <v>9</v>
      </c>
      <c r="F822">
        <v>13</v>
      </c>
      <c r="G822">
        <f t="shared" si="36"/>
        <v>4</v>
      </c>
      <c r="H822">
        <f t="shared" si="37"/>
        <v>0.69230769230769229</v>
      </c>
      <c r="I822">
        <f t="shared" si="38"/>
        <v>9</v>
      </c>
    </row>
    <row r="823" spans="1:9" x14ac:dyDescent="0.2">
      <c r="A823" t="s">
        <v>31</v>
      </c>
      <c r="B823" t="s">
        <v>19</v>
      </c>
      <c r="C823">
        <v>2019</v>
      </c>
      <c r="D823" t="s">
        <v>11</v>
      </c>
      <c r="E823">
        <v>17</v>
      </c>
      <c r="F823">
        <v>17</v>
      </c>
      <c r="G823">
        <f t="shared" si="36"/>
        <v>0</v>
      </c>
      <c r="H823">
        <f t="shared" si="37"/>
        <v>1</v>
      </c>
      <c r="I823">
        <f t="shared" si="38"/>
        <v>22</v>
      </c>
    </row>
    <row r="824" spans="1:9" x14ac:dyDescent="0.2">
      <c r="A824" t="s">
        <v>31</v>
      </c>
      <c r="B824" t="s">
        <v>19</v>
      </c>
      <c r="C824">
        <v>2019</v>
      </c>
      <c r="D824" t="s">
        <v>14</v>
      </c>
      <c r="E824">
        <v>15</v>
      </c>
      <c r="F824">
        <v>15</v>
      </c>
      <c r="G824">
        <f t="shared" si="36"/>
        <v>0</v>
      </c>
      <c r="H824">
        <f t="shared" si="37"/>
        <v>1</v>
      </c>
      <c r="I824">
        <f t="shared" si="38"/>
        <v>20</v>
      </c>
    </row>
    <row r="825" spans="1:9" x14ac:dyDescent="0.2">
      <c r="A825" t="s">
        <v>31</v>
      </c>
      <c r="B825" t="s">
        <v>19</v>
      </c>
      <c r="C825">
        <v>2019</v>
      </c>
      <c r="D825" t="s">
        <v>16</v>
      </c>
      <c r="E825">
        <v>2</v>
      </c>
      <c r="F825">
        <v>2</v>
      </c>
      <c r="G825">
        <f t="shared" si="36"/>
        <v>0</v>
      </c>
      <c r="H825">
        <f t="shared" si="37"/>
        <v>1</v>
      </c>
      <c r="I825">
        <f t="shared" si="38"/>
        <v>3</v>
      </c>
    </row>
    <row r="826" spans="1:9" x14ac:dyDescent="0.2">
      <c r="A826" t="s">
        <v>31</v>
      </c>
      <c r="B826" t="s">
        <v>19</v>
      </c>
      <c r="C826">
        <v>2020</v>
      </c>
      <c r="D826" t="s">
        <v>11</v>
      </c>
      <c r="E826">
        <v>23</v>
      </c>
      <c r="F826">
        <v>23</v>
      </c>
      <c r="G826">
        <f t="shared" si="36"/>
        <v>0</v>
      </c>
      <c r="H826">
        <f t="shared" si="37"/>
        <v>1</v>
      </c>
      <c r="I826">
        <f t="shared" si="38"/>
        <v>30</v>
      </c>
    </row>
    <row r="827" spans="1:9" x14ac:dyDescent="0.2">
      <c r="A827" t="s">
        <v>31</v>
      </c>
      <c r="B827" t="s">
        <v>19</v>
      </c>
      <c r="C827">
        <v>2020</v>
      </c>
      <c r="D827" t="s">
        <v>15</v>
      </c>
      <c r="E827">
        <v>41</v>
      </c>
      <c r="F827">
        <v>41</v>
      </c>
      <c r="G827">
        <f t="shared" si="36"/>
        <v>0</v>
      </c>
      <c r="H827">
        <f t="shared" si="37"/>
        <v>1</v>
      </c>
      <c r="I827">
        <f t="shared" si="38"/>
        <v>49</v>
      </c>
    </row>
    <row r="828" spans="1:9" x14ac:dyDescent="0.2">
      <c r="A828" t="s">
        <v>31</v>
      </c>
      <c r="B828" t="s">
        <v>19</v>
      </c>
      <c r="C828">
        <v>2020</v>
      </c>
      <c r="D828" t="s">
        <v>13</v>
      </c>
      <c r="E828">
        <v>5</v>
      </c>
      <c r="F828">
        <v>5</v>
      </c>
      <c r="G828">
        <f t="shared" si="36"/>
        <v>0</v>
      </c>
      <c r="H828">
        <f t="shared" si="37"/>
        <v>1</v>
      </c>
      <c r="I828">
        <f t="shared" si="38"/>
        <v>7</v>
      </c>
    </row>
    <row r="829" spans="1:9" x14ac:dyDescent="0.2">
      <c r="A829" t="s">
        <v>31</v>
      </c>
      <c r="B829" t="s">
        <v>19</v>
      </c>
      <c r="C829">
        <v>2020</v>
      </c>
      <c r="D829" t="s">
        <v>16</v>
      </c>
      <c r="E829">
        <v>4</v>
      </c>
      <c r="F829">
        <v>4</v>
      </c>
      <c r="G829">
        <f t="shared" si="36"/>
        <v>0</v>
      </c>
      <c r="H829">
        <f t="shared" si="37"/>
        <v>1</v>
      </c>
      <c r="I829">
        <f t="shared" si="38"/>
        <v>6</v>
      </c>
    </row>
    <row r="830" spans="1:9" x14ac:dyDescent="0.2">
      <c r="A830" t="s">
        <v>31</v>
      </c>
      <c r="B830" t="s">
        <v>19</v>
      </c>
      <c r="C830">
        <v>2021</v>
      </c>
      <c r="D830" t="s">
        <v>15</v>
      </c>
      <c r="E830">
        <v>26</v>
      </c>
      <c r="F830">
        <v>26</v>
      </c>
      <c r="G830">
        <f t="shared" si="36"/>
        <v>0</v>
      </c>
      <c r="H830">
        <f t="shared" si="37"/>
        <v>1</v>
      </c>
      <c r="I830">
        <f t="shared" si="38"/>
        <v>31</v>
      </c>
    </row>
    <row r="831" spans="1:9" x14ac:dyDescent="0.2">
      <c r="A831" t="s">
        <v>31</v>
      </c>
      <c r="B831" t="s">
        <v>19</v>
      </c>
      <c r="C831">
        <v>2021</v>
      </c>
      <c r="D831" t="s">
        <v>12</v>
      </c>
      <c r="E831">
        <v>19</v>
      </c>
      <c r="F831">
        <v>19</v>
      </c>
      <c r="G831">
        <f t="shared" si="36"/>
        <v>0</v>
      </c>
      <c r="H831">
        <f t="shared" si="37"/>
        <v>1</v>
      </c>
      <c r="I831">
        <f t="shared" si="38"/>
        <v>30</v>
      </c>
    </row>
    <row r="832" spans="1:9" x14ac:dyDescent="0.2">
      <c r="A832" t="s">
        <v>31</v>
      </c>
      <c r="B832" t="s">
        <v>19</v>
      </c>
      <c r="C832">
        <v>2023</v>
      </c>
      <c r="D832" t="s">
        <v>11</v>
      </c>
      <c r="E832">
        <v>33</v>
      </c>
      <c r="F832">
        <v>33</v>
      </c>
      <c r="G832">
        <f t="shared" si="36"/>
        <v>0</v>
      </c>
      <c r="H832">
        <f t="shared" si="37"/>
        <v>1</v>
      </c>
      <c r="I832">
        <f t="shared" si="38"/>
        <v>43</v>
      </c>
    </row>
    <row r="833" spans="1:9" x14ac:dyDescent="0.2">
      <c r="A833" t="s">
        <v>31</v>
      </c>
      <c r="B833" t="s">
        <v>19</v>
      </c>
      <c r="C833">
        <v>2023</v>
      </c>
      <c r="D833" t="s">
        <v>12</v>
      </c>
      <c r="E833">
        <v>55</v>
      </c>
      <c r="F833">
        <v>55</v>
      </c>
      <c r="G833">
        <f t="shared" si="36"/>
        <v>0</v>
      </c>
      <c r="H833">
        <f t="shared" si="37"/>
        <v>1</v>
      </c>
      <c r="I833">
        <f t="shared" si="38"/>
        <v>85</v>
      </c>
    </row>
    <row r="834" spans="1:9" x14ac:dyDescent="0.2">
      <c r="A834" t="s">
        <v>31</v>
      </c>
      <c r="B834" t="s">
        <v>19</v>
      </c>
      <c r="C834">
        <v>2023</v>
      </c>
      <c r="D834" t="s">
        <v>14</v>
      </c>
      <c r="E834">
        <v>15</v>
      </c>
      <c r="F834">
        <v>15</v>
      </c>
      <c r="G834">
        <f t="shared" ref="G834:G897" si="39">F834-E834</f>
        <v>0</v>
      </c>
      <c r="H834">
        <f t="shared" si="37"/>
        <v>1</v>
      </c>
      <c r="I834">
        <f t="shared" si="38"/>
        <v>20</v>
      </c>
    </row>
    <row r="835" spans="1:9" x14ac:dyDescent="0.2">
      <c r="A835" t="s">
        <v>31</v>
      </c>
      <c r="B835" t="s">
        <v>19</v>
      </c>
      <c r="C835">
        <v>2022</v>
      </c>
      <c r="D835" t="s">
        <v>11</v>
      </c>
      <c r="E835">
        <v>34</v>
      </c>
      <c r="F835">
        <v>57</v>
      </c>
      <c r="G835">
        <f t="shared" si="39"/>
        <v>23</v>
      </c>
      <c r="H835">
        <f t="shared" ref="H835:H898" si="40">IF(AND(E835=0, F835=0), 1, E835/F835)</f>
        <v>0.59649122807017541</v>
      </c>
      <c r="I835">
        <f t="shared" ref="I835:I898" si="41">_xlfn.CEILING.MATH(IF(H835=1,
    IF(
        COUNTIFS(H$2:H$2670, "&lt;&gt;1", A$2:A$2670, A835, B$2:B$2670, B835, D$2:D$2670, D835, C$2:C$2670, "&lt;&gt;"&amp;C835)=0,
        E835,
        F835 / (
            SUMIFS(H$2:H$2670, A$2:A$2670, A835, B$2:B$2670, B835, D$2:D$2670, D835, C$2:C$2670, "&lt;&gt;"&amp;C835, H$2:H$2670, "&lt;&gt;1")
            /
            COUNTIFS(H$2:H$2670, "&lt;&gt;1", A$2:A$2670, A835, B$2:B$2670, B835, D$2:D$2670, D835, C$2:C$2670, "&lt;&gt;"&amp;C835)
        )
    ),
    E835
))</f>
        <v>34</v>
      </c>
    </row>
    <row r="836" spans="1:9" x14ac:dyDescent="0.2">
      <c r="A836" t="s">
        <v>31</v>
      </c>
      <c r="B836" t="s">
        <v>19</v>
      </c>
      <c r="C836">
        <v>2022</v>
      </c>
      <c r="D836" t="s">
        <v>12</v>
      </c>
      <c r="E836">
        <v>51</v>
      </c>
      <c r="F836">
        <v>77</v>
      </c>
      <c r="G836">
        <f t="shared" si="39"/>
        <v>26</v>
      </c>
      <c r="H836">
        <f t="shared" si="40"/>
        <v>0.66233766233766234</v>
      </c>
      <c r="I836">
        <f t="shared" si="41"/>
        <v>51</v>
      </c>
    </row>
    <row r="837" spans="1:9" x14ac:dyDescent="0.2">
      <c r="A837" t="s">
        <v>31</v>
      </c>
      <c r="B837" t="s">
        <v>20</v>
      </c>
      <c r="C837">
        <v>2023</v>
      </c>
      <c r="D837" t="s">
        <v>11</v>
      </c>
      <c r="E837">
        <v>36</v>
      </c>
      <c r="F837">
        <v>75</v>
      </c>
      <c r="G837">
        <f t="shared" si="39"/>
        <v>39</v>
      </c>
      <c r="H837">
        <f t="shared" si="40"/>
        <v>0.48</v>
      </c>
      <c r="I837">
        <f t="shared" si="41"/>
        <v>36</v>
      </c>
    </row>
    <row r="838" spans="1:9" x14ac:dyDescent="0.2">
      <c r="A838" t="s">
        <v>31</v>
      </c>
      <c r="B838" t="s">
        <v>20</v>
      </c>
      <c r="C838">
        <v>2019</v>
      </c>
      <c r="D838" t="s">
        <v>11</v>
      </c>
      <c r="E838">
        <v>31</v>
      </c>
      <c r="F838">
        <v>60</v>
      </c>
      <c r="G838">
        <f t="shared" si="39"/>
        <v>29</v>
      </c>
      <c r="H838">
        <f t="shared" si="40"/>
        <v>0.51666666666666672</v>
      </c>
      <c r="I838">
        <f t="shared" si="41"/>
        <v>31</v>
      </c>
    </row>
    <row r="839" spans="1:9" x14ac:dyDescent="0.2">
      <c r="A839" t="s">
        <v>31</v>
      </c>
      <c r="B839" t="s">
        <v>20</v>
      </c>
      <c r="C839">
        <v>2023</v>
      </c>
      <c r="D839" t="s">
        <v>15</v>
      </c>
      <c r="E839">
        <v>61</v>
      </c>
      <c r="F839">
        <v>85</v>
      </c>
      <c r="G839">
        <f t="shared" si="39"/>
        <v>24</v>
      </c>
      <c r="H839">
        <f t="shared" si="40"/>
        <v>0.71764705882352942</v>
      </c>
      <c r="I839">
        <f t="shared" si="41"/>
        <v>61</v>
      </c>
    </row>
    <row r="840" spans="1:9" x14ac:dyDescent="0.2">
      <c r="A840" t="s">
        <v>31</v>
      </c>
      <c r="B840" t="s">
        <v>20</v>
      </c>
      <c r="C840">
        <v>2020</v>
      </c>
      <c r="D840" t="s">
        <v>11</v>
      </c>
      <c r="E840">
        <v>30</v>
      </c>
      <c r="F840">
        <v>50</v>
      </c>
      <c r="G840">
        <f t="shared" si="39"/>
        <v>20</v>
      </c>
      <c r="H840">
        <f t="shared" si="40"/>
        <v>0.6</v>
      </c>
      <c r="I840">
        <f t="shared" si="41"/>
        <v>30</v>
      </c>
    </row>
    <row r="841" spans="1:9" x14ac:dyDescent="0.2">
      <c r="A841" t="s">
        <v>31</v>
      </c>
      <c r="B841" t="s">
        <v>20</v>
      </c>
      <c r="C841">
        <v>2023</v>
      </c>
      <c r="D841" t="s">
        <v>16</v>
      </c>
      <c r="E841">
        <v>14</v>
      </c>
      <c r="F841">
        <v>26</v>
      </c>
      <c r="G841">
        <f t="shared" si="39"/>
        <v>12</v>
      </c>
      <c r="H841">
        <f t="shared" si="40"/>
        <v>0.53846153846153844</v>
      </c>
      <c r="I841">
        <f t="shared" si="41"/>
        <v>14</v>
      </c>
    </row>
    <row r="842" spans="1:9" x14ac:dyDescent="0.2">
      <c r="A842" t="s">
        <v>31</v>
      </c>
      <c r="B842" t="s">
        <v>20</v>
      </c>
      <c r="C842">
        <v>2020</v>
      </c>
      <c r="D842" t="s">
        <v>12</v>
      </c>
      <c r="E842">
        <v>51</v>
      </c>
      <c r="F842">
        <v>59</v>
      </c>
      <c r="G842">
        <f t="shared" si="39"/>
        <v>8</v>
      </c>
      <c r="H842">
        <f t="shared" si="40"/>
        <v>0.86440677966101698</v>
      </c>
      <c r="I842">
        <f t="shared" si="41"/>
        <v>51</v>
      </c>
    </row>
    <row r="843" spans="1:9" x14ac:dyDescent="0.2">
      <c r="A843" t="s">
        <v>31</v>
      </c>
      <c r="B843" t="s">
        <v>20</v>
      </c>
      <c r="C843">
        <v>2021</v>
      </c>
      <c r="D843" t="s">
        <v>16</v>
      </c>
      <c r="E843">
        <v>13</v>
      </c>
      <c r="F843">
        <v>21</v>
      </c>
      <c r="G843">
        <f t="shared" si="39"/>
        <v>8</v>
      </c>
      <c r="H843">
        <f t="shared" si="40"/>
        <v>0.61904761904761907</v>
      </c>
      <c r="I843">
        <f t="shared" si="41"/>
        <v>13</v>
      </c>
    </row>
    <row r="844" spans="1:9" x14ac:dyDescent="0.2">
      <c r="A844" t="s">
        <v>31</v>
      </c>
      <c r="B844" t="s">
        <v>20</v>
      </c>
      <c r="C844">
        <v>2023</v>
      </c>
      <c r="D844" t="s">
        <v>13</v>
      </c>
      <c r="E844">
        <v>6</v>
      </c>
      <c r="F844">
        <v>13</v>
      </c>
      <c r="G844">
        <f t="shared" si="39"/>
        <v>7</v>
      </c>
      <c r="H844">
        <f t="shared" si="40"/>
        <v>0.46153846153846156</v>
      </c>
      <c r="I844">
        <f t="shared" si="41"/>
        <v>6</v>
      </c>
    </row>
    <row r="845" spans="1:9" x14ac:dyDescent="0.2">
      <c r="A845" t="s">
        <v>31</v>
      </c>
      <c r="B845" t="s">
        <v>20</v>
      </c>
      <c r="C845">
        <v>2019</v>
      </c>
      <c r="D845" t="s">
        <v>13</v>
      </c>
      <c r="E845">
        <v>10</v>
      </c>
      <c r="F845">
        <v>16</v>
      </c>
      <c r="G845">
        <f t="shared" si="39"/>
        <v>6</v>
      </c>
      <c r="H845">
        <f t="shared" si="40"/>
        <v>0.625</v>
      </c>
      <c r="I845">
        <f t="shared" si="41"/>
        <v>10</v>
      </c>
    </row>
    <row r="846" spans="1:9" x14ac:dyDescent="0.2">
      <c r="A846" t="s">
        <v>31</v>
      </c>
      <c r="B846" t="s">
        <v>20</v>
      </c>
      <c r="C846">
        <v>2021</v>
      </c>
      <c r="D846" t="s">
        <v>13</v>
      </c>
      <c r="E846">
        <v>12</v>
      </c>
      <c r="F846">
        <v>18</v>
      </c>
      <c r="G846">
        <f t="shared" si="39"/>
        <v>6</v>
      </c>
      <c r="H846">
        <f t="shared" si="40"/>
        <v>0.66666666666666663</v>
      </c>
      <c r="I846">
        <f t="shared" si="41"/>
        <v>12</v>
      </c>
    </row>
    <row r="847" spans="1:9" x14ac:dyDescent="0.2">
      <c r="A847" t="s">
        <v>31</v>
      </c>
      <c r="B847" t="s">
        <v>20</v>
      </c>
      <c r="C847">
        <v>2022</v>
      </c>
      <c r="D847" t="s">
        <v>11</v>
      </c>
      <c r="E847">
        <v>25</v>
      </c>
      <c r="F847">
        <v>25</v>
      </c>
      <c r="G847">
        <f t="shared" si="39"/>
        <v>0</v>
      </c>
      <c r="H847">
        <f t="shared" si="40"/>
        <v>1</v>
      </c>
      <c r="I847">
        <f t="shared" si="41"/>
        <v>41</v>
      </c>
    </row>
    <row r="848" spans="1:9" x14ac:dyDescent="0.2">
      <c r="A848" t="s">
        <v>31</v>
      </c>
      <c r="B848" t="s">
        <v>20</v>
      </c>
      <c r="C848">
        <v>2022</v>
      </c>
      <c r="D848" t="s">
        <v>15</v>
      </c>
      <c r="E848">
        <v>52</v>
      </c>
      <c r="F848">
        <v>52</v>
      </c>
      <c r="G848">
        <f t="shared" si="39"/>
        <v>0</v>
      </c>
      <c r="H848">
        <f t="shared" si="40"/>
        <v>1</v>
      </c>
      <c r="I848">
        <f t="shared" si="41"/>
        <v>73</v>
      </c>
    </row>
    <row r="849" spans="1:9" x14ac:dyDescent="0.2">
      <c r="A849" t="s">
        <v>31</v>
      </c>
      <c r="B849" t="s">
        <v>20</v>
      </c>
      <c r="C849">
        <v>2020</v>
      </c>
      <c r="D849" t="s">
        <v>14</v>
      </c>
      <c r="E849">
        <v>12</v>
      </c>
      <c r="F849">
        <v>17</v>
      </c>
      <c r="G849">
        <f t="shared" si="39"/>
        <v>5</v>
      </c>
      <c r="H849">
        <f t="shared" si="40"/>
        <v>0.70588235294117652</v>
      </c>
      <c r="I849">
        <f t="shared" si="41"/>
        <v>12</v>
      </c>
    </row>
    <row r="850" spans="1:9" x14ac:dyDescent="0.2">
      <c r="A850" t="s">
        <v>31</v>
      </c>
      <c r="B850" t="s">
        <v>20</v>
      </c>
      <c r="C850">
        <v>2021</v>
      </c>
      <c r="D850" t="s">
        <v>11</v>
      </c>
      <c r="E850">
        <v>37</v>
      </c>
      <c r="F850">
        <v>42</v>
      </c>
      <c r="G850">
        <f t="shared" si="39"/>
        <v>5</v>
      </c>
      <c r="H850">
        <f t="shared" si="40"/>
        <v>0.88095238095238093</v>
      </c>
      <c r="I850">
        <f t="shared" si="41"/>
        <v>37</v>
      </c>
    </row>
    <row r="851" spans="1:9" x14ac:dyDescent="0.2">
      <c r="A851" t="s">
        <v>31</v>
      </c>
      <c r="B851" t="s">
        <v>20</v>
      </c>
      <c r="C851">
        <v>2019</v>
      </c>
      <c r="D851" t="s">
        <v>16</v>
      </c>
      <c r="E851">
        <v>6</v>
      </c>
      <c r="F851">
        <v>9</v>
      </c>
      <c r="G851">
        <f t="shared" si="39"/>
        <v>3</v>
      </c>
      <c r="H851">
        <f t="shared" si="40"/>
        <v>0.66666666666666663</v>
      </c>
      <c r="I851">
        <f t="shared" si="41"/>
        <v>6</v>
      </c>
    </row>
    <row r="852" spans="1:9" x14ac:dyDescent="0.2">
      <c r="A852" t="s">
        <v>31</v>
      </c>
      <c r="B852" t="s">
        <v>20</v>
      </c>
      <c r="C852">
        <v>2020</v>
      </c>
      <c r="D852" t="s">
        <v>16</v>
      </c>
      <c r="E852">
        <v>8</v>
      </c>
      <c r="F852">
        <v>11</v>
      </c>
      <c r="G852">
        <f t="shared" si="39"/>
        <v>3</v>
      </c>
      <c r="H852">
        <f t="shared" si="40"/>
        <v>0.72727272727272729</v>
      </c>
      <c r="I852">
        <f t="shared" si="41"/>
        <v>8</v>
      </c>
    </row>
    <row r="853" spans="1:9" x14ac:dyDescent="0.2">
      <c r="A853" t="s">
        <v>31</v>
      </c>
      <c r="B853" t="s">
        <v>20</v>
      </c>
      <c r="C853">
        <v>2023</v>
      </c>
      <c r="D853" t="s">
        <v>14</v>
      </c>
      <c r="E853">
        <v>26</v>
      </c>
      <c r="F853">
        <v>27</v>
      </c>
      <c r="G853">
        <f t="shared" si="39"/>
        <v>1</v>
      </c>
      <c r="H853">
        <f t="shared" si="40"/>
        <v>0.96296296296296291</v>
      </c>
      <c r="I853">
        <f t="shared" si="41"/>
        <v>26</v>
      </c>
    </row>
    <row r="854" spans="1:9" x14ac:dyDescent="0.2">
      <c r="A854" t="s">
        <v>31</v>
      </c>
      <c r="B854" t="s">
        <v>20</v>
      </c>
      <c r="C854">
        <v>2022</v>
      </c>
      <c r="D854" t="s">
        <v>16</v>
      </c>
      <c r="E854">
        <v>8</v>
      </c>
      <c r="F854">
        <v>9</v>
      </c>
      <c r="G854">
        <f t="shared" si="39"/>
        <v>1</v>
      </c>
      <c r="H854">
        <f t="shared" si="40"/>
        <v>0.88888888888888884</v>
      </c>
      <c r="I854">
        <f t="shared" si="41"/>
        <v>8</v>
      </c>
    </row>
    <row r="855" spans="1:9" x14ac:dyDescent="0.2">
      <c r="A855" t="s">
        <v>31</v>
      </c>
      <c r="B855" t="s">
        <v>20</v>
      </c>
      <c r="C855">
        <v>2022</v>
      </c>
      <c r="D855" t="s">
        <v>13</v>
      </c>
      <c r="E855">
        <v>10</v>
      </c>
      <c r="F855">
        <v>13</v>
      </c>
      <c r="G855">
        <f t="shared" si="39"/>
        <v>3</v>
      </c>
      <c r="H855">
        <f t="shared" si="40"/>
        <v>0.76923076923076927</v>
      </c>
      <c r="I855">
        <f t="shared" si="41"/>
        <v>10</v>
      </c>
    </row>
    <row r="856" spans="1:9" x14ac:dyDescent="0.2">
      <c r="A856" t="s">
        <v>31</v>
      </c>
      <c r="B856" t="s">
        <v>20</v>
      </c>
      <c r="C856">
        <v>2019</v>
      </c>
      <c r="D856" t="s">
        <v>15</v>
      </c>
      <c r="E856">
        <v>39</v>
      </c>
      <c r="F856">
        <v>39</v>
      </c>
      <c r="G856">
        <f t="shared" si="39"/>
        <v>0</v>
      </c>
      <c r="H856">
        <f t="shared" si="40"/>
        <v>1</v>
      </c>
      <c r="I856">
        <f t="shared" si="41"/>
        <v>55</v>
      </c>
    </row>
    <row r="857" spans="1:9" x14ac:dyDescent="0.2">
      <c r="A857" t="s">
        <v>31</v>
      </c>
      <c r="B857" t="s">
        <v>20</v>
      </c>
      <c r="C857">
        <v>2019</v>
      </c>
      <c r="D857" t="s">
        <v>12</v>
      </c>
      <c r="E857">
        <v>39</v>
      </c>
      <c r="F857">
        <v>39</v>
      </c>
      <c r="G857">
        <f t="shared" si="39"/>
        <v>0</v>
      </c>
      <c r="H857">
        <f t="shared" si="40"/>
        <v>1</v>
      </c>
      <c r="I857">
        <f t="shared" si="41"/>
        <v>56</v>
      </c>
    </row>
    <row r="858" spans="1:9" x14ac:dyDescent="0.2">
      <c r="A858" t="s">
        <v>31</v>
      </c>
      <c r="B858" t="s">
        <v>20</v>
      </c>
      <c r="C858">
        <v>2019</v>
      </c>
      <c r="D858" t="s">
        <v>14</v>
      </c>
      <c r="E858">
        <v>5</v>
      </c>
      <c r="F858">
        <v>5</v>
      </c>
      <c r="G858">
        <f t="shared" si="39"/>
        <v>0</v>
      </c>
      <c r="H858">
        <f t="shared" si="40"/>
        <v>1</v>
      </c>
      <c r="I858">
        <f t="shared" si="41"/>
        <v>7</v>
      </c>
    </row>
    <row r="859" spans="1:9" x14ac:dyDescent="0.2">
      <c r="A859" t="s">
        <v>31</v>
      </c>
      <c r="B859" t="s">
        <v>20</v>
      </c>
      <c r="C859">
        <v>2020</v>
      </c>
      <c r="D859" t="s">
        <v>15</v>
      </c>
      <c r="E859">
        <v>33</v>
      </c>
      <c r="F859">
        <v>33</v>
      </c>
      <c r="G859">
        <f t="shared" si="39"/>
        <v>0</v>
      </c>
      <c r="H859">
        <f t="shared" si="40"/>
        <v>1</v>
      </c>
      <c r="I859">
        <f t="shared" si="41"/>
        <v>46</v>
      </c>
    </row>
    <row r="860" spans="1:9" x14ac:dyDescent="0.2">
      <c r="A860" t="s">
        <v>31</v>
      </c>
      <c r="B860" t="s">
        <v>20</v>
      </c>
      <c r="C860">
        <v>2020</v>
      </c>
      <c r="D860" t="s">
        <v>13</v>
      </c>
      <c r="E860">
        <v>3</v>
      </c>
      <c r="F860">
        <v>3</v>
      </c>
      <c r="G860">
        <f t="shared" si="39"/>
        <v>0</v>
      </c>
      <c r="H860">
        <f t="shared" si="40"/>
        <v>1</v>
      </c>
      <c r="I860">
        <f t="shared" si="41"/>
        <v>5</v>
      </c>
    </row>
    <row r="861" spans="1:9" x14ac:dyDescent="0.2">
      <c r="A861" t="s">
        <v>31</v>
      </c>
      <c r="B861" t="s">
        <v>20</v>
      </c>
      <c r="C861">
        <v>2021</v>
      </c>
      <c r="D861" t="s">
        <v>15</v>
      </c>
      <c r="E861">
        <v>57</v>
      </c>
      <c r="F861">
        <v>57</v>
      </c>
      <c r="G861">
        <f t="shared" si="39"/>
        <v>0</v>
      </c>
      <c r="H861">
        <f t="shared" si="40"/>
        <v>1</v>
      </c>
      <c r="I861">
        <f t="shared" si="41"/>
        <v>80</v>
      </c>
    </row>
    <row r="862" spans="1:9" x14ac:dyDescent="0.2">
      <c r="A862" t="s">
        <v>31</v>
      </c>
      <c r="B862" t="s">
        <v>20</v>
      </c>
      <c r="C862">
        <v>2021</v>
      </c>
      <c r="D862" t="s">
        <v>12</v>
      </c>
      <c r="E862">
        <v>39</v>
      </c>
      <c r="F862">
        <v>39</v>
      </c>
      <c r="G862">
        <f t="shared" si="39"/>
        <v>0</v>
      </c>
      <c r="H862">
        <f t="shared" si="40"/>
        <v>1</v>
      </c>
      <c r="I862">
        <f t="shared" si="41"/>
        <v>56</v>
      </c>
    </row>
    <row r="863" spans="1:9" x14ac:dyDescent="0.2">
      <c r="A863" t="s">
        <v>31</v>
      </c>
      <c r="B863" t="s">
        <v>20</v>
      </c>
      <c r="C863">
        <v>2021</v>
      </c>
      <c r="D863" t="s">
        <v>14</v>
      </c>
      <c r="E863">
        <v>6</v>
      </c>
      <c r="F863">
        <v>6</v>
      </c>
      <c r="G863">
        <f t="shared" si="39"/>
        <v>0</v>
      </c>
      <c r="H863">
        <f t="shared" si="40"/>
        <v>1</v>
      </c>
      <c r="I863">
        <f t="shared" si="41"/>
        <v>9</v>
      </c>
    </row>
    <row r="864" spans="1:9" x14ac:dyDescent="0.2">
      <c r="A864" t="s">
        <v>31</v>
      </c>
      <c r="B864" t="s">
        <v>20</v>
      </c>
      <c r="C864">
        <v>2023</v>
      </c>
      <c r="D864" t="s">
        <v>12</v>
      </c>
      <c r="E864">
        <v>39</v>
      </c>
      <c r="F864">
        <v>39</v>
      </c>
      <c r="G864">
        <f t="shared" si="39"/>
        <v>0</v>
      </c>
      <c r="H864">
        <f t="shared" si="40"/>
        <v>1</v>
      </c>
      <c r="I864">
        <f t="shared" si="41"/>
        <v>56</v>
      </c>
    </row>
    <row r="865" spans="1:9" x14ac:dyDescent="0.2">
      <c r="A865" t="s">
        <v>31</v>
      </c>
      <c r="B865" t="s">
        <v>20</v>
      </c>
      <c r="C865">
        <v>2022</v>
      </c>
      <c r="D865" t="s">
        <v>14</v>
      </c>
      <c r="E865">
        <v>20</v>
      </c>
      <c r="F865">
        <v>39</v>
      </c>
      <c r="G865">
        <f t="shared" si="39"/>
        <v>19</v>
      </c>
      <c r="H865">
        <f t="shared" si="40"/>
        <v>0.51282051282051277</v>
      </c>
      <c r="I865">
        <f t="shared" si="41"/>
        <v>20</v>
      </c>
    </row>
    <row r="866" spans="1:9" x14ac:dyDescent="0.2">
      <c r="A866" t="s">
        <v>31</v>
      </c>
      <c r="B866" t="s">
        <v>20</v>
      </c>
      <c r="C866">
        <v>2022</v>
      </c>
      <c r="D866" t="s">
        <v>12</v>
      </c>
      <c r="E866">
        <v>57</v>
      </c>
      <c r="F866">
        <v>107</v>
      </c>
      <c r="G866">
        <f t="shared" si="39"/>
        <v>50</v>
      </c>
      <c r="H866">
        <f t="shared" si="40"/>
        <v>0.53271028037383172</v>
      </c>
      <c r="I866">
        <f t="shared" si="41"/>
        <v>57</v>
      </c>
    </row>
    <row r="867" spans="1:9" x14ac:dyDescent="0.2">
      <c r="A867" t="s">
        <v>31</v>
      </c>
      <c r="B867" t="s">
        <v>21</v>
      </c>
      <c r="C867">
        <v>2021</v>
      </c>
      <c r="D867" t="s">
        <v>12</v>
      </c>
      <c r="E867">
        <v>40</v>
      </c>
      <c r="F867">
        <v>60</v>
      </c>
      <c r="G867">
        <f t="shared" si="39"/>
        <v>20</v>
      </c>
      <c r="H867">
        <f t="shared" si="40"/>
        <v>0.66666666666666663</v>
      </c>
      <c r="I867">
        <f t="shared" si="41"/>
        <v>40</v>
      </c>
    </row>
    <row r="868" spans="1:9" x14ac:dyDescent="0.2">
      <c r="A868" t="s">
        <v>31</v>
      </c>
      <c r="B868" t="s">
        <v>21</v>
      </c>
      <c r="C868">
        <v>2019</v>
      </c>
      <c r="D868" t="s">
        <v>15</v>
      </c>
      <c r="E868">
        <v>21</v>
      </c>
      <c r="F868">
        <v>32</v>
      </c>
      <c r="G868">
        <f t="shared" si="39"/>
        <v>11</v>
      </c>
      <c r="H868">
        <f t="shared" si="40"/>
        <v>0.65625</v>
      </c>
      <c r="I868">
        <f t="shared" si="41"/>
        <v>21</v>
      </c>
    </row>
    <row r="869" spans="1:9" x14ac:dyDescent="0.2">
      <c r="A869" t="s">
        <v>31</v>
      </c>
      <c r="B869" t="s">
        <v>21</v>
      </c>
      <c r="C869">
        <v>2020</v>
      </c>
      <c r="D869" t="s">
        <v>11</v>
      </c>
      <c r="E869">
        <v>22</v>
      </c>
      <c r="F869">
        <v>33</v>
      </c>
      <c r="G869">
        <f t="shared" si="39"/>
        <v>11</v>
      </c>
      <c r="H869">
        <f t="shared" si="40"/>
        <v>0.66666666666666663</v>
      </c>
      <c r="I869">
        <f t="shared" si="41"/>
        <v>22</v>
      </c>
    </row>
    <row r="870" spans="1:9" x14ac:dyDescent="0.2">
      <c r="A870" t="s">
        <v>31</v>
      </c>
      <c r="B870" t="s">
        <v>21</v>
      </c>
      <c r="C870">
        <v>2023</v>
      </c>
      <c r="D870" t="s">
        <v>12</v>
      </c>
      <c r="E870">
        <v>36</v>
      </c>
      <c r="F870">
        <v>43</v>
      </c>
      <c r="G870">
        <f t="shared" si="39"/>
        <v>7</v>
      </c>
      <c r="H870">
        <f t="shared" si="40"/>
        <v>0.83720930232558144</v>
      </c>
      <c r="I870">
        <f t="shared" si="41"/>
        <v>36</v>
      </c>
    </row>
    <row r="871" spans="1:9" x14ac:dyDescent="0.2">
      <c r="A871" t="s">
        <v>31</v>
      </c>
      <c r="B871" t="s">
        <v>21</v>
      </c>
      <c r="C871">
        <v>2022</v>
      </c>
      <c r="D871" t="s">
        <v>14</v>
      </c>
      <c r="E871">
        <v>8</v>
      </c>
      <c r="F871">
        <v>8</v>
      </c>
      <c r="G871">
        <f t="shared" si="39"/>
        <v>0</v>
      </c>
      <c r="H871">
        <f t="shared" si="40"/>
        <v>1</v>
      </c>
      <c r="I871">
        <f t="shared" si="41"/>
        <v>11</v>
      </c>
    </row>
    <row r="872" spans="1:9" x14ac:dyDescent="0.2">
      <c r="A872" t="s">
        <v>31</v>
      </c>
      <c r="B872" t="s">
        <v>21</v>
      </c>
      <c r="C872">
        <v>2022</v>
      </c>
      <c r="D872" t="s">
        <v>13</v>
      </c>
      <c r="E872">
        <v>3</v>
      </c>
      <c r="F872">
        <v>3</v>
      </c>
      <c r="G872">
        <f t="shared" si="39"/>
        <v>0</v>
      </c>
      <c r="H872">
        <f t="shared" si="40"/>
        <v>1</v>
      </c>
      <c r="I872">
        <f t="shared" si="41"/>
        <v>4</v>
      </c>
    </row>
    <row r="873" spans="1:9" x14ac:dyDescent="0.2">
      <c r="A873" t="s">
        <v>31</v>
      </c>
      <c r="B873" t="s">
        <v>21</v>
      </c>
      <c r="C873">
        <v>2023</v>
      </c>
      <c r="D873" t="s">
        <v>13</v>
      </c>
      <c r="E873">
        <v>5</v>
      </c>
      <c r="F873">
        <v>9</v>
      </c>
      <c r="G873">
        <f t="shared" si="39"/>
        <v>4</v>
      </c>
      <c r="H873">
        <f t="shared" si="40"/>
        <v>0.55555555555555558</v>
      </c>
      <c r="I873">
        <f t="shared" si="41"/>
        <v>5</v>
      </c>
    </row>
    <row r="874" spans="1:9" x14ac:dyDescent="0.2">
      <c r="A874" t="s">
        <v>31</v>
      </c>
      <c r="B874" t="s">
        <v>21</v>
      </c>
      <c r="C874">
        <v>2019</v>
      </c>
      <c r="D874" t="s">
        <v>11</v>
      </c>
      <c r="E874">
        <v>19</v>
      </c>
      <c r="F874">
        <v>22</v>
      </c>
      <c r="G874">
        <f t="shared" si="39"/>
        <v>3</v>
      </c>
      <c r="H874">
        <f t="shared" si="40"/>
        <v>0.86363636363636365</v>
      </c>
      <c r="I874">
        <f t="shared" si="41"/>
        <v>19</v>
      </c>
    </row>
    <row r="875" spans="1:9" x14ac:dyDescent="0.2">
      <c r="A875" t="s">
        <v>31</v>
      </c>
      <c r="B875" t="s">
        <v>21</v>
      </c>
      <c r="C875">
        <v>2020</v>
      </c>
      <c r="D875" t="s">
        <v>16</v>
      </c>
      <c r="E875">
        <v>5</v>
      </c>
      <c r="F875">
        <v>8</v>
      </c>
      <c r="G875">
        <f t="shared" si="39"/>
        <v>3</v>
      </c>
      <c r="H875">
        <f t="shared" si="40"/>
        <v>0.625</v>
      </c>
      <c r="I875">
        <f t="shared" si="41"/>
        <v>5</v>
      </c>
    </row>
    <row r="876" spans="1:9" x14ac:dyDescent="0.2">
      <c r="A876" t="s">
        <v>31</v>
      </c>
      <c r="B876" t="s">
        <v>21</v>
      </c>
      <c r="C876">
        <v>2021</v>
      </c>
      <c r="D876" t="s">
        <v>14</v>
      </c>
      <c r="E876">
        <v>8</v>
      </c>
      <c r="F876">
        <v>11</v>
      </c>
      <c r="G876">
        <f t="shared" si="39"/>
        <v>3</v>
      </c>
      <c r="H876">
        <f t="shared" si="40"/>
        <v>0.72727272727272729</v>
      </c>
      <c r="I876">
        <f t="shared" si="41"/>
        <v>8</v>
      </c>
    </row>
    <row r="877" spans="1:9" x14ac:dyDescent="0.2">
      <c r="A877" t="s">
        <v>31</v>
      </c>
      <c r="B877" t="s">
        <v>21</v>
      </c>
      <c r="C877">
        <v>2023</v>
      </c>
      <c r="D877" t="s">
        <v>14</v>
      </c>
      <c r="E877">
        <v>6</v>
      </c>
      <c r="F877">
        <v>8</v>
      </c>
      <c r="G877">
        <f t="shared" si="39"/>
        <v>2</v>
      </c>
      <c r="H877">
        <f t="shared" si="40"/>
        <v>0.75</v>
      </c>
      <c r="I877">
        <f t="shared" si="41"/>
        <v>6</v>
      </c>
    </row>
    <row r="878" spans="1:9" x14ac:dyDescent="0.2">
      <c r="A878" t="s">
        <v>31</v>
      </c>
      <c r="B878" t="s">
        <v>21</v>
      </c>
      <c r="C878">
        <v>2019</v>
      </c>
      <c r="D878" t="s">
        <v>13</v>
      </c>
      <c r="E878">
        <v>5</v>
      </c>
      <c r="F878">
        <v>6</v>
      </c>
      <c r="G878">
        <f t="shared" si="39"/>
        <v>1</v>
      </c>
      <c r="H878">
        <f t="shared" si="40"/>
        <v>0.83333333333333337</v>
      </c>
      <c r="I878">
        <f t="shared" si="41"/>
        <v>5</v>
      </c>
    </row>
    <row r="879" spans="1:9" x14ac:dyDescent="0.2">
      <c r="A879" t="s">
        <v>31</v>
      </c>
      <c r="B879" t="s">
        <v>21</v>
      </c>
      <c r="C879">
        <v>2019</v>
      </c>
      <c r="D879" t="s">
        <v>16</v>
      </c>
      <c r="E879">
        <v>4</v>
      </c>
      <c r="F879">
        <v>5</v>
      </c>
      <c r="G879">
        <f t="shared" si="39"/>
        <v>1</v>
      </c>
      <c r="H879">
        <f t="shared" si="40"/>
        <v>0.8</v>
      </c>
      <c r="I879">
        <f t="shared" si="41"/>
        <v>4</v>
      </c>
    </row>
    <row r="880" spans="1:9" x14ac:dyDescent="0.2">
      <c r="A880" t="s">
        <v>31</v>
      </c>
      <c r="B880" t="s">
        <v>21</v>
      </c>
      <c r="C880">
        <v>2020</v>
      </c>
      <c r="D880" t="s">
        <v>13</v>
      </c>
      <c r="E880">
        <v>5</v>
      </c>
      <c r="F880">
        <v>6</v>
      </c>
      <c r="G880">
        <f t="shared" si="39"/>
        <v>1</v>
      </c>
      <c r="H880">
        <f t="shared" si="40"/>
        <v>0.83333333333333337</v>
      </c>
      <c r="I880">
        <f t="shared" si="41"/>
        <v>5</v>
      </c>
    </row>
    <row r="881" spans="1:9" x14ac:dyDescent="0.2">
      <c r="A881" t="s">
        <v>31</v>
      </c>
      <c r="B881" t="s">
        <v>21</v>
      </c>
      <c r="C881">
        <v>2021</v>
      </c>
      <c r="D881" t="s">
        <v>13</v>
      </c>
      <c r="E881">
        <v>8</v>
      </c>
      <c r="F881">
        <v>9</v>
      </c>
      <c r="G881">
        <f t="shared" si="39"/>
        <v>1</v>
      </c>
      <c r="H881">
        <f t="shared" si="40"/>
        <v>0.88888888888888884</v>
      </c>
      <c r="I881">
        <f t="shared" si="41"/>
        <v>8</v>
      </c>
    </row>
    <row r="882" spans="1:9" x14ac:dyDescent="0.2">
      <c r="A882" t="s">
        <v>31</v>
      </c>
      <c r="B882" t="s">
        <v>21</v>
      </c>
      <c r="C882">
        <v>2022</v>
      </c>
      <c r="D882" t="s">
        <v>16</v>
      </c>
      <c r="E882">
        <v>8</v>
      </c>
      <c r="F882">
        <v>13</v>
      </c>
      <c r="G882">
        <f t="shared" si="39"/>
        <v>5</v>
      </c>
      <c r="H882">
        <f t="shared" si="40"/>
        <v>0.61538461538461542</v>
      </c>
      <c r="I882">
        <f t="shared" si="41"/>
        <v>8</v>
      </c>
    </row>
    <row r="883" spans="1:9" x14ac:dyDescent="0.2">
      <c r="A883" t="s">
        <v>31</v>
      </c>
      <c r="B883" t="s">
        <v>21</v>
      </c>
      <c r="C883">
        <v>2019</v>
      </c>
      <c r="D883" t="s">
        <v>12</v>
      </c>
      <c r="E883">
        <v>23</v>
      </c>
      <c r="F883">
        <v>23</v>
      </c>
      <c r="G883">
        <f t="shared" si="39"/>
        <v>0</v>
      </c>
      <c r="H883">
        <f t="shared" si="40"/>
        <v>1</v>
      </c>
      <c r="I883">
        <f t="shared" si="41"/>
        <v>30</v>
      </c>
    </row>
    <row r="884" spans="1:9" x14ac:dyDescent="0.2">
      <c r="A884" t="s">
        <v>31</v>
      </c>
      <c r="B884" t="s">
        <v>21</v>
      </c>
      <c r="C884">
        <v>2019</v>
      </c>
      <c r="D884" t="s">
        <v>14</v>
      </c>
      <c r="E884">
        <v>5</v>
      </c>
      <c r="F884">
        <v>5</v>
      </c>
      <c r="G884">
        <f t="shared" si="39"/>
        <v>0</v>
      </c>
      <c r="H884">
        <f t="shared" si="40"/>
        <v>1</v>
      </c>
      <c r="I884">
        <f t="shared" si="41"/>
        <v>7</v>
      </c>
    </row>
    <row r="885" spans="1:9" x14ac:dyDescent="0.2">
      <c r="A885" t="s">
        <v>31</v>
      </c>
      <c r="B885" t="s">
        <v>21</v>
      </c>
      <c r="C885">
        <v>2020</v>
      </c>
      <c r="D885" t="s">
        <v>15</v>
      </c>
      <c r="E885">
        <v>28</v>
      </c>
      <c r="F885">
        <v>28</v>
      </c>
      <c r="G885">
        <f t="shared" si="39"/>
        <v>0</v>
      </c>
      <c r="H885">
        <f t="shared" si="40"/>
        <v>1</v>
      </c>
      <c r="I885">
        <f t="shared" si="41"/>
        <v>39</v>
      </c>
    </row>
    <row r="886" spans="1:9" x14ac:dyDescent="0.2">
      <c r="A886" t="s">
        <v>31</v>
      </c>
      <c r="B886" t="s">
        <v>21</v>
      </c>
      <c r="C886">
        <v>2020</v>
      </c>
      <c r="D886" t="s">
        <v>12</v>
      </c>
      <c r="E886">
        <v>14</v>
      </c>
      <c r="F886">
        <v>14</v>
      </c>
      <c r="G886">
        <f t="shared" si="39"/>
        <v>0</v>
      </c>
      <c r="H886">
        <f t="shared" si="40"/>
        <v>1</v>
      </c>
      <c r="I886">
        <f t="shared" si="41"/>
        <v>18</v>
      </c>
    </row>
    <row r="887" spans="1:9" x14ac:dyDescent="0.2">
      <c r="A887" t="s">
        <v>31</v>
      </c>
      <c r="B887" t="s">
        <v>21</v>
      </c>
      <c r="C887">
        <v>2020</v>
      </c>
      <c r="D887" t="s">
        <v>14</v>
      </c>
      <c r="E887">
        <v>12</v>
      </c>
      <c r="F887">
        <v>12</v>
      </c>
      <c r="G887">
        <f t="shared" si="39"/>
        <v>0</v>
      </c>
      <c r="H887">
        <f t="shared" si="40"/>
        <v>1</v>
      </c>
      <c r="I887">
        <f t="shared" si="41"/>
        <v>17</v>
      </c>
    </row>
    <row r="888" spans="1:9" x14ac:dyDescent="0.2">
      <c r="A888" t="s">
        <v>31</v>
      </c>
      <c r="B888" t="s">
        <v>21</v>
      </c>
      <c r="C888">
        <v>2021</v>
      </c>
      <c r="D888" t="s">
        <v>11</v>
      </c>
      <c r="E888">
        <v>15</v>
      </c>
      <c r="F888">
        <v>15</v>
      </c>
      <c r="G888">
        <f t="shared" si="39"/>
        <v>0</v>
      </c>
      <c r="H888">
        <f t="shared" si="40"/>
        <v>1</v>
      </c>
      <c r="I888">
        <f t="shared" si="41"/>
        <v>20</v>
      </c>
    </row>
    <row r="889" spans="1:9" x14ac:dyDescent="0.2">
      <c r="A889" t="s">
        <v>31</v>
      </c>
      <c r="B889" t="s">
        <v>21</v>
      </c>
      <c r="C889">
        <v>2021</v>
      </c>
      <c r="D889" t="s">
        <v>15</v>
      </c>
      <c r="E889">
        <v>12</v>
      </c>
      <c r="F889">
        <v>12</v>
      </c>
      <c r="G889">
        <f t="shared" si="39"/>
        <v>0</v>
      </c>
      <c r="H889">
        <f t="shared" si="40"/>
        <v>1</v>
      </c>
      <c r="I889">
        <f t="shared" si="41"/>
        <v>17</v>
      </c>
    </row>
    <row r="890" spans="1:9" x14ac:dyDescent="0.2">
      <c r="A890" t="s">
        <v>31</v>
      </c>
      <c r="B890" t="s">
        <v>21</v>
      </c>
      <c r="C890">
        <v>2021</v>
      </c>
      <c r="D890" t="s">
        <v>16</v>
      </c>
      <c r="E890">
        <v>4</v>
      </c>
      <c r="F890">
        <v>4</v>
      </c>
      <c r="G890">
        <f t="shared" si="39"/>
        <v>0</v>
      </c>
      <c r="H890">
        <f t="shared" si="40"/>
        <v>1</v>
      </c>
      <c r="I890">
        <f t="shared" si="41"/>
        <v>6</v>
      </c>
    </row>
    <row r="891" spans="1:9" x14ac:dyDescent="0.2">
      <c r="A891" t="s">
        <v>31</v>
      </c>
      <c r="B891" t="s">
        <v>21</v>
      </c>
      <c r="C891">
        <v>2023</v>
      </c>
      <c r="D891" t="s">
        <v>11</v>
      </c>
      <c r="E891">
        <v>19</v>
      </c>
      <c r="F891">
        <v>19</v>
      </c>
      <c r="G891">
        <f t="shared" si="39"/>
        <v>0</v>
      </c>
      <c r="H891">
        <f t="shared" si="40"/>
        <v>1</v>
      </c>
      <c r="I891">
        <f t="shared" si="41"/>
        <v>25</v>
      </c>
    </row>
    <row r="892" spans="1:9" x14ac:dyDescent="0.2">
      <c r="A892" t="s">
        <v>31</v>
      </c>
      <c r="B892" t="s">
        <v>21</v>
      </c>
      <c r="C892">
        <v>2023</v>
      </c>
      <c r="D892" t="s">
        <v>15</v>
      </c>
      <c r="E892">
        <v>35</v>
      </c>
      <c r="F892">
        <v>35</v>
      </c>
      <c r="G892">
        <f t="shared" si="39"/>
        <v>0</v>
      </c>
      <c r="H892">
        <f t="shared" si="40"/>
        <v>1</v>
      </c>
      <c r="I892">
        <f t="shared" si="41"/>
        <v>49</v>
      </c>
    </row>
    <row r="893" spans="1:9" x14ac:dyDescent="0.2">
      <c r="A893" t="s">
        <v>31</v>
      </c>
      <c r="B893" t="s">
        <v>21</v>
      </c>
      <c r="C893">
        <v>2023</v>
      </c>
      <c r="D893" t="s">
        <v>16</v>
      </c>
      <c r="E893">
        <v>8</v>
      </c>
      <c r="F893">
        <v>8</v>
      </c>
      <c r="G893">
        <f t="shared" si="39"/>
        <v>0</v>
      </c>
      <c r="H893">
        <f t="shared" si="40"/>
        <v>1</v>
      </c>
      <c r="I893">
        <f t="shared" si="41"/>
        <v>12</v>
      </c>
    </row>
    <row r="894" spans="1:9" x14ac:dyDescent="0.2">
      <c r="A894" t="s">
        <v>31</v>
      </c>
      <c r="B894" t="s">
        <v>21</v>
      </c>
      <c r="C894">
        <v>2022</v>
      </c>
      <c r="D894" t="s">
        <v>11</v>
      </c>
      <c r="E894">
        <v>28</v>
      </c>
      <c r="F894">
        <v>35</v>
      </c>
      <c r="G894">
        <f t="shared" si="39"/>
        <v>7</v>
      </c>
      <c r="H894">
        <f t="shared" si="40"/>
        <v>0.8</v>
      </c>
      <c r="I894">
        <f t="shared" si="41"/>
        <v>28</v>
      </c>
    </row>
    <row r="895" spans="1:9" x14ac:dyDescent="0.2">
      <c r="A895" t="s">
        <v>31</v>
      </c>
      <c r="B895" t="s">
        <v>21</v>
      </c>
      <c r="C895">
        <v>2022</v>
      </c>
      <c r="D895" t="s">
        <v>12</v>
      </c>
      <c r="E895">
        <v>39</v>
      </c>
      <c r="F895">
        <v>46</v>
      </c>
      <c r="G895">
        <f t="shared" si="39"/>
        <v>7</v>
      </c>
      <c r="H895">
        <f t="shared" si="40"/>
        <v>0.84782608695652173</v>
      </c>
      <c r="I895">
        <f t="shared" si="41"/>
        <v>39</v>
      </c>
    </row>
    <row r="896" spans="1:9" x14ac:dyDescent="0.2">
      <c r="A896" t="s">
        <v>31</v>
      </c>
      <c r="B896" t="s">
        <v>21</v>
      </c>
      <c r="C896">
        <v>2022</v>
      </c>
      <c r="D896" t="s">
        <v>15</v>
      </c>
      <c r="E896">
        <v>39</v>
      </c>
      <c r="F896">
        <v>50</v>
      </c>
      <c r="G896">
        <f t="shared" si="39"/>
        <v>11</v>
      </c>
      <c r="H896">
        <f t="shared" si="40"/>
        <v>0.78</v>
      </c>
      <c r="I896">
        <f t="shared" si="41"/>
        <v>39</v>
      </c>
    </row>
    <row r="897" spans="1:9" x14ac:dyDescent="0.2">
      <c r="A897" t="s">
        <v>31</v>
      </c>
      <c r="B897" t="s">
        <v>22</v>
      </c>
      <c r="C897">
        <v>2023</v>
      </c>
      <c r="D897" t="s">
        <v>12</v>
      </c>
      <c r="E897">
        <v>35</v>
      </c>
      <c r="F897">
        <v>56</v>
      </c>
      <c r="G897">
        <f t="shared" si="39"/>
        <v>21</v>
      </c>
      <c r="H897">
        <f t="shared" si="40"/>
        <v>0.625</v>
      </c>
      <c r="I897">
        <f t="shared" si="41"/>
        <v>35</v>
      </c>
    </row>
    <row r="898" spans="1:9" x14ac:dyDescent="0.2">
      <c r="A898" t="s">
        <v>31</v>
      </c>
      <c r="B898" t="s">
        <v>22</v>
      </c>
      <c r="C898">
        <v>2020</v>
      </c>
      <c r="D898" t="s">
        <v>12</v>
      </c>
      <c r="E898">
        <v>28</v>
      </c>
      <c r="F898">
        <v>45</v>
      </c>
      <c r="G898">
        <f t="shared" ref="G898:G961" si="42">F898-E898</f>
        <v>17</v>
      </c>
      <c r="H898">
        <f t="shared" si="40"/>
        <v>0.62222222222222223</v>
      </c>
      <c r="I898">
        <f t="shared" si="41"/>
        <v>28</v>
      </c>
    </row>
    <row r="899" spans="1:9" x14ac:dyDescent="0.2">
      <c r="A899" t="s">
        <v>31</v>
      </c>
      <c r="B899" t="s">
        <v>22</v>
      </c>
      <c r="C899">
        <v>2021</v>
      </c>
      <c r="D899" t="s">
        <v>16</v>
      </c>
      <c r="E899">
        <v>7</v>
      </c>
      <c r="F899">
        <v>13</v>
      </c>
      <c r="G899">
        <f t="shared" si="42"/>
        <v>6</v>
      </c>
      <c r="H899">
        <f t="shared" ref="H899:H962" si="43">IF(AND(E899=0, F899=0), 1, E899/F899)</f>
        <v>0.53846153846153844</v>
      </c>
      <c r="I899">
        <f t="shared" ref="I899:I962" si="44">_xlfn.CEILING.MATH(IF(H899=1,
    IF(
        COUNTIFS(H$2:H$2670, "&lt;&gt;1", A$2:A$2670, A899, B$2:B$2670, B899, D$2:D$2670, D899, C$2:C$2670, "&lt;&gt;"&amp;C899)=0,
        E899,
        F899 / (
            SUMIFS(H$2:H$2670, A$2:A$2670, A899, B$2:B$2670, B899, D$2:D$2670, D899, C$2:C$2670, "&lt;&gt;"&amp;C899, H$2:H$2670, "&lt;&gt;1")
            /
            COUNTIFS(H$2:H$2670, "&lt;&gt;1", A$2:A$2670, A899, B$2:B$2670, B899, D$2:D$2670, D899, C$2:C$2670, "&lt;&gt;"&amp;C899)
        )
    ),
    E899
))</f>
        <v>7</v>
      </c>
    </row>
    <row r="900" spans="1:9" x14ac:dyDescent="0.2">
      <c r="A900" t="s">
        <v>31</v>
      </c>
      <c r="B900" t="s">
        <v>22</v>
      </c>
      <c r="C900">
        <v>2022</v>
      </c>
      <c r="D900" t="s">
        <v>11</v>
      </c>
      <c r="E900">
        <v>6</v>
      </c>
      <c r="F900">
        <v>6</v>
      </c>
      <c r="G900">
        <f t="shared" si="42"/>
        <v>0</v>
      </c>
      <c r="H900">
        <f t="shared" si="43"/>
        <v>1</v>
      </c>
      <c r="I900">
        <f t="shared" si="44"/>
        <v>7</v>
      </c>
    </row>
    <row r="901" spans="1:9" x14ac:dyDescent="0.2">
      <c r="A901" t="s">
        <v>31</v>
      </c>
      <c r="B901" t="s">
        <v>22</v>
      </c>
      <c r="C901">
        <v>2022</v>
      </c>
      <c r="D901" t="s">
        <v>15</v>
      </c>
      <c r="E901">
        <v>30</v>
      </c>
      <c r="F901">
        <v>30</v>
      </c>
      <c r="G901">
        <f t="shared" si="42"/>
        <v>0</v>
      </c>
      <c r="H901">
        <f t="shared" si="43"/>
        <v>1</v>
      </c>
      <c r="I901">
        <f t="shared" si="44"/>
        <v>30</v>
      </c>
    </row>
    <row r="902" spans="1:9" x14ac:dyDescent="0.2">
      <c r="A902" t="s">
        <v>31</v>
      </c>
      <c r="B902" t="s">
        <v>22</v>
      </c>
      <c r="C902">
        <v>2022</v>
      </c>
      <c r="D902" t="s">
        <v>13</v>
      </c>
      <c r="E902">
        <v>5</v>
      </c>
      <c r="F902">
        <v>5</v>
      </c>
      <c r="G902">
        <f t="shared" si="42"/>
        <v>0</v>
      </c>
      <c r="H902">
        <f t="shared" si="43"/>
        <v>1</v>
      </c>
      <c r="I902">
        <f t="shared" si="44"/>
        <v>8</v>
      </c>
    </row>
    <row r="903" spans="1:9" x14ac:dyDescent="0.2">
      <c r="A903" t="s">
        <v>31</v>
      </c>
      <c r="B903" t="s">
        <v>22</v>
      </c>
      <c r="C903">
        <v>2022</v>
      </c>
      <c r="D903" t="s">
        <v>16</v>
      </c>
      <c r="E903">
        <v>6</v>
      </c>
      <c r="F903">
        <v>6</v>
      </c>
      <c r="G903">
        <f t="shared" si="42"/>
        <v>0</v>
      </c>
      <c r="H903">
        <f t="shared" si="43"/>
        <v>1</v>
      </c>
      <c r="I903">
        <f t="shared" si="44"/>
        <v>10</v>
      </c>
    </row>
    <row r="904" spans="1:9" x14ac:dyDescent="0.2">
      <c r="A904" t="s">
        <v>31</v>
      </c>
      <c r="B904" t="s">
        <v>22</v>
      </c>
      <c r="C904">
        <v>2019</v>
      </c>
      <c r="D904" t="s">
        <v>16</v>
      </c>
      <c r="E904">
        <v>4</v>
      </c>
      <c r="F904">
        <v>8</v>
      </c>
      <c r="G904">
        <f t="shared" si="42"/>
        <v>4</v>
      </c>
      <c r="H904">
        <f t="shared" si="43"/>
        <v>0.5</v>
      </c>
      <c r="I904">
        <f t="shared" si="44"/>
        <v>4</v>
      </c>
    </row>
    <row r="905" spans="1:9" x14ac:dyDescent="0.2">
      <c r="A905" t="s">
        <v>31</v>
      </c>
      <c r="B905" t="s">
        <v>22</v>
      </c>
      <c r="C905">
        <v>2019</v>
      </c>
      <c r="D905" t="s">
        <v>11</v>
      </c>
      <c r="E905">
        <v>12</v>
      </c>
      <c r="F905">
        <v>14</v>
      </c>
      <c r="G905">
        <f t="shared" si="42"/>
        <v>2</v>
      </c>
      <c r="H905">
        <f t="shared" si="43"/>
        <v>0.8571428571428571</v>
      </c>
      <c r="I905">
        <f t="shared" si="44"/>
        <v>12</v>
      </c>
    </row>
    <row r="906" spans="1:9" x14ac:dyDescent="0.2">
      <c r="A906" t="s">
        <v>31</v>
      </c>
      <c r="B906" t="s">
        <v>22</v>
      </c>
      <c r="C906">
        <v>2020</v>
      </c>
      <c r="D906" t="s">
        <v>13</v>
      </c>
      <c r="E906">
        <v>4</v>
      </c>
      <c r="F906">
        <v>6</v>
      </c>
      <c r="G906">
        <f t="shared" si="42"/>
        <v>2</v>
      </c>
      <c r="H906">
        <f t="shared" si="43"/>
        <v>0.66666666666666663</v>
      </c>
      <c r="I906">
        <f t="shared" si="44"/>
        <v>4</v>
      </c>
    </row>
    <row r="907" spans="1:9" x14ac:dyDescent="0.2">
      <c r="A907" t="s">
        <v>31</v>
      </c>
      <c r="B907" t="s">
        <v>22</v>
      </c>
      <c r="C907">
        <v>2021</v>
      </c>
      <c r="D907" t="s">
        <v>13</v>
      </c>
      <c r="E907">
        <v>2</v>
      </c>
      <c r="F907">
        <v>3</v>
      </c>
      <c r="G907">
        <f t="shared" si="42"/>
        <v>1</v>
      </c>
      <c r="H907">
        <f t="shared" si="43"/>
        <v>0.66666666666666663</v>
      </c>
      <c r="I907">
        <f t="shared" si="44"/>
        <v>2</v>
      </c>
    </row>
    <row r="908" spans="1:9" x14ac:dyDescent="0.2">
      <c r="A908" t="s">
        <v>31</v>
      </c>
      <c r="B908" t="s">
        <v>22</v>
      </c>
      <c r="C908">
        <v>2023</v>
      </c>
      <c r="D908" t="s">
        <v>16</v>
      </c>
      <c r="E908">
        <v>4</v>
      </c>
      <c r="F908">
        <v>5</v>
      </c>
      <c r="G908">
        <f t="shared" si="42"/>
        <v>1</v>
      </c>
      <c r="H908">
        <f t="shared" si="43"/>
        <v>0.8</v>
      </c>
      <c r="I908">
        <f t="shared" si="44"/>
        <v>4</v>
      </c>
    </row>
    <row r="909" spans="1:9" x14ac:dyDescent="0.2">
      <c r="A909" t="s">
        <v>31</v>
      </c>
      <c r="B909" t="s">
        <v>22</v>
      </c>
      <c r="C909">
        <v>2022</v>
      </c>
      <c r="D909" t="s">
        <v>12</v>
      </c>
      <c r="E909">
        <v>28</v>
      </c>
      <c r="F909">
        <v>30</v>
      </c>
      <c r="G909">
        <f t="shared" si="42"/>
        <v>2</v>
      </c>
      <c r="H909">
        <f t="shared" si="43"/>
        <v>0.93333333333333335</v>
      </c>
      <c r="I909">
        <f t="shared" si="44"/>
        <v>28</v>
      </c>
    </row>
    <row r="910" spans="1:9" x14ac:dyDescent="0.2">
      <c r="A910" t="s">
        <v>31</v>
      </c>
      <c r="B910" t="s">
        <v>22</v>
      </c>
      <c r="C910">
        <v>2022</v>
      </c>
      <c r="D910" t="s">
        <v>14</v>
      </c>
      <c r="E910">
        <v>9</v>
      </c>
      <c r="F910">
        <v>13</v>
      </c>
      <c r="G910">
        <f t="shared" si="42"/>
        <v>4</v>
      </c>
      <c r="H910">
        <f t="shared" si="43"/>
        <v>0.69230769230769229</v>
      </c>
      <c r="I910">
        <f t="shared" si="44"/>
        <v>9</v>
      </c>
    </row>
    <row r="911" spans="1:9" x14ac:dyDescent="0.2">
      <c r="A911" t="s">
        <v>31</v>
      </c>
      <c r="B911" t="s">
        <v>22</v>
      </c>
      <c r="C911">
        <v>2019</v>
      </c>
      <c r="D911" t="s">
        <v>15</v>
      </c>
      <c r="E911">
        <v>16</v>
      </c>
      <c r="F911">
        <v>16</v>
      </c>
      <c r="G911">
        <f t="shared" si="42"/>
        <v>0</v>
      </c>
      <c r="H911">
        <f t="shared" si="43"/>
        <v>1</v>
      </c>
      <c r="I911">
        <f t="shared" si="44"/>
        <v>16</v>
      </c>
    </row>
    <row r="912" spans="1:9" x14ac:dyDescent="0.2">
      <c r="A912" t="s">
        <v>31</v>
      </c>
      <c r="B912" t="s">
        <v>22</v>
      </c>
      <c r="C912">
        <v>2019</v>
      </c>
      <c r="D912" t="s">
        <v>12</v>
      </c>
      <c r="E912">
        <v>22</v>
      </c>
      <c r="F912">
        <v>22</v>
      </c>
      <c r="G912">
        <f t="shared" si="42"/>
        <v>0</v>
      </c>
      <c r="H912">
        <f t="shared" si="43"/>
        <v>1</v>
      </c>
      <c r="I912">
        <f t="shared" si="44"/>
        <v>31</v>
      </c>
    </row>
    <row r="913" spans="1:9" x14ac:dyDescent="0.2">
      <c r="A913" t="s">
        <v>31</v>
      </c>
      <c r="B913" t="s">
        <v>22</v>
      </c>
      <c r="C913">
        <v>2019</v>
      </c>
      <c r="D913" t="s">
        <v>14</v>
      </c>
      <c r="E913">
        <v>8</v>
      </c>
      <c r="F913">
        <v>8</v>
      </c>
      <c r="G913">
        <f t="shared" si="42"/>
        <v>0</v>
      </c>
      <c r="H913">
        <f t="shared" si="43"/>
        <v>1</v>
      </c>
      <c r="I913">
        <f t="shared" si="44"/>
        <v>12</v>
      </c>
    </row>
    <row r="914" spans="1:9" x14ac:dyDescent="0.2">
      <c r="A914" t="s">
        <v>31</v>
      </c>
      <c r="B914" t="s">
        <v>22</v>
      </c>
      <c r="C914">
        <v>2019</v>
      </c>
      <c r="D914" t="s">
        <v>13</v>
      </c>
      <c r="E914">
        <v>3</v>
      </c>
      <c r="F914">
        <v>3</v>
      </c>
      <c r="G914">
        <f t="shared" si="42"/>
        <v>0</v>
      </c>
      <c r="H914">
        <f t="shared" si="43"/>
        <v>1</v>
      </c>
      <c r="I914">
        <f t="shared" si="44"/>
        <v>5</v>
      </c>
    </row>
    <row r="915" spans="1:9" x14ac:dyDescent="0.2">
      <c r="A915" t="s">
        <v>31</v>
      </c>
      <c r="B915" t="s">
        <v>22</v>
      </c>
      <c r="C915">
        <v>2020</v>
      </c>
      <c r="D915" t="s">
        <v>11</v>
      </c>
      <c r="E915">
        <v>26</v>
      </c>
      <c r="F915">
        <v>26</v>
      </c>
      <c r="G915">
        <f t="shared" si="42"/>
        <v>0</v>
      </c>
      <c r="H915">
        <f t="shared" si="43"/>
        <v>1</v>
      </c>
      <c r="I915">
        <f t="shared" si="44"/>
        <v>31</v>
      </c>
    </row>
    <row r="916" spans="1:9" x14ac:dyDescent="0.2">
      <c r="A916" t="s">
        <v>31</v>
      </c>
      <c r="B916" t="s">
        <v>22</v>
      </c>
      <c r="C916">
        <v>2020</v>
      </c>
      <c r="D916" t="s">
        <v>15</v>
      </c>
      <c r="E916">
        <v>24</v>
      </c>
      <c r="F916">
        <v>24</v>
      </c>
      <c r="G916">
        <f t="shared" si="42"/>
        <v>0</v>
      </c>
      <c r="H916">
        <f t="shared" si="43"/>
        <v>1</v>
      </c>
      <c r="I916">
        <f t="shared" si="44"/>
        <v>24</v>
      </c>
    </row>
    <row r="917" spans="1:9" x14ac:dyDescent="0.2">
      <c r="A917" t="s">
        <v>31</v>
      </c>
      <c r="B917" t="s">
        <v>22</v>
      </c>
      <c r="C917">
        <v>2020</v>
      </c>
      <c r="D917" t="s">
        <v>14</v>
      </c>
      <c r="E917">
        <v>6</v>
      </c>
      <c r="F917">
        <v>6</v>
      </c>
      <c r="G917">
        <f t="shared" si="42"/>
        <v>0</v>
      </c>
      <c r="H917">
        <f t="shared" si="43"/>
        <v>1</v>
      </c>
      <c r="I917">
        <f t="shared" si="44"/>
        <v>9</v>
      </c>
    </row>
    <row r="918" spans="1:9" x14ac:dyDescent="0.2">
      <c r="A918" t="s">
        <v>31</v>
      </c>
      <c r="B918" t="s">
        <v>22</v>
      </c>
      <c r="C918">
        <v>2020</v>
      </c>
      <c r="D918" t="s">
        <v>16</v>
      </c>
      <c r="E918">
        <v>2</v>
      </c>
      <c r="F918">
        <v>2</v>
      </c>
      <c r="G918">
        <f t="shared" si="42"/>
        <v>0</v>
      </c>
      <c r="H918">
        <f t="shared" si="43"/>
        <v>1</v>
      </c>
      <c r="I918">
        <f t="shared" si="44"/>
        <v>4</v>
      </c>
    </row>
    <row r="919" spans="1:9" x14ac:dyDescent="0.2">
      <c r="A919" t="s">
        <v>31</v>
      </c>
      <c r="B919" t="s">
        <v>22</v>
      </c>
      <c r="C919">
        <v>2021</v>
      </c>
      <c r="D919" t="s">
        <v>11</v>
      </c>
      <c r="E919">
        <v>14</v>
      </c>
      <c r="F919">
        <v>14</v>
      </c>
      <c r="G919">
        <f t="shared" si="42"/>
        <v>0</v>
      </c>
      <c r="H919">
        <f t="shared" si="43"/>
        <v>1</v>
      </c>
      <c r="I919">
        <f t="shared" si="44"/>
        <v>17</v>
      </c>
    </row>
    <row r="920" spans="1:9" x14ac:dyDescent="0.2">
      <c r="A920" t="s">
        <v>31</v>
      </c>
      <c r="B920" t="s">
        <v>22</v>
      </c>
      <c r="C920">
        <v>2021</v>
      </c>
      <c r="D920" t="s">
        <v>15</v>
      </c>
      <c r="E920">
        <v>13</v>
      </c>
      <c r="F920">
        <v>13</v>
      </c>
      <c r="G920">
        <f t="shared" si="42"/>
        <v>0</v>
      </c>
      <c r="H920">
        <f t="shared" si="43"/>
        <v>1</v>
      </c>
      <c r="I920">
        <f t="shared" si="44"/>
        <v>13</v>
      </c>
    </row>
    <row r="921" spans="1:9" x14ac:dyDescent="0.2">
      <c r="A921" t="s">
        <v>31</v>
      </c>
      <c r="B921" t="s">
        <v>22</v>
      </c>
      <c r="C921">
        <v>2021</v>
      </c>
      <c r="D921" t="s">
        <v>12</v>
      </c>
      <c r="E921">
        <v>20</v>
      </c>
      <c r="F921">
        <v>20</v>
      </c>
      <c r="G921">
        <f t="shared" si="42"/>
        <v>0</v>
      </c>
      <c r="H921">
        <f t="shared" si="43"/>
        <v>1</v>
      </c>
      <c r="I921">
        <f t="shared" si="44"/>
        <v>28</v>
      </c>
    </row>
    <row r="922" spans="1:9" x14ac:dyDescent="0.2">
      <c r="A922" t="s">
        <v>31</v>
      </c>
      <c r="B922" t="s">
        <v>22</v>
      </c>
      <c r="C922">
        <v>2021</v>
      </c>
      <c r="D922" t="s">
        <v>14</v>
      </c>
      <c r="E922">
        <v>2</v>
      </c>
      <c r="F922">
        <v>2</v>
      </c>
      <c r="G922">
        <f t="shared" si="42"/>
        <v>0</v>
      </c>
      <c r="H922">
        <f t="shared" si="43"/>
        <v>1</v>
      </c>
      <c r="I922">
        <f t="shared" si="44"/>
        <v>3</v>
      </c>
    </row>
    <row r="923" spans="1:9" x14ac:dyDescent="0.2">
      <c r="A923" t="s">
        <v>31</v>
      </c>
      <c r="B923" t="s">
        <v>22</v>
      </c>
      <c r="C923">
        <v>2023</v>
      </c>
      <c r="D923" t="s">
        <v>11</v>
      </c>
      <c r="E923">
        <v>29</v>
      </c>
      <c r="F923">
        <v>29</v>
      </c>
      <c r="G923">
        <f t="shared" si="42"/>
        <v>0</v>
      </c>
      <c r="H923">
        <f t="shared" si="43"/>
        <v>1</v>
      </c>
      <c r="I923">
        <f t="shared" si="44"/>
        <v>34</v>
      </c>
    </row>
    <row r="924" spans="1:9" x14ac:dyDescent="0.2">
      <c r="A924" t="s">
        <v>31</v>
      </c>
      <c r="B924" t="s">
        <v>22</v>
      </c>
      <c r="C924">
        <v>2023</v>
      </c>
      <c r="D924" t="s">
        <v>15</v>
      </c>
      <c r="E924">
        <v>23</v>
      </c>
      <c r="F924">
        <v>23</v>
      </c>
      <c r="G924">
        <f t="shared" si="42"/>
        <v>0</v>
      </c>
      <c r="H924">
        <f t="shared" si="43"/>
        <v>1</v>
      </c>
      <c r="I924">
        <f t="shared" si="44"/>
        <v>23</v>
      </c>
    </row>
    <row r="925" spans="1:9" x14ac:dyDescent="0.2">
      <c r="A925" t="s">
        <v>31</v>
      </c>
      <c r="B925" t="s">
        <v>22</v>
      </c>
      <c r="C925">
        <v>2023</v>
      </c>
      <c r="D925" t="s">
        <v>14</v>
      </c>
      <c r="E925">
        <v>7</v>
      </c>
      <c r="F925">
        <v>7</v>
      </c>
      <c r="G925">
        <f t="shared" si="42"/>
        <v>0</v>
      </c>
      <c r="H925">
        <f t="shared" si="43"/>
        <v>1</v>
      </c>
      <c r="I925">
        <f t="shared" si="44"/>
        <v>11</v>
      </c>
    </row>
    <row r="926" spans="1:9" x14ac:dyDescent="0.2">
      <c r="A926" t="s">
        <v>31</v>
      </c>
      <c r="B926" t="s">
        <v>22</v>
      </c>
      <c r="C926">
        <v>2023</v>
      </c>
      <c r="D926" t="s">
        <v>13</v>
      </c>
      <c r="E926">
        <v>3</v>
      </c>
      <c r="F926">
        <v>3</v>
      </c>
      <c r="G926">
        <f t="shared" si="42"/>
        <v>0</v>
      </c>
      <c r="H926">
        <f t="shared" si="43"/>
        <v>1</v>
      </c>
      <c r="I926">
        <f t="shared" si="44"/>
        <v>5</v>
      </c>
    </row>
    <row r="927" spans="1:9" x14ac:dyDescent="0.2">
      <c r="A927" t="s">
        <v>31</v>
      </c>
      <c r="B927" t="s">
        <v>23</v>
      </c>
      <c r="C927">
        <v>2020</v>
      </c>
      <c r="D927" t="s">
        <v>11</v>
      </c>
      <c r="E927">
        <v>8</v>
      </c>
      <c r="F927">
        <v>19</v>
      </c>
      <c r="G927">
        <f t="shared" si="42"/>
        <v>11</v>
      </c>
      <c r="H927">
        <f t="shared" si="43"/>
        <v>0.42105263157894735</v>
      </c>
      <c r="I927">
        <f t="shared" si="44"/>
        <v>8</v>
      </c>
    </row>
    <row r="928" spans="1:9" x14ac:dyDescent="0.2">
      <c r="A928" t="s">
        <v>31</v>
      </c>
      <c r="B928" t="s">
        <v>23</v>
      </c>
      <c r="C928">
        <v>2020</v>
      </c>
      <c r="D928" t="s">
        <v>12</v>
      </c>
      <c r="E928">
        <v>16</v>
      </c>
      <c r="F928">
        <v>27</v>
      </c>
      <c r="G928">
        <f t="shared" si="42"/>
        <v>11</v>
      </c>
      <c r="H928">
        <f t="shared" si="43"/>
        <v>0.59259259259259256</v>
      </c>
      <c r="I928">
        <f t="shared" si="44"/>
        <v>16</v>
      </c>
    </row>
    <row r="929" spans="1:9" x14ac:dyDescent="0.2">
      <c r="A929" t="s">
        <v>31</v>
      </c>
      <c r="B929" t="s">
        <v>23</v>
      </c>
      <c r="C929">
        <v>2023</v>
      </c>
      <c r="D929" t="s">
        <v>15</v>
      </c>
      <c r="E929">
        <v>12</v>
      </c>
      <c r="F929">
        <v>22</v>
      </c>
      <c r="G929">
        <f t="shared" si="42"/>
        <v>10</v>
      </c>
      <c r="H929">
        <f t="shared" si="43"/>
        <v>0.54545454545454541</v>
      </c>
      <c r="I929">
        <f t="shared" si="44"/>
        <v>12</v>
      </c>
    </row>
    <row r="930" spans="1:9" x14ac:dyDescent="0.2">
      <c r="A930" t="s">
        <v>31</v>
      </c>
      <c r="B930" t="s">
        <v>23</v>
      </c>
      <c r="C930">
        <v>2019</v>
      </c>
      <c r="D930" t="s">
        <v>12</v>
      </c>
      <c r="E930">
        <v>13</v>
      </c>
      <c r="F930">
        <v>22</v>
      </c>
      <c r="G930">
        <f t="shared" si="42"/>
        <v>9</v>
      </c>
      <c r="H930">
        <f t="shared" si="43"/>
        <v>0.59090909090909094</v>
      </c>
      <c r="I930">
        <f t="shared" si="44"/>
        <v>13</v>
      </c>
    </row>
    <row r="931" spans="1:9" x14ac:dyDescent="0.2">
      <c r="A931" t="s">
        <v>31</v>
      </c>
      <c r="B931" t="s">
        <v>23</v>
      </c>
      <c r="C931">
        <v>2022</v>
      </c>
      <c r="D931" t="s">
        <v>11</v>
      </c>
      <c r="E931">
        <v>7</v>
      </c>
      <c r="F931">
        <v>7</v>
      </c>
      <c r="G931">
        <f t="shared" si="42"/>
        <v>0</v>
      </c>
      <c r="H931">
        <f t="shared" si="43"/>
        <v>1</v>
      </c>
      <c r="I931">
        <f t="shared" si="44"/>
        <v>17</v>
      </c>
    </row>
    <row r="932" spans="1:9" x14ac:dyDescent="0.2">
      <c r="A932" t="s">
        <v>31</v>
      </c>
      <c r="B932" t="s">
        <v>23</v>
      </c>
      <c r="C932">
        <v>2020</v>
      </c>
      <c r="D932" t="s">
        <v>13</v>
      </c>
      <c r="E932">
        <v>4</v>
      </c>
      <c r="F932">
        <v>6</v>
      </c>
      <c r="G932">
        <f t="shared" si="42"/>
        <v>2</v>
      </c>
      <c r="H932">
        <f t="shared" si="43"/>
        <v>0.66666666666666663</v>
      </c>
      <c r="I932">
        <f t="shared" si="44"/>
        <v>4</v>
      </c>
    </row>
    <row r="933" spans="1:9" x14ac:dyDescent="0.2">
      <c r="A933" t="s">
        <v>31</v>
      </c>
      <c r="B933" t="s">
        <v>23</v>
      </c>
      <c r="C933">
        <v>2021</v>
      </c>
      <c r="D933" t="s">
        <v>13</v>
      </c>
      <c r="E933">
        <v>4</v>
      </c>
      <c r="F933">
        <v>6</v>
      </c>
      <c r="G933">
        <f t="shared" si="42"/>
        <v>2</v>
      </c>
      <c r="H933">
        <f t="shared" si="43"/>
        <v>0.66666666666666663</v>
      </c>
      <c r="I933">
        <f t="shared" si="44"/>
        <v>4</v>
      </c>
    </row>
    <row r="934" spans="1:9" x14ac:dyDescent="0.2">
      <c r="A934" t="s">
        <v>31</v>
      </c>
      <c r="B934" t="s">
        <v>23</v>
      </c>
      <c r="C934">
        <v>2021</v>
      </c>
      <c r="D934" t="s">
        <v>12</v>
      </c>
      <c r="E934">
        <v>12</v>
      </c>
      <c r="F934">
        <v>13</v>
      </c>
      <c r="G934">
        <f t="shared" si="42"/>
        <v>1</v>
      </c>
      <c r="H934">
        <f t="shared" si="43"/>
        <v>0.92307692307692313</v>
      </c>
      <c r="I934">
        <f t="shared" si="44"/>
        <v>12</v>
      </c>
    </row>
    <row r="935" spans="1:9" x14ac:dyDescent="0.2">
      <c r="A935" t="s">
        <v>31</v>
      </c>
      <c r="B935" t="s">
        <v>23</v>
      </c>
      <c r="C935">
        <v>2021</v>
      </c>
      <c r="D935" t="s">
        <v>14</v>
      </c>
      <c r="E935">
        <v>2</v>
      </c>
      <c r="F935">
        <v>3</v>
      </c>
      <c r="G935">
        <f t="shared" si="42"/>
        <v>1</v>
      </c>
      <c r="H935">
        <f t="shared" si="43"/>
        <v>0.66666666666666663</v>
      </c>
      <c r="I935">
        <f t="shared" si="44"/>
        <v>2</v>
      </c>
    </row>
    <row r="936" spans="1:9" x14ac:dyDescent="0.2">
      <c r="A936" t="s">
        <v>31</v>
      </c>
      <c r="B936" t="s">
        <v>23</v>
      </c>
      <c r="C936">
        <v>2022</v>
      </c>
      <c r="D936" t="s">
        <v>13</v>
      </c>
      <c r="E936">
        <v>4</v>
      </c>
      <c r="F936">
        <v>6</v>
      </c>
      <c r="G936">
        <f t="shared" si="42"/>
        <v>2</v>
      </c>
      <c r="H936">
        <f t="shared" si="43"/>
        <v>0.66666666666666663</v>
      </c>
      <c r="I936">
        <f t="shared" si="44"/>
        <v>4</v>
      </c>
    </row>
    <row r="937" spans="1:9" x14ac:dyDescent="0.2">
      <c r="A937" t="s">
        <v>31</v>
      </c>
      <c r="B937" t="s">
        <v>23</v>
      </c>
      <c r="C937">
        <v>2022</v>
      </c>
      <c r="D937" t="s">
        <v>16</v>
      </c>
      <c r="E937">
        <v>2</v>
      </c>
      <c r="F937">
        <v>4</v>
      </c>
      <c r="G937">
        <f t="shared" si="42"/>
        <v>2</v>
      </c>
      <c r="H937">
        <f t="shared" si="43"/>
        <v>0.5</v>
      </c>
      <c r="I937">
        <f t="shared" si="44"/>
        <v>2</v>
      </c>
    </row>
    <row r="938" spans="1:9" x14ac:dyDescent="0.2">
      <c r="A938" t="s">
        <v>31</v>
      </c>
      <c r="B938" t="s">
        <v>23</v>
      </c>
      <c r="C938">
        <v>2022</v>
      </c>
      <c r="D938" t="s">
        <v>14</v>
      </c>
      <c r="E938">
        <v>6</v>
      </c>
      <c r="F938">
        <v>9</v>
      </c>
      <c r="G938">
        <f t="shared" si="42"/>
        <v>3</v>
      </c>
      <c r="H938">
        <f t="shared" si="43"/>
        <v>0.66666666666666663</v>
      </c>
      <c r="I938">
        <f t="shared" si="44"/>
        <v>6</v>
      </c>
    </row>
    <row r="939" spans="1:9" x14ac:dyDescent="0.2">
      <c r="A939" t="s">
        <v>31</v>
      </c>
      <c r="B939" t="s">
        <v>23</v>
      </c>
      <c r="C939">
        <v>2019</v>
      </c>
      <c r="D939" t="s">
        <v>11</v>
      </c>
      <c r="E939">
        <v>6</v>
      </c>
      <c r="F939">
        <v>6</v>
      </c>
      <c r="G939">
        <f t="shared" si="42"/>
        <v>0</v>
      </c>
      <c r="H939">
        <f t="shared" si="43"/>
        <v>1</v>
      </c>
      <c r="I939">
        <f t="shared" si="44"/>
        <v>15</v>
      </c>
    </row>
    <row r="940" spans="1:9" x14ac:dyDescent="0.2">
      <c r="A940" t="s">
        <v>31</v>
      </c>
      <c r="B940" t="s">
        <v>23</v>
      </c>
      <c r="C940">
        <v>2019</v>
      </c>
      <c r="D940" t="s">
        <v>15</v>
      </c>
      <c r="E940">
        <v>9</v>
      </c>
      <c r="F940">
        <v>9</v>
      </c>
      <c r="G940">
        <f t="shared" si="42"/>
        <v>0</v>
      </c>
      <c r="H940">
        <f t="shared" si="43"/>
        <v>1</v>
      </c>
      <c r="I940">
        <f t="shared" si="44"/>
        <v>17</v>
      </c>
    </row>
    <row r="941" spans="1:9" x14ac:dyDescent="0.2">
      <c r="A941" t="s">
        <v>31</v>
      </c>
      <c r="B941" t="s">
        <v>23</v>
      </c>
      <c r="C941">
        <v>2019</v>
      </c>
      <c r="D941" t="s">
        <v>14</v>
      </c>
      <c r="E941">
        <v>3</v>
      </c>
      <c r="F941">
        <v>3</v>
      </c>
      <c r="G941">
        <f t="shared" si="42"/>
        <v>0</v>
      </c>
      <c r="H941">
        <f t="shared" si="43"/>
        <v>1</v>
      </c>
      <c r="I941">
        <f t="shared" si="44"/>
        <v>5</v>
      </c>
    </row>
    <row r="942" spans="1:9" x14ac:dyDescent="0.2">
      <c r="A942" t="s">
        <v>31</v>
      </c>
      <c r="B942" t="s">
        <v>23</v>
      </c>
      <c r="C942">
        <v>2019</v>
      </c>
      <c r="D942" t="s">
        <v>13</v>
      </c>
      <c r="E942">
        <v>2</v>
      </c>
      <c r="F942">
        <v>2</v>
      </c>
      <c r="G942">
        <f t="shared" si="42"/>
        <v>0</v>
      </c>
      <c r="H942">
        <f t="shared" si="43"/>
        <v>1</v>
      </c>
      <c r="I942">
        <f t="shared" si="44"/>
        <v>3</v>
      </c>
    </row>
    <row r="943" spans="1:9" x14ac:dyDescent="0.2">
      <c r="A943" t="s">
        <v>31</v>
      </c>
      <c r="B943" t="s">
        <v>23</v>
      </c>
      <c r="C943">
        <v>2019</v>
      </c>
      <c r="D943" t="s">
        <v>16</v>
      </c>
      <c r="E943">
        <v>1</v>
      </c>
      <c r="F943">
        <v>1</v>
      </c>
      <c r="G943">
        <f t="shared" si="42"/>
        <v>0</v>
      </c>
      <c r="H943">
        <f t="shared" si="43"/>
        <v>1</v>
      </c>
      <c r="I943">
        <f t="shared" si="44"/>
        <v>2</v>
      </c>
    </row>
    <row r="944" spans="1:9" x14ac:dyDescent="0.2">
      <c r="A944" t="s">
        <v>31</v>
      </c>
      <c r="B944" t="s">
        <v>23</v>
      </c>
      <c r="C944">
        <v>2020</v>
      </c>
      <c r="D944" t="s">
        <v>15</v>
      </c>
      <c r="E944">
        <v>5</v>
      </c>
      <c r="F944">
        <v>5</v>
      </c>
      <c r="G944">
        <f t="shared" si="42"/>
        <v>0</v>
      </c>
      <c r="H944">
        <f t="shared" si="43"/>
        <v>1</v>
      </c>
      <c r="I944">
        <f t="shared" si="44"/>
        <v>10</v>
      </c>
    </row>
    <row r="945" spans="1:9" x14ac:dyDescent="0.2">
      <c r="A945" t="s">
        <v>31</v>
      </c>
      <c r="B945" t="s">
        <v>23</v>
      </c>
      <c r="C945">
        <v>2020</v>
      </c>
      <c r="D945" t="s">
        <v>14</v>
      </c>
      <c r="E945">
        <v>7</v>
      </c>
      <c r="F945">
        <v>7</v>
      </c>
      <c r="G945">
        <f t="shared" si="42"/>
        <v>0</v>
      </c>
      <c r="H945">
        <f t="shared" si="43"/>
        <v>1</v>
      </c>
      <c r="I945">
        <f t="shared" si="44"/>
        <v>11</v>
      </c>
    </row>
    <row r="946" spans="1:9" x14ac:dyDescent="0.2">
      <c r="A946" t="s">
        <v>31</v>
      </c>
      <c r="B946" t="s">
        <v>23</v>
      </c>
      <c r="C946">
        <v>2020</v>
      </c>
      <c r="D946" t="s">
        <v>16</v>
      </c>
      <c r="E946">
        <v>3</v>
      </c>
      <c r="F946">
        <v>3</v>
      </c>
      <c r="G946">
        <f t="shared" si="42"/>
        <v>0</v>
      </c>
      <c r="H946">
        <f t="shared" si="43"/>
        <v>1</v>
      </c>
      <c r="I946">
        <f t="shared" si="44"/>
        <v>6</v>
      </c>
    </row>
    <row r="947" spans="1:9" x14ac:dyDescent="0.2">
      <c r="A947" t="s">
        <v>31</v>
      </c>
      <c r="B947" t="s">
        <v>23</v>
      </c>
      <c r="C947">
        <v>2021</v>
      </c>
      <c r="D947" t="s">
        <v>11</v>
      </c>
      <c r="E947">
        <v>5</v>
      </c>
      <c r="F947">
        <v>5</v>
      </c>
      <c r="G947">
        <f t="shared" si="42"/>
        <v>0</v>
      </c>
      <c r="H947">
        <f t="shared" si="43"/>
        <v>1</v>
      </c>
      <c r="I947">
        <f t="shared" si="44"/>
        <v>12</v>
      </c>
    </row>
    <row r="948" spans="1:9" x14ac:dyDescent="0.2">
      <c r="A948" t="s">
        <v>31</v>
      </c>
      <c r="B948" t="s">
        <v>23</v>
      </c>
      <c r="C948">
        <v>2021</v>
      </c>
      <c r="D948" t="s">
        <v>15</v>
      </c>
      <c r="E948">
        <v>11</v>
      </c>
      <c r="F948">
        <v>11</v>
      </c>
      <c r="G948">
        <f t="shared" si="42"/>
        <v>0</v>
      </c>
      <c r="H948">
        <f t="shared" si="43"/>
        <v>1</v>
      </c>
      <c r="I948">
        <f t="shared" si="44"/>
        <v>21</v>
      </c>
    </row>
    <row r="949" spans="1:9" x14ac:dyDescent="0.2">
      <c r="A949" t="s">
        <v>31</v>
      </c>
      <c r="B949" t="s">
        <v>23</v>
      </c>
      <c r="C949">
        <v>2021</v>
      </c>
      <c r="D949" t="s">
        <v>16</v>
      </c>
      <c r="E949">
        <v>1</v>
      </c>
      <c r="F949">
        <v>1</v>
      </c>
      <c r="G949">
        <f t="shared" si="42"/>
        <v>0</v>
      </c>
      <c r="H949">
        <f t="shared" si="43"/>
        <v>1</v>
      </c>
      <c r="I949">
        <f t="shared" si="44"/>
        <v>2</v>
      </c>
    </row>
    <row r="950" spans="1:9" x14ac:dyDescent="0.2">
      <c r="A950" t="s">
        <v>31</v>
      </c>
      <c r="B950" t="s">
        <v>23</v>
      </c>
      <c r="C950">
        <v>2023</v>
      </c>
      <c r="D950" t="s">
        <v>11</v>
      </c>
      <c r="E950">
        <v>3</v>
      </c>
      <c r="F950">
        <v>3</v>
      </c>
      <c r="G950">
        <f t="shared" si="42"/>
        <v>0</v>
      </c>
      <c r="H950">
        <f t="shared" si="43"/>
        <v>1</v>
      </c>
      <c r="I950">
        <f t="shared" si="44"/>
        <v>8</v>
      </c>
    </row>
    <row r="951" spans="1:9" x14ac:dyDescent="0.2">
      <c r="A951" t="s">
        <v>31</v>
      </c>
      <c r="B951" t="s">
        <v>23</v>
      </c>
      <c r="C951">
        <v>2023</v>
      </c>
      <c r="D951" t="s">
        <v>12</v>
      </c>
      <c r="E951">
        <v>10</v>
      </c>
      <c r="F951">
        <v>10</v>
      </c>
      <c r="G951">
        <f t="shared" si="42"/>
        <v>0</v>
      </c>
      <c r="H951">
        <f t="shared" si="43"/>
        <v>1</v>
      </c>
      <c r="I951">
        <f t="shared" si="44"/>
        <v>16</v>
      </c>
    </row>
    <row r="952" spans="1:9" x14ac:dyDescent="0.2">
      <c r="A952" t="s">
        <v>31</v>
      </c>
      <c r="B952" t="s">
        <v>23</v>
      </c>
      <c r="C952">
        <v>2023</v>
      </c>
      <c r="D952" t="s">
        <v>14</v>
      </c>
      <c r="E952">
        <v>4</v>
      </c>
      <c r="F952">
        <v>4</v>
      </c>
      <c r="G952">
        <f t="shared" si="42"/>
        <v>0</v>
      </c>
      <c r="H952">
        <f t="shared" si="43"/>
        <v>1</v>
      </c>
      <c r="I952">
        <f t="shared" si="44"/>
        <v>6</v>
      </c>
    </row>
    <row r="953" spans="1:9" x14ac:dyDescent="0.2">
      <c r="A953" t="s">
        <v>31</v>
      </c>
      <c r="B953" t="s">
        <v>23</v>
      </c>
      <c r="C953">
        <v>2023</v>
      </c>
      <c r="D953" t="s">
        <v>13</v>
      </c>
      <c r="E953">
        <v>3</v>
      </c>
      <c r="F953">
        <v>3</v>
      </c>
      <c r="G953">
        <f t="shared" si="42"/>
        <v>0</v>
      </c>
      <c r="H953">
        <f t="shared" si="43"/>
        <v>1</v>
      </c>
      <c r="I953">
        <f t="shared" si="44"/>
        <v>5</v>
      </c>
    </row>
    <row r="954" spans="1:9" x14ac:dyDescent="0.2">
      <c r="A954" t="s">
        <v>31</v>
      </c>
      <c r="B954" t="s">
        <v>23</v>
      </c>
      <c r="C954">
        <v>2023</v>
      </c>
      <c r="D954" t="s">
        <v>16</v>
      </c>
      <c r="E954">
        <v>0</v>
      </c>
      <c r="F954">
        <v>0</v>
      </c>
      <c r="G954">
        <f t="shared" si="42"/>
        <v>0</v>
      </c>
      <c r="H954">
        <f t="shared" si="43"/>
        <v>1</v>
      </c>
      <c r="I954">
        <f t="shared" si="44"/>
        <v>0</v>
      </c>
    </row>
    <row r="955" spans="1:9" x14ac:dyDescent="0.2">
      <c r="A955" t="s">
        <v>31</v>
      </c>
      <c r="B955" t="s">
        <v>23</v>
      </c>
      <c r="C955">
        <v>2022</v>
      </c>
      <c r="D955" t="s">
        <v>15</v>
      </c>
      <c r="E955">
        <v>16</v>
      </c>
      <c r="F955">
        <v>31</v>
      </c>
      <c r="G955">
        <f t="shared" si="42"/>
        <v>15</v>
      </c>
      <c r="H955">
        <f t="shared" si="43"/>
        <v>0.5161290322580645</v>
      </c>
      <c r="I955">
        <f t="shared" si="44"/>
        <v>16</v>
      </c>
    </row>
    <row r="956" spans="1:9" x14ac:dyDescent="0.2">
      <c r="A956" t="s">
        <v>31</v>
      </c>
      <c r="B956" t="s">
        <v>23</v>
      </c>
      <c r="C956">
        <v>2022</v>
      </c>
      <c r="D956" t="s">
        <v>12</v>
      </c>
      <c r="E956">
        <v>14</v>
      </c>
      <c r="F956">
        <v>35</v>
      </c>
      <c r="G956">
        <f t="shared" si="42"/>
        <v>21</v>
      </c>
      <c r="H956">
        <f t="shared" si="43"/>
        <v>0.4</v>
      </c>
      <c r="I956">
        <f t="shared" si="44"/>
        <v>14</v>
      </c>
    </row>
    <row r="957" spans="1:9" x14ac:dyDescent="0.2">
      <c r="A957" t="s">
        <v>31</v>
      </c>
      <c r="B957" t="s">
        <v>24</v>
      </c>
      <c r="C957">
        <v>2019</v>
      </c>
      <c r="D957" t="s">
        <v>11</v>
      </c>
      <c r="E957">
        <v>9</v>
      </c>
      <c r="F957">
        <v>21</v>
      </c>
      <c r="G957">
        <f t="shared" si="42"/>
        <v>12</v>
      </c>
      <c r="H957">
        <f t="shared" si="43"/>
        <v>0.42857142857142855</v>
      </c>
      <c r="I957">
        <f t="shared" si="44"/>
        <v>9</v>
      </c>
    </row>
    <row r="958" spans="1:9" x14ac:dyDescent="0.2">
      <c r="A958" t="s">
        <v>31</v>
      </c>
      <c r="B958" t="s">
        <v>24</v>
      </c>
      <c r="C958">
        <v>2023</v>
      </c>
      <c r="D958" t="s">
        <v>15</v>
      </c>
      <c r="E958">
        <v>18</v>
      </c>
      <c r="F958">
        <v>30</v>
      </c>
      <c r="G958">
        <f t="shared" si="42"/>
        <v>12</v>
      </c>
      <c r="H958">
        <f t="shared" si="43"/>
        <v>0.6</v>
      </c>
      <c r="I958">
        <f t="shared" si="44"/>
        <v>18</v>
      </c>
    </row>
    <row r="959" spans="1:9" x14ac:dyDescent="0.2">
      <c r="A959" t="s">
        <v>31</v>
      </c>
      <c r="B959" t="s">
        <v>24</v>
      </c>
      <c r="C959">
        <v>2023</v>
      </c>
      <c r="D959" t="s">
        <v>12</v>
      </c>
      <c r="E959">
        <v>16</v>
      </c>
      <c r="F959">
        <v>22</v>
      </c>
      <c r="G959">
        <f t="shared" si="42"/>
        <v>6</v>
      </c>
      <c r="H959">
        <f t="shared" si="43"/>
        <v>0.72727272727272729</v>
      </c>
      <c r="I959">
        <f t="shared" si="44"/>
        <v>16</v>
      </c>
    </row>
    <row r="960" spans="1:9" x14ac:dyDescent="0.2">
      <c r="A960" t="s">
        <v>31</v>
      </c>
      <c r="B960" t="s">
        <v>24</v>
      </c>
      <c r="C960">
        <v>2022</v>
      </c>
      <c r="D960" t="s">
        <v>12</v>
      </c>
      <c r="E960">
        <v>4</v>
      </c>
      <c r="F960">
        <v>4</v>
      </c>
      <c r="G960">
        <f t="shared" si="42"/>
        <v>0</v>
      </c>
      <c r="H960">
        <f t="shared" si="43"/>
        <v>1</v>
      </c>
      <c r="I960">
        <f t="shared" si="44"/>
        <v>5</v>
      </c>
    </row>
    <row r="961" spans="1:9" x14ac:dyDescent="0.2">
      <c r="A961" t="s">
        <v>31</v>
      </c>
      <c r="B961" t="s">
        <v>24</v>
      </c>
      <c r="C961">
        <v>2022</v>
      </c>
      <c r="D961" t="s">
        <v>14</v>
      </c>
      <c r="E961">
        <v>1</v>
      </c>
      <c r="F961">
        <v>1</v>
      </c>
      <c r="G961">
        <f t="shared" si="42"/>
        <v>0</v>
      </c>
      <c r="H961">
        <f t="shared" si="43"/>
        <v>1</v>
      </c>
      <c r="I961">
        <f t="shared" si="44"/>
        <v>2</v>
      </c>
    </row>
    <row r="962" spans="1:9" x14ac:dyDescent="0.2">
      <c r="A962" t="s">
        <v>31</v>
      </c>
      <c r="B962" t="s">
        <v>24</v>
      </c>
      <c r="C962">
        <v>2022</v>
      </c>
      <c r="D962" t="s">
        <v>13</v>
      </c>
      <c r="E962">
        <v>3</v>
      </c>
      <c r="F962">
        <v>3</v>
      </c>
      <c r="G962">
        <f t="shared" ref="G962:G1025" si="45">F962-E962</f>
        <v>0</v>
      </c>
      <c r="H962">
        <f t="shared" si="43"/>
        <v>1</v>
      </c>
      <c r="I962">
        <f t="shared" si="44"/>
        <v>4</v>
      </c>
    </row>
    <row r="963" spans="1:9" x14ac:dyDescent="0.2">
      <c r="A963" t="s">
        <v>31</v>
      </c>
      <c r="B963" t="s">
        <v>24</v>
      </c>
      <c r="C963">
        <v>2022</v>
      </c>
      <c r="D963" t="s">
        <v>16</v>
      </c>
      <c r="E963">
        <v>2</v>
      </c>
      <c r="F963">
        <v>2</v>
      </c>
      <c r="G963">
        <f t="shared" si="45"/>
        <v>0</v>
      </c>
      <c r="H963">
        <f t="shared" ref="H963:H1026" si="46">IF(AND(E963=0, F963=0), 1, E963/F963)</f>
        <v>1</v>
      </c>
      <c r="I963">
        <f t="shared" ref="I963:I1026" si="47">_xlfn.CEILING.MATH(IF(H963=1,
    IF(
        COUNTIFS(H$2:H$2670, "&lt;&gt;1", A$2:A$2670, A963, B$2:B$2670, B963, D$2:D$2670, D963, C$2:C$2670, "&lt;&gt;"&amp;C963)=0,
        E963,
        F963 / (
            SUMIFS(H$2:H$2670, A$2:A$2670, A963, B$2:B$2670, B963, D$2:D$2670, D963, C$2:C$2670, "&lt;&gt;"&amp;C963, H$2:H$2670, "&lt;&gt;1")
            /
            COUNTIFS(H$2:H$2670, "&lt;&gt;1", A$2:A$2670, A963, B$2:B$2670, B963, D$2:D$2670, D963, C$2:C$2670, "&lt;&gt;"&amp;C963)
        )
    ),
    E963
))</f>
        <v>5</v>
      </c>
    </row>
    <row r="964" spans="1:9" x14ac:dyDescent="0.2">
      <c r="A964" t="s">
        <v>31</v>
      </c>
      <c r="B964" t="s">
        <v>24</v>
      </c>
      <c r="C964">
        <v>2020</v>
      </c>
      <c r="D964" t="s">
        <v>15</v>
      </c>
      <c r="E964">
        <v>11</v>
      </c>
      <c r="F964">
        <v>14</v>
      </c>
      <c r="G964">
        <f t="shared" si="45"/>
        <v>3</v>
      </c>
      <c r="H964">
        <f t="shared" si="46"/>
        <v>0.7857142857142857</v>
      </c>
      <c r="I964">
        <f t="shared" si="47"/>
        <v>11</v>
      </c>
    </row>
    <row r="965" spans="1:9" x14ac:dyDescent="0.2">
      <c r="A965" t="s">
        <v>31</v>
      </c>
      <c r="B965" t="s">
        <v>24</v>
      </c>
      <c r="C965">
        <v>2021</v>
      </c>
      <c r="D965" t="s">
        <v>12</v>
      </c>
      <c r="E965">
        <v>12</v>
      </c>
      <c r="F965">
        <v>15</v>
      </c>
      <c r="G965">
        <f t="shared" si="45"/>
        <v>3</v>
      </c>
      <c r="H965">
        <f t="shared" si="46"/>
        <v>0.8</v>
      </c>
      <c r="I965">
        <f t="shared" si="47"/>
        <v>12</v>
      </c>
    </row>
    <row r="966" spans="1:9" x14ac:dyDescent="0.2">
      <c r="A966" t="s">
        <v>31</v>
      </c>
      <c r="B966" t="s">
        <v>24</v>
      </c>
      <c r="C966">
        <v>2021</v>
      </c>
      <c r="D966" t="s">
        <v>16</v>
      </c>
      <c r="E966">
        <v>2</v>
      </c>
      <c r="F966">
        <v>5</v>
      </c>
      <c r="G966">
        <f t="shared" si="45"/>
        <v>3</v>
      </c>
      <c r="H966">
        <f t="shared" si="46"/>
        <v>0.4</v>
      </c>
      <c r="I966">
        <f t="shared" si="47"/>
        <v>2</v>
      </c>
    </row>
    <row r="967" spans="1:9" x14ac:dyDescent="0.2">
      <c r="A967" t="s">
        <v>31</v>
      </c>
      <c r="B967" t="s">
        <v>24</v>
      </c>
      <c r="C967">
        <v>2021</v>
      </c>
      <c r="D967" t="s">
        <v>11</v>
      </c>
      <c r="E967">
        <v>11</v>
      </c>
      <c r="F967">
        <v>13</v>
      </c>
      <c r="G967">
        <f t="shared" si="45"/>
        <v>2</v>
      </c>
      <c r="H967">
        <f t="shared" si="46"/>
        <v>0.84615384615384615</v>
      </c>
      <c r="I967">
        <f t="shared" si="47"/>
        <v>11</v>
      </c>
    </row>
    <row r="968" spans="1:9" x14ac:dyDescent="0.2">
      <c r="A968" t="s">
        <v>31</v>
      </c>
      <c r="B968" t="s">
        <v>24</v>
      </c>
      <c r="C968">
        <v>2021</v>
      </c>
      <c r="D968" t="s">
        <v>14</v>
      </c>
      <c r="E968">
        <v>5</v>
      </c>
      <c r="F968">
        <v>7</v>
      </c>
      <c r="G968">
        <f t="shared" si="45"/>
        <v>2</v>
      </c>
      <c r="H968">
        <f t="shared" si="46"/>
        <v>0.7142857142857143</v>
      </c>
      <c r="I968">
        <f t="shared" si="47"/>
        <v>5</v>
      </c>
    </row>
    <row r="969" spans="1:9" x14ac:dyDescent="0.2">
      <c r="A969" t="s">
        <v>31</v>
      </c>
      <c r="B969" t="s">
        <v>24</v>
      </c>
      <c r="C969">
        <v>2021</v>
      </c>
      <c r="D969" t="s">
        <v>13</v>
      </c>
      <c r="E969">
        <v>6</v>
      </c>
      <c r="F969">
        <v>8</v>
      </c>
      <c r="G969">
        <f t="shared" si="45"/>
        <v>2</v>
      </c>
      <c r="H969">
        <f t="shared" si="46"/>
        <v>0.75</v>
      </c>
      <c r="I969">
        <f t="shared" si="47"/>
        <v>6</v>
      </c>
    </row>
    <row r="970" spans="1:9" x14ac:dyDescent="0.2">
      <c r="A970" t="s">
        <v>31</v>
      </c>
      <c r="B970" t="s">
        <v>24</v>
      </c>
      <c r="C970">
        <v>2023</v>
      </c>
      <c r="D970" t="s">
        <v>11</v>
      </c>
      <c r="E970">
        <v>7</v>
      </c>
      <c r="F970">
        <v>9</v>
      </c>
      <c r="G970">
        <f t="shared" si="45"/>
        <v>2</v>
      </c>
      <c r="H970">
        <f t="shared" si="46"/>
        <v>0.77777777777777779</v>
      </c>
      <c r="I970">
        <f t="shared" si="47"/>
        <v>7</v>
      </c>
    </row>
    <row r="971" spans="1:9" x14ac:dyDescent="0.2">
      <c r="A971" t="s">
        <v>31</v>
      </c>
      <c r="B971" t="s">
        <v>24</v>
      </c>
      <c r="C971">
        <v>2019</v>
      </c>
      <c r="D971" t="s">
        <v>12</v>
      </c>
      <c r="E971">
        <v>13</v>
      </c>
      <c r="F971">
        <v>14</v>
      </c>
      <c r="G971">
        <f t="shared" si="45"/>
        <v>1</v>
      </c>
      <c r="H971">
        <f t="shared" si="46"/>
        <v>0.9285714285714286</v>
      </c>
      <c r="I971">
        <f t="shared" si="47"/>
        <v>13</v>
      </c>
    </row>
    <row r="972" spans="1:9" x14ac:dyDescent="0.2">
      <c r="A972" t="s">
        <v>31</v>
      </c>
      <c r="B972" t="s">
        <v>24</v>
      </c>
      <c r="C972">
        <v>2022</v>
      </c>
      <c r="D972" t="s">
        <v>15</v>
      </c>
      <c r="E972">
        <v>21</v>
      </c>
      <c r="F972">
        <v>24</v>
      </c>
      <c r="G972">
        <f t="shared" si="45"/>
        <v>3</v>
      </c>
      <c r="H972">
        <f t="shared" si="46"/>
        <v>0.875</v>
      </c>
      <c r="I972">
        <f t="shared" si="47"/>
        <v>21</v>
      </c>
    </row>
    <row r="973" spans="1:9" x14ac:dyDescent="0.2">
      <c r="A973" t="s">
        <v>31</v>
      </c>
      <c r="B973" t="s">
        <v>24</v>
      </c>
      <c r="C973">
        <v>2019</v>
      </c>
      <c r="D973" t="s">
        <v>15</v>
      </c>
      <c r="E973">
        <v>8</v>
      </c>
      <c r="F973">
        <v>8</v>
      </c>
      <c r="G973">
        <f t="shared" si="45"/>
        <v>0</v>
      </c>
      <c r="H973">
        <f t="shared" si="46"/>
        <v>1</v>
      </c>
      <c r="I973">
        <f t="shared" si="47"/>
        <v>11</v>
      </c>
    </row>
    <row r="974" spans="1:9" x14ac:dyDescent="0.2">
      <c r="A974" t="s">
        <v>31</v>
      </c>
      <c r="B974" t="s">
        <v>24</v>
      </c>
      <c r="C974">
        <v>2019</v>
      </c>
      <c r="D974" t="s">
        <v>14</v>
      </c>
      <c r="E974">
        <v>6</v>
      </c>
      <c r="F974">
        <v>6</v>
      </c>
      <c r="G974">
        <f t="shared" si="45"/>
        <v>0</v>
      </c>
      <c r="H974">
        <f t="shared" si="46"/>
        <v>1</v>
      </c>
      <c r="I974">
        <f t="shared" si="47"/>
        <v>9</v>
      </c>
    </row>
    <row r="975" spans="1:9" x14ac:dyDescent="0.2">
      <c r="A975" t="s">
        <v>31</v>
      </c>
      <c r="B975" t="s">
        <v>24</v>
      </c>
      <c r="C975">
        <v>2019</v>
      </c>
      <c r="D975" t="s">
        <v>13</v>
      </c>
      <c r="E975">
        <v>1</v>
      </c>
      <c r="F975">
        <v>1</v>
      </c>
      <c r="G975">
        <f t="shared" si="45"/>
        <v>0</v>
      </c>
      <c r="H975">
        <f t="shared" si="46"/>
        <v>1</v>
      </c>
      <c r="I975">
        <f t="shared" si="47"/>
        <v>2</v>
      </c>
    </row>
    <row r="976" spans="1:9" x14ac:dyDescent="0.2">
      <c r="A976" t="s">
        <v>31</v>
      </c>
      <c r="B976" t="s">
        <v>24</v>
      </c>
      <c r="C976">
        <v>2019</v>
      </c>
      <c r="D976" t="s">
        <v>16</v>
      </c>
      <c r="E976">
        <v>1</v>
      </c>
      <c r="F976">
        <v>1</v>
      </c>
      <c r="G976">
        <f t="shared" si="45"/>
        <v>0</v>
      </c>
      <c r="H976">
        <f t="shared" si="46"/>
        <v>1</v>
      </c>
      <c r="I976">
        <f t="shared" si="47"/>
        <v>3</v>
      </c>
    </row>
    <row r="977" spans="1:9" x14ac:dyDescent="0.2">
      <c r="A977" t="s">
        <v>31</v>
      </c>
      <c r="B977" t="s">
        <v>24</v>
      </c>
      <c r="C977">
        <v>2020</v>
      </c>
      <c r="D977" t="s">
        <v>11</v>
      </c>
      <c r="E977">
        <v>3</v>
      </c>
      <c r="F977">
        <v>3</v>
      </c>
      <c r="G977">
        <f t="shared" si="45"/>
        <v>0</v>
      </c>
      <c r="H977">
        <f t="shared" si="46"/>
        <v>1</v>
      </c>
      <c r="I977">
        <f t="shared" si="47"/>
        <v>5</v>
      </c>
    </row>
    <row r="978" spans="1:9" x14ac:dyDescent="0.2">
      <c r="A978" t="s">
        <v>31</v>
      </c>
      <c r="B978" t="s">
        <v>24</v>
      </c>
      <c r="C978">
        <v>2020</v>
      </c>
      <c r="D978" t="s">
        <v>12</v>
      </c>
      <c r="E978">
        <v>10</v>
      </c>
      <c r="F978">
        <v>10</v>
      </c>
      <c r="G978">
        <f t="shared" si="45"/>
        <v>0</v>
      </c>
      <c r="H978">
        <f t="shared" si="46"/>
        <v>1</v>
      </c>
      <c r="I978">
        <f t="shared" si="47"/>
        <v>13</v>
      </c>
    </row>
    <row r="979" spans="1:9" x14ac:dyDescent="0.2">
      <c r="A979" t="s">
        <v>31</v>
      </c>
      <c r="B979" t="s">
        <v>24</v>
      </c>
      <c r="C979">
        <v>2020</v>
      </c>
      <c r="D979" t="s">
        <v>14</v>
      </c>
      <c r="E979">
        <v>4</v>
      </c>
      <c r="F979">
        <v>4</v>
      </c>
      <c r="G979">
        <f t="shared" si="45"/>
        <v>0</v>
      </c>
      <c r="H979">
        <f t="shared" si="46"/>
        <v>1</v>
      </c>
      <c r="I979">
        <f t="shared" si="47"/>
        <v>6</v>
      </c>
    </row>
    <row r="980" spans="1:9" x14ac:dyDescent="0.2">
      <c r="A980" t="s">
        <v>31</v>
      </c>
      <c r="B980" t="s">
        <v>24</v>
      </c>
      <c r="C980">
        <v>2020</v>
      </c>
      <c r="D980" t="s">
        <v>13</v>
      </c>
      <c r="E980">
        <v>1</v>
      </c>
      <c r="F980">
        <v>1</v>
      </c>
      <c r="G980">
        <f t="shared" si="45"/>
        <v>0</v>
      </c>
      <c r="H980">
        <f t="shared" si="46"/>
        <v>1</v>
      </c>
      <c r="I980">
        <f t="shared" si="47"/>
        <v>2</v>
      </c>
    </row>
    <row r="981" spans="1:9" x14ac:dyDescent="0.2">
      <c r="A981" t="s">
        <v>31</v>
      </c>
      <c r="B981" t="s">
        <v>24</v>
      </c>
      <c r="C981">
        <v>2020</v>
      </c>
      <c r="D981" t="s">
        <v>16</v>
      </c>
      <c r="E981">
        <v>2</v>
      </c>
      <c r="F981">
        <v>2</v>
      </c>
      <c r="G981">
        <f t="shared" si="45"/>
        <v>0</v>
      </c>
      <c r="H981">
        <f t="shared" si="46"/>
        <v>1</v>
      </c>
      <c r="I981">
        <f t="shared" si="47"/>
        <v>5</v>
      </c>
    </row>
    <row r="982" spans="1:9" x14ac:dyDescent="0.2">
      <c r="A982" t="s">
        <v>31</v>
      </c>
      <c r="B982" t="s">
        <v>24</v>
      </c>
      <c r="C982">
        <v>2021</v>
      </c>
      <c r="D982" t="s">
        <v>15</v>
      </c>
      <c r="E982">
        <v>4</v>
      </c>
      <c r="F982">
        <v>4</v>
      </c>
      <c r="G982">
        <f t="shared" si="45"/>
        <v>0</v>
      </c>
      <c r="H982">
        <f t="shared" si="46"/>
        <v>1</v>
      </c>
      <c r="I982">
        <f t="shared" si="47"/>
        <v>6</v>
      </c>
    </row>
    <row r="983" spans="1:9" x14ac:dyDescent="0.2">
      <c r="A983" t="s">
        <v>31</v>
      </c>
      <c r="B983" t="s">
        <v>24</v>
      </c>
      <c r="C983">
        <v>2023</v>
      </c>
      <c r="D983" t="s">
        <v>14</v>
      </c>
      <c r="E983">
        <v>5</v>
      </c>
      <c r="F983">
        <v>5</v>
      </c>
      <c r="G983">
        <f t="shared" si="45"/>
        <v>0</v>
      </c>
      <c r="H983">
        <f t="shared" si="46"/>
        <v>1</v>
      </c>
      <c r="I983">
        <f t="shared" si="47"/>
        <v>7</v>
      </c>
    </row>
    <row r="984" spans="1:9" x14ac:dyDescent="0.2">
      <c r="A984" t="s">
        <v>31</v>
      </c>
      <c r="B984" t="s">
        <v>24</v>
      </c>
      <c r="C984">
        <v>2023</v>
      </c>
      <c r="D984" t="s">
        <v>13</v>
      </c>
      <c r="E984">
        <v>2</v>
      </c>
      <c r="F984">
        <v>2</v>
      </c>
      <c r="G984">
        <f t="shared" si="45"/>
        <v>0</v>
      </c>
      <c r="H984">
        <f t="shared" si="46"/>
        <v>1</v>
      </c>
      <c r="I984">
        <f t="shared" si="47"/>
        <v>3</v>
      </c>
    </row>
    <row r="985" spans="1:9" x14ac:dyDescent="0.2">
      <c r="A985" t="s">
        <v>31</v>
      </c>
      <c r="B985" t="s">
        <v>24</v>
      </c>
      <c r="C985">
        <v>2023</v>
      </c>
      <c r="D985" t="s">
        <v>16</v>
      </c>
      <c r="E985">
        <v>3</v>
      </c>
      <c r="F985">
        <v>3</v>
      </c>
      <c r="G985">
        <f t="shared" si="45"/>
        <v>0</v>
      </c>
      <c r="H985">
        <f t="shared" si="46"/>
        <v>1</v>
      </c>
      <c r="I985">
        <f t="shared" si="47"/>
        <v>8</v>
      </c>
    </row>
    <row r="986" spans="1:9" x14ac:dyDescent="0.2">
      <c r="A986" t="s">
        <v>31</v>
      </c>
      <c r="B986" t="s">
        <v>24</v>
      </c>
      <c r="C986">
        <v>2022</v>
      </c>
      <c r="D986" t="s">
        <v>11</v>
      </c>
      <c r="E986">
        <v>6</v>
      </c>
      <c r="F986">
        <v>13</v>
      </c>
      <c r="G986">
        <f t="shared" si="45"/>
        <v>7</v>
      </c>
      <c r="H986">
        <f t="shared" si="46"/>
        <v>0.46153846153846156</v>
      </c>
      <c r="I986">
        <f t="shared" si="47"/>
        <v>6</v>
      </c>
    </row>
    <row r="987" spans="1:9" x14ac:dyDescent="0.2">
      <c r="A987" t="s">
        <v>31</v>
      </c>
      <c r="B987" t="s">
        <v>25</v>
      </c>
      <c r="C987">
        <v>2021</v>
      </c>
      <c r="D987" t="s">
        <v>12</v>
      </c>
      <c r="E987">
        <v>59</v>
      </c>
      <c r="F987">
        <v>104</v>
      </c>
      <c r="G987">
        <f t="shared" si="45"/>
        <v>45</v>
      </c>
      <c r="H987">
        <f t="shared" si="46"/>
        <v>0.56730769230769229</v>
      </c>
      <c r="I987">
        <f t="shared" si="47"/>
        <v>59</v>
      </c>
    </row>
    <row r="988" spans="1:9" x14ac:dyDescent="0.2">
      <c r="A988" t="s">
        <v>31</v>
      </c>
      <c r="B988" t="s">
        <v>25</v>
      </c>
      <c r="C988">
        <v>2019</v>
      </c>
      <c r="D988" t="s">
        <v>15</v>
      </c>
      <c r="E988">
        <v>62</v>
      </c>
      <c r="F988">
        <v>104</v>
      </c>
      <c r="G988">
        <f t="shared" si="45"/>
        <v>42</v>
      </c>
      <c r="H988">
        <f t="shared" si="46"/>
        <v>0.59615384615384615</v>
      </c>
      <c r="I988">
        <f t="shared" si="47"/>
        <v>62</v>
      </c>
    </row>
    <row r="989" spans="1:9" x14ac:dyDescent="0.2">
      <c r="A989" t="s">
        <v>31</v>
      </c>
      <c r="B989" t="s">
        <v>25</v>
      </c>
      <c r="C989">
        <v>2021</v>
      </c>
      <c r="D989" t="s">
        <v>11</v>
      </c>
      <c r="E989">
        <v>36</v>
      </c>
      <c r="F989">
        <v>65</v>
      </c>
      <c r="G989">
        <f t="shared" si="45"/>
        <v>29</v>
      </c>
      <c r="H989">
        <f t="shared" si="46"/>
        <v>0.55384615384615388</v>
      </c>
      <c r="I989">
        <f t="shared" si="47"/>
        <v>36</v>
      </c>
    </row>
    <row r="990" spans="1:9" x14ac:dyDescent="0.2">
      <c r="A990" t="s">
        <v>31</v>
      </c>
      <c r="B990" t="s">
        <v>25</v>
      </c>
      <c r="C990">
        <v>2019</v>
      </c>
      <c r="D990" t="s">
        <v>11</v>
      </c>
      <c r="E990">
        <v>45</v>
      </c>
      <c r="F990">
        <v>73</v>
      </c>
      <c r="G990">
        <f t="shared" si="45"/>
        <v>28</v>
      </c>
      <c r="H990">
        <f t="shared" si="46"/>
        <v>0.61643835616438358</v>
      </c>
      <c r="I990">
        <f t="shared" si="47"/>
        <v>45</v>
      </c>
    </row>
    <row r="991" spans="1:9" x14ac:dyDescent="0.2">
      <c r="A991" t="s">
        <v>31</v>
      </c>
      <c r="B991" t="s">
        <v>25</v>
      </c>
      <c r="C991">
        <v>2023</v>
      </c>
      <c r="D991" t="s">
        <v>15</v>
      </c>
      <c r="E991">
        <v>76</v>
      </c>
      <c r="F991">
        <v>98</v>
      </c>
      <c r="G991">
        <f t="shared" si="45"/>
        <v>22</v>
      </c>
      <c r="H991">
        <f t="shared" si="46"/>
        <v>0.77551020408163263</v>
      </c>
      <c r="I991">
        <f t="shared" si="47"/>
        <v>76</v>
      </c>
    </row>
    <row r="992" spans="1:9" x14ac:dyDescent="0.2">
      <c r="A992" t="s">
        <v>31</v>
      </c>
      <c r="B992" t="s">
        <v>25</v>
      </c>
      <c r="C992">
        <v>2020</v>
      </c>
      <c r="D992" t="s">
        <v>15</v>
      </c>
      <c r="E992">
        <v>41</v>
      </c>
      <c r="F992">
        <v>58</v>
      </c>
      <c r="G992">
        <f t="shared" si="45"/>
        <v>17</v>
      </c>
      <c r="H992">
        <f t="shared" si="46"/>
        <v>0.7068965517241379</v>
      </c>
      <c r="I992">
        <f t="shared" si="47"/>
        <v>41</v>
      </c>
    </row>
    <row r="993" spans="1:9" x14ac:dyDescent="0.2">
      <c r="A993" t="s">
        <v>31</v>
      </c>
      <c r="B993" t="s">
        <v>25</v>
      </c>
      <c r="C993">
        <v>2020</v>
      </c>
      <c r="D993" t="s">
        <v>11</v>
      </c>
      <c r="E993">
        <v>23</v>
      </c>
      <c r="F993">
        <v>37</v>
      </c>
      <c r="G993">
        <f t="shared" si="45"/>
        <v>14</v>
      </c>
      <c r="H993">
        <f t="shared" si="46"/>
        <v>0.6216216216216216</v>
      </c>
      <c r="I993">
        <f t="shared" si="47"/>
        <v>23</v>
      </c>
    </row>
    <row r="994" spans="1:9" x14ac:dyDescent="0.2">
      <c r="A994" t="s">
        <v>31</v>
      </c>
      <c r="B994" t="s">
        <v>25</v>
      </c>
      <c r="C994">
        <v>2023</v>
      </c>
      <c r="D994" t="s">
        <v>11</v>
      </c>
      <c r="E994">
        <v>50</v>
      </c>
      <c r="F994">
        <v>59</v>
      </c>
      <c r="G994">
        <f t="shared" si="45"/>
        <v>9</v>
      </c>
      <c r="H994">
        <f t="shared" si="46"/>
        <v>0.84745762711864403</v>
      </c>
      <c r="I994">
        <f t="shared" si="47"/>
        <v>50</v>
      </c>
    </row>
    <row r="995" spans="1:9" x14ac:dyDescent="0.2">
      <c r="A995" t="s">
        <v>31</v>
      </c>
      <c r="B995" t="s">
        <v>25</v>
      </c>
      <c r="C995">
        <v>2023</v>
      </c>
      <c r="D995" t="s">
        <v>13</v>
      </c>
      <c r="E995">
        <v>12</v>
      </c>
      <c r="F995">
        <v>18</v>
      </c>
      <c r="G995">
        <f t="shared" si="45"/>
        <v>6</v>
      </c>
      <c r="H995">
        <f t="shared" si="46"/>
        <v>0.66666666666666663</v>
      </c>
      <c r="I995">
        <f t="shared" si="47"/>
        <v>12</v>
      </c>
    </row>
    <row r="996" spans="1:9" x14ac:dyDescent="0.2">
      <c r="A996" t="s">
        <v>31</v>
      </c>
      <c r="B996" t="s">
        <v>25</v>
      </c>
      <c r="C996">
        <v>2022</v>
      </c>
      <c r="D996" t="s">
        <v>15</v>
      </c>
      <c r="E996">
        <v>27</v>
      </c>
      <c r="F996">
        <v>27</v>
      </c>
      <c r="G996">
        <f t="shared" si="45"/>
        <v>0</v>
      </c>
      <c r="H996">
        <f t="shared" si="46"/>
        <v>1</v>
      </c>
      <c r="I996">
        <f t="shared" si="47"/>
        <v>39</v>
      </c>
    </row>
    <row r="997" spans="1:9" x14ac:dyDescent="0.2">
      <c r="A997" t="s">
        <v>31</v>
      </c>
      <c r="B997" t="s">
        <v>25</v>
      </c>
      <c r="C997">
        <v>2022</v>
      </c>
      <c r="D997" t="s">
        <v>12</v>
      </c>
      <c r="E997">
        <v>56</v>
      </c>
      <c r="F997">
        <v>56</v>
      </c>
      <c r="G997">
        <f t="shared" si="45"/>
        <v>0</v>
      </c>
      <c r="H997">
        <f t="shared" si="46"/>
        <v>1</v>
      </c>
      <c r="I997">
        <f t="shared" si="47"/>
        <v>74</v>
      </c>
    </row>
    <row r="998" spans="1:9" x14ac:dyDescent="0.2">
      <c r="A998" t="s">
        <v>31</v>
      </c>
      <c r="B998" t="s">
        <v>25</v>
      </c>
      <c r="C998">
        <v>2022</v>
      </c>
      <c r="D998" t="s">
        <v>14</v>
      </c>
      <c r="E998">
        <v>20</v>
      </c>
      <c r="F998">
        <v>20</v>
      </c>
      <c r="G998">
        <f t="shared" si="45"/>
        <v>0</v>
      </c>
      <c r="H998">
        <f t="shared" si="46"/>
        <v>1</v>
      </c>
      <c r="I998">
        <f t="shared" si="47"/>
        <v>23</v>
      </c>
    </row>
    <row r="999" spans="1:9" x14ac:dyDescent="0.2">
      <c r="A999" t="s">
        <v>31</v>
      </c>
      <c r="B999" t="s">
        <v>25</v>
      </c>
      <c r="C999">
        <v>2022</v>
      </c>
      <c r="D999" t="s">
        <v>16</v>
      </c>
      <c r="E999">
        <v>9</v>
      </c>
      <c r="F999">
        <v>9</v>
      </c>
      <c r="G999">
        <f t="shared" si="45"/>
        <v>0</v>
      </c>
      <c r="H999">
        <f t="shared" si="46"/>
        <v>1</v>
      </c>
      <c r="I999">
        <f t="shared" si="47"/>
        <v>9</v>
      </c>
    </row>
    <row r="1000" spans="1:9" x14ac:dyDescent="0.2">
      <c r="A1000" t="s">
        <v>31</v>
      </c>
      <c r="B1000" t="s">
        <v>25</v>
      </c>
      <c r="C1000">
        <v>2021</v>
      </c>
      <c r="D1000" t="s">
        <v>13</v>
      </c>
      <c r="E1000">
        <v>10</v>
      </c>
      <c r="F1000">
        <v>15</v>
      </c>
      <c r="G1000">
        <f t="shared" si="45"/>
        <v>5</v>
      </c>
      <c r="H1000">
        <f t="shared" si="46"/>
        <v>0.66666666666666663</v>
      </c>
      <c r="I1000">
        <f t="shared" si="47"/>
        <v>10</v>
      </c>
    </row>
    <row r="1001" spans="1:9" x14ac:dyDescent="0.2">
      <c r="A1001" t="s">
        <v>31</v>
      </c>
      <c r="B1001" t="s">
        <v>25</v>
      </c>
      <c r="C1001">
        <v>2023</v>
      </c>
      <c r="D1001" t="s">
        <v>14</v>
      </c>
      <c r="E1001">
        <v>34</v>
      </c>
      <c r="F1001">
        <v>39</v>
      </c>
      <c r="G1001">
        <f t="shared" si="45"/>
        <v>5</v>
      </c>
      <c r="H1001">
        <f t="shared" si="46"/>
        <v>0.87179487179487181</v>
      </c>
      <c r="I1001">
        <f t="shared" si="47"/>
        <v>34</v>
      </c>
    </row>
    <row r="1002" spans="1:9" x14ac:dyDescent="0.2">
      <c r="A1002" t="s">
        <v>31</v>
      </c>
      <c r="B1002" t="s">
        <v>25</v>
      </c>
      <c r="C1002">
        <v>2019</v>
      </c>
      <c r="D1002" t="s">
        <v>12</v>
      </c>
      <c r="E1002">
        <v>59</v>
      </c>
      <c r="F1002">
        <v>62</v>
      </c>
      <c r="G1002">
        <f t="shared" si="45"/>
        <v>3</v>
      </c>
      <c r="H1002">
        <f t="shared" si="46"/>
        <v>0.95161290322580649</v>
      </c>
      <c r="I1002">
        <f t="shared" si="47"/>
        <v>59</v>
      </c>
    </row>
    <row r="1003" spans="1:9" x14ac:dyDescent="0.2">
      <c r="A1003" t="s">
        <v>31</v>
      </c>
      <c r="B1003" t="s">
        <v>25</v>
      </c>
      <c r="C1003">
        <v>2020</v>
      </c>
      <c r="D1003" t="s">
        <v>14</v>
      </c>
      <c r="E1003">
        <v>16</v>
      </c>
      <c r="F1003">
        <v>19</v>
      </c>
      <c r="G1003">
        <f t="shared" si="45"/>
        <v>3</v>
      </c>
      <c r="H1003">
        <f t="shared" si="46"/>
        <v>0.84210526315789469</v>
      </c>
      <c r="I1003">
        <f t="shared" si="47"/>
        <v>16</v>
      </c>
    </row>
    <row r="1004" spans="1:9" x14ac:dyDescent="0.2">
      <c r="A1004" t="s">
        <v>31</v>
      </c>
      <c r="B1004" t="s">
        <v>25</v>
      </c>
      <c r="C1004">
        <v>2020</v>
      </c>
      <c r="D1004" t="s">
        <v>13</v>
      </c>
      <c r="E1004">
        <v>9</v>
      </c>
      <c r="F1004">
        <v>11</v>
      </c>
      <c r="G1004">
        <f t="shared" si="45"/>
        <v>2</v>
      </c>
      <c r="H1004">
        <f t="shared" si="46"/>
        <v>0.81818181818181823</v>
      </c>
      <c r="I1004">
        <f t="shared" si="47"/>
        <v>9</v>
      </c>
    </row>
    <row r="1005" spans="1:9" x14ac:dyDescent="0.2">
      <c r="A1005" t="s">
        <v>31</v>
      </c>
      <c r="B1005" t="s">
        <v>25</v>
      </c>
      <c r="C1005">
        <v>2019</v>
      </c>
      <c r="D1005" t="s">
        <v>14</v>
      </c>
      <c r="E1005">
        <v>21</v>
      </c>
      <c r="F1005">
        <v>22</v>
      </c>
      <c r="G1005">
        <f t="shared" si="45"/>
        <v>1</v>
      </c>
      <c r="H1005">
        <f t="shared" si="46"/>
        <v>0.95454545454545459</v>
      </c>
      <c r="I1005">
        <f t="shared" si="47"/>
        <v>21</v>
      </c>
    </row>
    <row r="1006" spans="1:9" x14ac:dyDescent="0.2">
      <c r="A1006" t="s">
        <v>31</v>
      </c>
      <c r="B1006" t="s">
        <v>25</v>
      </c>
      <c r="C1006">
        <v>2019</v>
      </c>
      <c r="D1006" t="s">
        <v>13</v>
      </c>
      <c r="E1006">
        <v>7</v>
      </c>
      <c r="F1006">
        <v>8</v>
      </c>
      <c r="G1006">
        <f t="shared" si="45"/>
        <v>1</v>
      </c>
      <c r="H1006">
        <f t="shared" si="46"/>
        <v>0.875</v>
      </c>
      <c r="I1006">
        <f t="shared" si="47"/>
        <v>7</v>
      </c>
    </row>
    <row r="1007" spans="1:9" x14ac:dyDescent="0.2">
      <c r="A1007" t="s">
        <v>31</v>
      </c>
      <c r="B1007" t="s">
        <v>25</v>
      </c>
      <c r="C1007">
        <v>2019</v>
      </c>
      <c r="D1007" t="s">
        <v>16</v>
      </c>
      <c r="E1007">
        <v>9</v>
      </c>
      <c r="F1007">
        <v>9</v>
      </c>
      <c r="G1007">
        <f t="shared" si="45"/>
        <v>0</v>
      </c>
      <c r="H1007">
        <f t="shared" si="46"/>
        <v>1</v>
      </c>
      <c r="I1007">
        <f t="shared" si="47"/>
        <v>9</v>
      </c>
    </row>
    <row r="1008" spans="1:9" x14ac:dyDescent="0.2">
      <c r="A1008" t="s">
        <v>31</v>
      </c>
      <c r="B1008" t="s">
        <v>25</v>
      </c>
      <c r="C1008">
        <v>2020</v>
      </c>
      <c r="D1008" t="s">
        <v>12</v>
      </c>
      <c r="E1008">
        <v>16</v>
      </c>
      <c r="F1008">
        <v>16</v>
      </c>
      <c r="G1008">
        <f t="shared" si="45"/>
        <v>0</v>
      </c>
      <c r="H1008">
        <f t="shared" si="46"/>
        <v>1</v>
      </c>
      <c r="I1008">
        <f t="shared" si="47"/>
        <v>22</v>
      </c>
    </row>
    <row r="1009" spans="1:9" x14ac:dyDescent="0.2">
      <c r="A1009" t="s">
        <v>31</v>
      </c>
      <c r="B1009" t="s">
        <v>25</v>
      </c>
      <c r="C1009">
        <v>2020</v>
      </c>
      <c r="D1009" t="s">
        <v>16</v>
      </c>
      <c r="E1009">
        <v>6</v>
      </c>
      <c r="F1009">
        <v>6</v>
      </c>
      <c r="G1009">
        <f t="shared" si="45"/>
        <v>0</v>
      </c>
      <c r="H1009">
        <f t="shared" si="46"/>
        <v>1</v>
      </c>
      <c r="I1009">
        <f t="shared" si="47"/>
        <v>6</v>
      </c>
    </row>
    <row r="1010" spans="1:9" x14ac:dyDescent="0.2">
      <c r="A1010" t="s">
        <v>31</v>
      </c>
      <c r="B1010" t="s">
        <v>25</v>
      </c>
      <c r="C1010">
        <v>2021</v>
      </c>
      <c r="D1010" t="s">
        <v>15</v>
      </c>
      <c r="E1010">
        <v>27</v>
      </c>
      <c r="F1010">
        <v>27</v>
      </c>
      <c r="G1010">
        <f t="shared" si="45"/>
        <v>0</v>
      </c>
      <c r="H1010">
        <f t="shared" si="46"/>
        <v>1</v>
      </c>
      <c r="I1010">
        <f t="shared" si="47"/>
        <v>39</v>
      </c>
    </row>
    <row r="1011" spans="1:9" x14ac:dyDescent="0.2">
      <c r="A1011" t="s">
        <v>31</v>
      </c>
      <c r="B1011" t="s">
        <v>25</v>
      </c>
      <c r="C1011">
        <v>2021</v>
      </c>
      <c r="D1011" t="s">
        <v>14</v>
      </c>
      <c r="E1011">
        <v>17</v>
      </c>
      <c r="F1011">
        <v>17</v>
      </c>
      <c r="G1011">
        <f t="shared" si="45"/>
        <v>0</v>
      </c>
      <c r="H1011">
        <f t="shared" si="46"/>
        <v>1</v>
      </c>
      <c r="I1011">
        <f t="shared" si="47"/>
        <v>20</v>
      </c>
    </row>
    <row r="1012" spans="1:9" x14ac:dyDescent="0.2">
      <c r="A1012" t="s">
        <v>31</v>
      </c>
      <c r="B1012" t="s">
        <v>25</v>
      </c>
      <c r="C1012">
        <v>2021</v>
      </c>
      <c r="D1012" t="s">
        <v>16</v>
      </c>
      <c r="E1012">
        <v>12</v>
      </c>
      <c r="F1012">
        <v>12</v>
      </c>
      <c r="G1012">
        <f t="shared" si="45"/>
        <v>0</v>
      </c>
      <c r="H1012">
        <f t="shared" si="46"/>
        <v>1</v>
      </c>
      <c r="I1012">
        <f t="shared" si="47"/>
        <v>12</v>
      </c>
    </row>
    <row r="1013" spans="1:9" x14ac:dyDescent="0.2">
      <c r="A1013" t="s">
        <v>31</v>
      </c>
      <c r="B1013" t="s">
        <v>25</v>
      </c>
      <c r="C1013">
        <v>2023</v>
      </c>
      <c r="D1013" t="s">
        <v>12</v>
      </c>
      <c r="E1013">
        <v>55</v>
      </c>
      <c r="F1013">
        <v>55</v>
      </c>
      <c r="G1013">
        <f t="shared" si="45"/>
        <v>0</v>
      </c>
      <c r="H1013">
        <f t="shared" si="46"/>
        <v>1</v>
      </c>
      <c r="I1013">
        <f t="shared" si="47"/>
        <v>73</v>
      </c>
    </row>
    <row r="1014" spans="1:9" x14ac:dyDescent="0.2">
      <c r="A1014" t="s">
        <v>31</v>
      </c>
      <c r="B1014" t="s">
        <v>25</v>
      </c>
      <c r="C1014">
        <v>2023</v>
      </c>
      <c r="D1014" t="s">
        <v>16</v>
      </c>
      <c r="E1014">
        <v>9</v>
      </c>
      <c r="F1014">
        <v>9</v>
      </c>
      <c r="G1014">
        <f t="shared" si="45"/>
        <v>0</v>
      </c>
      <c r="H1014">
        <f t="shared" si="46"/>
        <v>1</v>
      </c>
      <c r="I1014">
        <f t="shared" si="47"/>
        <v>9</v>
      </c>
    </row>
    <row r="1015" spans="1:9" x14ac:dyDescent="0.2">
      <c r="A1015" t="s">
        <v>31</v>
      </c>
      <c r="B1015" t="s">
        <v>25</v>
      </c>
      <c r="C1015">
        <v>2022</v>
      </c>
      <c r="D1015" t="s">
        <v>13</v>
      </c>
      <c r="E1015">
        <v>6</v>
      </c>
      <c r="F1015">
        <v>15</v>
      </c>
      <c r="G1015">
        <f t="shared" si="45"/>
        <v>9</v>
      </c>
      <c r="H1015">
        <f t="shared" si="46"/>
        <v>0.4</v>
      </c>
      <c r="I1015">
        <f t="shared" si="47"/>
        <v>6</v>
      </c>
    </row>
    <row r="1016" spans="1:9" x14ac:dyDescent="0.2">
      <c r="A1016" t="s">
        <v>31</v>
      </c>
      <c r="B1016" t="s">
        <v>25</v>
      </c>
      <c r="C1016">
        <v>2022</v>
      </c>
      <c r="D1016" t="s">
        <v>11</v>
      </c>
      <c r="E1016">
        <v>41</v>
      </c>
      <c r="F1016">
        <v>83</v>
      </c>
      <c r="G1016">
        <f t="shared" si="45"/>
        <v>42</v>
      </c>
      <c r="H1016">
        <f t="shared" si="46"/>
        <v>0.49397590361445781</v>
      </c>
      <c r="I1016">
        <f t="shared" si="47"/>
        <v>41</v>
      </c>
    </row>
    <row r="1017" spans="1:9" x14ac:dyDescent="0.2">
      <c r="A1017" t="s">
        <v>31</v>
      </c>
      <c r="B1017" t="s">
        <v>26</v>
      </c>
      <c r="C1017">
        <v>2019</v>
      </c>
      <c r="D1017" t="s">
        <v>15</v>
      </c>
      <c r="E1017">
        <v>92</v>
      </c>
      <c r="F1017">
        <v>163</v>
      </c>
      <c r="G1017">
        <f t="shared" si="45"/>
        <v>71</v>
      </c>
      <c r="H1017">
        <f t="shared" si="46"/>
        <v>0.56441717791411039</v>
      </c>
      <c r="I1017">
        <f t="shared" si="47"/>
        <v>92</v>
      </c>
    </row>
    <row r="1018" spans="1:9" x14ac:dyDescent="0.2">
      <c r="A1018" t="s">
        <v>31</v>
      </c>
      <c r="B1018" t="s">
        <v>26</v>
      </c>
      <c r="C1018">
        <v>2019</v>
      </c>
      <c r="D1018" t="s">
        <v>11</v>
      </c>
      <c r="E1018">
        <v>61</v>
      </c>
      <c r="F1018">
        <v>98</v>
      </c>
      <c r="G1018">
        <f t="shared" si="45"/>
        <v>37</v>
      </c>
      <c r="H1018">
        <f t="shared" si="46"/>
        <v>0.62244897959183676</v>
      </c>
      <c r="I1018">
        <f t="shared" si="47"/>
        <v>61</v>
      </c>
    </row>
    <row r="1019" spans="1:9" x14ac:dyDescent="0.2">
      <c r="A1019" t="s">
        <v>31</v>
      </c>
      <c r="B1019" t="s">
        <v>26</v>
      </c>
      <c r="C1019">
        <v>2019</v>
      </c>
      <c r="D1019" t="s">
        <v>12</v>
      </c>
      <c r="E1019">
        <v>82</v>
      </c>
      <c r="F1019">
        <v>109</v>
      </c>
      <c r="G1019">
        <f t="shared" si="45"/>
        <v>27</v>
      </c>
      <c r="H1019">
        <f t="shared" si="46"/>
        <v>0.75229357798165142</v>
      </c>
      <c r="I1019">
        <f t="shared" si="47"/>
        <v>82</v>
      </c>
    </row>
    <row r="1020" spans="1:9" x14ac:dyDescent="0.2">
      <c r="A1020" t="s">
        <v>31</v>
      </c>
      <c r="B1020" t="s">
        <v>26</v>
      </c>
      <c r="C1020">
        <v>2019</v>
      </c>
      <c r="D1020" t="s">
        <v>13</v>
      </c>
      <c r="E1020">
        <v>13</v>
      </c>
      <c r="F1020">
        <v>28</v>
      </c>
      <c r="G1020">
        <f t="shared" si="45"/>
        <v>15</v>
      </c>
      <c r="H1020">
        <f t="shared" si="46"/>
        <v>0.4642857142857143</v>
      </c>
      <c r="I1020">
        <f t="shared" si="47"/>
        <v>13</v>
      </c>
    </row>
    <row r="1021" spans="1:9" x14ac:dyDescent="0.2">
      <c r="A1021" t="s">
        <v>31</v>
      </c>
      <c r="B1021" t="s">
        <v>26</v>
      </c>
      <c r="C1021">
        <v>2020</v>
      </c>
      <c r="D1021" t="s">
        <v>11</v>
      </c>
      <c r="E1021">
        <v>56</v>
      </c>
      <c r="F1021">
        <v>71</v>
      </c>
      <c r="G1021">
        <f t="shared" si="45"/>
        <v>15</v>
      </c>
      <c r="H1021">
        <f t="shared" si="46"/>
        <v>0.78873239436619713</v>
      </c>
      <c r="I1021">
        <f t="shared" si="47"/>
        <v>56</v>
      </c>
    </row>
    <row r="1022" spans="1:9" x14ac:dyDescent="0.2">
      <c r="A1022" t="s">
        <v>31</v>
      </c>
      <c r="B1022" t="s">
        <v>26</v>
      </c>
      <c r="C1022">
        <v>2021</v>
      </c>
      <c r="D1022" t="s">
        <v>14</v>
      </c>
      <c r="E1022">
        <v>25</v>
      </c>
      <c r="F1022">
        <v>38</v>
      </c>
      <c r="G1022">
        <f t="shared" si="45"/>
        <v>13</v>
      </c>
      <c r="H1022">
        <f t="shared" si="46"/>
        <v>0.65789473684210531</v>
      </c>
      <c r="I1022">
        <f t="shared" si="47"/>
        <v>25</v>
      </c>
    </row>
    <row r="1023" spans="1:9" x14ac:dyDescent="0.2">
      <c r="A1023" t="s">
        <v>31</v>
      </c>
      <c r="B1023" t="s">
        <v>26</v>
      </c>
      <c r="C1023">
        <v>2023</v>
      </c>
      <c r="D1023" t="s">
        <v>14</v>
      </c>
      <c r="E1023">
        <v>38</v>
      </c>
      <c r="F1023">
        <v>49</v>
      </c>
      <c r="G1023">
        <f t="shared" si="45"/>
        <v>11</v>
      </c>
      <c r="H1023">
        <f t="shared" si="46"/>
        <v>0.77551020408163263</v>
      </c>
      <c r="I1023">
        <f t="shared" si="47"/>
        <v>38</v>
      </c>
    </row>
    <row r="1024" spans="1:9" x14ac:dyDescent="0.2">
      <c r="A1024" t="s">
        <v>31</v>
      </c>
      <c r="B1024" t="s">
        <v>26</v>
      </c>
      <c r="C1024">
        <v>2020</v>
      </c>
      <c r="D1024" t="s">
        <v>16</v>
      </c>
      <c r="E1024">
        <v>17</v>
      </c>
      <c r="F1024">
        <v>27</v>
      </c>
      <c r="G1024">
        <f t="shared" si="45"/>
        <v>10</v>
      </c>
      <c r="H1024">
        <f t="shared" si="46"/>
        <v>0.62962962962962965</v>
      </c>
      <c r="I1024">
        <f t="shared" si="47"/>
        <v>17</v>
      </c>
    </row>
    <row r="1025" spans="1:9" x14ac:dyDescent="0.2">
      <c r="A1025" t="s">
        <v>31</v>
      </c>
      <c r="B1025" t="s">
        <v>26</v>
      </c>
      <c r="C1025">
        <v>2023</v>
      </c>
      <c r="D1025" t="s">
        <v>15</v>
      </c>
      <c r="E1025">
        <v>118</v>
      </c>
      <c r="F1025">
        <v>126</v>
      </c>
      <c r="G1025">
        <f t="shared" si="45"/>
        <v>8</v>
      </c>
      <c r="H1025">
        <f t="shared" si="46"/>
        <v>0.93650793650793651</v>
      </c>
      <c r="I1025">
        <f t="shared" si="47"/>
        <v>118</v>
      </c>
    </row>
    <row r="1026" spans="1:9" x14ac:dyDescent="0.2">
      <c r="A1026" t="s">
        <v>31</v>
      </c>
      <c r="B1026" t="s">
        <v>26</v>
      </c>
      <c r="C1026">
        <v>2022</v>
      </c>
      <c r="D1026" t="s">
        <v>15</v>
      </c>
      <c r="E1026">
        <v>109</v>
      </c>
      <c r="F1026">
        <v>109</v>
      </c>
      <c r="G1026">
        <f t="shared" ref="G1026:G1089" si="48">F1026-E1026</f>
        <v>0</v>
      </c>
      <c r="H1026">
        <f t="shared" si="46"/>
        <v>1</v>
      </c>
      <c r="I1026">
        <f t="shared" si="47"/>
        <v>146</v>
      </c>
    </row>
    <row r="1027" spans="1:9" x14ac:dyDescent="0.2">
      <c r="A1027" t="s">
        <v>31</v>
      </c>
      <c r="B1027" t="s">
        <v>26</v>
      </c>
      <c r="C1027">
        <v>2022</v>
      </c>
      <c r="D1027" t="s">
        <v>12</v>
      </c>
      <c r="E1027">
        <v>119</v>
      </c>
      <c r="F1027">
        <v>119</v>
      </c>
      <c r="G1027">
        <f t="shared" si="48"/>
        <v>0</v>
      </c>
      <c r="H1027">
        <f t="shared" ref="H1027:H1090" si="49">IF(AND(E1027=0, F1027=0), 1, E1027/F1027)</f>
        <v>1</v>
      </c>
      <c r="I1027">
        <f t="shared" ref="I1027:I1090" si="50">_xlfn.CEILING.MATH(IF(H1027=1,
    IF(
        COUNTIFS(H$2:H$2670, "&lt;&gt;1", A$2:A$2670, A1027, B$2:B$2670, B1027, D$2:D$2670, D1027, C$2:C$2670, "&lt;&gt;"&amp;C1027)=0,
        E1027,
        F1027 / (
            SUMIFS(H$2:H$2670, A$2:A$2670, A1027, B$2:B$2670, B1027, D$2:D$2670, D1027, C$2:C$2670, "&lt;&gt;"&amp;C1027, H$2:H$2670, "&lt;&gt;1")
            /
            COUNTIFS(H$2:H$2670, "&lt;&gt;1", A$2:A$2670, A1027, B$2:B$2670, B1027, D$2:D$2670, D1027, C$2:C$2670, "&lt;&gt;"&amp;C1027)
        )
    ),
    E1027
))</f>
        <v>159</v>
      </c>
    </row>
    <row r="1028" spans="1:9" x14ac:dyDescent="0.2">
      <c r="A1028" t="s">
        <v>31</v>
      </c>
      <c r="B1028" t="s">
        <v>26</v>
      </c>
      <c r="C1028">
        <v>2022</v>
      </c>
      <c r="D1028" t="s">
        <v>16</v>
      </c>
      <c r="E1028">
        <v>22</v>
      </c>
      <c r="F1028">
        <v>22</v>
      </c>
      <c r="G1028">
        <f t="shared" si="48"/>
        <v>0</v>
      </c>
      <c r="H1028">
        <f t="shared" si="49"/>
        <v>1</v>
      </c>
      <c r="I1028">
        <f t="shared" si="50"/>
        <v>35</v>
      </c>
    </row>
    <row r="1029" spans="1:9" x14ac:dyDescent="0.2">
      <c r="A1029" t="s">
        <v>31</v>
      </c>
      <c r="B1029" t="s">
        <v>26</v>
      </c>
      <c r="C1029">
        <v>2022</v>
      </c>
      <c r="D1029" t="s">
        <v>11</v>
      </c>
      <c r="E1029">
        <v>67</v>
      </c>
      <c r="F1029">
        <v>72</v>
      </c>
      <c r="G1029">
        <f t="shared" si="48"/>
        <v>5</v>
      </c>
      <c r="H1029">
        <f t="shared" si="49"/>
        <v>0.93055555555555558</v>
      </c>
      <c r="I1029">
        <f t="shared" si="50"/>
        <v>67</v>
      </c>
    </row>
    <row r="1030" spans="1:9" x14ac:dyDescent="0.2">
      <c r="A1030" t="s">
        <v>31</v>
      </c>
      <c r="B1030" t="s">
        <v>26</v>
      </c>
      <c r="C1030">
        <v>2022</v>
      </c>
      <c r="D1030" t="s">
        <v>14</v>
      </c>
      <c r="E1030">
        <v>40</v>
      </c>
      <c r="F1030">
        <v>45</v>
      </c>
      <c r="G1030">
        <f t="shared" si="48"/>
        <v>5</v>
      </c>
      <c r="H1030">
        <f t="shared" si="49"/>
        <v>0.88888888888888884</v>
      </c>
      <c r="I1030">
        <f t="shared" si="50"/>
        <v>40</v>
      </c>
    </row>
    <row r="1031" spans="1:9" x14ac:dyDescent="0.2">
      <c r="A1031" t="s">
        <v>31</v>
      </c>
      <c r="B1031" t="s">
        <v>26</v>
      </c>
      <c r="C1031">
        <v>2019</v>
      </c>
      <c r="D1031" t="s">
        <v>14</v>
      </c>
      <c r="E1031">
        <v>12</v>
      </c>
      <c r="F1031">
        <v>12</v>
      </c>
      <c r="G1031">
        <f t="shared" si="48"/>
        <v>0</v>
      </c>
      <c r="H1031">
        <f t="shared" si="49"/>
        <v>1</v>
      </c>
      <c r="I1031">
        <f t="shared" si="50"/>
        <v>16</v>
      </c>
    </row>
    <row r="1032" spans="1:9" x14ac:dyDescent="0.2">
      <c r="A1032" t="s">
        <v>31</v>
      </c>
      <c r="B1032" t="s">
        <v>26</v>
      </c>
      <c r="C1032">
        <v>2019</v>
      </c>
      <c r="D1032" t="s">
        <v>16</v>
      </c>
      <c r="E1032">
        <v>17</v>
      </c>
      <c r="F1032">
        <v>17</v>
      </c>
      <c r="G1032">
        <f t="shared" si="48"/>
        <v>0</v>
      </c>
      <c r="H1032">
        <f t="shared" si="49"/>
        <v>1</v>
      </c>
      <c r="I1032">
        <f t="shared" si="50"/>
        <v>27</v>
      </c>
    </row>
    <row r="1033" spans="1:9" x14ac:dyDescent="0.2">
      <c r="A1033" t="s">
        <v>31</v>
      </c>
      <c r="B1033" t="s">
        <v>26</v>
      </c>
      <c r="C1033">
        <v>2020</v>
      </c>
      <c r="D1033" t="s">
        <v>15</v>
      </c>
      <c r="E1033">
        <v>73</v>
      </c>
      <c r="F1033">
        <v>73</v>
      </c>
      <c r="G1033">
        <f t="shared" si="48"/>
        <v>0</v>
      </c>
      <c r="H1033">
        <f t="shared" si="49"/>
        <v>1</v>
      </c>
      <c r="I1033">
        <f t="shared" si="50"/>
        <v>98</v>
      </c>
    </row>
    <row r="1034" spans="1:9" x14ac:dyDescent="0.2">
      <c r="A1034" t="s">
        <v>31</v>
      </c>
      <c r="B1034" t="s">
        <v>26</v>
      </c>
      <c r="C1034">
        <v>2020</v>
      </c>
      <c r="D1034" t="s">
        <v>12</v>
      </c>
      <c r="E1034">
        <v>33</v>
      </c>
      <c r="F1034">
        <v>33</v>
      </c>
      <c r="G1034">
        <f t="shared" si="48"/>
        <v>0</v>
      </c>
      <c r="H1034">
        <f t="shared" si="49"/>
        <v>1</v>
      </c>
      <c r="I1034">
        <f t="shared" si="50"/>
        <v>44</v>
      </c>
    </row>
    <row r="1035" spans="1:9" x14ac:dyDescent="0.2">
      <c r="A1035" t="s">
        <v>31</v>
      </c>
      <c r="B1035" t="s">
        <v>26</v>
      </c>
      <c r="C1035">
        <v>2020</v>
      </c>
      <c r="D1035" t="s">
        <v>14</v>
      </c>
      <c r="E1035">
        <v>16</v>
      </c>
      <c r="F1035">
        <v>16</v>
      </c>
      <c r="G1035">
        <f t="shared" si="48"/>
        <v>0</v>
      </c>
      <c r="H1035">
        <f t="shared" si="49"/>
        <v>1</v>
      </c>
      <c r="I1035">
        <f t="shared" si="50"/>
        <v>21</v>
      </c>
    </row>
    <row r="1036" spans="1:9" x14ac:dyDescent="0.2">
      <c r="A1036" t="s">
        <v>31</v>
      </c>
      <c r="B1036" t="s">
        <v>26</v>
      </c>
      <c r="C1036">
        <v>2020</v>
      </c>
      <c r="D1036" t="s">
        <v>13</v>
      </c>
      <c r="E1036">
        <v>11</v>
      </c>
      <c r="F1036">
        <v>11</v>
      </c>
      <c r="G1036">
        <f t="shared" si="48"/>
        <v>0</v>
      </c>
      <c r="H1036">
        <f t="shared" si="49"/>
        <v>1</v>
      </c>
      <c r="I1036">
        <f t="shared" si="50"/>
        <v>21</v>
      </c>
    </row>
    <row r="1037" spans="1:9" x14ac:dyDescent="0.2">
      <c r="A1037" t="s">
        <v>31</v>
      </c>
      <c r="B1037" t="s">
        <v>26</v>
      </c>
      <c r="C1037">
        <v>2021</v>
      </c>
      <c r="D1037" t="s">
        <v>11</v>
      </c>
      <c r="E1037">
        <v>55</v>
      </c>
      <c r="F1037">
        <v>55</v>
      </c>
      <c r="G1037">
        <f t="shared" si="48"/>
        <v>0</v>
      </c>
      <c r="H1037">
        <f t="shared" si="49"/>
        <v>1</v>
      </c>
      <c r="I1037">
        <f t="shared" si="50"/>
        <v>71</v>
      </c>
    </row>
    <row r="1038" spans="1:9" x14ac:dyDescent="0.2">
      <c r="A1038" t="s">
        <v>31</v>
      </c>
      <c r="B1038" t="s">
        <v>26</v>
      </c>
      <c r="C1038">
        <v>2021</v>
      </c>
      <c r="D1038" t="s">
        <v>15</v>
      </c>
      <c r="E1038">
        <v>74</v>
      </c>
      <c r="F1038">
        <v>74</v>
      </c>
      <c r="G1038">
        <f t="shared" si="48"/>
        <v>0</v>
      </c>
      <c r="H1038">
        <f t="shared" si="49"/>
        <v>1</v>
      </c>
      <c r="I1038">
        <f t="shared" si="50"/>
        <v>99</v>
      </c>
    </row>
    <row r="1039" spans="1:9" x14ac:dyDescent="0.2">
      <c r="A1039" t="s">
        <v>31</v>
      </c>
      <c r="B1039" t="s">
        <v>26</v>
      </c>
      <c r="C1039">
        <v>2021</v>
      </c>
      <c r="D1039" t="s">
        <v>12</v>
      </c>
      <c r="E1039">
        <v>76</v>
      </c>
      <c r="F1039">
        <v>76</v>
      </c>
      <c r="G1039">
        <f t="shared" si="48"/>
        <v>0</v>
      </c>
      <c r="H1039">
        <f t="shared" si="49"/>
        <v>1</v>
      </c>
      <c r="I1039">
        <f t="shared" si="50"/>
        <v>102</v>
      </c>
    </row>
    <row r="1040" spans="1:9" x14ac:dyDescent="0.2">
      <c r="A1040" t="s">
        <v>31</v>
      </c>
      <c r="B1040" t="s">
        <v>26</v>
      </c>
      <c r="C1040">
        <v>2021</v>
      </c>
      <c r="D1040" t="s">
        <v>13</v>
      </c>
      <c r="E1040">
        <v>11</v>
      </c>
      <c r="F1040">
        <v>11</v>
      </c>
      <c r="G1040">
        <f t="shared" si="48"/>
        <v>0</v>
      </c>
      <c r="H1040">
        <f t="shared" si="49"/>
        <v>1</v>
      </c>
      <c r="I1040">
        <f t="shared" si="50"/>
        <v>21</v>
      </c>
    </row>
    <row r="1041" spans="1:9" x14ac:dyDescent="0.2">
      <c r="A1041" t="s">
        <v>31</v>
      </c>
      <c r="B1041" t="s">
        <v>26</v>
      </c>
      <c r="C1041">
        <v>2021</v>
      </c>
      <c r="D1041" t="s">
        <v>16</v>
      </c>
      <c r="E1041">
        <v>19</v>
      </c>
      <c r="F1041">
        <v>19</v>
      </c>
      <c r="G1041">
        <f t="shared" si="48"/>
        <v>0</v>
      </c>
      <c r="H1041">
        <f t="shared" si="49"/>
        <v>1</v>
      </c>
      <c r="I1041">
        <f t="shared" si="50"/>
        <v>31</v>
      </c>
    </row>
    <row r="1042" spans="1:9" x14ac:dyDescent="0.2">
      <c r="A1042" t="s">
        <v>31</v>
      </c>
      <c r="B1042" t="s">
        <v>26</v>
      </c>
      <c r="C1042">
        <v>2023</v>
      </c>
      <c r="D1042" t="s">
        <v>11</v>
      </c>
      <c r="E1042">
        <v>70</v>
      </c>
      <c r="F1042">
        <v>70</v>
      </c>
      <c r="G1042">
        <f t="shared" si="48"/>
        <v>0</v>
      </c>
      <c r="H1042">
        <f t="shared" si="49"/>
        <v>1</v>
      </c>
      <c r="I1042">
        <f t="shared" si="50"/>
        <v>90</v>
      </c>
    </row>
    <row r="1043" spans="1:9" x14ac:dyDescent="0.2">
      <c r="A1043" t="s">
        <v>31</v>
      </c>
      <c r="B1043" t="s">
        <v>26</v>
      </c>
      <c r="C1043">
        <v>2023</v>
      </c>
      <c r="D1043" t="s">
        <v>12</v>
      </c>
      <c r="E1043">
        <v>32</v>
      </c>
      <c r="F1043">
        <v>32</v>
      </c>
      <c r="G1043">
        <f t="shared" si="48"/>
        <v>0</v>
      </c>
      <c r="H1043">
        <f t="shared" si="49"/>
        <v>1</v>
      </c>
      <c r="I1043">
        <f t="shared" si="50"/>
        <v>43</v>
      </c>
    </row>
    <row r="1044" spans="1:9" x14ac:dyDescent="0.2">
      <c r="A1044" t="s">
        <v>31</v>
      </c>
      <c r="B1044" t="s">
        <v>26</v>
      </c>
      <c r="C1044">
        <v>2023</v>
      </c>
      <c r="D1044" t="s">
        <v>13</v>
      </c>
      <c r="E1044">
        <v>14</v>
      </c>
      <c r="F1044">
        <v>14</v>
      </c>
      <c r="G1044">
        <f t="shared" si="48"/>
        <v>0</v>
      </c>
      <c r="H1044">
        <f t="shared" si="49"/>
        <v>1</v>
      </c>
      <c r="I1044">
        <f t="shared" si="50"/>
        <v>26</v>
      </c>
    </row>
    <row r="1045" spans="1:9" x14ac:dyDescent="0.2">
      <c r="A1045" t="s">
        <v>31</v>
      </c>
      <c r="B1045" t="s">
        <v>26</v>
      </c>
      <c r="C1045">
        <v>2023</v>
      </c>
      <c r="D1045" t="s">
        <v>16</v>
      </c>
      <c r="E1045">
        <v>20</v>
      </c>
      <c r="F1045">
        <v>20</v>
      </c>
      <c r="G1045">
        <f t="shared" si="48"/>
        <v>0</v>
      </c>
      <c r="H1045">
        <f t="shared" si="49"/>
        <v>1</v>
      </c>
      <c r="I1045">
        <f t="shared" si="50"/>
        <v>32</v>
      </c>
    </row>
    <row r="1046" spans="1:9" x14ac:dyDescent="0.2">
      <c r="A1046" t="s">
        <v>31</v>
      </c>
      <c r="B1046" t="s">
        <v>26</v>
      </c>
      <c r="C1046">
        <v>2022</v>
      </c>
      <c r="D1046" t="s">
        <v>13</v>
      </c>
      <c r="E1046">
        <v>22</v>
      </c>
      <c r="F1046">
        <v>35</v>
      </c>
      <c r="G1046">
        <f t="shared" si="48"/>
        <v>13</v>
      </c>
      <c r="H1046">
        <f t="shared" si="49"/>
        <v>0.62857142857142856</v>
      </c>
      <c r="I1046">
        <f t="shared" si="50"/>
        <v>22</v>
      </c>
    </row>
    <row r="1047" spans="1:9" x14ac:dyDescent="0.2">
      <c r="A1047" t="s">
        <v>32</v>
      </c>
      <c r="B1047" t="s">
        <v>10</v>
      </c>
      <c r="C1047">
        <v>2022</v>
      </c>
      <c r="D1047" t="s">
        <v>15</v>
      </c>
      <c r="E1047">
        <v>7</v>
      </c>
      <c r="F1047">
        <v>7</v>
      </c>
      <c r="G1047">
        <f t="shared" si="48"/>
        <v>0</v>
      </c>
      <c r="H1047">
        <f t="shared" si="49"/>
        <v>1</v>
      </c>
      <c r="I1047">
        <f t="shared" si="50"/>
        <v>15</v>
      </c>
    </row>
    <row r="1048" spans="1:9" x14ac:dyDescent="0.2">
      <c r="A1048" t="s">
        <v>32</v>
      </c>
      <c r="B1048" t="s">
        <v>10</v>
      </c>
      <c r="C1048">
        <v>2022</v>
      </c>
      <c r="D1048" t="s">
        <v>12</v>
      </c>
      <c r="E1048">
        <v>10</v>
      </c>
      <c r="F1048">
        <v>10</v>
      </c>
      <c r="G1048">
        <f t="shared" si="48"/>
        <v>0</v>
      </c>
      <c r="H1048">
        <f t="shared" si="49"/>
        <v>1</v>
      </c>
      <c r="I1048">
        <f t="shared" si="50"/>
        <v>16</v>
      </c>
    </row>
    <row r="1049" spans="1:9" x14ac:dyDescent="0.2">
      <c r="A1049" t="s">
        <v>32</v>
      </c>
      <c r="B1049" t="s">
        <v>10</v>
      </c>
      <c r="C1049">
        <v>2022</v>
      </c>
      <c r="D1049" t="s">
        <v>30</v>
      </c>
      <c r="E1049">
        <v>4</v>
      </c>
      <c r="F1049">
        <v>4</v>
      </c>
      <c r="G1049">
        <f t="shared" si="48"/>
        <v>0</v>
      </c>
      <c r="H1049">
        <f t="shared" si="49"/>
        <v>1</v>
      </c>
      <c r="I1049">
        <f t="shared" si="50"/>
        <v>6</v>
      </c>
    </row>
    <row r="1050" spans="1:9" x14ac:dyDescent="0.2">
      <c r="A1050" t="s">
        <v>32</v>
      </c>
      <c r="B1050" t="s">
        <v>10</v>
      </c>
      <c r="C1050">
        <v>2023</v>
      </c>
      <c r="D1050" t="s">
        <v>14</v>
      </c>
      <c r="E1050">
        <v>30</v>
      </c>
      <c r="F1050">
        <v>48</v>
      </c>
      <c r="G1050">
        <f t="shared" si="48"/>
        <v>18</v>
      </c>
      <c r="H1050">
        <f t="shared" si="49"/>
        <v>0.625</v>
      </c>
      <c r="I1050">
        <f t="shared" si="50"/>
        <v>30</v>
      </c>
    </row>
    <row r="1051" spans="1:9" x14ac:dyDescent="0.2">
      <c r="A1051" t="s">
        <v>32</v>
      </c>
      <c r="B1051" t="s">
        <v>10</v>
      </c>
      <c r="C1051">
        <v>2023</v>
      </c>
      <c r="D1051" t="s">
        <v>12</v>
      </c>
      <c r="E1051">
        <v>16</v>
      </c>
      <c r="F1051">
        <v>28</v>
      </c>
      <c r="G1051">
        <f t="shared" si="48"/>
        <v>12</v>
      </c>
      <c r="H1051">
        <f t="shared" si="49"/>
        <v>0.5714285714285714</v>
      </c>
      <c r="I1051">
        <f t="shared" si="50"/>
        <v>16</v>
      </c>
    </row>
    <row r="1052" spans="1:9" x14ac:dyDescent="0.2">
      <c r="A1052" t="s">
        <v>32</v>
      </c>
      <c r="B1052" t="s">
        <v>10</v>
      </c>
      <c r="C1052">
        <v>2019</v>
      </c>
      <c r="D1052" t="s">
        <v>15</v>
      </c>
      <c r="E1052">
        <v>8</v>
      </c>
      <c r="F1052">
        <v>17</v>
      </c>
      <c r="G1052">
        <f t="shared" si="48"/>
        <v>9</v>
      </c>
      <c r="H1052">
        <f t="shared" si="49"/>
        <v>0.47058823529411764</v>
      </c>
      <c r="I1052">
        <f t="shared" si="50"/>
        <v>8</v>
      </c>
    </row>
    <row r="1053" spans="1:9" x14ac:dyDescent="0.2">
      <c r="A1053" t="s">
        <v>32</v>
      </c>
      <c r="B1053" t="s">
        <v>10</v>
      </c>
      <c r="C1053">
        <v>2023</v>
      </c>
      <c r="D1053" t="s">
        <v>15</v>
      </c>
      <c r="E1053">
        <v>8</v>
      </c>
      <c r="F1053">
        <v>17</v>
      </c>
      <c r="G1053">
        <f t="shared" si="48"/>
        <v>9</v>
      </c>
      <c r="H1053">
        <f t="shared" si="49"/>
        <v>0.47058823529411764</v>
      </c>
      <c r="I1053">
        <f t="shared" si="50"/>
        <v>8</v>
      </c>
    </row>
    <row r="1054" spans="1:9" x14ac:dyDescent="0.2">
      <c r="A1054" t="s">
        <v>32</v>
      </c>
      <c r="B1054" t="s">
        <v>10</v>
      </c>
      <c r="C1054">
        <v>2023</v>
      </c>
      <c r="D1054" t="s">
        <v>16</v>
      </c>
      <c r="E1054">
        <v>11</v>
      </c>
      <c r="F1054">
        <v>19</v>
      </c>
      <c r="G1054">
        <f t="shared" si="48"/>
        <v>8</v>
      </c>
      <c r="H1054">
        <f t="shared" si="49"/>
        <v>0.57894736842105265</v>
      </c>
      <c r="I1054">
        <f t="shared" si="50"/>
        <v>11</v>
      </c>
    </row>
    <row r="1055" spans="1:9" x14ac:dyDescent="0.2">
      <c r="A1055" t="s">
        <v>32</v>
      </c>
      <c r="B1055" t="s">
        <v>10</v>
      </c>
      <c r="C1055">
        <v>2019</v>
      </c>
      <c r="D1055" t="s">
        <v>12</v>
      </c>
      <c r="E1055">
        <v>15</v>
      </c>
      <c r="F1055">
        <v>22</v>
      </c>
      <c r="G1055">
        <f t="shared" si="48"/>
        <v>7</v>
      </c>
      <c r="H1055">
        <f t="shared" si="49"/>
        <v>0.68181818181818177</v>
      </c>
      <c r="I1055">
        <f t="shared" si="50"/>
        <v>15</v>
      </c>
    </row>
    <row r="1056" spans="1:9" x14ac:dyDescent="0.2">
      <c r="A1056" t="s">
        <v>32</v>
      </c>
      <c r="B1056" t="s">
        <v>10</v>
      </c>
      <c r="C1056">
        <v>2020</v>
      </c>
      <c r="D1056" t="s">
        <v>14</v>
      </c>
      <c r="E1056">
        <v>23</v>
      </c>
      <c r="F1056">
        <v>30</v>
      </c>
      <c r="G1056">
        <f t="shared" si="48"/>
        <v>7</v>
      </c>
      <c r="H1056">
        <f t="shared" si="49"/>
        <v>0.76666666666666672</v>
      </c>
      <c r="I1056">
        <f t="shared" si="50"/>
        <v>23</v>
      </c>
    </row>
    <row r="1057" spans="1:9" x14ac:dyDescent="0.2">
      <c r="A1057" t="s">
        <v>32</v>
      </c>
      <c r="B1057" t="s">
        <v>10</v>
      </c>
      <c r="C1057">
        <v>2020</v>
      </c>
      <c r="D1057" t="s">
        <v>30</v>
      </c>
      <c r="E1057">
        <v>7</v>
      </c>
      <c r="F1057">
        <v>11</v>
      </c>
      <c r="G1057">
        <f t="shared" si="48"/>
        <v>4</v>
      </c>
      <c r="H1057">
        <f t="shared" si="49"/>
        <v>0.63636363636363635</v>
      </c>
      <c r="I1057">
        <f t="shared" si="50"/>
        <v>7</v>
      </c>
    </row>
    <row r="1058" spans="1:9" x14ac:dyDescent="0.2">
      <c r="A1058" t="s">
        <v>32</v>
      </c>
      <c r="B1058" t="s">
        <v>10</v>
      </c>
      <c r="C1058">
        <v>2021</v>
      </c>
      <c r="D1058" t="s">
        <v>13</v>
      </c>
      <c r="E1058">
        <v>7</v>
      </c>
      <c r="F1058">
        <v>11</v>
      </c>
      <c r="G1058">
        <f t="shared" si="48"/>
        <v>4</v>
      </c>
      <c r="H1058">
        <f t="shared" si="49"/>
        <v>0.63636363636363635</v>
      </c>
      <c r="I1058">
        <f t="shared" si="50"/>
        <v>7</v>
      </c>
    </row>
    <row r="1059" spans="1:9" x14ac:dyDescent="0.2">
      <c r="A1059" t="s">
        <v>32</v>
      </c>
      <c r="B1059" t="s">
        <v>10</v>
      </c>
      <c r="C1059">
        <v>2020</v>
      </c>
      <c r="D1059" t="s">
        <v>13</v>
      </c>
      <c r="E1059">
        <v>12</v>
      </c>
      <c r="F1059">
        <v>15</v>
      </c>
      <c r="G1059">
        <f t="shared" si="48"/>
        <v>3</v>
      </c>
      <c r="H1059">
        <f t="shared" si="49"/>
        <v>0.8</v>
      </c>
      <c r="I1059">
        <f t="shared" si="50"/>
        <v>12</v>
      </c>
    </row>
    <row r="1060" spans="1:9" x14ac:dyDescent="0.2">
      <c r="A1060" t="s">
        <v>32</v>
      </c>
      <c r="B1060" t="s">
        <v>10</v>
      </c>
      <c r="C1060">
        <v>2019</v>
      </c>
      <c r="D1060" t="s">
        <v>14</v>
      </c>
      <c r="E1060">
        <v>24</v>
      </c>
      <c r="F1060">
        <v>26</v>
      </c>
      <c r="G1060">
        <f t="shared" si="48"/>
        <v>2</v>
      </c>
      <c r="H1060">
        <f t="shared" si="49"/>
        <v>0.92307692307692313</v>
      </c>
      <c r="I1060">
        <f t="shared" si="50"/>
        <v>24</v>
      </c>
    </row>
    <row r="1061" spans="1:9" x14ac:dyDescent="0.2">
      <c r="A1061" t="s">
        <v>32</v>
      </c>
      <c r="B1061" t="s">
        <v>10</v>
      </c>
      <c r="C1061">
        <v>2021</v>
      </c>
      <c r="D1061" t="s">
        <v>30</v>
      </c>
      <c r="E1061">
        <v>11</v>
      </c>
      <c r="F1061">
        <v>13</v>
      </c>
      <c r="G1061">
        <f t="shared" si="48"/>
        <v>2</v>
      </c>
      <c r="H1061">
        <f t="shared" si="49"/>
        <v>0.84615384615384615</v>
      </c>
      <c r="I1061">
        <f t="shared" si="50"/>
        <v>11</v>
      </c>
    </row>
    <row r="1062" spans="1:9" x14ac:dyDescent="0.2">
      <c r="A1062" t="s">
        <v>32</v>
      </c>
      <c r="B1062" t="s">
        <v>10</v>
      </c>
      <c r="C1062">
        <v>2021</v>
      </c>
      <c r="D1062" t="s">
        <v>16</v>
      </c>
      <c r="E1062">
        <v>5</v>
      </c>
      <c r="F1062">
        <v>6</v>
      </c>
      <c r="G1062">
        <f t="shared" si="48"/>
        <v>1</v>
      </c>
      <c r="H1062">
        <f t="shared" si="49"/>
        <v>0.83333333333333337</v>
      </c>
      <c r="I1062">
        <f t="shared" si="50"/>
        <v>5</v>
      </c>
    </row>
    <row r="1063" spans="1:9" x14ac:dyDescent="0.2">
      <c r="A1063" t="s">
        <v>32</v>
      </c>
      <c r="B1063" t="s">
        <v>10</v>
      </c>
      <c r="C1063">
        <v>2022</v>
      </c>
      <c r="D1063" t="s">
        <v>16</v>
      </c>
      <c r="E1063">
        <v>8</v>
      </c>
      <c r="F1063">
        <v>9</v>
      </c>
      <c r="G1063">
        <f t="shared" si="48"/>
        <v>1</v>
      </c>
      <c r="H1063">
        <f t="shared" si="49"/>
        <v>0.88888888888888884</v>
      </c>
      <c r="I1063">
        <f t="shared" si="50"/>
        <v>8</v>
      </c>
    </row>
    <row r="1064" spans="1:9" x14ac:dyDescent="0.2">
      <c r="A1064" t="s">
        <v>32</v>
      </c>
      <c r="B1064" t="s">
        <v>10</v>
      </c>
      <c r="C1064">
        <v>2019</v>
      </c>
      <c r="D1064" t="s">
        <v>13</v>
      </c>
      <c r="E1064">
        <v>10</v>
      </c>
      <c r="F1064">
        <v>10</v>
      </c>
      <c r="G1064">
        <f t="shared" si="48"/>
        <v>0</v>
      </c>
      <c r="H1064">
        <f t="shared" si="49"/>
        <v>1</v>
      </c>
      <c r="I1064">
        <f t="shared" si="50"/>
        <v>14</v>
      </c>
    </row>
    <row r="1065" spans="1:9" x14ac:dyDescent="0.2">
      <c r="A1065" t="s">
        <v>32</v>
      </c>
      <c r="B1065" t="s">
        <v>10</v>
      </c>
      <c r="C1065">
        <v>2019</v>
      </c>
      <c r="D1065" t="s">
        <v>16</v>
      </c>
      <c r="E1065">
        <v>2</v>
      </c>
      <c r="F1065">
        <v>2</v>
      </c>
      <c r="G1065">
        <f t="shared" si="48"/>
        <v>0</v>
      </c>
      <c r="H1065">
        <f t="shared" si="49"/>
        <v>1</v>
      </c>
      <c r="I1065">
        <f t="shared" si="50"/>
        <v>3</v>
      </c>
    </row>
    <row r="1066" spans="1:9" x14ac:dyDescent="0.2">
      <c r="A1066" t="s">
        <v>32</v>
      </c>
      <c r="B1066" t="s">
        <v>10</v>
      </c>
      <c r="C1066">
        <v>2019</v>
      </c>
      <c r="D1066" t="s">
        <v>30</v>
      </c>
      <c r="E1066">
        <v>3</v>
      </c>
      <c r="F1066">
        <v>3</v>
      </c>
      <c r="G1066">
        <f t="shared" si="48"/>
        <v>0</v>
      </c>
      <c r="H1066">
        <f t="shared" si="49"/>
        <v>1</v>
      </c>
      <c r="I1066">
        <f t="shared" si="50"/>
        <v>5</v>
      </c>
    </row>
    <row r="1067" spans="1:9" x14ac:dyDescent="0.2">
      <c r="A1067" t="s">
        <v>32</v>
      </c>
      <c r="B1067" t="s">
        <v>10</v>
      </c>
      <c r="C1067">
        <v>2020</v>
      </c>
      <c r="D1067" t="s">
        <v>15</v>
      </c>
      <c r="E1067">
        <v>6</v>
      </c>
      <c r="F1067">
        <v>6</v>
      </c>
      <c r="G1067">
        <f t="shared" si="48"/>
        <v>0</v>
      </c>
      <c r="H1067">
        <f t="shared" si="49"/>
        <v>1</v>
      </c>
      <c r="I1067">
        <f t="shared" si="50"/>
        <v>13</v>
      </c>
    </row>
    <row r="1068" spans="1:9" x14ac:dyDescent="0.2">
      <c r="A1068" t="s">
        <v>32</v>
      </c>
      <c r="B1068" t="s">
        <v>10</v>
      </c>
      <c r="C1068">
        <v>2020</v>
      </c>
      <c r="D1068" t="s">
        <v>12</v>
      </c>
      <c r="E1068">
        <v>9</v>
      </c>
      <c r="F1068">
        <v>9</v>
      </c>
      <c r="G1068">
        <f t="shared" si="48"/>
        <v>0</v>
      </c>
      <c r="H1068">
        <f t="shared" si="49"/>
        <v>1</v>
      </c>
      <c r="I1068">
        <f t="shared" si="50"/>
        <v>15</v>
      </c>
    </row>
    <row r="1069" spans="1:9" x14ac:dyDescent="0.2">
      <c r="A1069" t="s">
        <v>32</v>
      </c>
      <c r="B1069" t="s">
        <v>10</v>
      </c>
      <c r="C1069">
        <v>2020</v>
      </c>
      <c r="D1069" t="s">
        <v>16</v>
      </c>
      <c r="E1069">
        <v>8</v>
      </c>
      <c r="F1069">
        <v>8</v>
      </c>
      <c r="G1069">
        <f t="shared" si="48"/>
        <v>0</v>
      </c>
      <c r="H1069">
        <f t="shared" si="49"/>
        <v>1</v>
      </c>
      <c r="I1069">
        <f t="shared" si="50"/>
        <v>11</v>
      </c>
    </row>
    <row r="1070" spans="1:9" x14ac:dyDescent="0.2">
      <c r="A1070" t="s">
        <v>32</v>
      </c>
      <c r="B1070" t="s">
        <v>10</v>
      </c>
      <c r="C1070">
        <v>2021</v>
      </c>
      <c r="D1070" t="s">
        <v>15</v>
      </c>
      <c r="E1070">
        <v>8</v>
      </c>
      <c r="F1070">
        <v>8</v>
      </c>
      <c r="G1070">
        <f t="shared" si="48"/>
        <v>0</v>
      </c>
      <c r="H1070">
        <f t="shared" si="49"/>
        <v>1</v>
      </c>
      <c r="I1070">
        <f t="shared" si="50"/>
        <v>17</v>
      </c>
    </row>
    <row r="1071" spans="1:9" x14ac:dyDescent="0.2">
      <c r="A1071" t="s">
        <v>32</v>
      </c>
      <c r="B1071" t="s">
        <v>10</v>
      </c>
      <c r="C1071">
        <v>2021</v>
      </c>
      <c r="D1071" t="s">
        <v>12</v>
      </c>
      <c r="E1071">
        <v>11</v>
      </c>
      <c r="F1071">
        <v>11</v>
      </c>
      <c r="G1071">
        <f t="shared" si="48"/>
        <v>0</v>
      </c>
      <c r="H1071">
        <f t="shared" si="49"/>
        <v>1</v>
      </c>
      <c r="I1071">
        <f t="shared" si="50"/>
        <v>18</v>
      </c>
    </row>
    <row r="1072" spans="1:9" x14ac:dyDescent="0.2">
      <c r="A1072" t="s">
        <v>32</v>
      </c>
      <c r="B1072" t="s">
        <v>10</v>
      </c>
      <c r="C1072">
        <v>2021</v>
      </c>
      <c r="D1072" t="s">
        <v>14</v>
      </c>
      <c r="E1072">
        <v>18</v>
      </c>
      <c r="F1072">
        <v>18</v>
      </c>
      <c r="G1072">
        <f t="shared" si="48"/>
        <v>0</v>
      </c>
      <c r="H1072">
        <f t="shared" si="49"/>
        <v>1</v>
      </c>
      <c r="I1072">
        <f t="shared" si="50"/>
        <v>25</v>
      </c>
    </row>
    <row r="1073" spans="1:9" x14ac:dyDescent="0.2">
      <c r="A1073" t="s">
        <v>32</v>
      </c>
      <c r="B1073" t="s">
        <v>10</v>
      </c>
      <c r="C1073">
        <v>2023</v>
      </c>
      <c r="D1073" t="s">
        <v>13</v>
      </c>
      <c r="E1073">
        <v>18</v>
      </c>
      <c r="F1073">
        <v>18</v>
      </c>
      <c r="G1073">
        <f t="shared" si="48"/>
        <v>0</v>
      </c>
      <c r="H1073">
        <f t="shared" si="49"/>
        <v>1</v>
      </c>
      <c r="I1073">
        <f t="shared" si="50"/>
        <v>25</v>
      </c>
    </row>
    <row r="1074" spans="1:9" x14ac:dyDescent="0.2">
      <c r="A1074" t="s">
        <v>32</v>
      </c>
      <c r="B1074" t="s">
        <v>10</v>
      </c>
      <c r="C1074">
        <v>2023</v>
      </c>
      <c r="D1074" t="s">
        <v>30</v>
      </c>
      <c r="E1074">
        <v>7</v>
      </c>
      <c r="F1074">
        <v>7</v>
      </c>
      <c r="G1074">
        <f t="shared" si="48"/>
        <v>0</v>
      </c>
      <c r="H1074">
        <f t="shared" si="49"/>
        <v>1</v>
      </c>
      <c r="I1074">
        <f t="shared" si="50"/>
        <v>10</v>
      </c>
    </row>
    <row r="1075" spans="1:9" x14ac:dyDescent="0.2">
      <c r="A1075" t="s">
        <v>32</v>
      </c>
      <c r="B1075" t="s">
        <v>10</v>
      </c>
      <c r="C1075">
        <v>2022</v>
      </c>
      <c r="D1075" t="s">
        <v>13</v>
      </c>
      <c r="E1075">
        <v>20</v>
      </c>
      <c r="F1075">
        <v>26</v>
      </c>
      <c r="G1075">
        <f t="shared" si="48"/>
        <v>6</v>
      </c>
      <c r="H1075">
        <f t="shared" si="49"/>
        <v>0.76923076923076927</v>
      </c>
      <c r="I1075">
        <f t="shared" si="50"/>
        <v>20</v>
      </c>
    </row>
    <row r="1076" spans="1:9" x14ac:dyDescent="0.2">
      <c r="A1076" t="s">
        <v>32</v>
      </c>
      <c r="B1076" t="s">
        <v>10</v>
      </c>
      <c r="C1076">
        <v>2022</v>
      </c>
      <c r="D1076" t="s">
        <v>14</v>
      </c>
      <c r="E1076">
        <v>22</v>
      </c>
      <c r="F1076">
        <v>35</v>
      </c>
      <c r="G1076">
        <f t="shared" si="48"/>
        <v>13</v>
      </c>
      <c r="H1076">
        <f t="shared" si="49"/>
        <v>0.62857142857142856</v>
      </c>
      <c r="I1076">
        <f t="shared" si="50"/>
        <v>22</v>
      </c>
    </row>
    <row r="1077" spans="1:9" x14ac:dyDescent="0.2">
      <c r="A1077" t="s">
        <v>32</v>
      </c>
      <c r="B1077" t="s">
        <v>17</v>
      </c>
      <c r="C1077">
        <v>2022</v>
      </c>
      <c r="D1077" t="s">
        <v>13</v>
      </c>
      <c r="E1077">
        <v>23</v>
      </c>
      <c r="F1077">
        <v>23</v>
      </c>
      <c r="G1077">
        <f t="shared" si="48"/>
        <v>0</v>
      </c>
      <c r="H1077">
        <f t="shared" si="49"/>
        <v>1</v>
      </c>
      <c r="I1077">
        <f t="shared" si="50"/>
        <v>28</v>
      </c>
    </row>
    <row r="1078" spans="1:9" x14ac:dyDescent="0.2">
      <c r="A1078" t="s">
        <v>32</v>
      </c>
      <c r="B1078" t="s">
        <v>17</v>
      </c>
      <c r="C1078">
        <v>2022</v>
      </c>
      <c r="D1078" t="s">
        <v>16</v>
      </c>
      <c r="E1078">
        <v>8</v>
      </c>
      <c r="F1078">
        <v>8</v>
      </c>
      <c r="G1078">
        <f t="shared" si="48"/>
        <v>0</v>
      </c>
      <c r="H1078">
        <f t="shared" si="49"/>
        <v>1</v>
      </c>
      <c r="I1078">
        <f t="shared" si="50"/>
        <v>12</v>
      </c>
    </row>
    <row r="1079" spans="1:9" x14ac:dyDescent="0.2">
      <c r="A1079" t="s">
        <v>32</v>
      </c>
      <c r="B1079" t="s">
        <v>17</v>
      </c>
      <c r="C1079">
        <v>2023</v>
      </c>
      <c r="D1079" t="s">
        <v>14</v>
      </c>
      <c r="E1079">
        <v>35</v>
      </c>
      <c r="F1079">
        <v>46</v>
      </c>
      <c r="G1079">
        <f t="shared" si="48"/>
        <v>11</v>
      </c>
      <c r="H1079">
        <f t="shared" si="49"/>
        <v>0.76086956521739135</v>
      </c>
      <c r="I1079">
        <f t="shared" si="50"/>
        <v>35</v>
      </c>
    </row>
    <row r="1080" spans="1:9" x14ac:dyDescent="0.2">
      <c r="A1080" t="s">
        <v>32</v>
      </c>
      <c r="B1080" t="s">
        <v>17</v>
      </c>
      <c r="C1080">
        <v>2019</v>
      </c>
      <c r="D1080" t="s">
        <v>14</v>
      </c>
      <c r="E1080">
        <v>15</v>
      </c>
      <c r="F1080">
        <v>23</v>
      </c>
      <c r="G1080">
        <f t="shared" si="48"/>
        <v>8</v>
      </c>
      <c r="H1080">
        <f t="shared" si="49"/>
        <v>0.65217391304347827</v>
      </c>
      <c r="I1080">
        <f t="shared" si="50"/>
        <v>15</v>
      </c>
    </row>
    <row r="1081" spans="1:9" x14ac:dyDescent="0.2">
      <c r="A1081" t="s">
        <v>32</v>
      </c>
      <c r="B1081" t="s">
        <v>17</v>
      </c>
      <c r="C1081">
        <v>2023</v>
      </c>
      <c r="D1081" t="s">
        <v>12</v>
      </c>
      <c r="E1081">
        <v>19</v>
      </c>
      <c r="F1081">
        <v>27</v>
      </c>
      <c r="G1081">
        <f t="shared" si="48"/>
        <v>8</v>
      </c>
      <c r="H1081">
        <f t="shared" si="49"/>
        <v>0.70370370370370372</v>
      </c>
      <c r="I1081">
        <f t="shared" si="50"/>
        <v>19</v>
      </c>
    </row>
    <row r="1082" spans="1:9" x14ac:dyDescent="0.2">
      <c r="A1082" t="s">
        <v>32</v>
      </c>
      <c r="B1082" t="s">
        <v>17</v>
      </c>
      <c r="C1082">
        <v>2021</v>
      </c>
      <c r="D1082" t="s">
        <v>13</v>
      </c>
      <c r="E1082">
        <v>16</v>
      </c>
      <c r="F1082">
        <v>22</v>
      </c>
      <c r="G1082">
        <f t="shared" si="48"/>
        <v>6</v>
      </c>
      <c r="H1082">
        <f t="shared" si="49"/>
        <v>0.72727272727272729</v>
      </c>
      <c r="I1082">
        <f t="shared" si="50"/>
        <v>16</v>
      </c>
    </row>
    <row r="1083" spans="1:9" x14ac:dyDescent="0.2">
      <c r="A1083" t="s">
        <v>32</v>
      </c>
      <c r="B1083" t="s">
        <v>17</v>
      </c>
      <c r="C1083">
        <v>2019</v>
      </c>
      <c r="D1083" t="s">
        <v>15</v>
      </c>
      <c r="E1083">
        <v>11</v>
      </c>
      <c r="F1083">
        <v>16</v>
      </c>
      <c r="G1083">
        <f t="shared" si="48"/>
        <v>5</v>
      </c>
      <c r="H1083">
        <f t="shared" si="49"/>
        <v>0.6875</v>
      </c>
      <c r="I1083">
        <f t="shared" si="50"/>
        <v>11</v>
      </c>
    </row>
    <row r="1084" spans="1:9" x14ac:dyDescent="0.2">
      <c r="A1084" t="s">
        <v>32</v>
      </c>
      <c r="B1084" t="s">
        <v>17</v>
      </c>
      <c r="C1084">
        <v>2019</v>
      </c>
      <c r="D1084" t="s">
        <v>30</v>
      </c>
      <c r="E1084">
        <v>5</v>
      </c>
      <c r="F1084">
        <v>9</v>
      </c>
      <c r="G1084">
        <f t="shared" si="48"/>
        <v>4</v>
      </c>
      <c r="H1084">
        <f t="shared" si="49"/>
        <v>0.55555555555555558</v>
      </c>
      <c r="I1084">
        <f t="shared" si="50"/>
        <v>5</v>
      </c>
    </row>
    <row r="1085" spans="1:9" x14ac:dyDescent="0.2">
      <c r="A1085" t="s">
        <v>32</v>
      </c>
      <c r="B1085" t="s">
        <v>17</v>
      </c>
      <c r="C1085">
        <v>2020</v>
      </c>
      <c r="D1085" t="s">
        <v>16</v>
      </c>
      <c r="E1085">
        <v>9</v>
      </c>
      <c r="F1085">
        <v>13</v>
      </c>
      <c r="G1085">
        <f t="shared" si="48"/>
        <v>4</v>
      </c>
      <c r="H1085">
        <f t="shared" si="49"/>
        <v>0.69230769230769229</v>
      </c>
      <c r="I1085">
        <f t="shared" si="50"/>
        <v>9</v>
      </c>
    </row>
    <row r="1086" spans="1:9" x14ac:dyDescent="0.2">
      <c r="A1086" t="s">
        <v>32</v>
      </c>
      <c r="B1086" t="s">
        <v>17</v>
      </c>
      <c r="C1086">
        <v>2020</v>
      </c>
      <c r="D1086" t="s">
        <v>13</v>
      </c>
      <c r="E1086">
        <v>14</v>
      </c>
      <c r="F1086">
        <v>17</v>
      </c>
      <c r="G1086">
        <f t="shared" si="48"/>
        <v>3</v>
      </c>
      <c r="H1086">
        <f t="shared" si="49"/>
        <v>0.82352941176470584</v>
      </c>
      <c r="I1086">
        <f t="shared" si="50"/>
        <v>14</v>
      </c>
    </row>
    <row r="1087" spans="1:9" x14ac:dyDescent="0.2">
      <c r="A1087" t="s">
        <v>32</v>
      </c>
      <c r="B1087" t="s">
        <v>17</v>
      </c>
      <c r="C1087">
        <v>2023</v>
      </c>
      <c r="D1087" t="s">
        <v>30</v>
      </c>
      <c r="E1087">
        <v>11</v>
      </c>
      <c r="F1087">
        <v>14</v>
      </c>
      <c r="G1087">
        <f t="shared" si="48"/>
        <v>3</v>
      </c>
      <c r="H1087">
        <f t="shared" si="49"/>
        <v>0.7857142857142857</v>
      </c>
      <c r="I1087">
        <f t="shared" si="50"/>
        <v>11</v>
      </c>
    </row>
    <row r="1088" spans="1:9" x14ac:dyDescent="0.2">
      <c r="A1088" t="s">
        <v>32</v>
      </c>
      <c r="B1088" t="s">
        <v>17</v>
      </c>
      <c r="C1088">
        <v>2019</v>
      </c>
      <c r="D1088" t="s">
        <v>13</v>
      </c>
      <c r="E1088">
        <v>12</v>
      </c>
      <c r="F1088">
        <v>13</v>
      </c>
      <c r="G1088">
        <f t="shared" si="48"/>
        <v>1</v>
      </c>
      <c r="H1088">
        <f t="shared" si="49"/>
        <v>0.92307692307692313</v>
      </c>
      <c r="I1088">
        <f t="shared" si="50"/>
        <v>12</v>
      </c>
    </row>
    <row r="1089" spans="1:9" x14ac:dyDescent="0.2">
      <c r="A1089" t="s">
        <v>32</v>
      </c>
      <c r="B1089" t="s">
        <v>17</v>
      </c>
      <c r="C1089">
        <v>2022</v>
      </c>
      <c r="D1089" t="s">
        <v>12</v>
      </c>
      <c r="E1089">
        <v>23</v>
      </c>
      <c r="F1089">
        <v>24</v>
      </c>
      <c r="G1089">
        <f t="shared" si="48"/>
        <v>1</v>
      </c>
      <c r="H1089">
        <f t="shared" si="49"/>
        <v>0.95833333333333337</v>
      </c>
      <c r="I1089">
        <f t="shared" si="50"/>
        <v>23</v>
      </c>
    </row>
    <row r="1090" spans="1:9" x14ac:dyDescent="0.2">
      <c r="A1090" t="s">
        <v>32</v>
      </c>
      <c r="B1090" t="s">
        <v>17</v>
      </c>
      <c r="C1090">
        <v>2019</v>
      </c>
      <c r="D1090" t="s">
        <v>12</v>
      </c>
      <c r="E1090">
        <v>7</v>
      </c>
      <c r="F1090">
        <v>7</v>
      </c>
      <c r="G1090">
        <f t="shared" ref="G1090:G1153" si="51">F1090-E1090</f>
        <v>0</v>
      </c>
      <c r="H1090">
        <f t="shared" si="49"/>
        <v>1</v>
      </c>
      <c r="I1090">
        <f t="shared" si="50"/>
        <v>9</v>
      </c>
    </row>
    <row r="1091" spans="1:9" x14ac:dyDescent="0.2">
      <c r="A1091" t="s">
        <v>32</v>
      </c>
      <c r="B1091" t="s">
        <v>17</v>
      </c>
      <c r="C1091">
        <v>2019</v>
      </c>
      <c r="D1091" t="s">
        <v>16</v>
      </c>
      <c r="E1091">
        <v>3</v>
      </c>
      <c r="F1091">
        <v>3</v>
      </c>
      <c r="G1091">
        <f t="shared" si="51"/>
        <v>0</v>
      </c>
      <c r="H1091">
        <f t="shared" ref="H1091:H1154" si="52">IF(AND(E1091=0, F1091=0), 1, E1091/F1091)</f>
        <v>1</v>
      </c>
      <c r="I1091">
        <f t="shared" ref="I1091:I1154" si="53">_xlfn.CEILING.MATH(IF(H1091=1,
    IF(
        COUNTIFS(H$2:H$2670, "&lt;&gt;1", A$2:A$2670, A1091, B$2:B$2670, B1091, D$2:D$2670, D1091, C$2:C$2670, "&lt;&gt;"&amp;C1091)=0,
        E1091,
        F1091 / (
            SUMIFS(H$2:H$2670, A$2:A$2670, A1091, B$2:B$2670, B1091, D$2:D$2670, D1091, C$2:C$2670, "&lt;&gt;"&amp;C1091, H$2:H$2670, "&lt;&gt;1")
            /
            COUNTIFS(H$2:H$2670, "&lt;&gt;1", A$2:A$2670, A1091, B$2:B$2670, B1091, D$2:D$2670, D1091, C$2:C$2670, "&lt;&gt;"&amp;C1091)
        )
    ),
    E1091
))</f>
        <v>5</v>
      </c>
    </row>
    <row r="1092" spans="1:9" x14ac:dyDescent="0.2">
      <c r="A1092" t="s">
        <v>32</v>
      </c>
      <c r="B1092" t="s">
        <v>17</v>
      </c>
      <c r="C1092">
        <v>2020</v>
      </c>
      <c r="D1092" t="s">
        <v>15</v>
      </c>
      <c r="E1092">
        <v>3</v>
      </c>
      <c r="F1092">
        <v>3</v>
      </c>
      <c r="G1092">
        <f t="shared" si="51"/>
        <v>0</v>
      </c>
      <c r="H1092">
        <f t="shared" si="52"/>
        <v>1</v>
      </c>
      <c r="I1092">
        <f t="shared" si="53"/>
        <v>5</v>
      </c>
    </row>
    <row r="1093" spans="1:9" x14ac:dyDescent="0.2">
      <c r="A1093" t="s">
        <v>32</v>
      </c>
      <c r="B1093" t="s">
        <v>17</v>
      </c>
      <c r="C1093">
        <v>2020</v>
      </c>
      <c r="D1093" t="s">
        <v>12</v>
      </c>
      <c r="E1093">
        <v>8</v>
      </c>
      <c r="F1093">
        <v>8</v>
      </c>
      <c r="G1093">
        <f t="shared" si="51"/>
        <v>0</v>
      </c>
      <c r="H1093">
        <f t="shared" si="52"/>
        <v>1</v>
      </c>
      <c r="I1093">
        <f t="shared" si="53"/>
        <v>10</v>
      </c>
    </row>
    <row r="1094" spans="1:9" x14ac:dyDescent="0.2">
      <c r="A1094" t="s">
        <v>32</v>
      </c>
      <c r="B1094" t="s">
        <v>17</v>
      </c>
      <c r="C1094">
        <v>2020</v>
      </c>
      <c r="D1094" t="s">
        <v>14</v>
      </c>
      <c r="E1094">
        <v>21</v>
      </c>
      <c r="F1094">
        <v>21</v>
      </c>
      <c r="G1094">
        <f t="shared" si="51"/>
        <v>0</v>
      </c>
      <c r="H1094">
        <f t="shared" si="52"/>
        <v>1</v>
      </c>
      <c r="I1094">
        <f t="shared" si="53"/>
        <v>28</v>
      </c>
    </row>
    <row r="1095" spans="1:9" x14ac:dyDescent="0.2">
      <c r="A1095" t="s">
        <v>32</v>
      </c>
      <c r="B1095" t="s">
        <v>17</v>
      </c>
      <c r="C1095">
        <v>2020</v>
      </c>
      <c r="D1095" t="s">
        <v>30</v>
      </c>
      <c r="E1095">
        <v>2</v>
      </c>
      <c r="F1095">
        <v>2</v>
      </c>
      <c r="G1095">
        <f t="shared" si="51"/>
        <v>0</v>
      </c>
      <c r="H1095">
        <f t="shared" si="52"/>
        <v>1</v>
      </c>
      <c r="I1095">
        <f t="shared" si="53"/>
        <v>4</v>
      </c>
    </row>
    <row r="1096" spans="1:9" x14ac:dyDescent="0.2">
      <c r="A1096" t="s">
        <v>32</v>
      </c>
      <c r="B1096" t="s">
        <v>17</v>
      </c>
      <c r="C1096">
        <v>2021</v>
      </c>
      <c r="D1096" t="s">
        <v>15</v>
      </c>
      <c r="E1096">
        <v>5</v>
      </c>
      <c r="F1096">
        <v>5</v>
      </c>
      <c r="G1096">
        <f t="shared" si="51"/>
        <v>0</v>
      </c>
      <c r="H1096">
        <f t="shared" si="52"/>
        <v>1</v>
      </c>
      <c r="I1096">
        <f t="shared" si="53"/>
        <v>7</v>
      </c>
    </row>
    <row r="1097" spans="1:9" x14ac:dyDescent="0.2">
      <c r="A1097" t="s">
        <v>32</v>
      </c>
      <c r="B1097" t="s">
        <v>17</v>
      </c>
      <c r="C1097">
        <v>2021</v>
      </c>
      <c r="D1097" t="s">
        <v>12</v>
      </c>
      <c r="E1097">
        <v>4</v>
      </c>
      <c r="F1097">
        <v>4</v>
      </c>
      <c r="G1097">
        <f t="shared" si="51"/>
        <v>0</v>
      </c>
      <c r="H1097">
        <f t="shared" si="52"/>
        <v>1</v>
      </c>
      <c r="I1097">
        <f t="shared" si="53"/>
        <v>5</v>
      </c>
    </row>
    <row r="1098" spans="1:9" x14ac:dyDescent="0.2">
      <c r="A1098" t="s">
        <v>32</v>
      </c>
      <c r="B1098" t="s">
        <v>17</v>
      </c>
      <c r="C1098">
        <v>2021</v>
      </c>
      <c r="D1098" t="s">
        <v>14</v>
      </c>
      <c r="E1098">
        <v>10</v>
      </c>
      <c r="F1098">
        <v>10</v>
      </c>
      <c r="G1098">
        <f t="shared" si="51"/>
        <v>0</v>
      </c>
      <c r="H1098">
        <f t="shared" si="52"/>
        <v>1</v>
      </c>
      <c r="I1098">
        <f t="shared" si="53"/>
        <v>14</v>
      </c>
    </row>
    <row r="1099" spans="1:9" x14ac:dyDescent="0.2">
      <c r="A1099" t="s">
        <v>32</v>
      </c>
      <c r="B1099" t="s">
        <v>17</v>
      </c>
      <c r="C1099">
        <v>2021</v>
      </c>
      <c r="D1099" t="s">
        <v>16</v>
      </c>
      <c r="E1099">
        <v>2</v>
      </c>
      <c r="F1099">
        <v>2</v>
      </c>
      <c r="G1099">
        <f t="shared" si="51"/>
        <v>0</v>
      </c>
      <c r="H1099">
        <f t="shared" si="52"/>
        <v>1</v>
      </c>
      <c r="I1099">
        <f t="shared" si="53"/>
        <v>3</v>
      </c>
    </row>
    <row r="1100" spans="1:9" x14ac:dyDescent="0.2">
      <c r="A1100" t="s">
        <v>32</v>
      </c>
      <c r="B1100" t="s">
        <v>17</v>
      </c>
      <c r="C1100">
        <v>2021</v>
      </c>
      <c r="D1100" t="s">
        <v>30</v>
      </c>
      <c r="E1100">
        <v>5</v>
      </c>
      <c r="F1100">
        <v>5</v>
      </c>
      <c r="G1100">
        <f t="shared" si="51"/>
        <v>0</v>
      </c>
      <c r="H1100">
        <f t="shared" si="52"/>
        <v>1</v>
      </c>
      <c r="I1100">
        <f t="shared" si="53"/>
        <v>8</v>
      </c>
    </row>
    <row r="1101" spans="1:9" x14ac:dyDescent="0.2">
      <c r="A1101" t="s">
        <v>32</v>
      </c>
      <c r="B1101" t="s">
        <v>17</v>
      </c>
      <c r="C1101">
        <v>2023</v>
      </c>
      <c r="D1101" t="s">
        <v>15</v>
      </c>
      <c r="E1101">
        <v>11</v>
      </c>
      <c r="F1101">
        <v>11</v>
      </c>
      <c r="G1101">
        <f t="shared" si="51"/>
        <v>0</v>
      </c>
      <c r="H1101">
        <f t="shared" si="52"/>
        <v>1</v>
      </c>
      <c r="I1101">
        <f t="shared" si="53"/>
        <v>16</v>
      </c>
    </row>
    <row r="1102" spans="1:9" x14ac:dyDescent="0.2">
      <c r="A1102" t="s">
        <v>32</v>
      </c>
      <c r="B1102" t="s">
        <v>17</v>
      </c>
      <c r="C1102">
        <v>2023</v>
      </c>
      <c r="D1102" t="s">
        <v>13</v>
      </c>
      <c r="E1102">
        <v>13</v>
      </c>
      <c r="F1102">
        <v>13</v>
      </c>
      <c r="G1102">
        <f t="shared" si="51"/>
        <v>0</v>
      </c>
      <c r="H1102">
        <f t="shared" si="52"/>
        <v>1</v>
      </c>
      <c r="I1102">
        <f t="shared" si="53"/>
        <v>16</v>
      </c>
    </row>
    <row r="1103" spans="1:9" x14ac:dyDescent="0.2">
      <c r="A1103" t="s">
        <v>32</v>
      </c>
      <c r="B1103" t="s">
        <v>17</v>
      </c>
      <c r="C1103">
        <v>2023</v>
      </c>
      <c r="D1103" t="s">
        <v>16</v>
      </c>
      <c r="E1103">
        <v>13</v>
      </c>
      <c r="F1103">
        <v>13</v>
      </c>
      <c r="G1103">
        <f t="shared" si="51"/>
        <v>0</v>
      </c>
      <c r="H1103">
        <f t="shared" si="52"/>
        <v>1</v>
      </c>
      <c r="I1103">
        <f t="shared" si="53"/>
        <v>19</v>
      </c>
    </row>
    <row r="1104" spans="1:9" x14ac:dyDescent="0.2">
      <c r="A1104" t="s">
        <v>32</v>
      </c>
      <c r="B1104" t="s">
        <v>17</v>
      </c>
      <c r="C1104">
        <v>2022</v>
      </c>
      <c r="D1104" t="s">
        <v>15</v>
      </c>
      <c r="E1104">
        <v>9</v>
      </c>
      <c r="F1104">
        <v>12</v>
      </c>
      <c r="G1104">
        <f t="shared" si="51"/>
        <v>3</v>
      </c>
      <c r="H1104">
        <f t="shared" si="52"/>
        <v>0.75</v>
      </c>
      <c r="I1104">
        <f t="shared" si="53"/>
        <v>9</v>
      </c>
    </row>
    <row r="1105" spans="1:9" x14ac:dyDescent="0.2">
      <c r="A1105" t="s">
        <v>32</v>
      </c>
      <c r="B1105" t="s">
        <v>17</v>
      </c>
      <c r="C1105">
        <v>2022</v>
      </c>
      <c r="D1105" t="s">
        <v>30</v>
      </c>
      <c r="E1105">
        <v>6</v>
      </c>
      <c r="F1105">
        <v>11</v>
      </c>
      <c r="G1105">
        <f t="shared" si="51"/>
        <v>5</v>
      </c>
      <c r="H1105">
        <f t="shared" si="52"/>
        <v>0.54545454545454541</v>
      </c>
      <c r="I1105">
        <f t="shared" si="53"/>
        <v>6</v>
      </c>
    </row>
    <row r="1106" spans="1:9" x14ac:dyDescent="0.2">
      <c r="A1106" t="s">
        <v>32</v>
      </c>
      <c r="B1106" t="s">
        <v>17</v>
      </c>
      <c r="C1106">
        <v>2022</v>
      </c>
      <c r="D1106" t="s">
        <v>14</v>
      </c>
      <c r="E1106">
        <v>32</v>
      </c>
      <c r="F1106">
        <v>38</v>
      </c>
      <c r="G1106">
        <f t="shared" si="51"/>
        <v>6</v>
      </c>
      <c r="H1106">
        <f t="shared" si="52"/>
        <v>0.84210526315789469</v>
      </c>
      <c r="I1106">
        <f t="shared" si="53"/>
        <v>32</v>
      </c>
    </row>
    <row r="1107" spans="1:9" x14ac:dyDescent="0.2">
      <c r="A1107" t="s">
        <v>32</v>
      </c>
      <c r="B1107" t="s">
        <v>18</v>
      </c>
      <c r="C1107">
        <v>2023</v>
      </c>
      <c r="D1107" t="s">
        <v>13</v>
      </c>
      <c r="E1107">
        <v>34</v>
      </c>
      <c r="F1107">
        <v>91</v>
      </c>
      <c r="G1107">
        <f t="shared" si="51"/>
        <v>57</v>
      </c>
      <c r="H1107">
        <f t="shared" si="52"/>
        <v>0.37362637362637363</v>
      </c>
      <c r="I1107">
        <f t="shared" si="53"/>
        <v>34</v>
      </c>
    </row>
    <row r="1108" spans="1:9" x14ac:dyDescent="0.2">
      <c r="A1108" t="s">
        <v>32</v>
      </c>
      <c r="B1108" t="s">
        <v>18</v>
      </c>
      <c r="C1108">
        <v>2022</v>
      </c>
      <c r="D1108" t="s">
        <v>15</v>
      </c>
      <c r="E1108">
        <v>22</v>
      </c>
      <c r="F1108">
        <v>22</v>
      </c>
      <c r="G1108">
        <f t="shared" si="51"/>
        <v>0</v>
      </c>
      <c r="H1108">
        <f t="shared" si="52"/>
        <v>1</v>
      </c>
      <c r="I1108">
        <f t="shared" si="53"/>
        <v>25</v>
      </c>
    </row>
    <row r="1109" spans="1:9" x14ac:dyDescent="0.2">
      <c r="A1109" t="s">
        <v>32</v>
      </c>
      <c r="B1109" t="s">
        <v>18</v>
      </c>
      <c r="C1109">
        <v>2022</v>
      </c>
      <c r="D1109" t="s">
        <v>12</v>
      </c>
      <c r="E1109">
        <v>11</v>
      </c>
      <c r="F1109">
        <v>11</v>
      </c>
      <c r="G1109">
        <f t="shared" si="51"/>
        <v>0</v>
      </c>
      <c r="H1109">
        <f t="shared" si="52"/>
        <v>1</v>
      </c>
      <c r="I1109">
        <f t="shared" si="53"/>
        <v>15</v>
      </c>
    </row>
    <row r="1110" spans="1:9" x14ac:dyDescent="0.2">
      <c r="A1110" t="s">
        <v>32</v>
      </c>
      <c r="B1110" t="s">
        <v>18</v>
      </c>
      <c r="C1110">
        <v>2022</v>
      </c>
      <c r="D1110" t="s">
        <v>16</v>
      </c>
      <c r="E1110">
        <v>15</v>
      </c>
      <c r="F1110">
        <v>15</v>
      </c>
      <c r="G1110">
        <f t="shared" si="51"/>
        <v>0</v>
      </c>
      <c r="H1110">
        <f t="shared" si="52"/>
        <v>1</v>
      </c>
      <c r="I1110">
        <f t="shared" si="53"/>
        <v>31</v>
      </c>
    </row>
    <row r="1111" spans="1:9" x14ac:dyDescent="0.2">
      <c r="A1111" t="s">
        <v>32</v>
      </c>
      <c r="B1111" t="s">
        <v>18</v>
      </c>
      <c r="C1111">
        <v>2022</v>
      </c>
      <c r="D1111" t="s">
        <v>30</v>
      </c>
      <c r="E1111">
        <v>10</v>
      </c>
      <c r="F1111">
        <v>10</v>
      </c>
      <c r="G1111">
        <f t="shared" si="51"/>
        <v>0</v>
      </c>
      <c r="H1111">
        <f t="shared" si="52"/>
        <v>1</v>
      </c>
      <c r="I1111">
        <f t="shared" si="53"/>
        <v>14</v>
      </c>
    </row>
    <row r="1112" spans="1:9" x14ac:dyDescent="0.2">
      <c r="A1112" t="s">
        <v>32</v>
      </c>
      <c r="B1112" t="s">
        <v>18</v>
      </c>
      <c r="C1112">
        <v>2020</v>
      </c>
      <c r="D1112" t="s">
        <v>12</v>
      </c>
      <c r="E1112">
        <v>27</v>
      </c>
      <c r="F1112">
        <v>48</v>
      </c>
      <c r="G1112">
        <f t="shared" si="51"/>
        <v>21</v>
      </c>
      <c r="H1112">
        <f t="shared" si="52"/>
        <v>0.5625</v>
      </c>
      <c r="I1112">
        <f t="shared" si="53"/>
        <v>27</v>
      </c>
    </row>
    <row r="1113" spans="1:9" x14ac:dyDescent="0.2">
      <c r="A1113" t="s">
        <v>32</v>
      </c>
      <c r="B1113" t="s">
        <v>18</v>
      </c>
      <c r="C1113">
        <v>2021</v>
      </c>
      <c r="D1113" t="s">
        <v>12</v>
      </c>
      <c r="E1113">
        <v>40</v>
      </c>
      <c r="F1113">
        <v>57</v>
      </c>
      <c r="G1113">
        <f t="shared" si="51"/>
        <v>17</v>
      </c>
      <c r="H1113">
        <f t="shared" si="52"/>
        <v>0.70175438596491224</v>
      </c>
      <c r="I1113">
        <f t="shared" si="53"/>
        <v>40</v>
      </c>
    </row>
    <row r="1114" spans="1:9" x14ac:dyDescent="0.2">
      <c r="A1114" t="s">
        <v>32</v>
      </c>
      <c r="B1114" t="s">
        <v>18</v>
      </c>
      <c r="C1114">
        <v>2020</v>
      </c>
      <c r="D1114" t="s">
        <v>13</v>
      </c>
      <c r="E1114">
        <v>22</v>
      </c>
      <c r="F1114">
        <v>38</v>
      </c>
      <c r="G1114">
        <f t="shared" si="51"/>
        <v>16</v>
      </c>
      <c r="H1114">
        <f t="shared" si="52"/>
        <v>0.57894736842105265</v>
      </c>
      <c r="I1114">
        <f t="shared" si="53"/>
        <v>22</v>
      </c>
    </row>
    <row r="1115" spans="1:9" x14ac:dyDescent="0.2">
      <c r="A1115" t="s">
        <v>32</v>
      </c>
      <c r="B1115" t="s">
        <v>18</v>
      </c>
      <c r="C1115">
        <v>2023</v>
      </c>
      <c r="D1115" t="s">
        <v>16</v>
      </c>
      <c r="E1115">
        <v>16</v>
      </c>
      <c r="F1115">
        <v>32</v>
      </c>
      <c r="G1115">
        <f t="shared" si="51"/>
        <v>16</v>
      </c>
      <c r="H1115">
        <f t="shared" si="52"/>
        <v>0.5</v>
      </c>
      <c r="I1115">
        <f t="shared" si="53"/>
        <v>16</v>
      </c>
    </row>
    <row r="1116" spans="1:9" x14ac:dyDescent="0.2">
      <c r="A1116" t="s">
        <v>32</v>
      </c>
      <c r="B1116" t="s">
        <v>18</v>
      </c>
      <c r="C1116">
        <v>2021</v>
      </c>
      <c r="D1116" t="s">
        <v>16</v>
      </c>
      <c r="E1116">
        <v>12</v>
      </c>
      <c r="F1116">
        <v>25</v>
      </c>
      <c r="G1116">
        <f t="shared" si="51"/>
        <v>13</v>
      </c>
      <c r="H1116">
        <f t="shared" si="52"/>
        <v>0.48</v>
      </c>
      <c r="I1116">
        <f t="shared" si="53"/>
        <v>12</v>
      </c>
    </row>
    <row r="1117" spans="1:9" x14ac:dyDescent="0.2">
      <c r="A1117" t="s">
        <v>32</v>
      </c>
      <c r="B1117" t="s">
        <v>18</v>
      </c>
      <c r="C1117">
        <v>2020</v>
      </c>
      <c r="D1117" t="s">
        <v>14</v>
      </c>
      <c r="E1117">
        <v>28</v>
      </c>
      <c r="F1117">
        <v>36</v>
      </c>
      <c r="G1117">
        <f t="shared" si="51"/>
        <v>8</v>
      </c>
      <c r="H1117">
        <f t="shared" si="52"/>
        <v>0.77777777777777779</v>
      </c>
      <c r="I1117">
        <f t="shared" si="53"/>
        <v>28</v>
      </c>
    </row>
    <row r="1118" spans="1:9" x14ac:dyDescent="0.2">
      <c r="A1118" t="s">
        <v>32</v>
      </c>
      <c r="B1118" t="s">
        <v>18</v>
      </c>
      <c r="C1118">
        <v>2019</v>
      </c>
      <c r="D1118" t="s">
        <v>16</v>
      </c>
      <c r="E1118">
        <v>6</v>
      </c>
      <c r="F1118">
        <v>13</v>
      </c>
      <c r="G1118">
        <f t="shared" si="51"/>
        <v>7</v>
      </c>
      <c r="H1118">
        <f t="shared" si="52"/>
        <v>0.46153846153846156</v>
      </c>
      <c r="I1118">
        <f t="shared" si="53"/>
        <v>6</v>
      </c>
    </row>
    <row r="1119" spans="1:9" x14ac:dyDescent="0.2">
      <c r="A1119" t="s">
        <v>32</v>
      </c>
      <c r="B1119" t="s">
        <v>18</v>
      </c>
      <c r="C1119">
        <v>2020</v>
      </c>
      <c r="D1119" t="s">
        <v>16</v>
      </c>
      <c r="E1119">
        <v>7</v>
      </c>
      <c r="F1119">
        <v>13</v>
      </c>
      <c r="G1119">
        <f t="shared" si="51"/>
        <v>6</v>
      </c>
      <c r="H1119">
        <f t="shared" si="52"/>
        <v>0.53846153846153844</v>
      </c>
      <c r="I1119">
        <f t="shared" si="53"/>
        <v>7</v>
      </c>
    </row>
    <row r="1120" spans="1:9" x14ac:dyDescent="0.2">
      <c r="A1120" t="s">
        <v>32</v>
      </c>
      <c r="B1120" t="s">
        <v>18</v>
      </c>
      <c r="C1120">
        <v>2023</v>
      </c>
      <c r="D1120" t="s">
        <v>15</v>
      </c>
      <c r="E1120">
        <v>22</v>
      </c>
      <c r="F1120">
        <v>26</v>
      </c>
      <c r="G1120">
        <f t="shared" si="51"/>
        <v>4</v>
      </c>
      <c r="H1120">
        <f t="shared" si="52"/>
        <v>0.84615384615384615</v>
      </c>
      <c r="I1120">
        <f t="shared" si="53"/>
        <v>22</v>
      </c>
    </row>
    <row r="1121" spans="1:9" x14ac:dyDescent="0.2">
      <c r="A1121" t="s">
        <v>32</v>
      </c>
      <c r="B1121" t="s">
        <v>18</v>
      </c>
      <c r="C1121">
        <v>2021</v>
      </c>
      <c r="D1121" t="s">
        <v>30</v>
      </c>
      <c r="E1121">
        <v>8</v>
      </c>
      <c r="F1121">
        <v>11</v>
      </c>
      <c r="G1121">
        <f t="shared" si="51"/>
        <v>3</v>
      </c>
      <c r="H1121">
        <f t="shared" si="52"/>
        <v>0.72727272727272729</v>
      </c>
      <c r="I1121">
        <f t="shared" si="53"/>
        <v>8</v>
      </c>
    </row>
    <row r="1122" spans="1:9" x14ac:dyDescent="0.2">
      <c r="A1122" t="s">
        <v>32</v>
      </c>
      <c r="B1122" t="s">
        <v>18</v>
      </c>
      <c r="C1122">
        <v>2019</v>
      </c>
      <c r="D1122" t="s">
        <v>30</v>
      </c>
      <c r="E1122">
        <v>8</v>
      </c>
      <c r="F1122">
        <v>10</v>
      </c>
      <c r="G1122">
        <f t="shared" si="51"/>
        <v>2</v>
      </c>
      <c r="H1122">
        <f t="shared" si="52"/>
        <v>0.8</v>
      </c>
      <c r="I1122">
        <f t="shared" si="53"/>
        <v>8</v>
      </c>
    </row>
    <row r="1123" spans="1:9" x14ac:dyDescent="0.2">
      <c r="A1123" t="s">
        <v>32</v>
      </c>
      <c r="B1123" t="s">
        <v>18</v>
      </c>
      <c r="C1123">
        <v>2019</v>
      </c>
      <c r="D1123" t="s">
        <v>15</v>
      </c>
      <c r="E1123">
        <v>15</v>
      </c>
      <c r="F1123">
        <v>16</v>
      </c>
      <c r="G1123">
        <f t="shared" si="51"/>
        <v>1</v>
      </c>
      <c r="H1123">
        <f t="shared" si="52"/>
        <v>0.9375</v>
      </c>
      <c r="I1123">
        <f t="shared" si="53"/>
        <v>15</v>
      </c>
    </row>
    <row r="1124" spans="1:9" x14ac:dyDescent="0.2">
      <c r="A1124" t="s">
        <v>32</v>
      </c>
      <c r="B1124" t="s">
        <v>18</v>
      </c>
      <c r="C1124">
        <v>2021</v>
      </c>
      <c r="D1124" t="s">
        <v>13</v>
      </c>
      <c r="E1124">
        <v>23</v>
      </c>
      <c r="F1124">
        <v>24</v>
      </c>
      <c r="G1124">
        <f t="shared" si="51"/>
        <v>1</v>
      </c>
      <c r="H1124">
        <f t="shared" si="52"/>
        <v>0.95833333333333337</v>
      </c>
      <c r="I1124">
        <f t="shared" si="53"/>
        <v>23</v>
      </c>
    </row>
    <row r="1125" spans="1:9" x14ac:dyDescent="0.2">
      <c r="A1125" t="s">
        <v>32</v>
      </c>
      <c r="B1125" t="s">
        <v>18</v>
      </c>
      <c r="C1125">
        <v>2023</v>
      </c>
      <c r="D1125" t="s">
        <v>12</v>
      </c>
      <c r="E1125">
        <v>19</v>
      </c>
      <c r="F1125">
        <v>20</v>
      </c>
      <c r="G1125">
        <f t="shared" si="51"/>
        <v>1</v>
      </c>
      <c r="H1125">
        <f t="shared" si="52"/>
        <v>0.95</v>
      </c>
      <c r="I1125">
        <f t="shared" si="53"/>
        <v>19</v>
      </c>
    </row>
    <row r="1126" spans="1:9" x14ac:dyDescent="0.2">
      <c r="A1126" t="s">
        <v>32</v>
      </c>
      <c r="B1126" t="s">
        <v>18</v>
      </c>
      <c r="C1126">
        <v>2019</v>
      </c>
      <c r="D1126" t="s">
        <v>12</v>
      </c>
      <c r="E1126">
        <v>9</v>
      </c>
      <c r="F1126">
        <v>9</v>
      </c>
      <c r="G1126">
        <f t="shared" si="51"/>
        <v>0</v>
      </c>
      <c r="H1126">
        <f t="shared" si="52"/>
        <v>1</v>
      </c>
      <c r="I1126">
        <f t="shared" si="53"/>
        <v>13</v>
      </c>
    </row>
    <row r="1127" spans="1:9" x14ac:dyDescent="0.2">
      <c r="A1127" t="s">
        <v>32</v>
      </c>
      <c r="B1127" t="s">
        <v>18</v>
      </c>
      <c r="C1127">
        <v>2019</v>
      </c>
      <c r="D1127" t="s">
        <v>14</v>
      </c>
      <c r="E1127">
        <v>21</v>
      </c>
      <c r="F1127">
        <v>21</v>
      </c>
      <c r="G1127">
        <f t="shared" si="51"/>
        <v>0</v>
      </c>
      <c r="H1127">
        <f t="shared" si="52"/>
        <v>1</v>
      </c>
      <c r="I1127">
        <f t="shared" si="53"/>
        <v>29</v>
      </c>
    </row>
    <row r="1128" spans="1:9" x14ac:dyDescent="0.2">
      <c r="A1128" t="s">
        <v>32</v>
      </c>
      <c r="B1128" t="s">
        <v>18</v>
      </c>
      <c r="C1128">
        <v>2019</v>
      </c>
      <c r="D1128" t="s">
        <v>13</v>
      </c>
      <c r="E1128">
        <v>12</v>
      </c>
      <c r="F1128">
        <v>12</v>
      </c>
      <c r="G1128">
        <f t="shared" si="51"/>
        <v>0</v>
      </c>
      <c r="H1128">
        <f t="shared" si="52"/>
        <v>1</v>
      </c>
      <c r="I1128">
        <f t="shared" si="53"/>
        <v>21</v>
      </c>
    </row>
    <row r="1129" spans="1:9" x14ac:dyDescent="0.2">
      <c r="A1129" t="s">
        <v>32</v>
      </c>
      <c r="B1129" t="s">
        <v>18</v>
      </c>
      <c r="C1129">
        <v>2020</v>
      </c>
      <c r="D1129" t="s">
        <v>15</v>
      </c>
      <c r="E1129">
        <v>10</v>
      </c>
      <c r="F1129">
        <v>10</v>
      </c>
      <c r="G1129">
        <f t="shared" si="51"/>
        <v>0</v>
      </c>
      <c r="H1129">
        <f t="shared" si="52"/>
        <v>1</v>
      </c>
      <c r="I1129">
        <f t="shared" si="53"/>
        <v>12</v>
      </c>
    </row>
    <row r="1130" spans="1:9" x14ac:dyDescent="0.2">
      <c r="A1130" t="s">
        <v>32</v>
      </c>
      <c r="B1130" t="s">
        <v>18</v>
      </c>
      <c r="C1130">
        <v>2020</v>
      </c>
      <c r="D1130" t="s">
        <v>30</v>
      </c>
      <c r="E1130">
        <v>8</v>
      </c>
      <c r="F1130">
        <v>8</v>
      </c>
      <c r="G1130">
        <f t="shared" si="51"/>
        <v>0</v>
      </c>
      <c r="H1130">
        <f t="shared" si="52"/>
        <v>1</v>
      </c>
      <c r="I1130">
        <f t="shared" si="53"/>
        <v>11</v>
      </c>
    </row>
    <row r="1131" spans="1:9" x14ac:dyDescent="0.2">
      <c r="A1131" t="s">
        <v>32</v>
      </c>
      <c r="B1131" t="s">
        <v>18</v>
      </c>
      <c r="C1131">
        <v>2021</v>
      </c>
      <c r="D1131" t="s">
        <v>15</v>
      </c>
      <c r="E1131">
        <v>8</v>
      </c>
      <c r="F1131">
        <v>8</v>
      </c>
      <c r="G1131">
        <f t="shared" si="51"/>
        <v>0</v>
      </c>
      <c r="H1131">
        <f t="shared" si="52"/>
        <v>1</v>
      </c>
      <c r="I1131">
        <f t="shared" si="53"/>
        <v>9</v>
      </c>
    </row>
    <row r="1132" spans="1:9" x14ac:dyDescent="0.2">
      <c r="A1132" t="s">
        <v>32</v>
      </c>
      <c r="B1132" t="s">
        <v>18</v>
      </c>
      <c r="C1132">
        <v>2021</v>
      </c>
      <c r="D1132" t="s">
        <v>14</v>
      </c>
      <c r="E1132">
        <v>27</v>
      </c>
      <c r="F1132">
        <v>27</v>
      </c>
      <c r="G1132">
        <f t="shared" si="51"/>
        <v>0</v>
      </c>
      <c r="H1132">
        <f t="shared" si="52"/>
        <v>1</v>
      </c>
      <c r="I1132">
        <f t="shared" si="53"/>
        <v>37</v>
      </c>
    </row>
    <row r="1133" spans="1:9" x14ac:dyDescent="0.2">
      <c r="A1133" t="s">
        <v>32</v>
      </c>
      <c r="B1133" t="s">
        <v>18</v>
      </c>
      <c r="C1133">
        <v>2023</v>
      </c>
      <c r="D1133" t="s">
        <v>14</v>
      </c>
      <c r="E1133">
        <v>20</v>
      </c>
      <c r="F1133">
        <v>20</v>
      </c>
      <c r="G1133">
        <f t="shared" si="51"/>
        <v>0</v>
      </c>
      <c r="H1133">
        <f t="shared" si="52"/>
        <v>1</v>
      </c>
      <c r="I1133">
        <f t="shared" si="53"/>
        <v>27</v>
      </c>
    </row>
    <row r="1134" spans="1:9" x14ac:dyDescent="0.2">
      <c r="A1134" t="s">
        <v>32</v>
      </c>
      <c r="B1134" t="s">
        <v>18</v>
      </c>
      <c r="C1134">
        <v>2023</v>
      </c>
      <c r="D1134" t="s">
        <v>30</v>
      </c>
      <c r="E1134">
        <v>11</v>
      </c>
      <c r="F1134">
        <v>11</v>
      </c>
      <c r="G1134">
        <f t="shared" si="51"/>
        <v>0</v>
      </c>
      <c r="H1134">
        <f t="shared" si="52"/>
        <v>1</v>
      </c>
      <c r="I1134">
        <f t="shared" si="53"/>
        <v>15</v>
      </c>
    </row>
    <row r="1135" spans="1:9" x14ac:dyDescent="0.2">
      <c r="A1135" t="s">
        <v>32</v>
      </c>
      <c r="B1135" t="s">
        <v>18</v>
      </c>
      <c r="C1135">
        <v>2022</v>
      </c>
      <c r="D1135" t="s">
        <v>14</v>
      </c>
      <c r="E1135">
        <v>43</v>
      </c>
      <c r="F1135">
        <v>60</v>
      </c>
      <c r="G1135">
        <f t="shared" si="51"/>
        <v>17</v>
      </c>
      <c r="H1135">
        <f t="shared" si="52"/>
        <v>0.71666666666666667</v>
      </c>
      <c r="I1135">
        <f t="shared" si="53"/>
        <v>43</v>
      </c>
    </row>
    <row r="1136" spans="1:9" x14ac:dyDescent="0.2">
      <c r="A1136" t="s">
        <v>32</v>
      </c>
      <c r="B1136" t="s">
        <v>18</v>
      </c>
      <c r="C1136">
        <v>2022</v>
      </c>
      <c r="D1136" t="s">
        <v>13</v>
      </c>
      <c r="E1136">
        <v>29</v>
      </c>
      <c r="F1136">
        <v>64</v>
      </c>
      <c r="G1136">
        <f t="shared" si="51"/>
        <v>35</v>
      </c>
      <c r="H1136">
        <f t="shared" si="52"/>
        <v>0.453125</v>
      </c>
      <c r="I1136">
        <f t="shared" si="53"/>
        <v>29</v>
      </c>
    </row>
    <row r="1137" spans="1:9" x14ac:dyDescent="0.2">
      <c r="A1137" t="s">
        <v>32</v>
      </c>
      <c r="B1137" t="s">
        <v>19</v>
      </c>
      <c r="C1137">
        <v>2022</v>
      </c>
      <c r="D1137" t="s">
        <v>14</v>
      </c>
      <c r="E1137">
        <v>44</v>
      </c>
      <c r="F1137">
        <v>44</v>
      </c>
      <c r="G1137">
        <f t="shared" si="51"/>
        <v>0</v>
      </c>
      <c r="H1137">
        <f t="shared" si="52"/>
        <v>1</v>
      </c>
      <c r="I1137">
        <f t="shared" si="53"/>
        <v>63</v>
      </c>
    </row>
    <row r="1138" spans="1:9" x14ac:dyDescent="0.2">
      <c r="A1138" t="s">
        <v>32</v>
      </c>
      <c r="B1138" t="s">
        <v>19</v>
      </c>
      <c r="C1138">
        <v>2022</v>
      </c>
      <c r="D1138" t="s">
        <v>13</v>
      </c>
      <c r="E1138">
        <v>33</v>
      </c>
      <c r="F1138">
        <v>33</v>
      </c>
      <c r="G1138">
        <f t="shared" si="51"/>
        <v>0</v>
      </c>
      <c r="H1138">
        <f t="shared" si="52"/>
        <v>1</v>
      </c>
      <c r="I1138">
        <f t="shared" si="53"/>
        <v>41</v>
      </c>
    </row>
    <row r="1139" spans="1:9" x14ac:dyDescent="0.2">
      <c r="A1139" t="s">
        <v>32</v>
      </c>
      <c r="B1139" t="s">
        <v>19</v>
      </c>
      <c r="C1139">
        <v>2022</v>
      </c>
      <c r="D1139" t="s">
        <v>16</v>
      </c>
      <c r="E1139">
        <v>14</v>
      </c>
      <c r="F1139">
        <v>14</v>
      </c>
      <c r="G1139">
        <f t="shared" si="51"/>
        <v>0</v>
      </c>
      <c r="H1139">
        <f t="shared" si="52"/>
        <v>1</v>
      </c>
      <c r="I1139">
        <f t="shared" si="53"/>
        <v>14</v>
      </c>
    </row>
    <row r="1140" spans="1:9" x14ac:dyDescent="0.2">
      <c r="A1140" t="s">
        <v>32</v>
      </c>
      <c r="B1140" t="s">
        <v>19</v>
      </c>
      <c r="C1140">
        <v>2022</v>
      </c>
      <c r="D1140" t="s">
        <v>30</v>
      </c>
      <c r="E1140">
        <v>11</v>
      </c>
      <c r="F1140">
        <v>11</v>
      </c>
      <c r="G1140">
        <f t="shared" si="51"/>
        <v>0</v>
      </c>
      <c r="H1140">
        <f t="shared" si="52"/>
        <v>1</v>
      </c>
      <c r="I1140">
        <f t="shared" si="53"/>
        <v>13</v>
      </c>
    </row>
    <row r="1141" spans="1:9" x14ac:dyDescent="0.2">
      <c r="A1141" t="s">
        <v>32</v>
      </c>
      <c r="B1141" t="s">
        <v>19</v>
      </c>
      <c r="C1141">
        <v>2019</v>
      </c>
      <c r="D1141" t="s">
        <v>14</v>
      </c>
      <c r="E1141">
        <v>52</v>
      </c>
      <c r="F1141">
        <v>102</v>
      </c>
      <c r="G1141">
        <f t="shared" si="51"/>
        <v>50</v>
      </c>
      <c r="H1141">
        <f t="shared" si="52"/>
        <v>0.50980392156862742</v>
      </c>
      <c r="I1141">
        <f t="shared" si="53"/>
        <v>52</v>
      </c>
    </row>
    <row r="1142" spans="1:9" x14ac:dyDescent="0.2">
      <c r="A1142" t="s">
        <v>32</v>
      </c>
      <c r="B1142" t="s">
        <v>19</v>
      </c>
      <c r="C1142">
        <v>2021</v>
      </c>
      <c r="D1142" t="s">
        <v>12</v>
      </c>
      <c r="E1142">
        <v>29</v>
      </c>
      <c r="F1142">
        <v>69</v>
      </c>
      <c r="G1142">
        <f t="shared" si="51"/>
        <v>40</v>
      </c>
      <c r="H1142">
        <f t="shared" si="52"/>
        <v>0.42028985507246375</v>
      </c>
      <c r="I1142">
        <f t="shared" si="53"/>
        <v>29</v>
      </c>
    </row>
    <row r="1143" spans="1:9" x14ac:dyDescent="0.2">
      <c r="A1143" t="s">
        <v>32</v>
      </c>
      <c r="B1143" t="s">
        <v>19</v>
      </c>
      <c r="C1143">
        <v>2020</v>
      </c>
      <c r="D1143" t="s">
        <v>12</v>
      </c>
      <c r="E1143">
        <v>38</v>
      </c>
      <c r="F1143">
        <v>68</v>
      </c>
      <c r="G1143">
        <f t="shared" si="51"/>
        <v>30</v>
      </c>
      <c r="H1143">
        <f t="shared" si="52"/>
        <v>0.55882352941176472</v>
      </c>
      <c r="I1143">
        <f t="shared" si="53"/>
        <v>38</v>
      </c>
    </row>
    <row r="1144" spans="1:9" x14ac:dyDescent="0.2">
      <c r="A1144" t="s">
        <v>32</v>
      </c>
      <c r="B1144" t="s">
        <v>19</v>
      </c>
      <c r="C1144">
        <v>2021</v>
      </c>
      <c r="D1144" t="s">
        <v>14</v>
      </c>
      <c r="E1144">
        <v>48</v>
      </c>
      <c r="F1144">
        <v>70</v>
      </c>
      <c r="G1144">
        <f t="shared" si="51"/>
        <v>22</v>
      </c>
      <c r="H1144">
        <f t="shared" si="52"/>
        <v>0.68571428571428572</v>
      </c>
      <c r="I1144">
        <f t="shared" si="53"/>
        <v>48</v>
      </c>
    </row>
    <row r="1145" spans="1:9" x14ac:dyDescent="0.2">
      <c r="A1145" t="s">
        <v>32</v>
      </c>
      <c r="B1145" t="s">
        <v>19</v>
      </c>
      <c r="C1145">
        <v>2023</v>
      </c>
      <c r="D1145" t="s">
        <v>14</v>
      </c>
      <c r="E1145">
        <v>44</v>
      </c>
      <c r="F1145">
        <v>59</v>
      </c>
      <c r="G1145">
        <f t="shared" si="51"/>
        <v>15</v>
      </c>
      <c r="H1145">
        <f t="shared" si="52"/>
        <v>0.74576271186440679</v>
      </c>
      <c r="I1145">
        <f t="shared" si="53"/>
        <v>44</v>
      </c>
    </row>
    <row r="1146" spans="1:9" x14ac:dyDescent="0.2">
      <c r="A1146" t="s">
        <v>32</v>
      </c>
      <c r="B1146" t="s">
        <v>19</v>
      </c>
      <c r="C1146">
        <v>2023</v>
      </c>
      <c r="D1146" t="s">
        <v>13</v>
      </c>
      <c r="E1146">
        <v>43</v>
      </c>
      <c r="F1146">
        <v>58</v>
      </c>
      <c r="G1146">
        <f t="shared" si="51"/>
        <v>15</v>
      </c>
      <c r="H1146">
        <f t="shared" si="52"/>
        <v>0.74137931034482762</v>
      </c>
      <c r="I1146">
        <f t="shared" si="53"/>
        <v>43</v>
      </c>
    </row>
    <row r="1147" spans="1:9" x14ac:dyDescent="0.2">
      <c r="A1147" t="s">
        <v>32</v>
      </c>
      <c r="B1147" t="s">
        <v>19</v>
      </c>
      <c r="C1147">
        <v>2019</v>
      </c>
      <c r="D1147" t="s">
        <v>12</v>
      </c>
      <c r="E1147">
        <v>37</v>
      </c>
      <c r="F1147">
        <v>48</v>
      </c>
      <c r="G1147">
        <f t="shared" si="51"/>
        <v>11</v>
      </c>
      <c r="H1147">
        <f t="shared" si="52"/>
        <v>0.77083333333333337</v>
      </c>
      <c r="I1147">
        <f t="shared" si="53"/>
        <v>37</v>
      </c>
    </row>
    <row r="1148" spans="1:9" x14ac:dyDescent="0.2">
      <c r="A1148" t="s">
        <v>32</v>
      </c>
      <c r="B1148" t="s">
        <v>19</v>
      </c>
      <c r="C1148">
        <v>2020</v>
      </c>
      <c r="D1148" t="s">
        <v>13</v>
      </c>
      <c r="E1148">
        <v>40</v>
      </c>
      <c r="F1148">
        <v>49</v>
      </c>
      <c r="G1148">
        <f t="shared" si="51"/>
        <v>9</v>
      </c>
      <c r="H1148">
        <f t="shared" si="52"/>
        <v>0.81632653061224492</v>
      </c>
      <c r="I1148">
        <f t="shared" si="53"/>
        <v>40</v>
      </c>
    </row>
    <row r="1149" spans="1:9" x14ac:dyDescent="0.2">
      <c r="A1149" t="s">
        <v>32</v>
      </c>
      <c r="B1149" t="s">
        <v>19</v>
      </c>
      <c r="C1149">
        <v>2020</v>
      </c>
      <c r="D1149" t="s">
        <v>14</v>
      </c>
      <c r="E1149">
        <v>49</v>
      </c>
      <c r="F1149">
        <v>56</v>
      </c>
      <c r="G1149">
        <f t="shared" si="51"/>
        <v>7</v>
      </c>
      <c r="H1149">
        <f t="shared" si="52"/>
        <v>0.875</v>
      </c>
      <c r="I1149">
        <f t="shared" si="53"/>
        <v>49</v>
      </c>
    </row>
    <row r="1150" spans="1:9" x14ac:dyDescent="0.2">
      <c r="A1150" t="s">
        <v>32</v>
      </c>
      <c r="B1150" t="s">
        <v>19</v>
      </c>
      <c r="C1150">
        <v>2020</v>
      </c>
      <c r="D1150" t="s">
        <v>30</v>
      </c>
      <c r="E1150">
        <v>21</v>
      </c>
      <c r="F1150">
        <v>27</v>
      </c>
      <c r="G1150">
        <f t="shared" si="51"/>
        <v>6</v>
      </c>
      <c r="H1150">
        <f t="shared" si="52"/>
        <v>0.77777777777777779</v>
      </c>
      <c r="I1150">
        <f t="shared" si="53"/>
        <v>21</v>
      </c>
    </row>
    <row r="1151" spans="1:9" x14ac:dyDescent="0.2">
      <c r="A1151" t="s">
        <v>32</v>
      </c>
      <c r="B1151" t="s">
        <v>19</v>
      </c>
      <c r="C1151">
        <v>2021</v>
      </c>
      <c r="D1151" t="s">
        <v>13</v>
      </c>
      <c r="E1151">
        <v>28</v>
      </c>
      <c r="F1151">
        <v>31</v>
      </c>
      <c r="G1151">
        <f t="shared" si="51"/>
        <v>3</v>
      </c>
      <c r="H1151">
        <f t="shared" si="52"/>
        <v>0.90322580645161288</v>
      </c>
      <c r="I1151">
        <f t="shared" si="53"/>
        <v>28</v>
      </c>
    </row>
    <row r="1152" spans="1:9" x14ac:dyDescent="0.2">
      <c r="A1152" t="s">
        <v>32</v>
      </c>
      <c r="B1152" t="s">
        <v>19</v>
      </c>
      <c r="C1152">
        <v>2019</v>
      </c>
      <c r="D1152" t="s">
        <v>30</v>
      </c>
      <c r="E1152">
        <v>11</v>
      </c>
      <c r="F1152">
        <v>12</v>
      </c>
      <c r="G1152">
        <f t="shared" si="51"/>
        <v>1</v>
      </c>
      <c r="H1152">
        <f t="shared" si="52"/>
        <v>0.91666666666666663</v>
      </c>
      <c r="I1152">
        <f t="shared" si="53"/>
        <v>11</v>
      </c>
    </row>
    <row r="1153" spans="1:9" x14ac:dyDescent="0.2">
      <c r="A1153" t="s">
        <v>32</v>
      </c>
      <c r="B1153" t="s">
        <v>19</v>
      </c>
      <c r="C1153">
        <v>2021</v>
      </c>
      <c r="D1153" t="s">
        <v>30</v>
      </c>
      <c r="E1153">
        <v>25</v>
      </c>
      <c r="F1153">
        <v>26</v>
      </c>
      <c r="G1153">
        <f t="shared" si="51"/>
        <v>1</v>
      </c>
      <c r="H1153">
        <f t="shared" si="52"/>
        <v>0.96153846153846156</v>
      </c>
      <c r="I1153">
        <f t="shared" si="53"/>
        <v>25</v>
      </c>
    </row>
    <row r="1154" spans="1:9" x14ac:dyDescent="0.2">
      <c r="A1154" t="s">
        <v>32</v>
      </c>
      <c r="B1154" t="s">
        <v>19</v>
      </c>
      <c r="C1154">
        <v>2019</v>
      </c>
      <c r="D1154" t="s">
        <v>15</v>
      </c>
      <c r="E1154">
        <v>13</v>
      </c>
      <c r="F1154">
        <v>13</v>
      </c>
      <c r="G1154">
        <f t="shared" ref="G1154:G1217" si="54">F1154-E1154</f>
        <v>0</v>
      </c>
      <c r="H1154">
        <f t="shared" si="52"/>
        <v>1</v>
      </c>
      <c r="I1154">
        <f t="shared" si="53"/>
        <v>19</v>
      </c>
    </row>
    <row r="1155" spans="1:9" x14ac:dyDescent="0.2">
      <c r="A1155" t="s">
        <v>32</v>
      </c>
      <c r="B1155" t="s">
        <v>19</v>
      </c>
      <c r="C1155">
        <v>2019</v>
      </c>
      <c r="D1155" t="s">
        <v>13</v>
      </c>
      <c r="E1155">
        <v>15</v>
      </c>
      <c r="F1155">
        <v>15</v>
      </c>
      <c r="G1155">
        <f t="shared" si="54"/>
        <v>0</v>
      </c>
      <c r="H1155">
        <f t="shared" ref="H1155:H1218" si="55">IF(AND(E1155=0, F1155=0), 1, E1155/F1155)</f>
        <v>1</v>
      </c>
      <c r="I1155">
        <f t="shared" ref="I1155:I1218" si="56">_xlfn.CEILING.MATH(IF(H1155=1,
    IF(
        COUNTIFS(H$2:H$2670, "&lt;&gt;1", A$2:A$2670, A1155, B$2:B$2670, B1155, D$2:D$2670, D1155, C$2:C$2670, "&lt;&gt;"&amp;C1155)=0,
        E1155,
        F1155 / (
            SUMIFS(H$2:H$2670, A$2:A$2670, A1155, B$2:B$2670, B1155, D$2:D$2670, D1155, C$2:C$2670, "&lt;&gt;"&amp;C1155, H$2:H$2670, "&lt;&gt;1")
            /
            COUNTIFS(H$2:H$2670, "&lt;&gt;1", A$2:A$2670, A1155, B$2:B$2670, B1155, D$2:D$2670, D1155, C$2:C$2670, "&lt;&gt;"&amp;C1155)
        )
    ),
    E1155
))</f>
        <v>19</v>
      </c>
    </row>
    <row r="1156" spans="1:9" x14ac:dyDescent="0.2">
      <c r="A1156" t="s">
        <v>32</v>
      </c>
      <c r="B1156" t="s">
        <v>19</v>
      </c>
      <c r="C1156">
        <v>2019</v>
      </c>
      <c r="D1156" t="s">
        <v>16</v>
      </c>
      <c r="E1156">
        <v>13</v>
      </c>
      <c r="F1156">
        <v>13</v>
      </c>
      <c r="G1156">
        <f t="shared" si="54"/>
        <v>0</v>
      </c>
      <c r="H1156">
        <f t="shared" si="55"/>
        <v>1</v>
      </c>
      <c r="I1156">
        <f t="shared" si="56"/>
        <v>13</v>
      </c>
    </row>
    <row r="1157" spans="1:9" x14ac:dyDescent="0.2">
      <c r="A1157" t="s">
        <v>32</v>
      </c>
      <c r="B1157" t="s">
        <v>19</v>
      </c>
      <c r="C1157">
        <v>2020</v>
      </c>
      <c r="D1157" t="s">
        <v>15</v>
      </c>
      <c r="E1157">
        <v>7</v>
      </c>
      <c r="F1157">
        <v>7</v>
      </c>
      <c r="G1157">
        <f t="shared" si="54"/>
        <v>0</v>
      </c>
      <c r="H1157">
        <f t="shared" si="55"/>
        <v>1</v>
      </c>
      <c r="I1157">
        <f t="shared" si="56"/>
        <v>11</v>
      </c>
    </row>
    <row r="1158" spans="1:9" x14ac:dyDescent="0.2">
      <c r="A1158" t="s">
        <v>32</v>
      </c>
      <c r="B1158" t="s">
        <v>19</v>
      </c>
      <c r="C1158">
        <v>2020</v>
      </c>
      <c r="D1158" t="s">
        <v>16</v>
      </c>
      <c r="E1158">
        <v>5</v>
      </c>
      <c r="F1158">
        <v>5</v>
      </c>
      <c r="G1158">
        <f t="shared" si="54"/>
        <v>0</v>
      </c>
      <c r="H1158">
        <f t="shared" si="55"/>
        <v>1</v>
      </c>
      <c r="I1158">
        <f t="shared" si="56"/>
        <v>5</v>
      </c>
    </row>
    <row r="1159" spans="1:9" x14ac:dyDescent="0.2">
      <c r="A1159" t="s">
        <v>32</v>
      </c>
      <c r="B1159" t="s">
        <v>19</v>
      </c>
      <c r="C1159">
        <v>2021</v>
      </c>
      <c r="D1159" t="s">
        <v>15</v>
      </c>
      <c r="E1159">
        <v>8</v>
      </c>
      <c r="F1159">
        <v>8</v>
      </c>
      <c r="G1159">
        <f t="shared" si="54"/>
        <v>0</v>
      </c>
      <c r="H1159">
        <f t="shared" si="55"/>
        <v>1</v>
      </c>
      <c r="I1159">
        <f t="shared" si="56"/>
        <v>12</v>
      </c>
    </row>
    <row r="1160" spans="1:9" x14ac:dyDescent="0.2">
      <c r="A1160" t="s">
        <v>32</v>
      </c>
      <c r="B1160" t="s">
        <v>19</v>
      </c>
      <c r="C1160">
        <v>2021</v>
      </c>
      <c r="D1160" t="s">
        <v>16</v>
      </c>
      <c r="E1160">
        <v>10</v>
      </c>
      <c r="F1160">
        <v>10</v>
      </c>
      <c r="G1160">
        <f t="shared" si="54"/>
        <v>0</v>
      </c>
      <c r="H1160">
        <f t="shared" si="55"/>
        <v>1</v>
      </c>
      <c r="I1160">
        <f t="shared" si="56"/>
        <v>10</v>
      </c>
    </row>
    <row r="1161" spans="1:9" x14ac:dyDescent="0.2">
      <c r="A1161" t="s">
        <v>32</v>
      </c>
      <c r="B1161" t="s">
        <v>19</v>
      </c>
      <c r="C1161">
        <v>2023</v>
      </c>
      <c r="D1161" t="s">
        <v>15</v>
      </c>
      <c r="E1161">
        <v>16</v>
      </c>
      <c r="F1161">
        <v>16</v>
      </c>
      <c r="G1161">
        <f t="shared" si="54"/>
        <v>0</v>
      </c>
      <c r="H1161">
        <f t="shared" si="55"/>
        <v>1</v>
      </c>
      <c r="I1161">
        <f t="shared" si="56"/>
        <v>24</v>
      </c>
    </row>
    <row r="1162" spans="1:9" x14ac:dyDescent="0.2">
      <c r="A1162" t="s">
        <v>32</v>
      </c>
      <c r="B1162" t="s">
        <v>19</v>
      </c>
      <c r="C1162">
        <v>2023</v>
      </c>
      <c r="D1162" t="s">
        <v>12</v>
      </c>
      <c r="E1162">
        <v>33</v>
      </c>
      <c r="F1162">
        <v>33</v>
      </c>
      <c r="G1162">
        <f t="shared" si="54"/>
        <v>0</v>
      </c>
      <c r="H1162">
        <f t="shared" si="55"/>
        <v>1</v>
      </c>
      <c r="I1162">
        <f t="shared" si="56"/>
        <v>61</v>
      </c>
    </row>
    <row r="1163" spans="1:9" x14ac:dyDescent="0.2">
      <c r="A1163" t="s">
        <v>32</v>
      </c>
      <c r="B1163" t="s">
        <v>19</v>
      </c>
      <c r="C1163">
        <v>2023</v>
      </c>
      <c r="D1163" t="s">
        <v>16</v>
      </c>
      <c r="E1163">
        <v>13</v>
      </c>
      <c r="F1163">
        <v>13</v>
      </c>
      <c r="G1163">
        <f t="shared" si="54"/>
        <v>0</v>
      </c>
      <c r="H1163">
        <f t="shared" si="55"/>
        <v>1</v>
      </c>
      <c r="I1163">
        <f t="shared" si="56"/>
        <v>13</v>
      </c>
    </row>
    <row r="1164" spans="1:9" x14ac:dyDescent="0.2">
      <c r="A1164" t="s">
        <v>32</v>
      </c>
      <c r="B1164" t="s">
        <v>19</v>
      </c>
      <c r="C1164">
        <v>2023</v>
      </c>
      <c r="D1164" t="s">
        <v>30</v>
      </c>
      <c r="E1164">
        <v>11</v>
      </c>
      <c r="F1164">
        <v>11</v>
      </c>
      <c r="G1164">
        <f t="shared" si="54"/>
        <v>0</v>
      </c>
      <c r="H1164">
        <f t="shared" si="55"/>
        <v>1</v>
      </c>
      <c r="I1164">
        <f t="shared" si="56"/>
        <v>13</v>
      </c>
    </row>
    <row r="1165" spans="1:9" x14ac:dyDescent="0.2">
      <c r="A1165" t="s">
        <v>32</v>
      </c>
      <c r="B1165" t="s">
        <v>19</v>
      </c>
      <c r="C1165">
        <v>2022</v>
      </c>
      <c r="D1165" t="s">
        <v>15</v>
      </c>
      <c r="E1165">
        <v>13</v>
      </c>
      <c r="F1165">
        <v>19</v>
      </c>
      <c r="G1165">
        <f t="shared" si="54"/>
        <v>6</v>
      </c>
      <c r="H1165">
        <f t="shared" si="55"/>
        <v>0.68421052631578949</v>
      </c>
      <c r="I1165">
        <f t="shared" si="56"/>
        <v>13</v>
      </c>
    </row>
    <row r="1166" spans="1:9" x14ac:dyDescent="0.2">
      <c r="A1166" t="s">
        <v>32</v>
      </c>
      <c r="B1166" t="s">
        <v>19</v>
      </c>
      <c r="C1166">
        <v>2022</v>
      </c>
      <c r="D1166" t="s">
        <v>12</v>
      </c>
      <c r="E1166">
        <v>23</v>
      </c>
      <c r="F1166">
        <v>53</v>
      </c>
      <c r="G1166">
        <f t="shared" si="54"/>
        <v>30</v>
      </c>
      <c r="H1166">
        <f t="shared" si="55"/>
        <v>0.43396226415094341</v>
      </c>
      <c r="I1166">
        <f t="shared" si="56"/>
        <v>23</v>
      </c>
    </row>
    <row r="1167" spans="1:9" x14ac:dyDescent="0.2">
      <c r="A1167" t="s">
        <v>32</v>
      </c>
      <c r="B1167" t="s">
        <v>20</v>
      </c>
      <c r="C1167">
        <v>2022</v>
      </c>
      <c r="D1167" t="s">
        <v>15</v>
      </c>
      <c r="E1167">
        <v>13</v>
      </c>
      <c r="F1167">
        <v>13</v>
      </c>
      <c r="G1167">
        <f t="shared" si="54"/>
        <v>0</v>
      </c>
      <c r="H1167">
        <f t="shared" si="55"/>
        <v>1</v>
      </c>
      <c r="I1167">
        <f t="shared" si="56"/>
        <v>17</v>
      </c>
    </row>
    <row r="1168" spans="1:9" x14ac:dyDescent="0.2">
      <c r="A1168" t="s">
        <v>32</v>
      </c>
      <c r="B1168" t="s">
        <v>20</v>
      </c>
      <c r="C1168">
        <v>2022</v>
      </c>
      <c r="D1168" t="s">
        <v>13</v>
      </c>
      <c r="E1168">
        <v>35</v>
      </c>
      <c r="F1168">
        <v>35</v>
      </c>
      <c r="G1168">
        <f t="shared" si="54"/>
        <v>0</v>
      </c>
      <c r="H1168">
        <f t="shared" si="55"/>
        <v>1</v>
      </c>
      <c r="I1168">
        <f t="shared" si="56"/>
        <v>44</v>
      </c>
    </row>
    <row r="1169" spans="1:9" x14ac:dyDescent="0.2">
      <c r="A1169" t="s">
        <v>32</v>
      </c>
      <c r="B1169" t="s">
        <v>20</v>
      </c>
      <c r="C1169">
        <v>2021</v>
      </c>
      <c r="D1169" t="s">
        <v>14</v>
      </c>
      <c r="E1169">
        <v>56</v>
      </c>
      <c r="F1169">
        <v>103</v>
      </c>
      <c r="G1169">
        <f t="shared" si="54"/>
        <v>47</v>
      </c>
      <c r="H1169">
        <f t="shared" si="55"/>
        <v>0.5436893203883495</v>
      </c>
      <c r="I1169">
        <f t="shared" si="56"/>
        <v>56</v>
      </c>
    </row>
    <row r="1170" spans="1:9" x14ac:dyDescent="0.2">
      <c r="A1170" t="s">
        <v>32</v>
      </c>
      <c r="B1170" t="s">
        <v>20</v>
      </c>
      <c r="C1170">
        <v>2019</v>
      </c>
      <c r="D1170" t="s">
        <v>14</v>
      </c>
      <c r="E1170">
        <v>56</v>
      </c>
      <c r="F1170">
        <v>78</v>
      </c>
      <c r="G1170">
        <f t="shared" si="54"/>
        <v>22</v>
      </c>
      <c r="H1170">
        <f t="shared" si="55"/>
        <v>0.71794871794871795</v>
      </c>
      <c r="I1170">
        <f t="shared" si="56"/>
        <v>56</v>
      </c>
    </row>
    <row r="1171" spans="1:9" x14ac:dyDescent="0.2">
      <c r="A1171" t="s">
        <v>32</v>
      </c>
      <c r="B1171" t="s">
        <v>20</v>
      </c>
      <c r="C1171">
        <v>2023</v>
      </c>
      <c r="D1171" t="s">
        <v>16</v>
      </c>
      <c r="E1171">
        <v>22</v>
      </c>
      <c r="F1171">
        <v>38</v>
      </c>
      <c r="G1171">
        <f t="shared" si="54"/>
        <v>16</v>
      </c>
      <c r="H1171">
        <f t="shared" si="55"/>
        <v>0.57894736842105265</v>
      </c>
      <c r="I1171">
        <f t="shared" si="56"/>
        <v>22</v>
      </c>
    </row>
    <row r="1172" spans="1:9" x14ac:dyDescent="0.2">
      <c r="A1172" t="s">
        <v>32</v>
      </c>
      <c r="B1172" t="s">
        <v>20</v>
      </c>
      <c r="C1172">
        <v>2019</v>
      </c>
      <c r="D1172" t="s">
        <v>30</v>
      </c>
      <c r="E1172">
        <v>20</v>
      </c>
      <c r="F1172">
        <v>34</v>
      </c>
      <c r="G1172">
        <f t="shared" si="54"/>
        <v>14</v>
      </c>
      <c r="H1172">
        <f t="shared" si="55"/>
        <v>0.58823529411764708</v>
      </c>
      <c r="I1172">
        <f t="shared" si="56"/>
        <v>20</v>
      </c>
    </row>
    <row r="1173" spans="1:9" x14ac:dyDescent="0.2">
      <c r="A1173" t="s">
        <v>32</v>
      </c>
      <c r="B1173" t="s">
        <v>20</v>
      </c>
      <c r="C1173">
        <v>2020</v>
      </c>
      <c r="D1173" t="s">
        <v>16</v>
      </c>
      <c r="E1173">
        <v>17</v>
      </c>
      <c r="F1173">
        <v>29</v>
      </c>
      <c r="G1173">
        <f t="shared" si="54"/>
        <v>12</v>
      </c>
      <c r="H1173">
        <f t="shared" si="55"/>
        <v>0.58620689655172409</v>
      </c>
      <c r="I1173">
        <f t="shared" si="56"/>
        <v>17</v>
      </c>
    </row>
    <row r="1174" spans="1:9" x14ac:dyDescent="0.2">
      <c r="A1174" t="s">
        <v>32</v>
      </c>
      <c r="B1174" t="s">
        <v>20</v>
      </c>
      <c r="C1174">
        <v>2019</v>
      </c>
      <c r="D1174" t="s">
        <v>13</v>
      </c>
      <c r="E1174">
        <v>24</v>
      </c>
      <c r="F1174">
        <v>35</v>
      </c>
      <c r="G1174">
        <f t="shared" si="54"/>
        <v>11</v>
      </c>
      <c r="H1174">
        <f t="shared" si="55"/>
        <v>0.68571428571428572</v>
      </c>
      <c r="I1174">
        <f t="shared" si="56"/>
        <v>24</v>
      </c>
    </row>
    <row r="1175" spans="1:9" x14ac:dyDescent="0.2">
      <c r="A1175" t="s">
        <v>32</v>
      </c>
      <c r="B1175" t="s">
        <v>20</v>
      </c>
      <c r="C1175">
        <v>2020</v>
      </c>
      <c r="D1175" t="s">
        <v>14</v>
      </c>
      <c r="E1175">
        <v>64</v>
      </c>
      <c r="F1175">
        <v>75</v>
      </c>
      <c r="G1175">
        <f t="shared" si="54"/>
        <v>11</v>
      </c>
      <c r="H1175">
        <f t="shared" si="55"/>
        <v>0.85333333333333339</v>
      </c>
      <c r="I1175">
        <f t="shared" si="56"/>
        <v>64</v>
      </c>
    </row>
    <row r="1176" spans="1:9" x14ac:dyDescent="0.2">
      <c r="A1176" t="s">
        <v>32</v>
      </c>
      <c r="B1176" t="s">
        <v>20</v>
      </c>
      <c r="C1176">
        <v>2023</v>
      </c>
      <c r="D1176" t="s">
        <v>12</v>
      </c>
      <c r="E1176">
        <v>50</v>
      </c>
      <c r="F1176">
        <v>61</v>
      </c>
      <c r="G1176">
        <f t="shared" si="54"/>
        <v>11</v>
      </c>
      <c r="H1176">
        <f t="shared" si="55"/>
        <v>0.81967213114754101</v>
      </c>
      <c r="I1176">
        <f t="shared" si="56"/>
        <v>50</v>
      </c>
    </row>
    <row r="1177" spans="1:9" x14ac:dyDescent="0.2">
      <c r="A1177" t="s">
        <v>32</v>
      </c>
      <c r="B1177" t="s">
        <v>20</v>
      </c>
      <c r="C1177">
        <v>2019</v>
      </c>
      <c r="D1177" t="s">
        <v>16</v>
      </c>
      <c r="E1177">
        <v>20</v>
      </c>
      <c r="F1177">
        <v>29</v>
      </c>
      <c r="G1177">
        <f t="shared" si="54"/>
        <v>9</v>
      </c>
      <c r="H1177">
        <f t="shared" si="55"/>
        <v>0.68965517241379315</v>
      </c>
      <c r="I1177">
        <f t="shared" si="56"/>
        <v>20</v>
      </c>
    </row>
    <row r="1178" spans="1:9" x14ac:dyDescent="0.2">
      <c r="A1178" t="s">
        <v>32</v>
      </c>
      <c r="B1178" t="s">
        <v>20</v>
      </c>
      <c r="C1178">
        <v>2021</v>
      </c>
      <c r="D1178" t="s">
        <v>13</v>
      </c>
      <c r="E1178">
        <v>32</v>
      </c>
      <c r="F1178">
        <v>41</v>
      </c>
      <c r="G1178">
        <f t="shared" si="54"/>
        <v>9</v>
      </c>
      <c r="H1178">
        <f t="shared" si="55"/>
        <v>0.78048780487804881</v>
      </c>
      <c r="I1178">
        <f t="shared" si="56"/>
        <v>32</v>
      </c>
    </row>
    <row r="1179" spans="1:9" x14ac:dyDescent="0.2">
      <c r="A1179" t="s">
        <v>32</v>
      </c>
      <c r="B1179" t="s">
        <v>20</v>
      </c>
      <c r="C1179">
        <v>2019</v>
      </c>
      <c r="D1179" t="s">
        <v>12</v>
      </c>
      <c r="E1179">
        <v>34</v>
      </c>
      <c r="F1179">
        <v>42</v>
      </c>
      <c r="G1179">
        <f t="shared" si="54"/>
        <v>8</v>
      </c>
      <c r="H1179">
        <f t="shared" si="55"/>
        <v>0.80952380952380953</v>
      </c>
      <c r="I1179">
        <f t="shared" si="56"/>
        <v>34</v>
      </c>
    </row>
    <row r="1180" spans="1:9" x14ac:dyDescent="0.2">
      <c r="A1180" t="s">
        <v>32</v>
      </c>
      <c r="B1180" t="s">
        <v>20</v>
      </c>
      <c r="C1180">
        <v>2020</v>
      </c>
      <c r="D1180" t="s">
        <v>13</v>
      </c>
      <c r="E1180">
        <v>25</v>
      </c>
      <c r="F1180">
        <v>31</v>
      </c>
      <c r="G1180">
        <f t="shared" si="54"/>
        <v>6</v>
      </c>
      <c r="H1180">
        <f t="shared" si="55"/>
        <v>0.80645161290322576</v>
      </c>
      <c r="I1180">
        <f t="shared" si="56"/>
        <v>25</v>
      </c>
    </row>
    <row r="1181" spans="1:9" x14ac:dyDescent="0.2">
      <c r="A1181" t="s">
        <v>32</v>
      </c>
      <c r="B1181" t="s">
        <v>20</v>
      </c>
      <c r="C1181">
        <v>2020</v>
      </c>
      <c r="D1181" t="s">
        <v>15</v>
      </c>
      <c r="E1181">
        <v>10</v>
      </c>
      <c r="F1181">
        <v>13</v>
      </c>
      <c r="G1181">
        <f t="shared" si="54"/>
        <v>3</v>
      </c>
      <c r="H1181">
        <f t="shared" si="55"/>
        <v>0.76923076923076927</v>
      </c>
      <c r="I1181">
        <f t="shared" si="56"/>
        <v>10</v>
      </c>
    </row>
    <row r="1182" spans="1:9" x14ac:dyDescent="0.2">
      <c r="A1182" t="s">
        <v>32</v>
      </c>
      <c r="B1182" t="s">
        <v>20</v>
      </c>
      <c r="C1182">
        <v>2023</v>
      </c>
      <c r="D1182" t="s">
        <v>14</v>
      </c>
      <c r="E1182">
        <v>52</v>
      </c>
      <c r="F1182">
        <v>55</v>
      </c>
      <c r="G1182">
        <f t="shared" si="54"/>
        <v>3</v>
      </c>
      <c r="H1182">
        <f t="shared" si="55"/>
        <v>0.94545454545454544</v>
      </c>
      <c r="I1182">
        <f t="shared" si="56"/>
        <v>52</v>
      </c>
    </row>
    <row r="1183" spans="1:9" x14ac:dyDescent="0.2">
      <c r="A1183" t="s">
        <v>32</v>
      </c>
      <c r="B1183" t="s">
        <v>20</v>
      </c>
      <c r="C1183">
        <v>2023</v>
      </c>
      <c r="D1183" t="s">
        <v>13</v>
      </c>
      <c r="E1183">
        <v>49</v>
      </c>
      <c r="F1183">
        <v>52</v>
      </c>
      <c r="G1183">
        <f t="shared" si="54"/>
        <v>3</v>
      </c>
      <c r="H1183">
        <f t="shared" si="55"/>
        <v>0.94230769230769229</v>
      </c>
      <c r="I1183">
        <f t="shared" si="56"/>
        <v>49</v>
      </c>
    </row>
    <row r="1184" spans="1:9" x14ac:dyDescent="0.2">
      <c r="A1184" t="s">
        <v>32</v>
      </c>
      <c r="B1184" t="s">
        <v>20</v>
      </c>
      <c r="C1184">
        <v>2019</v>
      </c>
      <c r="D1184" t="s">
        <v>15</v>
      </c>
      <c r="E1184">
        <v>13</v>
      </c>
      <c r="F1184">
        <v>13</v>
      </c>
      <c r="G1184">
        <f t="shared" si="54"/>
        <v>0</v>
      </c>
      <c r="H1184">
        <f t="shared" si="55"/>
        <v>1</v>
      </c>
      <c r="I1184">
        <f t="shared" si="56"/>
        <v>17</v>
      </c>
    </row>
    <row r="1185" spans="1:9" x14ac:dyDescent="0.2">
      <c r="A1185" t="s">
        <v>32</v>
      </c>
      <c r="B1185" t="s">
        <v>20</v>
      </c>
      <c r="C1185">
        <v>2020</v>
      </c>
      <c r="D1185" t="s">
        <v>12</v>
      </c>
      <c r="E1185">
        <v>16</v>
      </c>
      <c r="F1185">
        <v>16</v>
      </c>
      <c r="G1185">
        <f t="shared" si="54"/>
        <v>0</v>
      </c>
      <c r="H1185">
        <f t="shared" si="55"/>
        <v>1</v>
      </c>
      <c r="I1185">
        <f t="shared" si="56"/>
        <v>22</v>
      </c>
    </row>
    <row r="1186" spans="1:9" x14ac:dyDescent="0.2">
      <c r="A1186" t="s">
        <v>32</v>
      </c>
      <c r="B1186" t="s">
        <v>20</v>
      </c>
      <c r="C1186">
        <v>2020</v>
      </c>
      <c r="D1186" t="s">
        <v>30</v>
      </c>
      <c r="E1186">
        <v>7</v>
      </c>
      <c r="F1186">
        <v>7</v>
      </c>
      <c r="G1186">
        <f t="shared" si="54"/>
        <v>0</v>
      </c>
      <c r="H1186">
        <f t="shared" si="55"/>
        <v>1</v>
      </c>
      <c r="I1186">
        <f t="shared" si="56"/>
        <v>14</v>
      </c>
    </row>
    <row r="1187" spans="1:9" x14ac:dyDescent="0.2">
      <c r="A1187" t="s">
        <v>32</v>
      </c>
      <c r="B1187" t="s">
        <v>20</v>
      </c>
      <c r="C1187">
        <v>2021</v>
      </c>
      <c r="D1187" t="s">
        <v>15</v>
      </c>
      <c r="E1187">
        <v>17</v>
      </c>
      <c r="F1187">
        <v>17</v>
      </c>
      <c r="G1187">
        <f t="shared" si="54"/>
        <v>0</v>
      </c>
      <c r="H1187">
        <f t="shared" si="55"/>
        <v>1</v>
      </c>
      <c r="I1187">
        <f t="shared" si="56"/>
        <v>23</v>
      </c>
    </row>
    <row r="1188" spans="1:9" x14ac:dyDescent="0.2">
      <c r="A1188" t="s">
        <v>32</v>
      </c>
      <c r="B1188" t="s">
        <v>20</v>
      </c>
      <c r="C1188">
        <v>2021</v>
      </c>
      <c r="D1188" t="s">
        <v>12</v>
      </c>
      <c r="E1188">
        <v>27</v>
      </c>
      <c r="F1188">
        <v>27</v>
      </c>
      <c r="G1188">
        <f t="shared" si="54"/>
        <v>0</v>
      </c>
      <c r="H1188">
        <f t="shared" si="55"/>
        <v>1</v>
      </c>
      <c r="I1188">
        <f t="shared" si="56"/>
        <v>36</v>
      </c>
    </row>
    <row r="1189" spans="1:9" x14ac:dyDescent="0.2">
      <c r="A1189" t="s">
        <v>32</v>
      </c>
      <c r="B1189" t="s">
        <v>20</v>
      </c>
      <c r="C1189">
        <v>2021</v>
      </c>
      <c r="D1189" t="s">
        <v>16</v>
      </c>
      <c r="E1189">
        <v>19</v>
      </c>
      <c r="F1189">
        <v>19</v>
      </c>
      <c r="G1189">
        <f t="shared" si="54"/>
        <v>0</v>
      </c>
      <c r="H1189">
        <f t="shared" si="55"/>
        <v>1</v>
      </c>
      <c r="I1189">
        <f t="shared" si="56"/>
        <v>30</v>
      </c>
    </row>
    <row r="1190" spans="1:9" x14ac:dyDescent="0.2">
      <c r="A1190" t="s">
        <v>32</v>
      </c>
      <c r="B1190" t="s">
        <v>20</v>
      </c>
      <c r="C1190">
        <v>2021</v>
      </c>
      <c r="D1190" t="s">
        <v>30</v>
      </c>
      <c r="E1190">
        <v>26</v>
      </c>
      <c r="F1190">
        <v>26</v>
      </c>
      <c r="G1190">
        <f t="shared" si="54"/>
        <v>0</v>
      </c>
      <c r="H1190">
        <f t="shared" si="55"/>
        <v>1</v>
      </c>
      <c r="I1190">
        <f t="shared" si="56"/>
        <v>50</v>
      </c>
    </row>
    <row r="1191" spans="1:9" x14ac:dyDescent="0.2">
      <c r="A1191" t="s">
        <v>32</v>
      </c>
      <c r="B1191" t="s">
        <v>20</v>
      </c>
      <c r="C1191">
        <v>2023</v>
      </c>
      <c r="D1191" t="s">
        <v>15</v>
      </c>
      <c r="E1191">
        <v>17</v>
      </c>
      <c r="F1191">
        <v>17</v>
      </c>
      <c r="G1191">
        <f t="shared" si="54"/>
        <v>0</v>
      </c>
      <c r="H1191">
        <f t="shared" si="55"/>
        <v>1</v>
      </c>
      <c r="I1191">
        <f t="shared" si="56"/>
        <v>23</v>
      </c>
    </row>
    <row r="1192" spans="1:9" x14ac:dyDescent="0.2">
      <c r="A1192" t="s">
        <v>32</v>
      </c>
      <c r="B1192" t="s">
        <v>20</v>
      </c>
      <c r="C1192">
        <v>2023</v>
      </c>
      <c r="D1192" t="s">
        <v>30</v>
      </c>
      <c r="E1192">
        <v>17</v>
      </c>
      <c r="F1192">
        <v>17</v>
      </c>
      <c r="G1192">
        <f t="shared" si="54"/>
        <v>0</v>
      </c>
      <c r="H1192">
        <f t="shared" si="55"/>
        <v>1</v>
      </c>
      <c r="I1192">
        <f t="shared" si="56"/>
        <v>33</v>
      </c>
    </row>
    <row r="1193" spans="1:9" x14ac:dyDescent="0.2">
      <c r="A1193" t="s">
        <v>32</v>
      </c>
      <c r="B1193" t="s">
        <v>20</v>
      </c>
      <c r="C1193">
        <v>2022</v>
      </c>
      <c r="D1193" t="s">
        <v>16</v>
      </c>
      <c r="E1193">
        <v>18</v>
      </c>
      <c r="F1193">
        <v>26</v>
      </c>
      <c r="G1193">
        <f t="shared" si="54"/>
        <v>8</v>
      </c>
      <c r="H1193">
        <f t="shared" si="55"/>
        <v>0.69230769230769229</v>
      </c>
      <c r="I1193">
        <f t="shared" si="56"/>
        <v>18</v>
      </c>
    </row>
    <row r="1194" spans="1:9" x14ac:dyDescent="0.2">
      <c r="A1194" t="s">
        <v>32</v>
      </c>
      <c r="B1194" t="s">
        <v>20</v>
      </c>
      <c r="C1194">
        <v>2022</v>
      </c>
      <c r="D1194" t="s">
        <v>12</v>
      </c>
      <c r="E1194">
        <v>26</v>
      </c>
      <c r="F1194">
        <v>41</v>
      </c>
      <c r="G1194">
        <f t="shared" si="54"/>
        <v>15</v>
      </c>
      <c r="H1194">
        <f t="shared" si="55"/>
        <v>0.63414634146341464</v>
      </c>
      <c r="I1194">
        <f t="shared" si="56"/>
        <v>26</v>
      </c>
    </row>
    <row r="1195" spans="1:9" x14ac:dyDescent="0.2">
      <c r="A1195" t="s">
        <v>32</v>
      </c>
      <c r="B1195" t="s">
        <v>20</v>
      </c>
      <c r="C1195">
        <v>2022</v>
      </c>
      <c r="D1195" t="s">
        <v>30</v>
      </c>
      <c r="E1195">
        <v>24</v>
      </c>
      <c r="F1195">
        <v>51</v>
      </c>
      <c r="G1195">
        <f t="shared" si="54"/>
        <v>27</v>
      </c>
      <c r="H1195">
        <f t="shared" si="55"/>
        <v>0.47058823529411764</v>
      </c>
      <c r="I1195">
        <f t="shared" si="56"/>
        <v>24</v>
      </c>
    </row>
    <row r="1196" spans="1:9" x14ac:dyDescent="0.2">
      <c r="A1196" t="s">
        <v>32</v>
      </c>
      <c r="B1196" t="s">
        <v>20</v>
      </c>
      <c r="C1196">
        <v>2022</v>
      </c>
      <c r="D1196" t="s">
        <v>14</v>
      </c>
      <c r="E1196">
        <v>64</v>
      </c>
      <c r="F1196">
        <v>92</v>
      </c>
      <c r="G1196">
        <f t="shared" si="54"/>
        <v>28</v>
      </c>
      <c r="H1196">
        <f t="shared" si="55"/>
        <v>0.69565217391304346</v>
      </c>
      <c r="I1196">
        <f t="shared" si="56"/>
        <v>64</v>
      </c>
    </row>
    <row r="1197" spans="1:9" x14ac:dyDescent="0.2">
      <c r="A1197" t="s">
        <v>32</v>
      </c>
      <c r="B1197" t="s">
        <v>21</v>
      </c>
      <c r="C1197">
        <v>2022</v>
      </c>
      <c r="D1197" t="s">
        <v>12</v>
      </c>
      <c r="E1197">
        <v>8</v>
      </c>
      <c r="F1197">
        <v>8</v>
      </c>
      <c r="G1197">
        <f t="shared" si="54"/>
        <v>0</v>
      </c>
      <c r="H1197">
        <f t="shared" si="55"/>
        <v>1</v>
      </c>
      <c r="I1197">
        <f t="shared" si="56"/>
        <v>12</v>
      </c>
    </row>
    <row r="1198" spans="1:9" x14ac:dyDescent="0.2">
      <c r="A1198" t="s">
        <v>32</v>
      </c>
      <c r="B1198" t="s">
        <v>21</v>
      </c>
      <c r="C1198">
        <v>2022</v>
      </c>
      <c r="D1198" t="s">
        <v>13</v>
      </c>
      <c r="E1198">
        <v>18</v>
      </c>
      <c r="F1198">
        <v>18</v>
      </c>
      <c r="G1198">
        <f t="shared" si="54"/>
        <v>0</v>
      </c>
      <c r="H1198">
        <f t="shared" si="55"/>
        <v>1</v>
      </c>
      <c r="I1198">
        <f t="shared" si="56"/>
        <v>26</v>
      </c>
    </row>
    <row r="1199" spans="1:9" x14ac:dyDescent="0.2">
      <c r="A1199" t="s">
        <v>32</v>
      </c>
      <c r="B1199" t="s">
        <v>21</v>
      </c>
      <c r="C1199">
        <v>2022</v>
      </c>
      <c r="D1199" t="s">
        <v>16</v>
      </c>
      <c r="E1199">
        <v>11</v>
      </c>
      <c r="F1199">
        <v>11</v>
      </c>
      <c r="G1199">
        <f t="shared" si="54"/>
        <v>0</v>
      </c>
      <c r="H1199">
        <f t="shared" si="55"/>
        <v>1</v>
      </c>
      <c r="I1199">
        <f t="shared" si="56"/>
        <v>16</v>
      </c>
    </row>
    <row r="1200" spans="1:9" x14ac:dyDescent="0.2">
      <c r="A1200" t="s">
        <v>32</v>
      </c>
      <c r="B1200" t="s">
        <v>21</v>
      </c>
      <c r="C1200">
        <v>2019</v>
      </c>
      <c r="D1200" t="s">
        <v>14</v>
      </c>
      <c r="E1200">
        <v>43</v>
      </c>
      <c r="F1200">
        <v>69</v>
      </c>
      <c r="G1200">
        <f t="shared" si="54"/>
        <v>26</v>
      </c>
      <c r="H1200">
        <f t="shared" si="55"/>
        <v>0.62318840579710144</v>
      </c>
      <c r="I1200">
        <f t="shared" si="56"/>
        <v>43</v>
      </c>
    </row>
    <row r="1201" spans="1:9" x14ac:dyDescent="0.2">
      <c r="A1201" t="s">
        <v>32</v>
      </c>
      <c r="B1201" t="s">
        <v>21</v>
      </c>
      <c r="C1201">
        <v>2019</v>
      </c>
      <c r="D1201" t="s">
        <v>12</v>
      </c>
      <c r="E1201">
        <v>17</v>
      </c>
      <c r="F1201">
        <v>36</v>
      </c>
      <c r="G1201">
        <f t="shared" si="54"/>
        <v>19</v>
      </c>
      <c r="H1201">
        <f t="shared" si="55"/>
        <v>0.47222222222222221</v>
      </c>
      <c r="I1201">
        <f t="shared" si="56"/>
        <v>17</v>
      </c>
    </row>
    <row r="1202" spans="1:9" x14ac:dyDescent="0.2">
      <c r="A1202" t="s">
        <v>32</v>
      </c>
      <c r="B1202" t="s">
        <v>21</v>
      </c>
      <c r="C1202">
        <v>2020</v>
      </c>
      <c r="D1202" t="s">
        <v>13</v>
      </c>
      <c r="E1202">
        <v>14</v>
      </c>
      <c r="F1202">
        <v>22</v>
      </c>
      <c r="G1202">
        <f t="shared" si="54"/>
        <v>8</v>
      </c>
      <c r="H1202">
        <f t="shared" si="55"/>
        <v>0.63636363636363635</v>
      </c>
      <c r="I1202">
        <f t="shared" si="56"/>
        <v>14</v>
      </c>
    </row>
    <row r="1203" spans="1:9" x14ac:dyDescent="0.2">
      <c r="A1203" t="s">
        <v>32</v>
      </c>
      <c r="B1203" t="s">
        <v>21</v>
      </c>
      <c r="C1203">
        <v>2019</v>
      </c>
      <c r="D1203" t="s">
        <v>13</v>
      </c>
      <c r="E1203">
        <v>22</v>
      </c>
      <c r="F1203">
        <v>29</v>
      </c>
      <c r="G1203">
        <f t="shared" si="54"/>
        <v>7</v>
      </c>
      <c r="H1203">
        <f t="shared" si="55"/>
        <v>0.75862068965517238</v>
      </c>
      <c r="I1203">
        <f t="shared" si="56"/>
        <v>22</v>
      </c>
    </row>
    <row r="1204" spans="1:9" x14ac:dyDescent="0.2">
      <c r="A1204" t="s">
        <v>32</v>
      </c>
      <c r="B1204" t="s">
        <v>21</v>
      </c>
      <c r="C1204">
        <v>2021</v>
      </c>
      <c r="D1204" t="s">
        <v>12</v>
      </c>
      <c r="E1204">
        <v>19</v>
      </c>
      <c r="F1204">
        <v>25</v>
      </c>
      <c r="G1204">
        <f t="shared" si="54"/>
        <v>6</v>
      </c>
      <c r="H1204">
        <f t="shared" si="55"/>
        <v>0.76</v>
      </c>
      <c r="I1204">
        <f t="shared" si="56"/>
        <v>19</v>
      </c>
    </row>
    <row r="1205" spans="1:9" x14ac:dyDescent="0.2">
      <c r="A1205" t="s">
        <v>32</v>
      </c>
      <c r="B1205" t="s">
        <v>21</v>
      </c>
      <c r="C1205">
        <v>2019</v>
      </c>
      <c r="D1205" t="s">
        <v>16</v>
      </c>
      <c r="E1205">
        <v>11</v>
      </c>
      <c r="F1205">
        <v>16</v>
      </c>
      <c r="G1205">
        <f t="shared" si="54"/>
        <v>5</v>
      </c>
      <c r="H1205">
        <f t="shared" si="55"/>
        <v>0.6875</v>
      </c>
      <c r="I1205">
        <f t="shared" si="56"/>
        <v>11</v>
      </c>
    </row>
    <row r="1206" spans="1:9" x14ac:dyDescent="0.2">
      <c r="A1206" t="s">
        <v>32</v>
      </c>
      <c r="B1206" t="s">
        <v>21</v>
      </c>
      <c r="C1206">
        <v>2023</v>
      </c>
      <c r="D1206" t="s">
        <v>30</v>
      </c>
      <c r="E1206">
        <v>11</v>
      </c>
      <c r="F1206">
        <v>16</v>
      </c>
      <c r="G1206">
        <f t="shared" si="54"/>
        <v>5</v>
      </c>
      <c r="H1206">
        <f t="shared" si="55"/>
        <v>0.6875</v>
      </c>
      <c r="I1206">
        <f t="shared" si="56"/>
        <v>11</v>
      </c>
    </row>
    <row r="1207" spans="1:9" x14ac:dyDescent="0.2">
      <c r="A1207" t="s">
        <v>32</v>
      </c>
      <c r="B1207" t="s">
        <v>21</v>
      </c>
      <c r="C1207">
        <v>2019</v>
      </c>
      <c r="D1207" t="s">
        <v>30</v>
      </c>
      <c r="E1207">
        <v>4</v>
      </c>
      <c r="F1207">
        <v>7</v>
      </c>
      <c r="G1207">
        <f t="shared" si="54"/>
        <v>3</v>
      </c>
      <c r="H1207">
        <f t="shared" si="55"/>
        <v>0.5714285714285714</v>
      </c>
      <c r="I1207">
        <f t="shared" si="56"/>
        <v>4</v>
      </c>
    </row>
    <row r="1208" spans="1:9" x14ac:dyDescent="0.2">
      <c r="A1208" t="s">
        <v>32</v>
      </c>
      <c r="B1208" t="s">
        <v>21</v>
      </c>
      <c r="C1208">
        <v>2023</v>
      </c>
      <c r="D1208" t="s">
        <v>15</v>
      </c>
      <c r="E1208">
        <v>9</v>
      </c>
      <c r="F1208">
        <v>12</v>
      </c>
      <c r="G1208">
        <f t="shared" si="54"/>
        <v>3</v>
      </c>
      <c r="H1208">
        <f t="shared" si="55"/>
        <v>0.75</v>
      </c>
      <c r="I1208">
        <f t="shared" si="56"/>
        <v>9</v>
      </c>
    </row>
    <row r="1209" spans="1:9" x14ac:dyDescent="0.2">
      <c r="A1209" t="s">
        <v>32</v>
      </c>
      <c r="B1209" t="s">
        <v>21</v>
      </c>
      <c r="C1209">
        <v>2023</v>
      </c>
      <c r="D1209" t="s">
        <v>12</v>
      </c>
      <c r="E1209">
        <v>27</v>
      </c>
      <c r="F1209">
        <v>29</v>
      </c>
      <c r="G1209">
        <f t="shared" si="54"/>
        <v>2</v>
      </c>
      <c r="H1209">
        <f t="shared" si="55"/>
        <v>0.93103448275862066</v>
      </c>
      <c r="I1209">
        <f t="shared" si="56"/>
        <v>27</v>
      </c>
    </row>
    <row r="1210" spans="1:9" x14ac:dyDescent="0.2">
      <c r="A1210" t="s">
        <v>32</v>
      </c>
      <c r="B1210" t="s">
        <v>21</v>
      </c>
      <c r="C1210">
        <v>2019</v>
      </c>
      <c r="D1210" t="s">
        <v>15</v>
      </c>
      <c r="E1210">
        <v>9</v>
      </c>
      <c r="F1210">
        <v>9</v>
      </c>
      <c r="G1210">
        <f t="shared" si="54"/>
        <v>0</v>
      </c>
      <c r="H1210">
        <f t="shared" si="55"/>
        <v>1</v>
      </c>
      <c r="I1210">
        <f t="shared" si="56"/>
        <v>14</v>
      </c>
    </row>
    <row r="1211" spans="1:9" x14ac:dyDescent="0.2">
      <c r="A1211" t="s">
        <v>32</v>
      </c>
      <c r="B1211" t="s">
        <v>21</v>
      </c>
      <c r="C1211">
        <v>2020</v>
      </c>
      <c r="D1211" t="s">
        <v>15</v>
      </c>
      <c r="E1211">
        <v>13</v>
      </c>
      <c r="F1211">
        <v>13</v>
      </c>
      <c r="G1211">
        <f t="shared" si="54"/>
        <v>0</v>
      </c>
      <c r="H1211">
        <f t="shared" si="55"/>
        <v>1</v>
      </c>
      <c r="I1211">
        <f t="shared" si="56"/>
        <v>20</v>
      </c>
    </row>
    <row r="1212" spans="1:9" x14ac:dyDescent="0.2">
      <c r="A1212" t="s">
        <v>32</v>
      </c>
      <c r="B1212" t="s">
        <v>21</v>
      </c>
      <c r="C1212">
        <v>2020</v>
      </c>
      <c r="D1212" t="s">
        <v>12</v>
      </c>
      <c r="E1212">
        <v>20</v>
      </c>
      <c r="F1212">
        <v>20</v>
      </c>
      <c r="G1212">
        <f t="shared" si="54"/>
        <v>0</v>
      </c>
      <c r="H1212">
        <f t="shared" si="55"/>
        <v>1</v>
      </c>
      <c r="I1212">
        <f t="shared" si="56"/>
        <v>28</v>
      </c>
    </row>
    <row r="1213" spans="1:9" x14ac:dyDescent="0.2">
      <c r="A1213" t="s">
        <v>32</v>
      </c>
      <c r="B1213" t="s">
        <v>21</v>
      </c>
      <c r="C1213">
        <v>2020</v>
      </c>
      <c r="D1213" t="s">
        <v>14</v>
      </c>
      <c r="E1213">
        <v>23</v>
      </c>
      <c r="F1213">
        <v>23</v>
      </c>
      <c r="G1213">
        <f t="shared" si="54"/>
        <v>0</v>
      </c>
      <c r="H1213">
        <f t="shared" si="55"/>
        <v>1</v>
      </c>
      <c r="I1213">
        <f t="shared" si="56"/>
        <v>42</v>
      </c>
    </row>
    <row r="1214" spans="1:9" x14ac:dyDescent="0.2">
      <c r="A1214" t="s">
        <v>32</v>
      </c>
      <c r="B1214" t="s">
        <v>21</v>
      </c>
      <c r="C1214">
        <v>2020</v>
      </c>
      <c r="D1214" t="s">
        <v>16</v>
      </c>
      <c r="E1214">
        <v>10</v>
      </c>
      <c r="F1214">
        <v>10</v>
      </c>
      <c r="G1214">
        <f t="shared" si="54"/>
        <v>0</v>
      </c>
      <c r="H1214">
        <f t="shared" si="55"/>
        <v>1</v>
      </c>
      <c r="I1214">
        <f t="shared" si="56"/>
        <v>15</v>
      </c>
    </row>
    <row r="1215" spans="1:9" x14ac:dyDescent="0.2">
      <c r="A1215" t="s">
        <v>32</v>
      </c>
      <c r="B1215" t="s">
        <v>21</v>
      </c>
      <c r="C1215">
        <v>2020</v>
      </c>
      <c r="D1215" t="s">
        <v>30</v>
      </c>
      <c r="E1215">
        <v>4</v>
      </c>
      <c r="F1215">
        <v>4</v>
      </c>
      <c r="G1215">
        <f t="shared" si="54"/>
        <v>0</v>
      </c>
      <c r="H1215">
        <f t="shared" si="55"/>
        <v>1</v>
      </c>
      <c r="I1215">
        <f t="shared" si="56"/>
        <v>7</v>
      </c>
    </row>
    <row r="1216" spans="1:9" x14ac:dyDescent="0.2">
      <c r="A1216" t="s">
        <v>32</v>
      </c>
      <c r="B1216" t="s">
        <v>21</v>
      </c>
      <c r="C1216">
        <v>2021</v>
      </c>
      <c r="D1216" t="s">
        <v>15</v>
      </c>
      <c r="E1216">
        <v>12</v>
      </c>
      <c r="F1216">
        <v>12</v>
      </c>
      <c r="G1216">
        <f t="shared" si="54"/>
        <v>0</v>
      </c>
      <c r="H1216">
        <f t="shared" si="55"/>
        <v>1</v>
      </c>
      <c r="I1216">
        <f t="shared" si="56"/>
        <v>18</v>
      </c>
    </row>
    <row r="1217" spans="1:9" x14ac:dyDescent="0.2">
      <c r="A1217" t="s">
        <v>32</v>
      </c>
      <c r="B1217" t="s">
        <v>21</v>
      </c>
      <c r="C1217">
        <v>2021</v>
      </c>
      <c r="D1217" t="s">
        <v>14</v>
      </c>
      <c r="E1217">
        <v>17</v>
      </c>
      <c r="F1217">
        <v>17</v>
      </c>
      <c r="G1217">
        <f t="shared" si="54"/>
        <v>0</v>
      </c>
      <c r="H1217">
        <f t="shared" si="55"/>
        <v>1</v>
      </c>
      <c r="I1217">
        <f t="shared" si="56"/>
        <v>31</v>
      </c>
    </row>
    <row r="1218" spans="1:9" x14ac:dyDescent="0.2">
      <c r="A1218" t="s">
        <v>32</v>
      </c>
      <c r="B1218" t="s">
        <v>21</v>
      </c>
      <c r="C1218">
        <v>2021</v>
      </c>
      <c r="D1218" t="s">
        <v>13</v>
      </c>
      <c r="E1218">
        <v>22</v>
      </c>
      <c r="F1218">
        <v>22</v>
      </c>
      <c r="G1218">
        <f t="shared" ref="G1218:G1281" si="57">F1218-E1218</f>
        <v>0</v>
      </c>
      <c r="H1218">
        <f t="shared" si="55"/>
        <v>1</v>
      </c>
      <c r="I1218">
        <f t="shared" si="56"/>
        <v>32</v>
      </c>
    </row>
    <row r="1219" spans="1:9" x14ac:dyDescent="0.2">
      <c r="A1219" t="s">
        <v>32</v>
      </c>
      <c r="B1219" t="s">
        <v>21</v>
      </c>
      <c r="C1219">
        <v>2021</v>
      </c>
      <c r="D1219" t="s">
        <v>16</v>
      </c>
      <c r="E1219">
        <v>10</v>
      </c>
      <c r="F1219">
        <v>10</v>
      </c>
      <c r="G1219">
        <f t="shared" si="57"/>
        <v>0</v>
      </c>
      <c r="H1219">
        <f t="shared" ref="H1219:H1282" si="58">IF(AND(E1219=0, F1219=0), 1, E1219/F1219)</f>
        <v>1</v>
      </c>
      <c r="I1219">
        <f t="shared" ref="I1219:I1282" si="59">_xlfn.CEILING.MATH(IF(H1219=1,
    IF(
        COUNTIFS(H$2:H$2670, "&lt;&gt;1", A$2:A$2670, A1219, B$2:B$2670, B1219, D$2:D$2670, D1219, C$2:C$2670, "&lt;&gt;"&amp;C1219)=0,
        E1219,
        F1219 / (
            SUMIFS(H$2:H$2670, A$2:A$2670, A1219, B$2:B$2670, B1219, D$2:D$2670, D1219, C$2:C$2670, "&lt;&gt;"&amp;C1219, H$2:H$2670, "&lt;&gt;1")
            /
            COUNTIFS(H$2:H$2670, "&lt;&gt;1", A$2:A$2670, A1219, B$2:B$2670, B1219, D$2:D$2670, D1219, C$2:C$2670, "&lt;&gt;"&amp;C1219)
        )
    ),
    E1219
))</f>
        <v>15</v>
      </c>
    </row>
    <row r="1220" spans="1:9" x14ac:dyDescent="0.2">
      <c r="A1220" t="s">
        <v>32</v>
      </c>
      <c r="B1220" t="s">
        <v>21</v>
      </c>
      <c r="C1220">
        <v>2021</v>
      </c>
      <c r="D1220" t="s">
        <v>30</v>
      </c>
      <c r="E1220">
        <v>7</v>
      </c>
      <c r="F1220">
        <v>7</v>
      </c>
      <c r="G1220">
        <f t="shared" si="57"/>
        <v>0</v>
      </c>
      <c r="H1220">
        <f t="shared" si="58"/>
        <v>1</v>
      </c>
      <c r="I1220">
        <f t="shared" si="59"/>
        <v>12</v>
      </c>
    </row>
    <row r="1221" spans="1:9" x14ac:dyDescent="0.2">
      <c r="A1221" t="s">
        <v>32</v>
      </c>
      <c r="B1221" t="s">
        <v>21</v>
      </c>
      <c r="C1221">
        <v>2023</v>
      </c>
      <c r="D1221" t="s">
        <v>14</v>
      </c>
      <c r="E1221">
        <v>23</v>
      </c>
      <c r="F1221">
        <v>23</v>
      </c>
      <c r="G1221">
        <f t="shared" si="57"/>
        <v>0</v>
      </c>
      <c r="H1221">
        <f t="shared" si="58"/>
        <v>1</v>
      </c>
      <c r="I1221">
        <f t="shared" si="59"/>
        <v>42</v>
      </c>
    </row>
    <row r="1222" spans="1:9" x14ac:dyDescent="0.2">
      <c r="A1222" t="s">
        <v>32</v>
      </c>
      <c r="B1222" t="s">
        <v>21</v>
      </c>
      <c r="C1222">
        <v>2023</v>
      </c>
      <c r="D1222" t="s">
        <v>13</v>
      </c>
      <c r="E1222">
        <v>18</v>
      </c>
      <c r="F1222">
        <v>18</v>
      </c>
      <c r="G1222">
        <f t="shared" si="57"/>
        <v>0</v>
      </c>
      <c r="H1222">
        <f t="shared" si="58"/>
        <v>1</v>
      </c>
      <c r="I1222">
        <f t="shared" si="59"/>
        <v>26</v>
      </c>
    </row>
    <row r="1223" spans="1:9" x14ac:dyDescent="0.2">
      <c r="A1223" t="s">
        <v>32</v>
      </c>
      <c r="B1223" t="s">
        <v>21</v>
      </c>
      <c r="C1223">
        <v>2023</v>
      </c>
      <c r="D1223" t="s">
        <v>16</v>
      </c>
      <c r="E1223">
        <v>5</v>
      </c>
      <c r="F1223">
        <v>5</v>
      </c>
      <c r="G1223">
        <f t="shared" si="57"/>
        <v>0</v>
      </c>
      <c r="H1223">
        <f t="shared" si="58"/>
        <v>1</v>
      </c>
      <c r="I1223">
        <f t="shared" si="59"/>
        <v>8</v>
      </c>
    </row>
    <row r="1224" spans="1:9" x14ac:dyDescent="0.2">
      <c r="A1224" t="s">
        <v>32</v>
      </c>
      <c r="B1224" t="s">
        <v>21</v>
      </c>
      <c r="C1224">
        <v>2022</v>
      </c>
      <c r="D1224" t="s">
        <v>15</v>
      </c>
      <c r="E1224">
        <v>15</v>
      </c>
      <c r="F1224">
        <v>25</v>
      </c>
      <c r="G1224">
        <f t="shared" si="57"/>
        <v>10</v>
      </c>
      <c r="H1224">
        <f t="shared" si="58"/>
        <v>0.6</v>
      </c>
      <c r="I1224">
        <f t="shared" si="59"/>
        <v>15</v>
      </c>
    </row>
    <row r="1225" spans="1:9" x14ac:dyDescent="0.2">
      <c r="A1225" t="s">
        <v>32</v>
      </c>
      <c r="B1225" t="s">
        <v>21</v>
      </c>
      <c r="C1225">
        <v>2022</v>
      </c>
      <c r="D1225" t="s">
        <v>30</v>
      </c>
      <c r="E1225">
        <v>13</v>
      </c>
      <c r="F1225">
        <v>23</v>
      </c>
      <c r="G1225">
        <f t="shared" si="57"/>
        <v>10</v>
      </c>
      <c r="H1225">
        <f t="shared" si="58"/>
        <v>0.56521739130434778</v>
      </c>
      <c r="I1225">
        <f t="shared" si="59"/>
        <v>13</v>
      </c>
    </row>
    <row r="1226" spans="1:9" x14ac:dyDescent="0.2">
      <c r="A1226" t="s">
        <v>32</v>
      </c>
      <c r="B1226" t="s">
        <v>21</v>
      </c>
      <c r="C1226">
        <v>2022</v>
      </c>
      <c r="D1226" t="s">
        <v>14</v>
      </c>
      <c r="E1226">
        <v>42</v>
      </c>
      <c r="F1226">
        <v>88</v>
      </c>
      <c r="G1226">
        <f t="shared" si="57"/>
        <v>46</v>
      </c>
      <c r="H1226">
        <f t="shared" si="58"/>
        <v>0.47727272727272729</v>
      </c>
      <c r="I1226">
        <f t="shared" si="59"/>
        <v>42</v>
      </c>
    </row>
    <row r="1227" spans="1:9" x14ac:dyDescent="0.2">
      <c r="A1227" t="s">
        <v>32</v>
      </c>
      <c r="B1227" t="s">
        <v>22</v>
      </c>
      <c r="C1227">
        <v>2022</v>
      </c>
      <c r="D1227" t="s">
        <v>12</v>
      </c>
      <c r="E1227">
        <v>21</v>
      </c>
      <c r="F1227">
        <v>21</v>
      </c>
      <c r="G1227">
        <f t="shared" si="57"/>
        <v>0</v>
      </c>
      <c r="H1227">
        <f t="shared" si="58"/>
        <v>1</v>
      </c>
      <c r="I1227">
        <f t="shared" si="59"/>
        <v>32</v>
      </c>
    </row>
    <row r="1228" spans="1:9" x14ac:dyDescent="0.2">
      <c r="A1228" t="s">
        <v>32</v>
      </c>
      <c r="B1228" t="s">
        <v>22</v>
      </c>
      <c r="C1228">
        <v>2022</v>
      </c>
      <c r="D1228" t="s">
        <v>14</v>
      </c>
      <c r="E1228">
        <v>27</v>
      </c>
      <c r="F1228">
        <v>27</v>
      </c>
      <c r="G1228">
        <f t="shared" si="57"/>
        <v>0</v>
      </c>
      <c r="H1228">
        <f t="shared" si="58"/>
        <v>1</v>
      </c>
      <c r="I1228">
        <f t="shared" si="59"/>
        <v>39</v>
      </c>
    </row>
    <row r="1229" spans="1:9" x14ac:dyDescent="0.2">
      <c r="A1229" t="s">
        <v>32</v>
      </c>
      <c r="B1229" t="s">
        <v>22</v>
      </c>
      <c r="C1229">
        <v>2022</v>
      </c>
      <c r="D1229" t="s">
        <v>13</v>
      </c>
      <c r="E1229">
        <v>21</v>
      </c>
      <c r="F1229">
        <v>21</v>
      </c>
      <c r="G1229">
        <f t="shared" si="57"/>
        <v>0</v>
      </c>
      <c r="H1229">
        <f t="shared" si="58"/>
        <v>1</v>
      </c>
      <c r="I1229">
        <f t="shared" si="59"/>
        <v>25</v>
      </c>
    </row>
    <row r="1230" spans="1:9" x14ac:dyDescent="0.2">
      <c r="A1230" t="s">
        <v>32</v>
      </c>
      <c r="B1230" t="s">
        <v>22</v>
      </c>
      <c r="C1230">
        <v>2019</v>
      </c>
      <c r="D1230" t="s">
        <v>12</v>
      </c>
      <c r="E1230">
        <v>24</v>
      </c>
      <c r="F1230">
        <v>63</v>
      </c>
      <c r="G1230">
        <f t="shared" si="57"/>
        <v>39</v>
      </c>
      <c r="H1230">
        <f t="shared" si="58"/>
        <v>0.38095238095238093</v>
      </c>
      <c r="I1230">
        <f t="shared" si="59"/>
        <v>24</v>
      </c>
    </row>
    <row r="1231" spans="1:9" x14ac:dyDescent="0.2">
      <c r="A1231" t="s">
        <v>32</v>
      </c>
      <c r="B1231" t="s">
        <v>22</v>
      </c>
      <c r="C1231">
        <v>2021</v>
      </c>
      <c r="D1231" t="s">
        <v>15</v>
      </c>
      <c r="E1231">
        <v>11</v>
      </c>
      <c r="F1231">
        <v>24</v>
      </c>
      <c r="G1231">
        <f t="shared" si="57"/>
        <v>13</v>
      </c>
      <c r="H1231">
        <f t="shared" si="58"/>
        <v>0.45833333333333331</v>
      </c>
      <c r="I1231">
        <f t="shared" si="59"/>
        <v>11</v>
      </c>
    </row>
    <row r="1232" spans="1:9" x14ac:dyDescent="0.2">
      <c r="A1232" t="s">
        <v>32</v>
      </c>
      <c r="B1232" t="s">
        <v>22</v>
      </c>
      <c r="C1232">
        <v>2023</v>
      </c>
      <c r="D1232" t="s">
        <v>14</v>
      </c>
      <c r="E1232">
        <v>31</v>
      </c>
      <c r="F1232">
        <v>44</v>
      </c>
      <c r="G1232">
        <f t="shared" si="57"/>
        <v>13</v>
      </c>
      <c r="H1232">
        <f t="shared" si="58"/>
        <v>0.70454545454545459</v>
      </c>
      <c r="I1232">
        <f t="shared" si="59"/>
        <v>31</v>
      </c>
    </row>
    <row r="1233" spans="1:9" x14ac:dyDescent="0.2">
      <c r="A1233" t="s">
        <v>32</v>
      </c>
      <c r="B1233" t="s">
        <v>22</v>
      </c>
      <c r="C1233">
        <v>2019</v>
      </c>
      <c r="D1233" t="s">
        <v>14</v>
      </c>
      <c r="E1233">
        <v>26</v>
      </c>
      <c r="F1233">
        <v>38</v>
      </c>
      <c r="G1233">
        <f t="shared" si="57"/>
        <v>12</v>
      </c>
      <c r="H1233">
        <f t="shared" si="58"/>
        <v>0.68421052631578949</v>
      </c>
      <c r="I1233">
        <f t="shared" si="59"/>
        <v>26</v>
      </c>
    </row>
    <row r="1234" spans="1:9" x14ac:dyDescent="0.2">
      <c r="A1234" t="s">
        <v>32</v>
      </c>
      <c r="B1234" t="s">
        <v>22</v>
      </c>
      <c r="C1234">
        <v>2021</v>
      </c>
      <c r="D1234" t="s">
        <v>16</v>
      </c>
      <c r="E1234">
        <v>7</v>
      </c>
      <c r="F1234">
        <v>17</v>
      </c>
      <c r="G1234">
        <f t="shared" si="57"/>
        <v>10</v>
      </c>
      <c r="H1234">
        <f t="shared" si="58"/>
        <v>0.41176470588235292</v>
      </c>
      <c r="I1234">
        <f t="shared" si="59"/>
        <v>7</v>
      </c>
    </row>
    <row r="1235" spans="1:9" x14ac:dyDescent="0.2">
      <c r="A1235" t="s">
        <v>32</v>
      </c>
      <c r="B1235" t="s">
        <v>22</v>
      </c>
      <c r="C1235">
        <v>2020</v>
      </c>
      <c r="D1235" t="s">
        <v>12</v>
      </c>
      <c r="E1235">
        <v>18</v>
      </c>
      <c r="F1235">
        <v>24</v>
      </c>
      <c r="G1235">
        <f t="shared" si="57"/>
        <v>6</v>
      </c>
      <c r="H1235">
        <f t="shared" si="58"/>
        <v>0.75</v>
      </c>
      <c r="I1235">
        <f t="shared" si="59"/>
        <v>18</v>
      </c>
    </row>
    <row r="1236" spans="1:9" x14ac:dyDescent="0.2">
      <c r="A1236" t="s">
        <v>32</v>
      </c>
      <c r="B1236" t="s">
        <v>22</v>
      </c>
      <c r="C1236">
        <v>2023</v>
      </c>
      <c r="D1236" t="s">
        <v>30</v>
      </c>
      <c r="E1236">
        <v>10</v>
      </c>
      <c r="F1236">
        <v>16</v>
      </c>
      <c r="G1236">
        <f t="shared" si="57"/>
        <v>6</v>
      </c>
      <c r="H1236">
        <f t="shared" si="58"/>
        <v>0.625</v>
      </c>
      <c r="I1236">
        <f t="shared" si="59"/>
        <v>10</v>
      </c>
    </row>
    <row r="1237" spans="1:9" x14ac:dyDescent="0.2">
      <c r="A1237" t="s">
        <v>32</v>
      </c>
      <c r="B1237" t="s">
        <v>22</v>
      </c>
      <c r="C1237">
        <v>2023</v>
      </c>
      <c r="D1237" t="s">
        <v>12</v>
      </c>
      <c r="E1237">
        <v>29</v>
      </c>
      <c r="F1237">
        <v>34</v>
      </c>
      <c r="G1237">
        <f t="shared" si="57"/>
        <v>5</v>
      </c>
      <c r="H1237">
        <f t="shared" si="58"/>
        <v>0.8529411764705882</v>
      </c>
      <c r="I1237">
        <f t="shared" si="59"/>
        <v>29</v>
      </c>
    </row>
    <row r="1238" spans="1:9" x14ac:dyDescent="0.2">
      <c r="A1238" t="s">
        <v>32</v>
      </c>
      <c r="B1238" t="s">
        <v>22</v>
      </c>
      <c r="C1238">
        <v>2020</v>
      </c>
      <c r="D1238" t="s">
        <v>30</v>
      </c>
      <c r="E1238">
        <v>10</v>
      </c>
      <c r="F1238">
        <v>14</v>
      </c>
      <c r="G1238">
        <f t="shared" si="57"/>
        <v>4</v>
      </c>
      <c r="H1238">
        <f t="shared" si="58"/>
        <v>0.7142857142857143</v>
      </c>
      <c r="I1238">
        <f t="shared" si="59"/>
        <v>10</v>
      </c>
    </row>
    <row r="1239" spans="1:9" x14ac:dyDescent="0.2">
      <c r="A1239" t="s">
        <v>32</v>
      </c>
      <c r="B1239" t="s">
        <v>22</v>
      </c>
      <c r="C1239">
        <v>2021</v>
      </c>
      <c r="D1239" t="s">
        <v>13</v>
      </c>
      <c r="E1239">
        <v>13</v>
      </c>
      <c r="F1239">
        <v>17</v>
      </c>
      <c r="G1239">
        <f t="shared" si="57"/>
        <v>4</v>
      </c>
      <c r="H1239">
        <f t="shared" si="58"/>
        <v>0.76470588235294112</v>
      </c>
      <c r="I1239">
        <f t="shared" si="59"/>
        <v>13</v>
      </c>
    </row>
    <row r="1240" spans="1:9" x14ac:dyDescent="0.2">
      <c r="A1240" t="s">
        <v>32</v>
      </c>
      <c r="B1240" t="s">
        <v>22</v>
      </c>
      <c r="C1240">
        <v>2019</v>
      </c>
      <c r="D1240" t="s">
        <v>16</v>
      </c>
      <c r="E1240">
        <v>14</v>
      </c>
      <c r="F1240">
        <v>17</v>
      </c>
      <c r="G1240">
        <f t="shared" si="57"/>
        <v>3</v>
      </c>
      <c r="H1240">
        <f t="shared" si="58"/>
        <v>0.82352941176470584</v>
      </c>
      <c r="I1240">
        <f t="shared" si="59"/>
        <v>14</v>
      </c>
    </row>
    <row r="1241" spans="1:9" x14ac:dyDescent="0.2">
      <c r="A1241" t="s">
        <v>32</v>
      </c>
      <c r="B1241" t="s">
        <v>22</v>
      </c>
      <c r="C1241">
        <v>2023</v>
      </c>
      <c r="D1241" t="s">
        <v>13</v>
      </c>
      <c r="E1241">
        <v>27</v>
      </c>
      <c r="F1241">
        <v>29</v>
      </c>
      <c r="G1241">
        <f t="shared" si="57"/>
        <v>2</v>
      </c>
      <c r="H1241">
        <f t="shared" si="58"/>
        <v>0.93103448275862066</v>
      </c>
      <c r="I1241">
        <f t="shared" si="59"/>
        <v>27</v>
      </c>
    </row>
    <row r="1242" spans="1:9" x14ac:dyDescent="0.2">
      <c r="A1242" t="s">
        <v>32</v>
      </c>
      <c r="B1242" t="s">
        <v>22</v>
      </c>
      <c r="C1242">
        <v>2019</v>
      </c>
      <c r="D1242" t="s">
        <v>15</v>
      </c>
      <c r="E1242">
        <v>7</v>
      </c>
      <c r="F1242">
        <v>7</v>
      </c>
      <c r="G1242">
        <f t="shared" si="57"/>
        <v>0</v>
      </c>
      <c r="H1242">
        <f t="shared" si="58"/>
        <v>1</v>
      </c>
      <c r="I1242">
        <f t="shared" si="59"/>
        <v>12</v>
      </c>
    </row>
    <row r="1243" spans="1:9" x14ac:dyDescent="0.2">
      <c r="A1243" t="s">
        <v>32</v>
      </c>
      <c r="B1243" t="s">
        <v>22</v>
      </c>
      <c r="C1243">
        <v>2019</v>
      </c>
      <c r="D1243" t="s">
        <v>13</v>
      </c>
      <c r="E1243">
        <v>17</v>
      </c>
      <c r="F1243">
        <v>17</v>
      </c>
      <c r="G1243">
        <f t="shared" si="57"/>
        <v>0</v>
      </c>
      <c r="H1243">
        <f t="shared" si="58"/>
        <v>1</v>
      </c>
      <c r="I1243">
        <f t="shared" si="59"/>
        <v>21</v>
      </c>
    </row>
    <row r="1244" spans="1:9" x14ac:dyDescent="0.2">
      <c r="A1244" t="s">
        <v>32</v>
      </c>
      <c r="B1244" t="s">
        <v>22</v>
      </c>
      <c r="C1244">
        <v>2019</v>
      </c>
      <c r="D1244" t="s">
        <v>30</v>
      </c>
      <c r="E1244">
        <v>4</v>
      </c>
      <c r="F1244">
        <v>4</v>
      </c>
      <c r="G1244">
        <f t="shared" si="57"/>
        <v>0</v>
      </c>
      <c r="H1244">
        <f t="shared" si="58"/>
        <v>1</v>
      </c>
      <c r="I1244">
        <f t="shared" si="59"/>
        <v>6</v>
      </c>
    </row>
    <row r="1245" spans="1:9" x14ac:dyDescent="0.2">
      <c r="A1245" t="s">
        <v>32</v>
      </c>
      <c r="B1245" t="s">
        <v>22</v>
      </c>
      <c r="C1245">
        <v>2020</v>
      </c>
      <c r="D1245" t="s">
        <v>15</v>
      </c>
      <c r="E1245">
        <v>1</v>
      </c>
      <c r="F1245">
        <v>1</v>
      </c>
      <c r="G1245">
        <f t="shared" si="57"/>
        <v>0</v>
      </c>
      <c r="H1245">
        <f t="shared" si="58"/>
        <v>1</v>
      </c>
      <c r="I1245">
        <f t="shared" si="59"/>
        <v>2</v>
      </c>
    </row>
    <row r="1246" spans="1:9" x14ac:dyDescent="0.2">
      <c r="A1246" t="s">
        <v>32</v>
      </c>
      <c r="B1246" t="s">
        <v>22</v>
      </c>
      <c r="C1246">
        <v>2020</v>
      </c>
      <c r="D1246" t="s">
        <v>14</v>
      </c>
      <c r="E1246">
        <v>14</v>
      </c>
      <c r="F1246">
        <v>14</v>
      </c>
      <c r="G1246">
        <f t="shared" si="57"/>
        <v>0</v>
      </c>
      <c r="H1246">
        <f t="shared" si="58"/>
        <v>1</v>
      </c>
      <c r="I1246">
        <f t="shared" si="59"/>
        <v>21</v>
      </c>
    </row>
    <row r="1247" spans="1:9" x14ac:dyDescent="0.2">
      <c r="A1247" t="s">
        <v>32</v>
      </c>
      <c r="B1247" t="s">
        <v>22</v>
      </c>
      <c r="C1247">
        <v>2020</v>
      </c>
      <c r="D1247" t="s">
        <v>13</v>
      </c>
      <c r="E1247">
        <v>11</v>
      </c>
      <c r="F1247">
        <v>11</v>
      </c>
      <c r="G1247">
        <f t="shared" si="57"/>
        <v>0</v>
      </c>
      <c r="H1247">
        <f t="shared" si="58"/>
        <v>1</v>
      </c>
      <c r="I1247">
        <f t="shared" si="59"/>
        <v>13</v>
      </c>
    </row>
    <row r="1248" spans="1:9" x14ac:dyDescent="0.2">
      <c r="A1248" t="s">
        <v>32</v>
      </c>
      <c r="B1248" t="s">
        <v>22</v>
      </c>
      <c r="C1248">
        <v>2020</v>
      </c>
      <c r="D1248" t="s">
        <v>16</v>
      </c>
      <c r="E1248">
        <v>2</v>
      </c>
      <c r="F1248">
        <v>2</v>
      </c>
      <c r="G1248">
        <f t="shared" si="57"/>
        <v>0</v>
      </c>
      <c r="H1248">
        <f t="shared" si="58"/>
        <v>1</v>
      </c>
      <c r="I1248">
        <f t="shared" si="59"/>
        <v>3</v>
      </c>
    </row>
    <row r="1249" spans="1:9" x14ac:dyDescent="0.2">
      <c r="A1249" t="s">
        <v>32</v>
      </c>
      <c r="B1249" t="s">
        <v>22</v>
      </c>
      <c r="C1249">
        <v>2021</v>
      </c>
      <c r="D1249" t="s">
        <v>12</v>
      </c>
      <c r="E1249">
        <v>13</v>
      </c>
      <c r="F1249">
        <v>13</v>
      </c>
      <c r="G1249">
        <f t="shared" si="57"/>
        <v>0</v>
      </c>
      <c r="H1249">
        <f t="shared" si="58"/>
        <v>1</v>
      </c>
      <c r="I1249">
        <f t="shared" si="59"/>
        <v>20</v>
      </c>
    </row>
    <row r="1250" spans="1:9" x14ac:dyDescent="0.2">
      <c r="A1250" t="s">
        <v>32</v>
      </c>
      <c r="B1250" t="s">
        <v>22</v>
      </c>
      <c r="C1250">
        <v>2021</v>
      </c>
      <c r="D1250" t="s">
        <v>14</v>
      </c>
      <c r="E1250">
        <v>21</v>
      </c>
      <c r="F1250">
        <v>21</v>
      </c>
      <c r="G1250">
        <f t="shared" si="57"/>
        <v>0</v>
      </c>
      <c r="H1250">
        <f t="shared" si="58"/>
        <v>1</v>
      </c>
      <c r="I1250">
        <f t="shared" si="59"/>
        <v>31</v>
      </c>
    </row>
    <row r="1251" spans="1:9" x14ac:dyDescent="0.2">
      <c r="A1251" t="s">
        <v>32</v>
      </c>
      <c r="B1251" t="s">
        <v>22</v>
      </c>
      <c r="C1251">
        <v>2021</v>
      </c>
      <c r="D1251" t="s">
        <v>30</v>
      </c>
      <c r="E1251">
        <v>4</v>
      </c>
      <c r="F1251">
        <v>4</v>
      </c>
      <c r="G1251">
        <f t="shared" si="57"/>
        <v>0</v>
      </c>
      <c r="H1251">
        <f t="shared" si="58"/>
        <v>1</v>
      </c>
      <c r="I1251">
        <f t="shared" si="59"/>
        <v>6</v>
      </c>
    </row>
    <row r="1252" spans="1:9" x14ac:dyDescent="0.2">
      <c r="A1252" t="s">
        <v>32</v>
      </c>
      <c r="B1252" t="s">
        <v>22</v>
      </c>
      <c r="C1252">
        <v>2022</v>
      </c>
      <c r="D1252" t="s">
        <v>15</v>
      </c>
      <c r="E1252">
        <v>4</v>
      </c>
      <c r="F1252">
        <v>5</v>
      </c>
      <c r="G1252">
        <f t="shared" si="57"/>
        <v>1</v>
      </c>
      <c r="H1252">
        <f t="shared" si="58"/>
        <v>0.8</v>
      </c>
      <c r="I1252">
        <f t="shared" si="59"/>
        <v>4</v>
      </c>
    </row>
    <row r="1253" spans="1:9" x14ac:dyDescent="0.2">
      <c r="A1253" t="s">
        <v>32</v>
      </c>
      <c r="B1253" t="s">
        <v>22</v>
      </c>
      <c r="C1253">
        <v>2023</v>
      </c>
      <c r="D1253" t="s">
        <v>15</v>
      </c>
      <c r="E1253">
        <v>12</v>
      </c>
      <c r="F1253">
        <v>12</v>
      </c>
      <c r="G1253">
        <f t="shared" si="57"/>
        <v>0</v>
      </c>
      <c r="H1253">
        <f t="shared" si="58"/>
        <v>1</v>
      </c>
      <c r="I1253">
        <f t="shared" si="59"/>
        <v>20</v>
      </c>
    </row>
    <row r="1254" spans="1:9" x14ac:dyDescent="0.2">
      <c r="A1254" t="s">
        <v>32</v>
      </c>
      <c r="B1254" t="s">
        <v>22</v>
      </c>
      <c r="C1254">
        <v>2023</v>
      </c>
      <c r="D1254" t="s">
        <v>16</v>
      </c>
      <c r="E1254">
        <v>6</v>
      </c>
      <c r="F1254">
        <v>6</v>
      </c>
      <c r="G1254">
        <f t="shared" si="57"/>
        <v>0</v>
      </c>
      <c r="H1254">
        <f t="shared" si="58"/>
        <v>1</v>
      </c>
      <c r="I1254">
        <f t="shared" si="59"/>
        <v>9</v>
      </c>
    </row>
    <row r="1255" spans="1:9" x14ac:dyDescent="0.2">
      <c r="A1255" t="s">
        <v>32</v>
      </c>
      <c r="B1255" t="s">
        <v>22</v>
      </c>
      <c r="C1255">
        <v>2022</v>
      </c>
      <c r="D1255" t="s">
        <v>16</v>
      </c>
      <c r="E1255">
        <v>13</v>
      </c>
      <c r="F1255">
        <v>15</v>
      </c>
      <c r="G1255">
        <f t="shared" si="57"/>
        <v>2</v>
      </c>
      <c r="H1255">
        <f t="shared" si="58"/>
        <v>0.8666666666666667</v>
      </c>
      <c r="I1255">
        <f t="shared" si="59"/>
        <v>13</v>
      </c>
    </row>
    <row r="1256" spans="1:9" x14ac:dyDescent="0.2">
      <c r="A1256" t="s">
        <v>32</v>
      </c>
      <c r="B1256" t="s">
        <v>22</v>
      </c>
      <c r="C1256">
        <v>2022</v>
      </c>
      <c r="D1256" t="s">
        <v>30</v>
      </c>
      <c r="E1256">
        <v>10</v>
      </c>
      <c r="F1256">
        <v>12</v>
      </c>
      <c r="G1256">
        <f t="shared" si="57"/>
        <v>2</v>
      </c>
      <c r="H1256">
        <f t="shared" si="58"/>
        <v>0.83333333333333337</v>
      </c>
      <c r="I1256">
        <f t="shared" si="59"/>
        <v>10</v>
      </c>
    </row>
    <row r="1257" spans="1:9" x14ac:dyDescent="0.2">
      <c r="A1257" t="s">
        <v>32</v>
      </c>
      <c r="B1257" t="s">
        <v>23</v>
      </c>
      <c r="C1257">
        <v>2022</v>
      </c>
      <c r="D1257" t="s">
        <v>15</v>
      </c>
      <c r="E1257">
        <v>2</v>
      </c>
      <c r="F1257">
        <v>2</v>
      </c>
      <c r="G1257">
        <f t="shared" si="57"/>
        <v>0</v>
      </c>
      <c r="H1257">
        <f t="shared" si="58"/>
        <v>1</v>
      </c>
      <c r="I1257">
        <f t="shared" si="59"/>
        <v>3</v>
      </c>
    </row>
    <row r="1258" spans="1:9" x14ac:dyDescent="0.2">
      <c r="A1258" t="s">
        <v>32</v>
      </c>
      <c r="B1258" t="s">
        <v>23</v>
      </c>
      <c r="C1258">
        <v>2022</v>
      </c>
      <c r="D1258" t="s">
        <v>14</v>
      </c>
      <c r="E1258">
        <v>4</v>
      </c>
      <c r="F1258">
        <v>4</v>
      </c>
      <c r="G1258">
        <f t="shared" si="57"/>
        <v>0</v>
      </c>
      <c r="H1258">
        <f t="shared" si="58"/>
        <v>1</v>
      </c>
      <c r="I1258">
        <f t="shared" si="59"/>
        <v>6</v>
      </c>
    </row>
    <row r="1259" spans="1:9" x14ac:dyDescent="0.2">
      <c r="A1259" t="s">
        <v>32</v>
      </c>
      <c r="B1259" t="s">
        <v>23</v>
      </c>
      <c r="C1259">
        <v>2022</v>
      </c>
      <c r="D1259" t="s">
        <v>30</v>
      </c>
      <c r="E1259">
        <v>4</v>
      </c>
      <c r="F1259">
        <v>4</v>
      </c>
      <c r="G1259">
        <f t="shared" si="57"/>
        <v>0</v>
      </c>
      <c r="H1259">
        <f t="shared" si="58"/>
        <v>1</v>
      </c>
      <c r="I1259">
        <f t="shared" si="59"/>
        <v>6</v>
      </c>
    </row>
    <row r="1260" spans="1:9" x14ac:dyDescent="0.2">
      <c r="A1260" t="s">
        <v>32</v>
      </c>
      <c r="B1260" t="s">
        <v>23</v>
      </c>
      <c r="C1260">
        <v>2020</v>
      </c>
      <c r="D1260" t="s">
        <v>14</v>
      </c>
      <c r="E1260">
        <v>14</v>
      </c>
      <c r="F1260">
        <v>19</v>
      </c>
      <c r="G1260">
        <f t="shared" si="57"/>
        <v>5</v>
      </c>
      <c r="H1260">
        <f t="shared" si="58"/>
        <v>0.73684210526315785</v>
      </c>
      <c r="I1260">
        <f t="shared" si="59"/>
        <v>14</v>
      </c>
    </row>
    <row r="1261" spans="1:9" x14ac:dyDescent="0.2">
      <c r="A1261" t="s">
        <v>32</v>
      </c>
      <c r="B1261" t="s">
        <v>23</v>
      </c>
      <c r="C1261">
        <v>2023</v>
      </c>
      <c r="D1261" t="s">
        <v>14</v>
      </c>
      <c r="E1261">
        <v>14</v>
      </c>
      <c r="F1261">
        <v>18</v>
      </c>
      <c r="G1261">
        <f t="shared" si="57"/>
        <v>4</v>
      </c>
      <c r="H1261">
        <f t="shared" si="58"/>
        <v>0.77777777777777779</v>
      </c>
      <c r="I1261">
        <f t="shared" si="59"/>
        <v>14</v>
      </c>
    </row>
    <row r="1262" spans="1:9" x14ac:dyDescent="0.2">
      <c r="A1262" t="s">
        <v>32</v>
      </c>
      <c r="B1262" t="s">
        <v>23</v>
      </c>
      <c r="C1262">
        <v>2020</v>
      </c>
      <c r="D1262" t="s">
        <v>30</v>
      </c>
      <c r="E1262">
        <v>6</v>
      </c>
      <c r="F1262">
        <v>9</v>
      </c>
      <c r="G1262">
        <f t="shared" si="57"/>
        <v>3</v>
      </c>
      <c r="H1262">
        <f t="shared" si="58"/>
        <v>0.66666666666666663</v>
      </c>
      <c r="I1262">
        <f t="shared" si="59"/>
        <v>6</v>
      </c>
    </row>
    <row r="1263" spans="1:9" x14ac:dyDescent="0.2">
      <c r="A1263" t="s">
        <v>32</v>
      </c>
      <c r="B1263" t="s">
        <v>23</v>
      </c>
      <c r="C1263">
        <v>2023</v>
      </c>
      <c r="D1263" t="s">
        <v>13</v>
      </c>
      <c r="E1263">
        <v>9</v>
      </c>
      <c r="F1263">
        <v>12</v>
      </c>
      <c r="G1263">
        <f t="shared" si="57"/>
        <v>3</v>
      </c>
      <c r="H1263">
        <f t="shared" si="58"/>
        <v>0.75</v>
      </c>
      <c r="I1263">
        <f t="shared" si="59"/>
        <v>9</v>
      </c>
    </row>
    <row r="1264" spans="1:9" x14ac:dyDescent="0.2">
      <c r="A1264" t="s">
        <v>32</v>
      </c>
      <c r="B1264" t="s">
        <v>23</v>
      </c>
      <c r="C1264">
        <v>2019</v>
      </c>
      <c r="D1264" t="s">
        <v>14</v>
      </c>
      <c r="E1264">
        <v>11</v>
      </c>
      <c r="F1264">
        <v>13</v>
      </c>
      <c r="G1264">
        <f t="shared" si="57"/>
        <v>2</v>
      </c>
      <c r="H1264">
        <f t="shared" si="58"/>
        <v>0.84615384615384615</v>
      </c>
      <c r="I1264">
        <f t="shared" si="59"/>
        <v>11</v>
      </c>
    </row>
    <row r="1265" spans="1:9" x14ac:dyDescent="0.2">
      <c r="A1265" t="s">
        <v>32</v>
      </c>
      <c r="B1265" t="s">
        <v>23</v>
      </c>
      <c r="C1265">
        <v>2019</v>
      </c>
      <c r="D1265" t="s">
        <v>16</v>
      </c>
      <c r="E1265">
        <v>8</v>
      </c>
      <c r="F1265">
        <v>10</v>
      </c>
      <c r="G1265">
        <f t="shared" si="57"/>
        <v>2</v>
      </c>
      <c r="H1265">
        <f t="shared" si="58"/>
        <v>0.8</v>
      </c>
      <c r="I1265">
        <f t="shared" si="59"/>
        <v>8</v>
      </c>
    </row>
    <row r="1266" spans="1:9" x14ac:dyDescent="0.2">
      <c r="A1266" t="s">
        <v>32</v>
      </c>
      <c r="B1266" t="s">
        <v>23</v>
      </c>
      <c r="C1266">
        <v>2020</v>
      </c>
      <c r="D1266" t="s">
        <v>13</v>
      </c>
      <c r="E1266">
        <v>13</v>
      </c>
      <c r="F1266">
        <v>15</v>
      </c>
      <c r="G1266">
        <f t="shared" si="57"/>
        <v>2</v>
      </c>
      <c r="H1266">
        <f t="shared" si="58"/>
        <v>0.8666666666666667</v>
      </c>
      <c r="I1266">
        <f t="shared" si="59"/>
        <v>13</v>
      </c>
    </row>
    <row r="1267" spans="1:9" x14ac:dyDescent="0.2">
      <c r="A1267" t="s">
        <v>32</v>
      </c>
      <c r="B1267" t="s">
        <v>23</v>
      </c>
      <c r="C1267">
        <v>2020</v>
      </c>
      <c r="D1267" t="s">
        <v>16</v>
      </c>
      <c r="E1267">
        <v>6</v>
      </c>
      <c r="F1267">
        <v>8</v>
      </c>
      <c r="G1267">
        <f t="shared" si="57"/>
        <v>2</v>
      </c>
      <c r="H1267">
        <f t="shared" si="58"/>
        <v>0.75</v>
      </c>
      <c r="I1267">
        <f t="shared" si="59"/>
        <v>6</v>
      </c>
    </row>
    <row r="1268" spans="1:9" x14ac:dyDescent="0.2">
      <c r="A1268" t="s">
        <v>32</v>
      </c>
      <c r="B1268" t="s">
        <v>23</v>
      </c>
      <c r="C1268">
        <v>2023</v>
      </c>
      <c r="D1268" t="s">
        <v>12</v>
      </c>
      <c r="E1268">
        <v>9</v>
      </c>
      <c r="F1268">
        <v>11</v>
      </c>
      <c r="G1268">
        <f t="shared" si="57"/>
        <v>2</v>
      </c>
      <c r="H1268">
        <f t="shared" si="58"/>
        <v>0.81818181818181823</v>
      </c>
      <c r="I1268">
        <f t="shared" si="59"/>
        <v>9</v>
      </c>
    </row>
    <row r="1269" spans="1:9" x14ac:dyDescent="0.2">
      <c r="A1269" t="s">
        <v>32</v>
      </c>
      <c r="B1269" t="s">
        <v>23</v>
      </c>
      <c r="C1269">
        <v>2019</v>
      </c>
      <c r="D1269" t="s">
        <v>15</v>
      </c>
      <c r="E1269">
        <v>2</v>
      </c>
      <c r="F1269">
        <v>3</v>
      </c>
      <c r="G1269">
        <f t="shared" si="57"/>
        <v>1</v>
      </c>
      <c r="H1269">
        <f t="shared" si="58"/>
        <v>0.66666666666666663</v>
      </c>
      <c r="I1269">
        <f t="shared" si="59"/>
        <v>2</v>
      </c>
    </row>
    <row r="1270" spans="1:9" x14ac:dyDescent="0.2">
      <c r="A1270" t="s">
        <v>32</v>
      </c>
      <c r="B1270" t="s">
        <v>23</v>
      </c>
      <c r="C1270">
        <v>2019</v>
      </c>
      <c r="D1270" t="s">
        <v>12</v>
      </c>
      <c r="E1270">
        <v>9</v>
      </c>
      <c r="F1270">
        <v>10</v>
      </c>
      <c r="G1270">
        <f t="shared" si="57"/>
        <v>1</v>
      </c>
      <c r="H1270">
        <f t="shared" si="58"/>
        <v>0.9</v>
      </c>
      <c r="I1270">
        <f t="shared" si="59"/>
        <v>9</v>
      </c>
    </row>
    <row r="1271" spans="1:9" x14ac:dyDescent="0.2">
      <c r="A1271" t="s">
        <v>32</v>
      </c>
      <c r="B1271" t="s">
        <v>23</v>
      </c>
      <c r="C1271">
        <v>2019</v>
      </c>
      <c r="D1271" t="s">
        <v>13</v>
      </c>
      <c r="E1271">
        <v>13</v>
      </c>
      <c r="F1271">
        <v>14</v>
      </c>
      <c r="G1271">
        <f t="shared" si="57"/>
        <v>1</v>
      </c>
      <c r="H1271">
        <f t="shared" si="58"/>
        <v>0.9285714285714286</v>
      </c>
      <c r="I1271">
        <f t="shared" si="59"/>
        <v>13</v>
      </c>
    </row>
    <row r="1272" spans="1:9" x14ac:dyDescent="0.2">
      <c r="A1272" t="s">
        <v>32</v>
      </c>
      <c r="B1272" t="s">
        <v>23</v>
      </c>
      <c r="C1272">
        <v>2021</v>
      </c>
      <c r="D1272" t="s">
        <v>16</v>
      </c>
      <c r="E1272">
        <v>6</v>
      </c>
      <c r="F1272">
        <v>7</v>
      </c>
      <c r="G1272">
        <f t="shared" si="57"/>
        <v>1</v>
      </c>
      <c r="H1272">
        <f t="shared" si="58"/>
        <v>0.8571428571428571</v>
      </c>
      <c r="I1272">
        <f t="shared" si="59"/>
        <v>6</v>
      </c>
    </row>
    <row r="1273" spans="1:9" x14ac:dyDescent="0.2">
      <c r="A1273" t="s">
        <v>32</v>
      </c>
      <c r="B1273" t="s">
        <v>23</v>
      </c>
      <c r="C1273">
        <v>2021</v>
      </c>
      <c r="D1273" t="s">
        <v>30</v>
      </c>
      <c r="E1273">
        <v>5</v>
      </c>
      <c r="F1273">
        <v>6</v>
      </c>
      <c r="G1273">
        <f t="shared" si="57"/>
        <v>1</v>
      </c>
      <c r="H1273">
        <f t="shared" si="58"/>
        <v>0.83333333333333337</v>
      </c>
      <c r="I1273">
        <f t="shared" si="59"/>
        <v>5</v>
      </c>
    </row>
    <row r="1274" spans="1:9" x14ac:dyDescent="0.2">
      <c r="A1274" t="s">
        <v>32</v>
      </c>
      <c r="B1274" t="s">
        <v>23</v>
      </c>
      <c r="C1274">
        <v>2019</v>
      </c>
      <c r="D1274" t="s">
        <v>30</v>
      </c>
      <c r="E1274">
        <v>2</v>
      </c>
      <c r="F1274">
        <v>2</v>
      </c>
      <c r="G1274">
        <f t="shared" si="57"/>
        <v>0</v>
      </c>
      <c r="H1274">
        <f t="shared" si="58"/>
        <v>1</v>
      </c>
      <c r="I1274">
        <f t="shared" si="59"/>
        <v>3</v>
      </c>
    </row>
    <row r="1275" spans="1:9" x14ac:dyDescent="0.2">
      <c r="A1275" t="s">
        <v>32</v>
      </c>
      <c r="B1275" t="s">
        <v>23</v>
      </c>
      <c r="C1275">
        <v>2020</v>
      </c>
      <c r="D1275" t="s">
        <v>15</v>
      </c>
      <c r="E1275">
        <v>5</v>
      </c>
      <c r="F1275">
        <v>5</v>
      </c>
      <c r="G1275">
        <f t="shared" si="57"/>
        <v>0</v>
      </c>
      <c r="H1275">
        <f t="shared" si="58"/>
        <v>1</v>
      </c>
      <c r="I1275">
        <f t="shared" si="59"/>
        <v>8</v>
      </c>
    </row>
    <row r="1276" spans="1:9" x14ac:dyDescent="0.2">
      <c r="A1276" t="s">
        <v>32</v>
      </c>
      <c r="B1276" t="s">
        <v>23</v>
      </c>
      <c r="C1276">
        <v>2020</v>
      </c>
      <c r="D1276" t="s">
        <v>12</v>
      </c>
      <c r="E1276">
        <v>10</v>
      </c>
      <c r="F1276">
        <v>10</v>
      </c>
      <c r="G1276">
        <f t="shared" si="57"/>
        <v>0</v>
      </c>
      <c r="H1276">
        <f t="shared" si="58"/>
        <v>1</v>
      </c>
      <c r="I1276">
        <f t="shared" si="59"/>
        <v>13</v>
      </c>
    </row>
    <row r="1277" spans="1:9" x14ac:dyDescent="0.2">
      <c r="A1277" t="s">
        <v>32</v>
      </c>
      <c r="B1277" t="s">
        <v>23</v>
      </c>
      <c r="C1277">
        <v>2021</v>
      </c>
      <c r="D1277" t="s">
        <v>15</v>
      </c>
      <c r="E1277">
        <v>4</v>
      </c>
      <c r="F1277">
        <v>4</v>
      </c>
      <c r="G1277">
        <f t="shared" si="57"/>
        <v>0</v>
      </c>
      <c r="H1277">
        <f t="shared" si="58"/>
        <v>1</v>
      </c>
      <c r="I1277">
        <f t="shared" si="59"/>
        <v>6</v>
      </c>
    </row>
    <row r="1278" spans="1:9" x14ac:dyDescent="0.2">
      <c r="A1278" t="s">
        <v>32</v>
      </c>
      <c r="B1278" t="s">
        <v>23</v>
      </c>
      <c r="C1278">
        <v>2021</v>
      </c>
      <c r="D1278" t="s">
        <v>12</v>
      </c>
      <c r="E1278">
        <v>2</v>
      </c>
      <c r="F1278">
        <v>2</v>
      </c>
      <c r="G1278">
        <f t="shared" si="57"/>
        <v>0</v>
      </c>
      <c r="H1278">
        <f t="shared" si="58"/>
        <v>1</v>
      </c>
      <c r="I1278">
        <f t="shared" si="59"/>
        <v>3</v>
      </c>
    </row>
    <row r="1279" spans="1:9" x14ac:dyDescent="0.2">
      <c r="A1279" t="s">
        <v>32</v>
      </c>
      <c r="B1279" t="s">
        <v>23</v>
      </c>
      <c r="C1279">
        <v>2021</v>
      </c>
      <c r="D1279" t="s">
        <v>14</v>
      </c>
      <c r="E1279">
        <v>7</v>
      </c>
      <c r="F1279">
        <v>7</v>
      </c>
      <c r="G1279">
        <f t="shared" si="57"/>
        <v>0</v>
      </c>
      <c r="H1279">
        <f t="shared" si="58"/>
        <v>1</v>
      </c>
      <c r="I1279">
        <f t="shared" si="59"/>
        <v>9</v>
      </c>
    </row>
    <row r="1280" spans="1:9" x14ac:dyDescent="0.2">
      <c r="A1280" t="s">
        <v>32</v>
      </c>
      <c r="B1280" t="s">
        <v>23</v>
      </c>
      <c r="C1280">
        <v>2021</v>
      </c>
      <c r="D1280" t="s">
        <v>13</v>
      </c>
      <c r="E1280">
        <v>3</v>
      </c>
      <c r="F1280">
        <v>3</v>
      </c>
      <c r="G1280">
        <f t="shared" si="57"/>
        <v>0</v>
      </c>
      <c r="H1280">
        <f t="shared" si="58"/>
        <v>1</v>
      </c>
      <c r="I1280">
        <f t="shared" si="59"/>
        <v>4</v>
      </c>
    </row>
    <row r="1281" spans="1:9" x14ac:dyDescent="0.2">
      <c r="A1281" t="s">
        <v>32</v>
      </c>
      <c r="B1281" t="s">
        <v>23</v>
      </c>
      <c r="C1281">
        <v>2023</v>
      </c>
      <c r="D1281" t="s">
        <v>15</v>
      </c>
      <c r="E1281">
        <v>0</v>
      </c>
      <c r="F1281">
        <v>0</v>
      </c>
      <c r="G1281">
        <f t="shared" si="57"/>
        <v>0</v>
      </c>
      <c r="H1281">
        <f t="shared" si="58"/>
        <v>1</v>
      </c>
      <c r="I1281">
        <f t="shared" si="59"/>
        <v>0</v>
      </c>
    </row>
    <row r="1282" spans="1:9" x14ac:dyDescent="0.2">
      <c r="A1282" t="s">
        <v>32</v>
      </c>
      <c r="B1282" t="s">
        <v>23</v>
      </c>
      <c r="C1282">
        <v>2023</v>
      </c>
      <c r="D1282" t="s">
        <v>16</v>
      </c>
      <c r="E1282">
        <v>0</v>
      </c>
      <c r="F1282">
        <v>0</v>
      </c>
      <c r="G1282">
        <f t="shared" ref="G1282:G1345" si="60">F1282-E1282</f>
        <v>0</v>
      </c>
      <c r="H1282">
        <f t="shared" si="58"/>
        <v>1</v>
      </c>
      <c r="I1282">
        <f t="shared" si="59"/>
        <v>0</v>
      </c>
    </row>
    <row r="1283" spans="1:9" x14ac:dyDescent="0.2">
      <c r="A1283" t="s">
        <v>32</v>
      </c>
      <c r="B1283" t="s">
        <v>23</v>
      </c>
      <c r="C1283">
        <v>2023</v>
      </c>
      <c r="D1283" t="s">
        <v>30</v>
      </c>
      <c r="E1283">
        <v>5</v>
      </c>
      <c r="F1283">
        <v>5</v>
      </c>
      <c r="G1283">
        <f t="shared" si="60"/>
        <v>0</v>
      </c>
      <c r="H1283">
        <f t="shared" ref="H1283:H1346" si="61">IF(AND(E1283=0, F1283=0), 1, E1283/F1283)</f>
        <v>1</v>
      </c>
      <c r="I1283">
        <f t="shared" ref="I1283:I1346" si="62">_xlfn.CEILING.MATH(IF(H1283=1,
    IF(
        COUNTIFS(H$2:H$2670, "&lt;&gt;1", A$2:A$2670, A1283, B$2:B$2670, B1283, D$2:D$2670, D1283, C$2:C$2670, "&lt;&gt;"&amp;C1283)=0,
        E1283,
        F1283 / (
            SUMIFS(H$2:H$2670, A$2:A$2670, A1283, B$2:B$2670, B1283, D$2:D$2670, D1283, C$2:C$2670, "&lt;&gt;"&amp;C1283, H$2:H$2670, "&lt;&gt;1")
            /
            COUNTIFS(H$2:H$2670, "&lt;&gt;1", A$2:A$2670, A1283, B$2:B$2670, B1283, D$2:D$2670, D1283, C$2:C$2670, "&lt;&gt;"&amp;C1283)
        )
    ),
    E1283
))</f>
        <v>7</v>
      </c>
    </row>
    <row r="1284" spans="1:9" x14ac:dyDescent="0.2">
      <c r="A1284" t="s">
        <v>32</v>
      </c>
      <c r="B1284" t="s">
        <v>23</v>
      </c>
      <c r="C1284">
        <v>2022</v>
      </c>
      <c r="D1284" t="s">
        <v>13</v>
      </c>
      <c r="E1284">
        <v>4</v>
      </c>
      <c r="F1284">
        <v>7</v>
      </c>
      <c r="G1284">
        <f t="shared" si="60"/>
        <v>3</v>
      </c>
      <c r="H1284">
        <f t="shared" si="61"/>
        <v>0.5714285714285714</v>
      </c>
      <c r="I1284">
        <f t="shared" si="62"/>
        <v>4</v>
      </c>
    </row>
    <row r="1285" spans="1:9" x14ac:dyDescent="0.2">
      <c r="A1285" t="s">
        <v>32</v>
      </c>
      <c r="B1285" t="s">
        <v>23</v>
      </c>
      <c r="C1285">
        <v>2022</v>
      </c>
      <c r="D1285" t="s">
        <v>16</v>
      </c>
      <c r="E1285">
        <v>5</v>
      </c>
      <c r="F1285">
        <v>8</v>
      </c>
      <c r="G1285">
        <f t="shared" si="60"/>
        <v>3</v>
      </c>
      <c r="H1285">
        <f t="shared" si="61"/>
        <v>0.625</v>
      </c>
      <c r="I1285">
        <f t="shared" si="62"/>
        <v>5</v>
      </c>
    </row>
    <row r="1286" spans="1:9" x14ac:dyDescent="0.2">
      <c r="A1286" t="s">
        <v>32</v>
      </c>
      <c r="B1286" t="s">
        <v>23</v>
      </c>
      <c r="C1286">
        <v>2022</v>
      </c>
      <c r="D1286" t="s">
        <v>12</v>
      </c>
      <c r="E1286">
        <v>12</v>
      </c>
      <c r="F1286">
        <v>16</v>
      </c>
      <c r="G1286">
        <f t="shared" si="60"/>
        <v>4</v>
      </c>
      <c r="H1286">
        <f t="shared" si="61"/>
        <v>0.75</v>
      </c>
      <c r="I1286">
        <f t="shared" si="62"/>
        <v>12</v>
      </c>
    </row>
    <row r="1287" spans="1:9" x14ac:dyDescent="0.2">
      <c r="A1287" t="s">
        <v>32</v>
      </c>
      <c r="B1287" t="s">
        <v>24</v>
      </c>
      <c r="C1287">
        <v>2022</v>
      </c>
      <c r="D1287" t="s">
        <v>15</v>
      </c>
      <c r="E1287">
        <v>6</v>
      </c>
      <c r="F1287">
        <v>6</v>
      </c>
      <c r="G1287">
        <f t="shared" si="60"/>
        <v>0</v>
      </c>
      <c r="H1287">
        <f t="shared" si="61"/>
        <v>1</v>
      </c>
      <c r="I1287">
        <f t="shared" si="62"/>
        <v>9</v>
      </c>
    </row>
    <row r="1288" spans="1:9" x14ac:dyDescent="0.2">
      <c r="A1288" t="s">
        <v>32</v>
      </c>
      <c r="B1288" t="s">
        <v>24</v>
      </c>
      <c r="C1288">
        <v>2022</v>
      </c>
      <c r="D1288" t="s">
        <v>12</v>
      </c>
      <c r="E1288">
        <v>4</v>
      </c>
      <c r="F1288">
        <v>4</v>
      </c>
      <c r="G1288">
        <f t="shared" si="60"/>
        <v>0</v>
      </c>
      <c r="H1288">
        <f t="shared" si="61"/>
        <v>1</v>
      </c>
      <c r="I1288">
        <f t="shared" si="62"/>
        <v>4</v>
      </c>
    </row>
    <row r="1289" spans="1:9" x14ac:dyDescent="0.2">
      <c r="A1289" t="s">
        <v>32</v>
      </c>
      <c r="B1289" t="s">
        <v>24</v>
      </c>
      <c r="C1289">
        <v>2022</v>
      </c>
      <c r="D1289" t="s">
        <v>13</v>
      </c>
      <c r="E1289">
        <v>7</v>
      </c>
      <c r="F1289">
        <v>7</v>
      </c>
      <c r="G1289">
        <f t="shared" si="60"/>
        <v>0</v>
      </c>
      <c r="H1289">
        <f t="shared" si="61"/>
        <v>1</v>
      </c>
      <c r="I1289">
        <f t="shared" si="62"/>
        <v>8</v>
      </c>
    </row>
    <row r="1290" spans="1:9" x14ac:dyDescent="0.2">
      <c r="A1290" t="s">
        <v>32</v>
      </c>
      <c r="B1290" t="s">
        <v>24</v>
      </c>
      <c r="C1290">
        <v>2022</v>
      </c>
      <c r="D1290" t="s">
        <v>16</v>
      </c>
      <c r="E1290">
        <v>3</v>
      </c>
      <c r="F1290">
        <v>3</v>
      </c>
      <c r="G1290">
        <f t="shared" si="60"/>
        <v>0</v>
      </c>
      <c r="H1290">
        <f t="shared" si="61"/>
        <v>1</v>
      </c>
      <c r="I1290">
        <f t="shared" si="62"/>
        <v>5</v>
      </c>
    </row>
    <row r="1291" spans="1:9" x14ac:dyDescent="0.2">
      <c r="A1291" t="s">
        <v>32</v>
      </c>
      <c r="B1291" t="s">
        <v>24</v>
      </c>
      <c r="C1291">
        <v>2022</v>
      </c>
      <c r="D1291" t="s">
        <v>30</v>
      </c>
      <c r="E1291">
        <v>4</v>
      </c>
      <c r="F1291">
        <v>4</v>
      </c>
      <c r="G1291">
        <f t="shared" si="60"/>
        <v>0</v>
      </c>
      <c r="H1291">
        <f t="shared" si="61"/>
        <v>1</v>
      </c>
      <c r="I1291">
        <f t="shared" si="62"/>
        <v>5</v>
      </c>
    </row>
    <row r="1292" spans="1:9" x14ac:dyDescent="0.2">
      <c r="A1292" t="s">
        <v>32</v>
      </c>
      <c r="B1292" t="s">
        <v>24</v>
      </c>
      <c r="C1292">
        <v>2023</v>
      </c>
      <c r="D1292" t="s">
        <v>14</v>
      </c>
      <c r="E1292">
        <v>12</v>
      </c>
      <c r="F1292">
        <v>31</v>
      </c>
      <c r="G1292">
        <f t="shared" si="60"/>
        <v>19</v>
      </c>
      <c r="H1292">
        <f t="shared" si="61"/>
        <v>0.38709677419354838</v>
      </c>
      <c r="I1292">
        <f t="shared" si="62"/>
        <v>12</v>
      </c>
    </row>
    <row r="1293" spans="1:9" x14ac:dyDescent="0.2">
      <c r="A1293" t="s">
        <v>32</v>
      </c>
      <c r="B1293" t="s">
        <v>24</v>
      </c>
      <c r="C1293">
        <v>2021</v>
      </c>
      <c r="D1293" t="s">
        <v>14</v>
      </c>
      <c r="E1293">
        <v>14</v>
      </c>
      <c r="F1293">
        <v>26</v>
      </c>
      <c r="G1293">
        <f t="shared" si="60"/>
        <v>12</v>
      </c>
      <c r="H1293">
        <f t="shared" si="61"/>
        <v>0.53846153846153844</v>
      </c>
      <c r="I1293">
        <f t="shared" si="62"/>
        <v>14</v>
      </c>
    </row>
    <row r="1294" spans="1:9" x14ac:dyDescent="0.2">
      <c r="A1294" t="s">
        <v>32</v>
      </c>
      <c r="B1294" t="s">
        <v>24</v>
      </c>
      <c r="C1294">
        <v>2020</v>
      </c>
      <c r="D1294" t="s">
        <v>14</v>
      </c>
      <c r="E1294">
        <v>13</v>
      </c>
      <c r="F1294">
        <v>19</v>
      </c>
      <c r="G1294">
        <f t="shared" si="60"/>
        <v>6</v>
      </c>
      <c r="H1294">
        <f t="shared" si="61"/>
        <v>0.68421052631578949</v>
      </c>
      <c r="I1294">
        <f t="shared" si="62"/>
        <v>13</v>
      </c>
    </row>
    <row r="1295" spans="1:9" x14ac:dyDescent="0.2">
      <c r="A1295" t="s">
        <v>32</v>
      </c>
      <c r="B1295" t="s">
        <v>24</v>
      </c>
      <c r="C1295">
        <v>2019</v>
      </c>
      <c r="D1295" t="s">
        <v>15</v>
      </c>
      <c r="E1295">
        <v>6</v>
      </c>
      <c r="F1295">
        <v>8</v>
      </c>
      <c r="G1295">
        <f t="shared" si="60"/>
        <v>2</v>
      </c>
      <c r="H1295">
        <f t="shared" si="61"/>
        <v>0.75</v>
      </c>
      <c r="I1295">
        <f t="shared" si="62"/>
        <v>6</v>
      </c>
    </row>
    <row r="1296" spans="1:9" x14ac:dyDescent="0.2">
      <c r="A1296" t="s">
        <v>32</v>
      </c>
      <c r="B1296" t="s">
        <v>24</v>
      </c>
      <c r="C1296">
        <v>2020</v>
      </c>
      <c r="D1296" t="s">
        <v>16</v>
      </c>
      <c r="E1296">
        <v>3</v>
      </c>
      <c r="F1296">
        <v>5</v>
      </c>
      <c r="G1296">
        <f t="shared" si="60"/>
        <v>2</v>
      </c>
      <c r="H1296">
        <f t="shared" si="61"/>
        <v>0.6</v>
      </c>
      <c r="I1296">
        <f t="shared" si="62"/>
        <v>3</v>
      </c>
    </row>
    <row r="1297" spans="1:9" x14ac:dyDescent="0.2">
      <c r="A1297" t="s">
        <v>32</v>
      </c>
      <c r="B1297" t="s">
        <v>24</v>
      </c>
      <c r="C1297">
        <v>2023</v>
      </c>
      <c r="D1297" t="s">
        <v>16</v>
      </c>
      <c r="E1297">
        <v>3</v>
      </c>
      <c r="F1297">
        <v>5</v>
      </c>
      <c r="G1297">
        <f t="shared" si="60"/>
        <v>2</v>
      </c>
      <c r="H1297">
        <f t="shared" si="61"/>
        <v>0.6</v>
      </c>
      <c r="I1297">
        <f t="shared" si="62"/>
        <v>3</v>
      </c>
    </row>
    <row r="1298" spans="1:9" x14ac:dyDescent="0.2">
      <c r="A1298" t="s">
        <v>32</v>
      </c>
      <c r="B1298" t="s">
        <v>24</v>
      </c>
      <c r="C1298">
        <v>2021</v>
      </c>
      <c r="D1298" t="s">
        <v>15</v>
      </c>
      <c r="E1298">
        <v>2</v>
      </c>
      <c r="F1298">
        <v>3</v>
      </c>
      <c r="G1298">
        <f t="shared" si="60"/>
        <v>1</v>
      </c>
      <c r="H1298">
        <f t="shared" si="61"/>
        <v>0.66666666666666663</v>
      </c>
      <c r="I1298">
        <f t="shared" si="62"/>
        <v>2</v>
      </c>
    </row>
    <row r="1299" spans="1:9" x14ac:dyDescent="0.2">
      <c r="A1299" t="s">
        <v>32</v>
      </c>
      <c r="B1299" t="s">
        <v>24</v>
      </c>
      <c r="C1299">
        <v>2021</v>
      </c>
      <c r="D1299" t="s">
        <v>13</v>
      </c>
      <c r="E1299">
        <v>11</v>
      </c>
      <c r="F1299">
        <v>12</v>
      </c>
      <c r="G1299">
        <f t="shared" si="60"/>
        <v>1</v>
      </c>
      <c r="H1299">
        <f t="shared" si="61"/>
        <v>0.91666666666666663</v>
      </c>
      <c r="I1299">
        <f t="shared" si="62"/>
        <v>11</v>
      </c>
    </row>
    <row r="1300" spans="1:9" x14ac:dyDescent="0.2">
      <c r="A1300" t="s">
        <v>32</v>
      </c>
      <c r="B1300" t="s">
        <v>24</v>
      </c>
      <c r="C1300">
        <v>2021</v>
      </c>
      <c r="D1300" t="s">
        <v>30</v>
      </c>
      <c r="E1300">
        <v>6</v>
      </c>
      <c r="F1300">
        <v>7</v>
      </c>
      <c r="G1300">
        <f t="shared" si="60"/>
        <v>1</v>
      </c>
      <c r="H1300">
        <f t="shared" si="61"/>
        <v>0.8571428571428571</v>
      </c>
      <c r="I1300">
        <f t="shared" si="62"/>
        <v>6</v>
      </c>
    </row>
    <row r="1301" spans="1:9" x14ac:dyDescent="0.2">
      <c r="A1301" t="s">
        <v>32</v>
      </c>
      <c r="B1301" t="s">
        <v>24</v>
      </c>
      <c r="C1301">
        <v>2019</v>
      </c>
      <c r="D1301" t="s">
        <v>12</v>
      </c>
      <c r="E1301">
        <v>7</v>
      </c>
      <c r="F1301">
        <v>7</v>
      </c>
      <c r="G1301">
        <f t="shared" si="60"/>
        <v>0</v>
      </c>
      <c r="H1301">
        <f t="shared" si="61"/>
        <v>1</v>
      </c>
      <c r="I1301">
        <f t="shared" si="62"/>
        <v>7</v>
      </c>
    </row>
    <row r="1302" spans="1:9" x14ac:dyDescent="0.2">
      <c r="A1302" t="s">
        <v>32</v>
      </c>
      <c r="B1302" t="s">
        <v>24</v>
      </c>
      <c r="C1302">
        <v>2019</v>
      </c>
      <c r="D1302" t="s">
        <v>14</v>
      </c>
      <c r="E1302">
        <v>5</v>
      </c>
      <c r="F1302">
        <v>5</v>
      </c>
      <c r="G1302">
        <f t="shared" si="60"/>
        <v>0</v>
      </c>
      <c r="H1302">
        <f t="shared" si="61"/>
        <v>1</v>
      </c>
      <c r="I1302">
        <f t="shared" si="62"/>
        <v>9</v>
      </c>
    </row>
    <row r="1303" spans="1:9" x14ac:dyDescent="0.2">
      <c r="A1303" t="s">
        <v>32</v>
      </c>
      <c r="B1303" t="s">
        <v>24</v>
      </c>
      <c r="C1303">
        <v>2019</v>
      </c>
      <c r="D1303" t="s">
        <v>13</v>
      </c>
      <c r="E1303">
        <v>4</v>
      </c>
      <c r="F1303">
        <v>4</v>
      </c>
      <c r="G1303">
        <f t="shared" si="60"/>
        <v>0</v>
      </c>
      <c r="H1303">
        <f t="shared" si="61"/>
        <v>1</v>
      </c>
      <c r="I1303">
        <f t="shared" si="62"/>
        <v>5</v>
      </c>
    </row>
    <row r="1304" spans="1:9" x14ac:dyDescent="0.2">
      <c r="A1304" t="s">
        <v>32</v>
      </c>
      <c r="B1304" t="s">
        <v>24</v>
      </c>
      <c r="C1304">
        <v>2019</v>
      </c>
      <c r="D1304" t="s">
        <v>16</v>
      </c>
      <c r="E1304">
        <v>3</v>
      </c>
      <c r="F1304">
        <v>3</v>
      </c>
      <c r="G1304">
        <f t="shared" si="60"/>
        <v>0</v>
      </c>
      <c r="H1304">
        <f t="shared" si="61"/>
        <v>1</v>
      </c>
      <c r="I1304">
        <f t="shared" si="62"/>
        <v>5</v>
      </c>
    </row>
    <row r="1305" spans="1:9" x14ac:dyDescent="0.2">
      <c r="A1305" t="s">
        <v>32</v>
      </c>
      <c r="B1305" t="s">
        <v>24</v>
      </c>
      <c r="C1305">
        <v>2019</v>
      </c>
      <c r="D1305" t="s">
        <v>30</v>
      </c>
      <c r="E1305">
        <v>1</v>
      </c>
      <c r="F1305">
        <v>1</v>
      </c>
      <c r="G1305">
        <f t="shared" si="60"/>
        <v>0</v>
      </c>
      <c r="H1305">
        <f t="shared" si="61"/>
        <v>1</v>
      </c>
      <c r="I1305">
        <f t="shared" si="62"/>
        <v>2</v>
      </c>
    </row>
    <row r="1306" spans="1:9" x14ac:dyDescent="0.2">
      <c r="A1306" t="s">
        <v>32</v>
      </c>
      <c r="B1306" t="s">
        <v>24</v>
      </c>
      <c r="C1306">
        <v>2020</v>
      </c>
      <c r="D1306" t="s">
        <v>15</v>
      </c>
      <c r="E1306">
        <v>2</v>
      </c>
      <c r="F1306">
        <v>2</v>
      </c>
      <c r="G1306">
        <f t="shared" si="60"/>
        <v>0</v>
      </c>
      <c r="H1306">
        <f t="shared" si="61"/>
        <v>1</v>
      </c>
      <c r="I1306">
        <f t="shared" si="62"/>
        <v>3</v>
      </c>
    </row>
    <row r="1307" spans="1:9" x14ac:dyDescent="0.2">
      <c r="A1307" t="s">
        <v>32</v>
      </c>
      <c r="B1307" t="s">
        <v>24</v>
      </c>
      <c r="C1307">
        <v>2020</v>
      </c>
      <c r="D1307" t="s">
        <v>12</v>
      </c>
      <c r="E1307">
        <v>2</v>
      </c>
      <c r="F1307">
        <v>2</v>
      </c>
      <c r="G1307">
        <f t="shared" si="60"/>
        <v>0</v>
      </c>
      <c r="H1307">
        <f t="shared" si="61"/>
        <v>1</v>
      </c>
      <c r="I1307">
        <f t="shared" si="62"/>
        <v>2</v>
      </c>
    </row>
    <row r="1308" spans="1:9" x14ac:dyDescent="0.2">
      <c r="A1308" t="s">
        <v>32</v>
      </c>
      <c r="B1308" t="s">
        <v>24</v>
      </c>
      <c r="C1308">
        <v>2020</v>
      </c>
      <c r="D1308" t="s">
        <v>13</v>
      </c>
      <c r="E1308">
        <v>7</v>
      </c>
      <c r="F1308">
        <v>7</v>
      </c>
      <c r="G1308">
        <f t="shared" si="60"/>
        <v>0</v>
      </c>
      <c r="H1308">
        <f t="shared" si="61"/>
        <v>1</v>
      </c>
      <c r="I1308">
        <f t="shared" si="62"/>
        <v>8</v>
      </c>
    </row>
    <row r="1309" spans="1:9" x14ac:dyDescent="0.2">
      <c r="A1309" t="s">
        <v>32</v>
      </c>
      <c r="B1309" t="s">
        <v>24</v>
      </c>
      <c r="C1309">
        <v>2020</v>
      </c>
      <c r="D1309" t="s">
        <v>30</v>
      </c>
      <c r="E1309">
        <v>2</v>
      </c>
      <c r="F1309">
        <v>2</v>
      </c>
      <c r="G1309">
        <f t="shared" si="60"/>
        <v>0</v>
      </c>
      <c r="H1309">
        <f t="shared" si="61"/>
        <v>1</v>
      </c>
      <c r="I1309">
        <f t="shared" si="62"/>
        <v>3</v>
      </c>
    </row>
    <row r="1310" spans="1:9" x14ac:dyDescent="0.2">
      <c r="A1310" t="s">
        <v>32</v>
      </c>
      <c r="B1310" t="s">
        <v>24</v>
      </c>
      <c r="C1310">
        <v>2021</v>
      </c>
      <c r="D1310" t="s">
        <v>12</v>
      </c>
      <c r="E1310">
        <v>5</v>
      </c>
      <c r="F1310">
        <v>5</v>
      </c>
      <c r="G1310">
        <f t="shared" si="60"/>
        <v>0</v>
      </c>
      <c r="H1310">
        <f t="shared" si="61"/>
        <v>1</v>
      </c>
      <c r="I1310">
        <f t="shared" si="62"/>
        <v>5</v>
      </c>
    </row>
    <row r="1311" spans="1:9" x14ac:dyDescent="0.2">
      <c r="A1311" t="s">
        <v>32</v>
      </c>
      <c r="B1311" t="s">
        <v>24</v>
      </c>
      <c r="C1311">
        <v>2021</v>
      </c>
      <c r="D1311" t="s">
        <v>16</v>
      </c>
      <c r="E1311">
        <v>2</v>
      </c>
      <c r="F1311">
        <v>2</v>
      </c>
      <c r="G1311">
        <f t="shared" si="60"/>
        <v>0</v>
      </c>
      <c r="H1311">
        <f t="shared" si="61"/>
        <v>1</v>
      </c>
      <c r="I1311">
        <f t="shared" si="62"/>
        <v>4</v>
      </c>
    </row>
    <row r="1312" spans="1:9" x14ac:dyDescent="0.2">
      <c r="A1312" t="s">
        <v>32</v>
      </c>
      <c r="B1312" t="s">
        <v>24</v>
      </c>
      <c r="C1312">
        <v>2023</v>
      </c>
      <c r="D1312" t="s">
        <v>15</v>
      </c>
      <c r="E1312">
        <v>4</v>
      </c>
      <c r="F1312">
        <v>4</v>
      </c>
      <c r="G1312">
        <f t="shared" si="60"/>
        <v>0</v>
      </c>
      <c r="H1312">
        <f t="shared" si="61"/>
        <v>1</v>
      </c>
      <c r="I1312">
        <f t="shared" si="62"/>
        <v>6</v>
      </c>
    </row>
    <row r="1313" spans="1:9" x14ac:dyDescent="0.2">
      <c r="A1313" t="s">
        <v>32</v>
      </c>
      <c r="B1313" t="s">
        <v>24</v>
      </c>
      <c r="C1313">
        <v>2023</v>
      </c>
      <c r="D1313" t="s">
        <v>12</v>
      </c>
      <c r="E1313">
        <v>8</v>
      </c>
      <c r="F1313">
        <v>8</v>
      </c>
      <c r="G1313">
        <f t="shared" si="60"/>
        <v>0</v>
      </c>
      <c r="H1313">
        <f t="shared" si="61"/>
        <v>1</v>
      </c>
      <c r="I1313">
        <f t="shared" si="62"/>
        <v>8</v>
      </c>
    </row>
    <row r="1314" spans="1:9" x14ac:dyDescent="0.2">
      <c r="A1314" t="s">
        <v>32</v>
      </c>
      <c r="B1314" t="s">
        <v>24</v>
      </c>
      <c r="C1314">
        <v>2023</v>
      </c>
      <c r="D1314" t="s">
        <v>13</v>
      </c>
      <c r="E1314">
        <v>6</v>
      </c>
      <c r="F1314">
        <v>6</v>
      </c>
      <c r="G1314">
        <f t="shared" si="60"/>
        <v>0</v>
      </c>
      <c r="H1314">
        <f t="shared" si="61"/>
        <v>1</v>
      </c>
      <c r="I1314">
        <f t="shared" si="62"/>
        <v>7</v>
      </c>
    </row>
    <row r="1315" spans="1:9" x14ac:dyDescent="0.2">
      <c r="A1315" t="s">
        <v>32</v>
      </c>
      <c r="B1315" t="s">
        <v>24</v>
      </c>
      <c r="C1315">
        <v>2023</v>
      </c>
      <c r="D1315" t="s">
        <v>30</v>
      </c>
      <c r="E1315">
        <v>4</v>
      </c>
      <c r="F1315">
        <v>4</v>
      </c>
      <c r="G1315">
        <f t="shared" si="60"/>
        <v>0</v>
      </c>
      <c r="H1315">
        <f t="shared" si="61"/>
        <v>1</v>
      </c>
      <c r="I1315">
        <f t="shared" si="62"/>
        <v>5</v>
      </c>
    </row>
    <row r="1316" spans="1:9" x14ac:dyDescent="0.2">
      <c r="A1316" t="s">
        <v>32</v>
      </c>
      <c r="B1316" t="s">
        <v>24</v>
      </c>
      <c r="C1316">
        <v>2022</v>
      </c>
      <c r="D1316" t="s">
        <v>14</v>
      </c>
      <c r="E1316">
        <v>12</v>
      </c>
      <c r="F1316">
        <v>14</v>
      </c>
      <c r="G1316">
        <f t="shared" si="60"/>
        <v>2</v>
      </c>
      <c r="H1316">
        <f t="shared" si="61"/>
        <v>0.8571428571428571</v>
      </c>
      <c r="I1316">
        <f t="shared" si="62"/>
        <v>12</v>
      </c>
    </row>
    <row r="1317" spans="1:9" x14ac:dyDescent="0.2">
      <c r="A1317" t="s">
        <v>32</v>
      </c>
      <c r="B1317" t="s">
        <v>25</v>
      </c>
      <c r="C1317">
        <v>2022</v>
      </c>
      <c r="D1317" t="s">
        <v>12</v>
      </c>
      <c r="E1317">
        <v>26</v>
      </c>
      <c r="F1317">
        <v>26</v>
      </c>
      <c r="G1317">
        <f t="shared" si="60"/>
        <v>0</v>
      </c>
      <c r="H1317">
        <f t="shared" si="61"/>
        <v>1</v>
      </c>
      <c r="I1317">
        <f t="shared" si="62"/>
        <v>39</v>
      </c>
    </row>
    <row r="1318" spans="1:9" x14ac:dyDescent="0.2">
      <c r="A1318" t="s">
        <v>32</v>
      </c>
      <c r="B1318" t="s">
        <v>25</v>
      </c>
      <c r="C1318">
        <v>2022</v>
      </c>
      <c r="D1318" t="s">
        <v>14</v>
      </c>
      <c r="E1318">
        <v>50</v>
      </c>
      <c r="F1318">
        <v>50</v>
      </c>
      <c r="G1318">
        <f t="shared" si="60"/>
        <v>0</v>
      </c>
      <c r="H1318">
        <f t="shared" si="61"/>
        <v>1</v>
      </c>
      <c r="I1318">
        <f t="shared" si="62"/>
        <v>63</v>
      </c>
    </row>
    <row r="1319" spans="1:9" x14ac:dyDescent="0.2">
      <c r="A1319" t="s">
        <v>32</v>
      </c>
      <c r="B1319" t="s">
        <v>25</v>
      </c>
      <c r="C1319">
        <v>2020</v>
      </c>
      <c r="D1319" t="s">
        <v>13</v>
      </c>
      <c r="E1319">
        <v>50</v>
      </c>
      <c r="F1319">
        <v>85</v>
      </c>
      <c r="G1319">
        <f t="shared" si="60"/>
        <v>35</v>
      </c>
      <c r="H1319">
        <f t="shared" si="61"/>
        <v>0.58823529411764708</v>
      </c>
      <c r="I1319">
        <f t="shared" si="62"/>
        <v>50</v>
      </c>
    </row>
    <row r="1320" spans="1:9" x14ac:dyDescent="0.2">
      <c r="A1320" t="s">
        <v>32</v>
      </c>
      <c r="B1320" t="s">
        <v>25</v>
      </c>
      <c r="C1320">
        <v>2021</v>
      </c>
      <c r="D1320" t="s">
        <v>12</v>
      </c>
      <c r="E1320">
        <v>31</v>
      </c>
      <c r="F1320">
        <v>62</v>
      </c>
      <c r="G1320">
        <f t="shared" si="60"/>
        <v>31</v>
      </c>
      <c r="H1320">
        <f t="shared" si="61"/>
        <v>0.5</v>
      </c>
      <c r="I1320">
        <f t="shared" si="62"/>
        <v>31</v>
      </c>
    </row>
    <row r="1321" spans="1:9" x14ac:dyDescent="0.2">
      <c r="A1321" t="s">
        <v>32</v>
      </c>
      <c r="B1321" t="s">
        <v>25</v>
      </c>
      <c r="C1321">
        <v>2019</v>
      </c>
      <c r="D1321" t="s">
        <v>12</v>
      </c>
      <c r="E1321">
        <v>37</v>
      </c>
      <c r="F1321">
        <v>55</v>
      </c>
      <c r="G1321">
        <f t="shared" si="60"/>
        <v>18</v>
      </c>
      <c r="H1321">
        <f t="shared" si="61"/>
        <v>0.67272727272727273</v>
      </c>
      <c r="I1321">
        <f t="shared" si="62"/>
        <v>37</v>
      </c>
    </row>
    <row r="1322" spans="1:9" x14ac:dyDescent="0.2">
      <c r="A1322" t="s">
        <v>32</v>
      </c>
      <c r="B1322" t="s">
        <v>25</v>
      </c>
      <c r="C1322">
        <v>2023</v>
      </c>
      <c r="D1322" t="s">
        <v>14</v>
      </c>
      <c r="E1322">
        <v>62</v>
      </c>
      <c r="F1322">
        <v>77</v>
      </c>
      <c r="G1322">
        <f t="shared" si="60"/>
        <v>15</v>
      </c>
      <c r="H1322">
        <f t="shared" si="61"/>
        <v>0.80519480519480524</v>
      </c>
      <c r="I1322">
        <f t="shared" si="62"/>
        <v>62</v>
      </c>
    </row>
    <row r="1323" spans="1:9" x14ac:dyDescent="0.2">
      <c r="A1323" t="s">
        <v>32</v>
      </c>
      <c r="B1323" t="s">
        <v>25</v>
      </c>
      <c r="C1323">
        <v>2021</v>
      </c>
      <c r="D1323" t="s">
        <v>16</v>
      </c>
      <c r="E1323">
        <v>17</v>
      </c>
      <c r="F1323">
        <v>29</v>
      </c>
      <c r="G1323">
        <f t="shared" si="60"/>
        <v>12</v>
      </c>
      <c r="H1323">
        <f t="shared" si="61"/>
        <v>0.58620689655172409</v>
      </c>
      <c r="I1323">
        <f t="shared" si="62"/>
        <v>17</v>
      </c>
    </row>
    <row r="1324" spans="1:9" x14ac:dyDescent="0.2">
      <c r="A1324" t="s">
        <v>32</v>
      </c>
      <c r="B1324" t="s">
        <v>25</v>
      </c>
      <c r="C1324">
        <v>2021</v>
      </c>
      <c r="D1324" t="s">
        <v>30</v>
      </c>
      <c r="E1324">
        <v>10</v>
      </c>
      <c r="F1324">
        <v>20</v>
      </c>
      <c r="G1324">
        <f t="shared" si="60"/>
        <v>10</v>
      </c>
      <c r="H1324">
        <f t="shared" si="61"/>
        <v>0.5</v>
      </c>
      <c r="I1324">
        <f t="shared" si="62"/>
        <v>10</v>
      </c>
    </row>
    <row r="1325" spans="1:9" x14ac:dyDescent="0.2">
      <c r="A1325" t="s">
        <v>32</v>
      </c>
      <c r="B1325" t="s">
        <v>25</v>
      </c>
      <c r="C1325">
        <v>2020</v>
      </c>
      <c r="D1325" t="s">
        <v>15</v>
      </c>
      <c r="E1325">
        <v>13</v>
      </c>
      <c r="F1325">
        <v>21</v>
      </c>
      <c r="G1325">
        <f t="shared" si="60"/>
        <v>8</v>
      </c>
      <c r="H1325">
        <f t="shared" si="61"/>
        <v>0.61904761904761907</v>
      </c>
      <c r="I1325">
        <f t="shared" si="62"/>
        <v>13</v>
      </c>
    </row>
    <row r="1326" spans="1:9" x14ac:dyDescent="0.2">
      <c r="A1326" t="s">
        <v>32</v>
      </c>
      <c r="B1326" t="s">
        <v>25</v>
      </c>
      <c r="C1326">
        <v>2020</v>
      </c>
      <c r="D1326" t="s">
        <v>16</v>
      </c>
      <c r="E1326">
        <v>9</v>
      </c>
      <c r="F1326">
        <v>16</v>
      </c>
      <c r="G1326">
        <f t="shared" si="60"/>
        <v>7</v>
      </c>
      <c r="H1326">
        <f t="shared" si="61"/>
        <v>0.5625</v>
      </c>
      <c r="I1326">
        <f t="shared" si="62"/>
        <v>9</v>
      </c>
    </row>
    <row r="1327" spans="1:9" x14ac:dyDescent="0.2">
      <c r="A1327" t="s">
        <v>32</v>
      </c>
      <c r="B1327" t="s">
        <v>25</v>
      </c>
      <c r="C1327">
        <v>2023</v>
      </c>
      <c r="D1327" t="s">
        <v>12</v>
      </c>
      <c r="E1327">
        <v>41</v>
      </c>
      <c r="F1327">
        <v>48</v>
      </c>
      <c r="G1327">
        <f t="shared" si="60"/>
        <v>7</v>
      </c>
      <c r="H1327">
        <f t="shared" si="61"/>
        <v>0.85416666666666663</v>
      </c>
      <c r="I1327">
        <f t="shared" si="62"/>
        <v>41</v>
      </c>
    </row>
    <row r="1328" spans="1:9" x14ac:dyDescent="0.2">
      <c r="A1328" t="s">
        <v>32</v>
      </c>
      <c r="B1328" t="s">
        <v>25</v>
      </c>
      <c r="C1328">
        <v>2023</v>
      </c>
      <c r="D1328" t="s">
        <v>16</v>
      </c>
      <c r="E1328">
        <v>14</v>
      </c>
      <c r="F1328">
        <v>17</v>
      </c>
      <c r="G1328">
        <f t="shared" si="60"/>
        <v>3</v>
      </c>
      <c r="H1328">
        <f t="shared" si="61"/>
        <v>0.82352941176470584</v>
      </c>
      <c r="I1328">
        <f t="shared" si="62"/>
        <v>14</v>
      </c>
    </row>
    <row r="1329" spans="1:9" x14ac:dyDescent="0.2">
      <c r="A1329" t="s">
        <v>32</v>
      </c>
      <c r="B1329" t="s">
        <v>25</v>
      </c>
      <c r="C1329">
        <v>2019</v>
      </c>
      <c r="D1329" t="s">
        <v>13</v>
      </c>
      <c r="E1329">
        <v>43</v>
      </c>
      <c r="F1329">
        <v>45</v>
      </c>
      <c r="G1329">
        <f t="shared" si="60"/>
        <v>2</v>
      </c>
      <c r="H1329">
        <f t="shared" si="61"/>
        <v>0.9555555555555556</v>
      </c>
      <c r="I1329">
        <f t="shared" si="62"/>
        <v>43</v>
      </c>
    </row>
    <row r="1330" spans="1:9" x14ac:dyDescent="0.2">
      <c r="A1330" t="s">
        <v>32</v>
      </c>
      <c r="B1330" t="s">
        <v>25</v>
      </c>
      <c r="C1330">
        <v>2023</v>
      </c>
      <c r="D1330" t="s">
        <v>30</v>
      </c>
      <c r="E1330">
        <v>19</v>
      </c>
      <c r="F1330">
        <v>20</v>
      </c>
      <c r="G1330">
        <f t="shared" si="60"/>
        <v>1</v>
      </c>
      <c r="H1330">
        <f t="shared" si="61"/>
        <v>0.95</v>
      </c>
      <c r="I1330">
        <f t="shared" si="62"/>
        <v>19</v>
      </c>
    </row>
    <row r="1331" spans="1:9" x14ac:dyDescent="0.2">
      <c r="A1331" t="s">
        <v>32</v>
      </c>
      <c r="B1331" t="s">
        <v>25</v>
      </c>
      <c r="C1331">
        <v>2019</v>
      </c>
      <c r="D1331" t="s">
        <v>15</v>
      </c>
      <c r="E1331">
        <v>15</v>
      </c>
      <c r="F1331">
        <v>15</v>
      </c>
      <c r="G1331">
        <f t="shared" si="60"/>
        <v>0</v>
      </c>
      <c r="H1331">
        <f t="shared" si="61"/>
        <v>1</v>
      </c>
      <c r="I1331">
        <f t="shared" si="62"/>
        <v>29</v>
      </c>
    </row>
    <row r="1332" spans="1:9" x14ac:dyDescent="0.2">
      <c r="A1332" t="s">
        <v>32</v>
      </c>
      <c r="B1332" t="s">
        <v>25</v>
      </c>
      <c r="C1332">
        <v>2019</v>
      </c>
      <c r="D1332" t="s">
        <v>14</v>
      </c>
      <c r="E1332">
        <v>33</v>
      </c>
      <c r="F1332">
        <v>33</v>
      </c>
      <c r="G1332">
        <f t="shared" si="60"/>
        <v>0</v>
      </c>
      <c r="H1332">
        <f t="shared" si="61"/>
        <v>1</v>
      </c>
      <c r="I1332">
        <f t="shared" si="62"/>
        <v>41</v>
      </c>
    </row>
    <row r="1333" spans="1:9" x14ac:dyDescent="0.2">
      <c r="A1333" t="s">
        <v>32</v>
      </c>
      <c r="B1333" t="s">
        <v>25</v>
      </c>
      <c r="C1333">
        <v>2019</v>
      </c>
      <c r="D1333" t="s">
        <v>16</v>
      </c>
      <c r="E1333">
        <v>15</v>
      </c>
      <c r="F1333">
        <v>15</v>
      </c>
      <c r="G1333">
        <f t="shared" si="60"/>
        <v>0</v>
      </c>
      <c r="H1333">
        <f t="shared" si="61"/>
        <v>1</v>
      </c>
      <c r="I1333">
        <f t="shared" si="62"/>
        <v>22</v>
      </c>
    </row>
    <row r="1334" spans="1:9" x14ac:dyDescent="0.2">
      <c r="A1334" t="s">
        <v>32</v>
      </c>
      <c r="B1334" t="s">
        <v>25</v>
      </c>
      <c r="C1334">
        <v>2019</v>
      </c>
      <c r="D1334" t="s">
        <v>30</v>
      </c>
      <c r="E1334">
        <v>15</v>
      </c>
      <c r="F1334">
        <v>15</v>
      </c>
      <c r="G1334">
        <f t="shared" si="60"/>
        <v>0</v>
      </c>
      <c r="H1334">
        <f t="shared" si="61"/>
        <v>1</v>
      </c>
      <c r="I1334">
        <f t="shared" si="62"/>
        <v>21</v>
      </c>
    </row>
    <row r="1335" spans="1:9" x14ac:dyDescent="0.2">
      <c r="A1335" t="s">
        <v>32</v>
      </c>
      <c r="B1335" t="s">
        <v>25</v>
      </c>
      <c r="C1335">
        <v>2020</v>
      </c>
      <c r="D1335" t="s">
        <v>12</v>
      </c>
      <c r="E1335">
        <v>31</v>
      </c>
      <c r="F1335">
        <v>31</v>
      </c>
      <c r="G1335">
        <f t="shared" si="60"/>
        <v>0</v>
      </c>
      <c r="H1335">
        <f t="shared" si="61"/>
        <v>1</v>
      </c>
      <c r="I1335">
        <f t="shared" si="62"/>
        <v>46</v>
      </c>
    </row>
    <row r="1336" spans="1:9" x14ac:dyDescent="0.2">
      <c r="A1336" t="s">
        <v>32</v>
      </c>
      <c r="B1336" t="s">
        <v>25</v>
      </c>
      <c r="C1336">
        <v>2020</v>
      </c>
      <c r="D1336" t="s">
        <v>14</v>
      </c>
      <c r="E1336">
        <v>30</v>
      </c>
      <c r="F1336">
        <v>30</v>
      </c>
      <c r="G1336">
        <f t="shared" si="60"/>
        <v>0</v>
      </c>
      <c r="H1336">
        <f t="shared" si="61"/>
        <v>1</v>
      </c>
      <c r="I1336">
        <f t="shared" si="62"/>
        <v>38</v>
      </c>
    </row>
    <row r="1337" spans="1:9" x14ac:dyDescent="0.2">
      <c r="A1337" t="s">
        <v>32</v>
      </c>
      <c r="B1337" t="s">
        <v>25</v>
      </c>
      <c r="C1337">
        <v>2020</v>
      </c>
      <c r="D1337" t="s">
        <v>30</v>
      </c>
      <c r="E1337">
        <v>12</v>
      </c>
      <c r="F1337">
        <v>12</v>
      </c>
      <c r="G1337">
        <f t="shared" si="60"/>
        <v>0</v>
      </c>
      <c r="H1337">
        <f t="shared" si="61"/>
        <v>1</v>
      </c>
      <c r="I1337">
        <f t="shared" si="62"/>
        <v>17</v>
      </c>
    </row>
    <row r="1338" spans="1:9" x14ac:dyDescent="0.2">
      <c r="A1338" t="s">
        <v>32</v>
      </c>
      <c r="B1338" t="s">
        <v>25</v>
      </c>
      <c r="C1338">
        <v>2021</v>
      </c>
      <c r="D1338" t="s">
        <v>15</v>
      </c>
      <c r="E1338">
        <v>12</v>
      </c>
      <c r="F1338">
        <v>12</v>
      </c>
      <c r="G1338">
        <f t="shared" si="60"/>
        <v>0</v>
      </c>
      <c r="H1338">
        <f t="shared" si="61"/>
        <v>1</v>
      </c>
      <c r="I1338">
        <f t="shared" si="62"/>
        <v>23</v>
      </c>
    </row>
    <row r="1339" spans="1:9" x14ac:dyDescent="0.2">
      <c r="A1339" t="s">
        <v>32</v>
      </c>
      <c r="B1339" t="s">
        <v>25</v>
      </c>
      <c r="C1339">
        <v>2021</v>
      </c>
      <c r="D1339" t="s">
        <v>14</v>
      </c>
      <c r="E1339">
        <v>21</v>
      </c>
      <c r="F1339">
        <v>21</v>
      </c>
      <c r="G1339">
        <f t="shared" si="60"/>
        <v>0</v>
      </c>
      <c r="H1339">
        <f t="shared" si="61"/>
        <v>1</v>
      </c>
      <c r="I1339">
        <f t="shared" si="62"/>
        <v>27</v>
      </c>
    </row>
    <row r="1340" spans="1:9" x14ac:dyDescent="0.2">
      <c r="A1340" t="s">
        <v>32</v>
      </c>
      <c r="B1340" t="s">
        <v>25</v>
      </c>
      <c r="C1340">
        <v>2021</v>
      </c>
      <c r="D1340" t="s">
        <v>13</v>
      </c>
      <c r="E1340">
        <v>10</v>
      </c>
      <c r="F1340">
        <v>10</v>
      </c>
      <c r="G1340">
        <f t="shared" si="60"/>
        <v>0</v>
      </c>
      <c r="H1340">
        <f t="shared" si="61"/>
        <v>1</v>
      </c>
      <c r="I1340">
        <f t="shared" si="62"/>
        <v>13</v>
      </c>
    </row>
    <row r="1341" spans="1:9" x14ac:dyDescent="0.2">
      <c r="A1341" t="s">
        <v>32</v>
      </c>
      <c r="B1341" t="s">
        <v>25</v>
      </c>
      <c r="C1341">
        <v>2023</v>
      </c>
      <c r="D1341" t="s">
        <v>15</v>
      </c>
      <c r="E1341">
        <v>14</v>
      </c>
      <c r="F1341">
        <v>14</v>
      </c>
      <c r="G1341">
        <f t="shared" si="60"/>
        <v>0</v>
      </c>
      <c r="H1341">
        <f t="shared" si="61"/>
        <v>1</v>
      </c>
      <c r="I1341">
        <f t="shared" si="62"/>
        <v>27</v>
      </c>
    </row>
    <row r="1342" spans="1:9" x14ac:dyDescent="0.2">
      <c r="A1342" t="s">
        <v>32</v>
      </c>
      <c r="B1342" t="s">
        <v>25</v>
      </c>
      <c r="C1342">
        <v>2023</v>
      </c>
      <c r="D1342" t="s">
        <v>13</v>
      </c>
      <c r="E1342">
        <v>18</v>
      </c>
      <c r="F1342">
        <v>18</v>
      </c>
      <c r="G1342">
        <f t="shared" si="60"/>
        <v>0</v>
      </c>
      <c r="H1342">
        <f t="shared" si="61"/>
        <v>1</v>
      </c>
      <c r="I1342">
        <f t="shared" si="62"/>
        <v>23</v>
      </c>
    </row>
    <row r="1343" spans="1:9" x14ac:dyDescent="0.2">
      <c r="A1343" t="s">
        <v>32</v>
      </c>
      <c r="B1343" t="s">
        <v>25</v>
      </c>
      <c r="C1343">
        <v>2022</v>
      </c>
      <c r="D1343" t="s">
        <v>16</v>
      </c>
      <c r="E1343">
        <v>15</v>
      </c>
      <c r="F1343">
        <v>17</v>
      </c>
      <c r="G1343">
        <f t="shared" si="60"/>
        <v>2</v>
      </c>
      <c r="H1343">
        <f t="shared" si="61"/>
        <v>0.88235294117647056</v>
      </c>
      <c r="I1343">
        <f t="shared" si="62"/>
        <v>15</v>
      </c>
    </row>
    <row r="1344" spans="1:9" x14ac:dyDescent="0.2">
      <c r="A1344" t="s">
        <v>32</v>
      </c>
      <c r="B1344" t="s">
        <v>25</v>
      </c>
      <c r="C1344">
        <v>2022</v>
      </c>
      <c r="D1344" t="s">
        <v>13</v>
      </c>
      <c r="E1344">
        <v>22</v>
      </c>
      <c r="F1344">
        <v>25</v>
      </c>
      <c r="G1344">
        <f t="shared" si="60"/>
        <v>3</v>
      </c>
      <c r="H1344">
        <f t="shared" si="61"/>
        <v>0.88</v>
      </c>
      <c r="I1344">
        <f t="shared" si="62"/>
        <v>22</v>
      </c>
    </row>
    <row r="1345" spans="1:9" x14ac:dyDescent="0.2">
      <c r="A1345" t="s">
        <v>32</v>
      </c>
      <c r="B1345" t="s">
        <v>25</v>
      </c>
      <c r="C1345">
        <v>2022</v>
      </c>
      <c r="D1345" t="s">
        <v>30</v>
      </c>
      <c r="E1345">
        <v>15</v>
      </c>
      <c r="F1345">
        <v>20</v>
      </c>
      <c r="G1345">
        <f t="shared" si="60"/>
        <v>5</v>
      </c>
      <c r="H1345">
        <f t="shared" si="61"/>
        <v>0.75</v>
      </c>
      <c r="I1345">
        <f t="shared" si="62"/>
        <v>15</v>
      </c>
    </row>
    <row r="1346" spans="1:9" x14ac:dyDescent="0.2">
      <c r="A1346" t="s">
        <v>32</v>
      </c>
      <c r="B1346" t="s">
        <v>25</v>
      </c>
      <c r="C1346">
        <v>2022</v>
      </c>
      <c r="D1346" t="s">
        <v>15</v>
      </c>
      <c r="E1346">
        <v>14</v>
      </c>
      <c r="F1346">
        <v>32</v>
      </c>
      <c r="G1346">
        <f t="shared" ref="G1346:G1409" si="63">F1346-E1346</f>
        <v>18</v>
      </c>
      <c r="H1346">
        <f t="shared" si="61"/>
        <v>0.4375</v>
      </c>
      <c r="I1346">
        <f t="shared" si="62"/>
        <v>14</v>
      </c>
    </row>
    <row r="1347" spans="1:9" x14ac:dyDescent="0.2">
      <c r="A1347" t="s">
        <v>32</v>
      </c>
      <c r="B1347" t="s">
        <v>26</v>
      </c>
      <c r="C1347">
        <v>2020</v>
      </c>
      <c r="D1347" t="s">
        <v>14</v>
      </c>
      <c r="E1347">
        <v>133</v>
      </c>
      <c r="F1347">
        <v>232</v>
      </c>
      <c r="G1347">
        <f t="shared" si="63"/>
        <v>99</v>
      </c>
      <c r="H1347">
        <f t="shared" ref="H1347:H1410" si="64">IF(AND(E1347=0, F1347=0), 1, E1347/F1347)</f>
        <v>0.57327586206896552</v>
      </c>
      <c r="I1347">
        <f t="shared" ref="I1347:I1410" si="65">_xlfn.CEILING.MATH(IF(H1347=1,
    IF(
        COUNTIFS(H$2:H$2670, "&lt;&gt;1", A$2:A$2670, A1347, B$2:B$2670, B1347, D$2:D$2670, D1347, C$2:C$2670, "&lt;&gt;"&amp;C1347)=0,
        E1347,
        F1347 / (
            SUMIFS(H$2:H$2670, A$2:A$2670, A1347, B$2:B$2670, B1347, D$2:D$2670, D1347, C$2:C$2670, "&lt;&gt;"&amp;C1347, H$2:H$2670, "&lt;&gt;1")
            /
            COUNTIFS(H$2:H$2670, "&lt;&gt;1", A$2:A$2670, A1347, B$2:B$2670, B1347, D$2:D$2670, D1347, C$2:C$2670, "&lt;&gt;"&amp;C1347)
        )
    ),
    E1347
))</f>
        <v>133</v>
      </c>
    </row>
    <row r="1348" spans="1:9" x14ac:dyDescent="0.2">
      <c r="A1348" t="s">
        <v>32</v>
      </c>
      <c r="B1348" t="s">
        <v>26</v>
      </c>
      <c r="C1348">
        <v>2019</v>
      </c>
      <c r="D1348" t="s">
        <v>12</v>
      </c>
      <c r="E1348">
        <v>59</v>
      </c>
      <c r="F1348">
        <v>140</v>
      </c>
      <c r="G1348">
        <f t="shared" si="63"/>
        <v>81</v>
      </c>
      <c r="H1348">
        <f t="shared" si="64"/>
        <v>0.42142857142857143</v>
      </c>
      <c r="I1348">
        <f t="shared" si="65"/>
        <v>59</v>
      </c>
    </row>
    <row r="1349" spans="1:9" x14ac:dyDescent="0.2">
      <c r="A1349" t="s">
        <v>32</v>
      </c>
      <c r="B1349" t="s">
        <v>26</v>
      </c>
      <c r="C1349">
        <v>2020</v>
      </c>
      <c r="D1349" t="s">
        <v>13</v>
      </c>
      <c r="E1349">
        <v>82</v>
      </c>
      <c r="F1349">
        <v>152</v>
      </c>
      <c r="G1349">
        <f t="shared" si="63"/>
        <v>70</v>
      </c>
      <c r="H1349">
        <f t="shared" si="64"/>
        <v>0.53947368421052633</v>
      </c>
      <c r="I1349">
        <f t="shared" si="65"/>
        <v>82</v>
      </c>
    </row>
    <row r="1350" spans="1:9" x14ac:dyDescent="0.2">
      <c r="A1350" t="s">
        <v>32</v>
      </c>
      <c r="B1350" t="s">
        <v>26</v>
      </c>
      <c r="C1350">
        <v>2021</v>
      </c>
      <c r="D1350" t="s">
        <v>12</v>
      </c>
      <c r="E1350">
        <v>67</v>
      </c>
      <c r="F1350">
        <v>108</v>
      </c>
      <c r="G1350">
        <f t="shared" si="63"/>
        <v>41</v>
      </c>
      <c r="H1350">
        <f t="shared" si="64"/>
        <v>0.62037037037037035</v>
      </c>
      <c r="I1350">
        <f t="shared" si="65"/>
        <v>67</v>
      </c>
    </row>
    <row r="1351" spans="1:9" x14ac:dyDescent="0.2">
      <c r="A1351" t="s">
        <v>32</v>
      </c>
      <c r="B1351" t="s">
        <v>26</v>
      </c>
      <c r="C1351">
        <v>2021</v>
      </c>
      <c r="D1351" t="s">
        <v>16</v>
      </c>
      <c r="E1351">
        <v>35</v>
      </c>
      <c r="F1351">
        <v>63</v>
      </c>
      <c r="G1351">
        <f t="shared" si="63"/>
        <v>28</v>
      </c>
      <c r="H1351">
        <f t="shared" si="64"/>
        <v>0.55555555555555558</v>
      </c>
      <c r="I1351">
        <f t="shared" si="65"/>
        <v>35</v>
      </c>
    </row>
    <row r="1352" spans="1:9" x14ac:dyDescent="0.2">
      <c r="A1352" t="s">
        <v>32</v>
      </c>
      <c r="B1352" t="s">
        <v>26</v>
      </c>
      <c r="C1352">
        <v>2023</v>
      </c>
      <c r="D1352" t="s">
        <v>30</v>
      </c>
      <c r="E1352">
        <v>52</v>
      </c>
      <c r="F1352">
        <v>80</v>
      </c>
      <c r="G1352">
        <f t="shared" si="63"/>
        <v>28</v>
      </c>
      <c r="H1352">
        <f t="shared" si="64"/>
        <v>0.65</v>
      </c>
      <c r="I1352">
        <f t="shared" si="65"/>
        <v>52</v>
      </c>
    </row>
    <row r="1353" spans="1:9" x14ac:dyDescent="0.2">
      <c r="A1353" t="s">
        <v>32</v>
      </c>
      <c r="B1353" t="s">
        <v>26</v>
      </c>
      <c r="C1353">
        <v>2019</v>
      </c>
      <c r="D1353" t="s">
        <v>14</v>
      </c>
      <c r="E1353">
        <v>93</v>
      </c>
      <c r="F1353">
        <v>120</v>
      </c>
      <c r="G1353">
        <f t="shared" si="63"/>
        <v>27</v>
      </c>
      <c r="H1353">
        <f t="shared" si="64"/>
        <v>0.77500000000000002</v>
      </c>
      <c r="I1353">
        <f t="shared" si="65"/>
        <v>93</v>
      </c>
    </row>
    <row r="1354" spans="1:9" x14ac:dyDescent="0.2">
      <c r="A1354" t="s">
        <v>32</v>
      </c>
      <c r="B1354" t="s">
        <v>26</v>
      </c>
      <c r="C1354">
        <v>2022</v>
      </c>
      <c r="D1354" t="s">
        <v>12</v>
      </c>
      <c r="E1354">
        <v>47</v>
      </c>
      <c r="F1354">
        <v>47</v>
      </c>
      <c r="G1354">
        <f t="shared" si="63"/>
        <v>0</v>
      </c>
      <c r="H1354">
        <f t="shared" si="64"/>
        <v>1</v>
      </c>
      <c r="I1354">
        <f t="shared" si="65"/>
        <v>71</v>
      </c>
    </row>
    <row r="1355" spans="1:9" x14ac:dyDescent="0.2">
      <c r="A1355" t="s">
        <v>32</v>
      </c>
      <c r="B1355" t="s">
        <v>26</v>
      </c>
      <c r="C1355">
        <v>2023</v>
      </c>
      <c r="D1355" t="s">
        <v>14</v>
      </c>
      <c r="E1355">
        <v>143</v>
      </c>
      <c r="F1355">
        <v>169</v>
      </c>
      <c r="G1355">
        <f t="shared" si="63"/>
        <v>26</v>
      </c>
      <c r="H1355">
        <f t="shared" si="64"/>
        <v>0.84615384615384615</v>
      </c>
      <c r="I1355">
        <f t="shared" si="65"/>
        <v>143</v>
      </c>
    </row>
    <row r="1356" spans="1:9" x14ac:dyDescent="0.2">
      <c r="A1356" t="s">
        <v>32</v>
      </c>
      <c r="B1356" t="s">
        <v>26</v>
      </c>
      <c r="C1356">
        <v>2019</v>
      </c>
      <c r="D1356" t="s">
        <v>15</v>
      </c>
      <c r="E1356">
        <v>23</v>
      </c>
      <c r="F1356">
        <v>40</v>
      </c>
      <c r="G1356">
        <f t="shared" si="63"/>
        <v>17</v>
      </c>
      <c r="H1356">
        <f t="shared" si="64"/>
        <v>0.57499999999999996</v>
      </c>
      <c r="I1356">
        <f t="shared" si="65"/>
        <v>23</v>
      </c>
    </row>
    <row r="1357" spans="1:9" x14ac:dyDescent="0.2">
      <c r="A1357" t="s">
        <v>32</v>
      </c>
      <c r="B1357" t="s">
        <v>26</v>
      </c>
      <c r="C1357">
        <v>2020</v>
      </c>
      <c r="D1357" t="s">
        <v>16</v>
      </c>
      <c r="E1357">
        <v>39</v>
      </c>
      <c r="F1357">
        <v>54</v>
      </c>
      <c r="G1357">
        <f t="shared" si="63"/>
        <v>15</v>
      </c>
      <c r="H1357">
        <f t="shared" si="64"/>
        <v>0.72222222222222221</v>
      </c>
      <c r="I1357">
        <f t="shared" si="65"/>
        <v>39</v>
      </c>
    </row>
    <row r="1358" spans="1:9" x14ac:dyDescent="0.2">
      <c r="A1358" t="s">
        <v>32</v>
      </c>
      <c r="B1358" t="s">
        <v>26</v>
      </c>
      <c r="C1358">
        <v>2020</v>
      </c>
      <c r="D1358" t="s">
        <v>30</v>
      </c>
      <c r="E1358">
        <v>29</v>
      </c>
      <c r="F1358">
        <v>43</v>
      </c>
      <c r="G1358">
        <f t="shared" si="63"/>
        <v>14</v>
      </c>
      <c r="H1358">
        <f t="shared" si="64"/>
        <v>0.67441860465116277</v>
      </c>
      <c r="I1358">
        <f t="shared" si="65"/>
        <v>29</v>
      </c>
    </row>
    <row r="1359" spans="1:9" x14ac:dyDescent="0.2">
      <c r="A1359" t="s">
        <v>32</v>
      </c>
      <c r="B1359" t="s">
        <v>26</v>
      </c>
      <c r="C1359">
        <v>2019</v>
      </c>
      <c r="D1359" t="s">
        <v>16</v>
      </c>
      <c r="E1359">
        <v>28</v>
      </c>
      <c r="F1359">
        <v>37</v>
      </c>
      <c r="G1359">
        <f t="shared" si="63"/>
        <v>9</v>
      </c>
      <c r="H1359">
        <f t="shared" si="64"/>
        <v>0.7567567567567568</v>
      </c>
      <c r="I1359">
        <f t="shared" si="65"/>
        <v>28</v>
      </c>
    </row>
    <row r="1360" spans="1:9" x14ac:dyDescent="0.2">
      <c r="A1360" t="s">
        <v>32</v>
      </c>
      <c r="B1360" t="s">
        <v>26</v>
      </c>
      <c r="C1360">
        <v>2023</v>
      </c>
      <c r="D1360" t="s">
        <v>12</v>
      </c>
      <c r="E1360">
        <v>88</v>
      </c>
      <c r="F1360">
        <v>92</v>
      </c>
      <c r="G1360">
        <f t="shared" si="63"/>
        <v>4</v>
      </c>
      <c r="H1360">
        <f t="shared" si="64"/>
        <v>0.95652173913043481</v>
      </c>
      <c r="I1360">
        <f t="shared" si="65"/>
        <v>88</v>
      </c>
    </row>
    <row r="1361" spans="1:9" x14ac:dyDescent="0.2">
      <c r="A1361" t="s">
        <v>32</v>
      </c>
      <c r="B1361" t="s">
        <v>26</v>
      </c>
      <c r="C1361">
        <v>2019</v>
      </c>
      <c r="D1361" t="s">
        <v>13</v>
      </c>
      <c r="E1361">
        <v>52</v>
      </c>
      <c r="F1361">
        <v>52</v>
      </c>
      <c r="G1361">
        <f t="shared" si="63"/>
        <v>0</v>
      </c>
      <c r="H1361">
        <f t="shared" si="64"/>
        <v>1</v>
      </c>
      <c r="I1361">
        <f t="shared" si="65"/>
        <v>94</v>
      </c>
    </row>
    <row r="1362" spans="1:9" x14ac:dyDescent="0.2">
      <c r="A1362" t="s">
        <v>32</v>
      </c>
      <c r="B1362" t="s">
        <v>26</v>
      </c>
      <c r="C1362">
        <v>2019</v>
      </c>
      <c r="D1362" t="s">
        <v>30</v>
      </c>
      <c r="E1362">
        <v>21</v>
      </c>
      <c r="F1362">
        <v>21</v>
      </c>
      <c r="G1362">
        <f t="shared" si="63"/>
        <v>0</v>
      </c>
      <c r="H1362">
        <f t="shared" si="64"/>
        <v>1</v>
      </c>
      <c r="I1362">
        <f t="shared" si="65"/>
        <v>34</v>
      </c>
    </row>
    <row r="1363" spans="1:9" x14ac:dyDescent="0.2">
      <c r="A1363" t="s">
        <v>32</v>
      </c>
      <c r="B1363" t="s">
        <v>26</v>
      </c>
      <c r="C1363">
        <v>2020</v>
      </c>
      <c r="D1363" t="s">
        <v>15</v>
      </c>
      <c r="E1363">
        <v>31</v>
      </c>
      <c r="F1363">
        <v>31</v>
      </c>
      <c r="G1363">
        <f t="shared" si="63"/>
        <v>0</v>
      </c>
      <c r="H1363">
        <f t="shared" si="64"/>
        <v>1</v>
      </c>
      <c r="I1363">
        <f t="shared" si="65"/>
        <v>42</v>
      </c>
    </row>
    <row r="1364" spans="1:9" x14ac:dyDescent="0.2">
      <c r="A1364" t="s">
        <v>32</v>
      </c>
      <c r="B1364" t="s">
        <v>26</v>
      </c>
      <c r="C1364">
        <v>2020</v>
      </c>
      <c r="D1364" t="s">
        <v>12</v>
      </c>
      <c r="E1364">
        <v>38</v>
      </c>
      <c r="F1364">
        <v>38</v>
      </c>
      <c r="G1364">
        <f t="shared" si="63"/>
        <v>0</v>
      </c>
      <c r="H1364">
        <f t="shared" si="64"/>
        <v>1</v>
      </c>
      <c r="I1364">
        <f t="shared" si="65"/>
        <v>58</v>
      </c>
    </row>
    <row r="1365" spans="1:9" x14ac:dyDescent="0.2">
      <c r="A1365" t="s">
        <v>32</v>
      </c>
      <c r="B1365" t="s">
        <v>26</v>
      </c>
      <c r="C1365">
        <v>2021</v>
      </c>
      <c r="D1365" t="s">
        <v>15</v>
      </c>
      <c r="E1365">
        <v>28</v>
      </c>
      <c r="F1365">
        <v>28</v>
      </c>
      <c r="G1365">
        <f t="shared" si="63"/>
        <v>0</v>
      </c>
      <c r="H1365">
        <f t="shared" si="64"/>
        <v>1</v>
      </c>
      <c r="I1365">
        <f t="shared" si="65"/>
        <v>38</v>
      </c>
    </row>
    <row r="1366" spans="1:9" x14ac:dyDescent="0.2">
      <c r="A1366" t="s">
        <v>32</v>
      </c>
      <c r="B1366" t="s">
        <v>26</v>
      </c>
      <c r="C1366">
        <v>2021</v>
      </c>
      <c r="D1366" t="s">
        <v>14</v>
      </c>
      <c r="E1366">
        <v>71</v>
      </c>
      <c r="F1366">
        <v>71</v>
      </c>
      <c r="G1366">
        <f t="shared" si="63"/>
        <v>0</v>
      </c>
      <c r="H1366">
        <f t="shared" si="64"/>
        <v>1</v>
      </c>
      <c r="I1366">
        <f t="shared" si="65"/>
        <v>100</v>
      </c>
    </row>
    <row r="1367" spans="1:9" x14ac:dyDescent="0.2">
      <c r="A1367" t="s">
        <v>32</v>
      </c>
      <c r="B1367" t="s">
        <v>26</v>
      </c>
      <c r="C1367">
        <v>2021</v>
      </c>
      <c r="D1367" t="s">
        <v>13</v>
      </c>
      <c r="E1367">
        <v>59</v>
      </c>
      <c r="F1367">
        <v>59</v>
      </c>
      <c r="G1367">
        <f t="shared" si="63"/>
        <v>0</v>
      </c>
      <c r="H1367">
        <f t="shared" si="64"/>
        <v>1</v>
      </c>
      <c r="I1367">
        <f t="shared" si="65"/>
        <v>107</v>
      </c>
    </row>
    <row r="1368" spans="1:9" x14ac:dyDescent="0.2">
      <c r="A1368" t="s">
        <v>32</v>
      </c>
      <c r="B1368" t="s">
        <v>26</v>
      </c>
      <c r="C1368">
        <v>2021</v>
      </c>
      <c r="D1368" t="s">
        <v>30</v>
      </c>
      <c r="E1368">
        <v>41</v>
      </c>
      <c r="F1368">
        <v>41</v>
      </c>
      <c r="G1368">
        <f t="shared" si="63"/>
        <v>0</v>
      </c>
      <c r="H1368">
        <f t="shared" si="64"/>
        <v>1</v>
      </c>
      <c r="I1368">
        <f t="shared" si="65"/>
        <v>66</v>
      </c>
    </row>
    <row r="1369" spans="1:9" x14ac:dyDescent="0.2">
      <c r="A1369" t="s">
        <v>32</v>
      </c>
      <c r="B1369" t="s">
        <v>26</v>
      </c>
      <c r="C1369">
        <v>2023</v>
      </c>
      <c r="D1369" t="s">
        <v>15</v>
      </c>
      <c r="E1369">
        <v>25</v>
      </c>
      <c r="F1369">
        <v>25</v>
      </c>
      <c r="G1369">
        <f t="shared" si="63"/>
        <v>0</v>
      </c>
      <c r="H1369">
        <f t="shared" si="64"/>
        <v>1</v>
      </c>
      <c r="I1369">
        <f t="shared" si="65"/>
        <v>34</v>
      </c>
    </row>
    <row r="1370" spans="1:9" x14ac:dyDescent="0.2">
      <c r="A1370" t="s">
        <v>32</v>
      </c>
      <c r="B1370" t="s">
        <v>26</v>
      </c>
      <c r="C1370">
        <v>2023</v>
      </c>
      <c r="D1370" t="s">
        <v>13</v>
      </c>
      <c r="E1370">
        <v>27</v>
      </c>
      <c r="F1370">
        <v>27</v>
      </c>
      <c r="G1370">
        <f t="shared" si="63"/>
        <v>0</v>
      </c>
      <c r="H1370">
        <f t="shared" si="64"/>
        <v>1</v>
      </c>
      <c r="I1370">
        <f t="shared" si="65"/>
        <v>49</v>
      </c>
    </row>
    <row r="1371" spans="1:9" x14ac:dyDescent="0.2">
      <c r="A1371" t="s">
        <v>32</v>
      </c>
      <c r="B1371" t="s">
        <v>26</v>
      </c>
      <c r="C1371">
        <v>2023</v>
      </c>
      <c r="D1371" t="s">
        <v>16</v>
      </c>
      <c r="E1371">
        <v>10</v>
      </c>
      <c r="F1371">
        <v>10</v>
      </c>
      <c r="G1371">
        <f t="shared" si="63"/>
        <v>0</v>
      </c>
      <c r="H1371">
        <f t="shared" si="64"/>
        <v>1</v>
      </c>
      <c r="I1371">
        <f t="shared" si="65"/>
        <v>17</v>
      </c>
    </row>
    <row r="1372" spans="1:9" x14ac:dyDescent="0.2">
      <c r="A1372" t="s">
        <v>32</v>
      </c>
      <c r="B1372" t="s">
        <v>26</v>
      </c>
      <c r="C1372">
        <v>2022</v>
      </c>
      <c r="D1372" t="s">
        <v>15</v>
      </c>
      <c r="E1372">
        <v>55</v>
      </c>
      <c r="F1372">
        <v>59</v>
      </c>
      <c r="G1372">
        <f t="shared" si="63"/>
        <v>4</v>
      </c>
      <c r="H1372">
        <f t="shared" si="64"/>
        <v>0.93220338983050843</v>
      </c>
      <c r="I1372">
        <f t="shared" si="65"/>
        <v>55</v>
      </c>
    </row>
    <row r="1373" spans="1:9" x14ac:dyDescent="0.2">
      <c r="A1373" t="s">
        <v>32</v>
      </c>
      <c r="B1373" t="s">
        <v>26</v>
      </c>
      <c r="C1373">
        <v>2022</v>
      </c>
      <c r="D1373" t="s">
        <v>30</v>
      </c>
      <c r="E1373">
        <v>39</v>
      </c>
      <c r="F1373">
        <v>72</v>
      </c>
      <c r="G1373">
        <f t="shared" si="63"/>
        <v>33</v>
      </c>
      <c r="H1373">
        <f t="shared" si="64"/>
        <v>0.54166666666666663</v>
      </c>
      <c r="I1373">
        <f t="shared" si="65"/>
        <v>39</v>
      </c>
    </row>
    <row r="1374" spans="1:9" x14ac:dyDescent="0.2">
      <c r="A1374" t="s">
        <v>32</v>
      </c>
      <c r="B1374" t="s">
        <v>26</v>
      </c>
      <c r="C1374">
        <v>2022</v>
      </c>
      <c r="D1374" t="s">
        <v>13</v>
      </c>
      <c r="E1374">
        <v>83</v>
      </c>
      <c r="F1374">
        <v>146</v>
      </c>
      <c r="G1374">
        <f t="shared" si="63"/>
        <v>63</v>
      </c>
      <c r="H1374">
        <f t="shared" si="64"/>
        <v>0.56849315068493156</v>
      </c>
      <c r="I1374">
        <f t="shared" si="65"/>
        <v>83</v>
      </c>
    </row>
    <row r="1375" spans="1:9" x14ac:dyDescent="0.2">
      <c r="A1375" t="s">
        <v>32</v>
      </c>
      <c r="B1375" t="s">
        <v>26</v>
      </c>
      <c r="C1375">
        <v>2022</v>
      </c>
      <c r="D1375" t="s">
        <v>16</v>
      </c>
      <c r="E1375">
        <v>39</v>
      </c>
      <c r="F1375">
        <v>104</v>
      </c>
      <c r="G1375">
        <f t="shared" si="63"/>
        <v>65</v>
      </c>
      <c r="H1375">
        <f t="shared" si="64"/>
        <v>0.375</v>
      </c>
      <c r="I1375">
        <f t="shared" si="65"/>
        <v>39</v>
      </c>
    </row>
    <row r="1376" spans="1:9" x14ac:dyDescent="0.2">
      <c r="A1376" t="s">
        <v>32</v>
      </c>
      <c r="B1376" t="s">
        <v>26</v>
      </c>
      <c r="C1376">
        <v>2022</v>
      </c>
      <c r="D1376" t="s">
        <v>14</v>
      </c>
      <c r="E1376">
        <v>147</v>
      </c>
      <c r="F1376">
        <v>223</v>
      </c>
      <c r="G1376">
        <f t="shared" si="63"/>
        <v>76</v>
      </c>
      <c r="H1376">
        <f t="shared" si="64"/>
        <v>0.65919282511210764</v>
      </c>
      <c r="I1376">
        <f t="shared" si="65"/>
        <v>147</v>
      </c>
    </row>
    <row r="1377" spans="1:9" x14ac:dyDescent="0.2">
      <c r="A1377" s="4" t="s">
        <v>33</v>
      </c>
      <c r="B1377" t="s">
        <v>10</v>
      </c>
      <c r="C1377">
        <v>2023</v>
      </c>
      <c r="D1377" t="s">
        <v>11</v>
      </c>
      <c r="E1377">
        <v>11</v>
      </c>
      <c r="F1377">
        <v>17</v>
      </c>
      <c r="G1377">
        <f t="shared" si="63"/>
        <v>6</v>
      </c>
      <c r="H1377">
        <f t="shared" si="64"/>
        <v>0.6470588235294118</v>
      </c>
      <c r="I1377">
        <f t="shared" si="65"/>
        <v>11</v>
      </c>
    </row>
    <row r="1378" spans="1:9" x14ac:dyDescent="0.2">
      <c r="A1378" s="4" t="s">
        <v>33</v>
      </c>
      <c r="B1378" t="s">
        <v>10</v>
      </c>
      <c r="C1378">
        <v>2023</v>
      </c>
      <c r="D1378" t="s">
        <v>13</v>
      </c>
      <c r="E1378">
        <v>7</v>
      </c>
      <c r="F1378">
        <v>11</v>
      </c>
      <c r="G1378">
        <f t="shared" si="63"/>
        <v>4</v>
      </c>
      <c r="H1378">
        <f t="shared" si="64"/>
        <v>0.63636363636363635</v>
      </c>
      <c r="I1378">
        <f t="shared" si="65"/>
        <v>7</v>
      </c>
    </row>
    <row r="1379" spans="1:9" x14ac:dyDescent="0.2">
      <c r="A1379" s="4" t="s">
        <v>33</v>
      </c>
      <c r="B1379" t="s">
        <v>10</v>
      </c>
      <c r="C1379">
        <v>2023</v>
      </c>
      <c r="D1379" t="s">
        <v>16</v>
      </c>
      <c r="E1379">
        <v>4</v>
      </c>
      <c r="F1379">
        <v>6</v>
      </c>
      <c r="G1379">
        <f t="shared" si="63"/>
        <v>2</v>
      </c>
      <c r="H1379">
        <f t="shared" si="64"/>
        <v>0.66666666666666663</v>
      </c>
      <c r="I1379">
        <f t="shared" si="65"/>
        <v>4</v>
      </c>
    </row>
    <row r="1380" spans="1:9" x14ac:dyDescent="0.2">
      <c r="A1380" s="4" t="s">
        <v>33</v>
      </c>
      <c r="B1380" t="s">
        <v>10</v>
      </c>
      <c r="C1380">
        <v>2022</v>
      </c>
      <c r="D1380" t="s">
        <v>15</v>
      </c>
      <c r="E1380">
        <v>2</v>
      </c>
      <c r="F1380">
        <v>2</v>
      </c>
      <c r="G1380">
        <f t="shared" si="63"/>
        <v>0</v>
      </c>
      <c r="H1380">
        <f t="shared" si="64"/>
        <v>1</v>
      </c>
      <c r="I1380">
        <f t="shared" si="65"/>
        <v>3</v>
      </c>
    </row>
    <row r="1381" spans="1:9" x14ac:dyDescent="0.2">
      <c r="A1381" s="4" t="s">
        <v>33</v>
      </c>
      <c r="B1381" t="s">
        <v>10</v>
      </c>
      <c r="C1381">
        <v>2022</v>
      </c>
      <c r="D1381" t="s">
        <v>12</v>
      </c>
      <c r="E1381">
        <v>1</v>
      </c>
      <c r="F1381">
        <v>1</v>
      </c>
      <c r="G1381">
        <f t="shared" si="63"/>
        <v>0</v>
      </c>
      <c r="H1381">
        <f t="shared" si="64"/>
        <v>1</v>
      </c>
      <c r="I1381">
        <f t="shared" si="65"/>
        <v>2</v>
      </c>
    </row>
    <row r="1382" spans="1:9" x14ac:dyDescent="0.2">
      <c r="A1382" s="4" t="s">
        <v>33</v>
      </c>
      <c r="B1382" t="s">
        <v>10</v>
      </c>
      <c r="C1382">
        <v>2022</v>
      </c>
      <c r="D1382" t="s">
        <v>14</v>
      </c>
      <c r="E1382">
        <v>0</v>
      </c>
      <c r="F1382">
        <v>0</v>
      </c>
      <c r="G1382">
        <f t="shared" si="63"/>
        <v>0</v>
      </c>
      <c r="H1382">
        <f t="shared" si="64"/>
        <v>1</v>
      </c>
      <c r="I1382">
        <f t="shared" si="65"/>
        <v>0</v>
      </c>
    </row>
    <row r="1383" spans="1:9" x14ac:dyDescent="0.2">
      <c r="A1383" s="4" t="s">
        <v>33</v>
      </c>
      <c r="B1383" t="s">
        <v>10</v>
      </c>
      <c r="C1383">
        <v>2022</v>
      </c>
      <c r="D1383" t="s">
        <v>13</v>
      </c>
      <c r="E1383">
        <v>6</v>
      </c>
      <c r="F1383">
        <v>6</v>
      </c>
      <c r="G1383">
        <f t="shared" si="63"/>
        <v>0</v>
      </c>
      <c r="H1383">
        <f t="shared" si="64"/>
        <v>1</v>
      </c>
      <c r="I1383">
        <f t="shared" si="65"/>
        <v>9</v>
      </c>
    </row>
    <row r="1384" spans="1:9" x14ac:dyDescent="0.2">
      <c r="A1384" s="4" t="s">
        <v>33</v>
      </c>
      <c r="B1384" t="s">
        <v>10</v>
      </c>
      <c r="C1384">
        <v>2022</v>
      </c>
      <c r="D1384" t="s">
        <v>16</v>
      </c>
      <c r="E1384">
        <v>5</v>
      </c>
      <c r="F1384">
        <v>5</v>
      </c>
      <c r="G1384">
        <f t="shared" si="63"/>
        <v>0</v>
      </c>
      <c r="H1384">
        <f t="shared" si="64"/>
        <v>1</v>
      </c>
      <c r="I1384">
        <f t="shared" si="65"/>
        <v>7</v>
      </c>
    </row>
    <row r="1385" spans="1:9" x14ac:dyDescent="0.2">
      <c r="A1385" s="4" t="s">
        <v>33</v>
      </c>
      <c r="B1385" t="s">
        <v>10</v>
      </c>
      <c r="C1385">
        <v>2019</v>
      </c>
      <c r="D1385" t="s">
        <v>11</v>
      </c>
      <c r="E1385">
        <v>4</v>
      </c>
      <c r="F1385">
        <v>5</v>
      </c>
      <c r="G1385">
        <f t="shared" si="63"/>
        <v>1</v>
      </c>
      <c r="H1385">
        <f t="shared" si="64"/>
        <v>0.8</v>
      </c>
      <c r="I1385">
        <f t="shared" si="65"/>
        <v>4</v>
      </c>
    </row>
    <row r="1386" spans="1:9" x14ac:dyDescent="0.2">
      <c r="A1386" s="4" t="s">
        <v>33</v>
      </c>
      <c r="B1386" t="s">
        <v>10</v>
      </c>
      <c r="C1386">
        <v>2019</v>
      </c>
      <c r="D1386" t="s">
        <v>15</v>
      </c>
      <c r="E1386">
        <v>4</v>
      </c>
      <c r="F1386">
        <v>5</v>
      </c>
      <c r="G1386">
        <f t="shared" si="63"/>
        <v>1</v>
      </c>
      <c r="H1386">
        <f t="shared" si="64"/>
        <v>0.8</v>
      </c>
      <c r="I1386">
        <f t="shared" si="65"/>
        <v>4</v>
      </c>
    </row>
    <row r="1387" spans="1:9" x14ac:dyDescent="0.2">
      <c r="A1387" s="4" t="s">
        <v>33</v>
      </c>
      <c r="B1387" t="s">
        <v>10</v>
      </c>
      <c r="C1387">
        <v>2020</v>
      </c>
      <c r="D1387" t="s">
        <v>12</v>
      </c>
      <c r="E1387">
        <v>2</v>
      </c>
      <c r="F1387">
        <v>3</v>
      </c>
      <c r="G1387">
        <f t="shared" si="63"/>
        <v>1</v>
      </c>
      <c r="H1387">
        <f t="shared" si="64"/>
        <v>0.66666666666666663</v>
      </c>
      <c r="I1387">
        <f t="shared" si="65"/>
        <v>2</v>
      </c>
    </row>
    <row r="1388" spans="1:9" x14ac:dyDescent="0.2">
      <c r="A1388" s="4" t="s">
        <v>33</v>
      </c>
      <c r="B1388" t="s">
        <v>10</v>
      </c>
      <c r="C1388">
        <v>2020</v>
      </c>
      <c r="D1388" t="s">
        <v>13</v>
      </c>
      <c r="E1388">
        <v>5</v>
      </c>
      <c r="F1388">
        <v>6</v>
      </c>
      <c r="G1388">
        <f t="shared" si="63"/>
        <v>1</v>
      </c>
      <c r="H1388">
        <f t="shared" si="64"/>
        <v>0.83333333333333337</v>
      </c>
      <c r="I1388">
        <f t="shared" si="65"/>
        <v>5</v>
      </c>
    </row>
    <row r="1389" spans="1:9" x14ac:dyDescent="0.2">
      <c r="A1389" s="4" t="s">
        <v>33</v>
      </c>
      <c r="B1389" t="s">
        <v>10</v>
      </c>
      <c r="C1389">
        <v>2020</v>
      </c>
      <c r="D1389" t="s">
        <v>16</v>
      </c>
      <c r="E1389">
        <v>5</v>
      </c>
      <c r="F1389">
        <v>6</v>
      </c>
      <c r="G1389">
        <f t="shared" si="63"/>
        <v>1</v>
      </c>
      <c r="H1389">
        <f t="shared" si="64"/>
        <v>0.83333333333333337</v>
      </c>
      <c r="I1389">
        <f t="shared" si="65"/>
        <v>5</v>
      </c>
    </row>
    <row r="1390" spans="1:9" x14ac:dyDescent="0.2">
      <c r="A1390" s="4" t="s">
        <v>33</v>
      </c>
      <c r="B1390" t="s">
        <v>10</v>
      </c>
      <c r="C1390">
        <v>2021</v>
      </c>
      <c r="D1390" t="s">
        <v>16</v>
      </c>
      <c r="E1390">
        <v>8</v>
      </c>
      <c r="F1390">
        <v>9</v>
      </c>
      <c r="G1390">
        <f t="shared" si="63"/>
        <v>1</v>
      </c>
      <c r="H1390">
        <f t="shared" si="64"/>
        <v>0.88888888888888884</v>
      </c>
      <c r="I1390">
        <f t="shared" si="65"/>
        <v>8</v>
      </c>
    </row>
    <row r="1391" spans="1:9" x14ac:dyDescent="0.2">
      <c r="A1391" s="4" t="s">
        <v>33</v>
      </c>
      <c r="B1391" t="s">
        <v>10</v>
      </c>
      <c r="C1391">
        <v>2022</v>
      </c>
      <c r="D1391" t="s">
        <v>11</v>
      </c>
      <c r="E1391">
        <v>7</v>
      </c>
      <c r="F1391">
        <v>8</v>
      </c>
      <c r="G1391">
        <f t="shared" si="63"/>
        <v>1</v>
      </c>
      <c r="H1391">
        <f t="shared" si="64"/>
        <v>0.875</v>
      </c>
      <c r="I1391">
        <f t="shared" si="65"/>
        <v>7</v>
      </c>
    </row>
    <row r="1392" spans="1:9" x14ac:dyDescent="0.2">
      <c r="A1392" s="4" t="s">
        <v>33</v>
      </c>
      <c r="B1392" t="s">
        <v>10</v>
      </c>
      <c r="C1392">
        <v>2019</v>
      </c>
      <c r="D1392" t="s">
        <v>12</v>
      </c>
      <c r="E1392">
        <v>0</v>
      </c>
      <c r="F1392">
        <v>0</v>
      </c>
      <c r="G1392">
        <f t="shared" si="63"/>
        <v>0</v>
      </c>
      <c r="H1392">
        <f t="shared" si="64"/>
        <v>1</v>
      </c>
      <c r="I1392">
        <f t="shared" si="65"/>
        <v>0</v>
      </c>
    </row>
    <row r="1393" spans="1:9" x14ac:dyDescent="0.2">
      <c r="A1393" s="4" t="s">
        <v>33</v>
      </c>
      <c r="B1393" t="s">
        <v>10</v>
      </c>
      <c r="C1393">
        <v>2019</v>
      </c>
      <c r="D1393" t="s">
        <v>14</v>
      </c>
      <c r="E1393">
        <v>2</v>
      </c>
      <c r="F1393">
        <v>2</v>
      </c>
      <c r="G1393">
        <f t="shared" si="63"/>
        <v>0</v>
      </c>
      <c r="H1393">
        <f t="shared" si="64"/>
        <v>1</v>
      </c>
      <c r="I1393">
        <f t="shared" si="65"/>
        <v>2</v>
      </c>
    </row>
    <row r="1394" spans="1:9" x14ac:dyDescent="0.2">
      <c r="A1394" s="4" t="s">
        <v>33</v>
      </c>
      <c r="B1394" t="s">
        <v>10</v>
      </c>
      <c r="C1394">
        <v>2019</v>
      </c>
      <c r="D1394" t="s">
        <v>13</v>
      </c>
      <c r="E1394">
        <v>4</v>
      </c>
      <c r="F1394">
        <v>4</v>
      </c>
      <c r="G1394">
        <f t="shared" si="63"/>
        <v>0</v>
      </c>
      <c r="H1394">
        <f t="shared" si="64"/>
        <v>1</v>
      </c>
      <c r="I1394">
        <f t="shared" si="65"/>
        <v>6</v>
      </c>
    </row>
    <row r="1395" spans="1:9" x14ac:dyDescent="0.2">
      <c r="A1395" s="4" t="s">
        <v>33</v>
      </c>
      <c r="B1395" t="s">
        <v>10</v>
      </c>
      <c r="C1395">
        <v>2019</v>
      </c>
      <c r="D1395" t="s">
        <v>16</v>
      </c>
      <c r="E1395">
        <v>4</v>
      </c>
      <c r="F1395">
        <v>4</v>
      </c>
      <c r="G1395">
        <f t="shared" si="63"/>
        <v>0</v>
      </c>
      <c r="H1395">
        <f t="shared" si="64"/>
        <v>1</v>
      </c>
      <c r="I1395">
        <f t="shared" si="65"/>
        <v>6</v>
      </c>
    </row>
    <row r="1396" spans="1:9" x14ac:dyDescent="0.2">
      <c r="A1396" s="4" t="s">
        <v>33</v>
      </c>
      <c r="B1396" t="s">
        <v>10</v>
      </c>
      <c r="C1396">
        <v>2020</v>
      </c>
      <c r="D1396" t="s">
        <v>11</v>
      </c>
      <c r="E1396">
        <v>10</v>
      </c>
      <c r="F1396">
        <v>10</v>
      </c>
      <c r="G1396">
        <f t="shared" si="63"/>
        <v>0</v>
      </c>
      <c r="H1396">
        <f t="shared" si="64"/>
        <v>1</v>
      </c>
      <c r="I1396">
        <f t="shared" si="65"/>
        <v>13</v>
      </c>
    </row>
    <row r="1397" spans="1:9" x14ac:dyDescent="0.2">
      <c r="A1397" s="4" t="s">
        <v>33</v>
      </c>
      <c r="B1397" t="s">
        <v>10</v>
      </c>
      <c r="C1397">
        <v>2020</v>
      </c>
      <c r="D1397" t="s">
        <v>15</v>
      </c>
      <c r="E1397">
        <v>0</v>
      </c>
      <c r="F1397">
        <v>0</v>
      </c>
      <c r="G1397">
        <f t="shared" si="63"/>
        <v>0</v>
      </c>
      <c r="H1397">
        <f t="shared" si="64"/>
        <v>1</v>
      </c>
      <c r="I1397">
        <f t="shared" si="65"/>
        <v>0</v>
      </c>
    </row>
    <row r="1398" spans="1:9" x14ac:dyDescent="0.2">
      <c r="A1398" s="4" t="s">
        <v>33</v>
      </c>
      <c r="B1398" t="s">
        <v>10</v>
      </c>
      <c r="C1398">
        <v>2020</v>
      </c>
      <c r="D1398" t="s">
        <v>14</v>
      </c>
      <c r="E1398">
        <v>1</v>
      </c>
      <c r="F1398">
        <v>1</v>
      </c>
      <c r="G1398">
        <f t="shared" si="63"/>
        <v>0</v>
      </c>
      <c r="H1398">
        <f t="shared" si="64"/>
        <v>1</v>
      </c>
      <c r="I1398">
        <f t="shared" si="65"/>
        <v>1</v>
      </c>
    </row>
    <row r="1399" spans="1:9" x14ac:dyDescent="0.2">
      <c r="A1399" s="4" t="s">
        <v>33</v>
      </c>
      <c r="B1399" t="s">
        <v>10</v>
      </c>
      <c r="C1399">
        <v>2021</v>
      </c>
      <c r="D1399" t="s">
        <v>11</v>
      </c>
      <c r="E1399">
        <v>4</v>
      </c>
      <c r="F1399">
        <v>4</v>
      </c>
      <c r="G1399">
        <f t="shared" si="63"/>
        <v>0</v>
      </c>
      <c r="H1399">
        <f t="shared" si="64"/>
        <v>1</v>
      </c>
      <c r="I1399">
        <f t="shared" si="65"/>
        <v>6</v>
      </c>
    </row>
    <row r="1400" spans="1:9" x14ac:dyDescent="0.2">
      <c r="A1400" s="4" t="s">
        <v>33</v>
      </c>
      <c r="B1400" t="s">
        <v>10</v>
      </c>
      <c r="C1400">
        <v>2021</v>
      </c>
      <c r="D1400" t="s">
        <v>15</v>
      </c>
      <c r="E1400">
        <v>1</v>
      </c>
      <c r="F1400">
        <v>1</v>
      </c>
      <c r="G1400">
        <f t="shared" si="63"/>
        <v>0</v>
      </c>
      <c r="H1400">
        <f t="shared" si="64"/>
        <v>1</v>
      </c>
      <c r="I1400">
        <f t="shared" si="65"/>
        <v>2</v>
      </c>
    </row>
    <row r="1401" spans="1:9" x14ac:dyDescent="0.2">
      <c r="A1401" s="4" t="s">
        <v>33</v>
      </c>
      <c r="B1401" t="s">
        <v>10</v>
      </c>
      <c r="C1401">
        <v>2021</v>
      </c>
      <c r="D1401" t="s">
        <v>12</v>
      </c>
      <c r="E1401">
        <v>3</v>
      </c>
      <c r="F1401">
        <v>3</v>
      </c>
      <c r="G1401">
        <f t="shared" si="63"/>
        <v>0</v>
      </c>
      <c r="H1401">
        <f t="shared" si="64"/>
        <v>1</v>
      </c>
      <c r="I1401">
        <f t="shared" si="65"/>
        <v>5</v>
      </c>
    </row>
    <row r="1402" spans="1:9" x14ac:dyDescent="0.2">
      <c r="A1402" s="4" t="s">
        <v>33</v>
      </c>
      <c r="B1402" t="s">
        <v>10</v>
      </c>
      <c r="C1402">
        <v>2021</v>
      </c>
      <c r="D1402" t="s">
        <v>14</v>
      </c>
      <c r="E1402">
        <v>0</v>
      </c>
      <c r="F1402">
        <v>0</v>
      </c>
      <c r="G1402">
        <f t="shared" si="63"/>
        <v>0</v>
      </c>
      <c r="H1402">
        <f t="shared" si="64"/>
        <v>1</v>
      </c>
      <c r="I1402">
        <f t="shared" si="65"/>
        <v>0</v>
      </c>
    </row>
    <row r="1403" spans="1:9" x14ac:dyDescent="0.2">
      <c r="A1403" s="4" t="s">
        <v>33</v>
      </c>
      <c r="B1403" t="s">
        <v>10</v>
      </c>
      <c r="C1403">
        <v>2021</v>
      </c>
      <c r="D1403" t="s">
        <v>13</v>
      </c>
      <c r="E1403">
        <v>2</v>
      </c>
      <c r="F1403">
        <v>2</v>
      </c>
      <c r="G1403">
        <f t="shared" si="63"/>
        <v>0</v>
      </c>
      <c r="H1403">
        <f t="shared" si="64"/>
        <v>1</v>
      </c>
      <c r="I1403">
        <f t="shared" si="65"/>
        <v>3</v>
      </c>
    </row>
    <row r="1404" spans="1:9" x14ac:dyDescent="0.2">
      <c r="A1404" s="4" t="s">
        <v>33</v>
      </c>
      <c r="B1404" t="s">
        <v>10</v>
      </c>
      <c r="C1404">
        <v>2023</v>
      </c>
      <c r="D1404" t="s">
        <v>15</v>
      </c>
      <c r="E1404">
        <v>1</v>
      </c>
      <c r="F1404">
        <v>1</v>
      </c>
      <c r="G1404">
        <f t="shared" si="63"/>
        <v>0</v>
      </c>
      <c r="H1404">
        <f t="shared" si="64"/>
        <v>1</v>
      </c>
      <c r="I1404">
        <f t="shared" si="65"/>
        <v>2</v>
      </c>
    </row>
    <row r="1405" spans="1:9" x14ac:dyDescent="0.2">
      <c r="A1405" s="4" t="s">
        <v>33</v>
      </c>
      <c r="B1405" t="s">
        <v>10</v>
      </c>
      <c r="C1405">
        <v>2023</v>
      </c>
      <c r="D1405" t="s">
        <v>12</v>
      </c>
      <c r="E1405">
        <v>0</v>
      </c>
      <c r="F1405">
        <v>0</v>
      </c>
      <c r="G1405">
        <f t="shared" si="63"/>
        <v>0</v>
      </c>
      <c r="H1405">
        <f t="shared" si="64"/>
        <v>1</v>
      </c>
      <c r="I1405">
        <f t="shared" si="65"/>
        <v>0</v>
      </c>
    </row>
    <row r="1406" spans="1:9" x14ac:dyDescent="0.2">
      <c r="A1406" s="4" t="s">
        <v>33</v>
      </c>
      <c r="B1406" t="s">
        <v>10</v>
      </c>
      <c r="C1406">
        <v>2023</v>
      </c>
      <c r="D1406" t="s">
        <v>14</v>
      </c>
      <c r="E1406">
        <v>0</v>
      </c>
      <c r="F1406">
        <v>0</v>
      </c>
      <c r="G1406">
        <f t="shared" si="63"/>
        <v>0</v>
      </c>
      <c r="H1406">
        <f t="shared" si="64"/>
        <v>1</v>
      </c>
      <c r="I1406">
        <f t="shared" si="65"/>
        <v>0</v>
      </c>
    </row>
    <row r="1407" spans="1:9" x14ac:dyDescent="0.2">
      <c r="A1407" s="4" t="s">
        <v>33</v>
      </c>
      <c r="B1407" t="s">
        <v>17</v>
      </c>
      <c r="C1407">
        <v>2019</v>
      </c>
      <c r="D1407" t="s">
        <v>16</v>
      </c>
      <c r="E1407">
        <v>3</v>
      </c>
      <c r="F1407">
        <v>7</v>
      </c>
      <c r="G1407">
        <f t="shared" si="63"/>
        <v>4</v>
      </c>
      <c r="H1407">
        <f t="shared" si="64"/>
        <v>0.42857142857142855</v>
      </c>
      <c r="I1407">
        <f t="shared" si="65"/>
        <v>3</v>
      </c>
    </row>
    <row r="1408" spans="1:9" x14ac:dyDescent="0.2">
      <c r="A1408" s="4" t="s">
        <v>33</v>
      </c>
      <c r="B1408" t="s">
        <v>17</v>
      </c>
      <c r="C1408">
        <v>2022</v>
      </c>
      <c r="D1408" t="s">
        <v>11</v>
      </c>
      <c r="E1408">
        <v>1</v>
      </c>
      <c r="F1408">
        <v>1</v>
      </c>
      <c r="G1408">
        <f t="shared" si="63"/>
        <v>0</v>
      </c>
      <c r="H1408">
        <f t="shared" si="64"/>
        <v>1</v>
      </c>
      <c r="I1408">
        <f t="shared" si="65"/>
        <v>2</v>
      </c>
    </row>
    <row r="1409" spans="1:9" x14ac:dyDescent="0.2">
      <c r="A1409" s="4" t="s">
        <v>33</v>
      </c>
      <c r="B1409" t="s">
        <v>17</v>
      </c>
      <c r="C1409">
        <v>2022</v>
      </c>
      <c r="D1409" t="s">
        <v>15</v>
      </c>
      <c r="E1409">
        <v>5</v>
      </c>
      <c r="F1409">
        <v>5</v>
      </c>
      <c r="G1409">
        <f t="shared" si="63"/>
        <v>0</v>
      </c>
      <c r="H1409">
        <f t="shared" si="64"/>
        <v>1</v>
      </c>
      <c r="I1409">
        <f t="shared" si="65"/>
        <v>7</v>
      </c>
    </row>
    <row r="1410" spans="1:9" x14ac:dyDescent="0.2">
      <c r="A1410" s="4" t="s">
        <v>33</v>
      </c>
      <c r="B1410" t="s">
        <v>17</v>
      </c>
      <c r="C1410">
        <v>2022</v>
      </c>
      <c r="D1410" t="s">
        <v>12</v>
      </c>
      <c r="E1410">
        <v>1</v>
      </c>
      <c r="F1410">
        <v>1</v>
      </c>
      <c r="G1410">
        <f t="shared" ref="G1410:G1473" si="66">F1410-E1410</f>
        <v>0</v>
      </c>
      <c r="H1410">
        <f t="shared" si="64"/>
        <v>1</v>
      </c>
      <c r="I1410">
        <f t="shared" si="65"/>
        <v>2</v>
      </c>
    </row>
    <row r="1411" spans="1:9" x14ac:dyDescent="0.2">
      <c r="A1411" s="4" t="s">
        <v>33</v>
      </c>
      <c r="B1411" t="s">
        <v>17</v>
      </c>
      <c r="C1411">
        <v>2022</v>
      </c>
      <c r="D1411" t="s">
        <v>16</v>
      </c>
      <c r="E1411">
        <v>4</v>
      </c>
      <c r="F1411">
        <v>4</v>
      </c>
      <c r="G1411">
        <f t="shared" si="66"/>
        <v>0</v>
      </c>
      <c r="H1411">
        <f t="shared" ref="H1411:H1474" si="67">IF(AND(E1411=0, F1411=0), 1, E1411/F1411)</f>
        <v>1</v>
      </c>
      <c r="I1411">
        <f t="shared" ref="I1411:I1474" si="68">_xlfn.CEILING.MATH(IF(H1411=1,
    IF(
        COUNTIFS(H$2:H$2670, "&lt;&gt;1", A$2:A$2670, A1411, B$2:B$2670, B1411, D$2:D$2670, D1411, C$2:C$2670, "&lt;&gt;"&amp;C1411)=0,
        E1411,
        F1411 / (
            SUMIFS(H$2:H$2670, A$2:A$2670, A1411, B$2:B$2670, B1411, D$2:D$2670, D1411, C$2:C$2670, "&lt;&gt;"&amp;C1411, H$2:H$2670, "&lt;&gt;1")
            /
            COUNTIFS(H$2:H$2670, "&lt;&gt;1", A$2:A$2670, A1411, B$2:B$2670, B1411, D$2:D$2670, D1411, C$2:C$2670, "&lt;&gt;"&amp;C1411)
        )
    ),
    E1411
))</f>
        <v>7</v>
      </c>
    </row>
    <row r="1412" spans="1:9" x14ac:dyDescent="0.2">
      <c r="A1412" s="4" t="s">
        <v>33</v>
      </c>
      <c r="B1412" t="s">
        <v>17</v>
      </c>
      <c r="C1412">
        <v>2019</v>
      </c>
      <c r="D1412" t="s">
        <v>12</v>
      </c>
      <c r="E1412">
        <v>1</v>
      </c>
      <c r="F1412">
        <v>2</v>
      </c>
      <c r="G1412">
        <f t="shared" si="66"/>
        <v>1</v>
      </c>
      <c r="H1412">
        <f t="shared" si="67"/>
        <v>0.5</v>
      </c>
      <c r="I1412">
        <f t="shared" si="68"/>
        <v>1</v>
      </c>
    </row>
    <row r="1413" spans="1:9" x14ac:dyDescent="0.2">
      <c r="A1413" s="4" t="s">
        <v>33</v>
      </c>
      <c r="B1413" t="s">
        <v>17</v>
      </c>
      <c r="C1413">
        <v>2020</v>
      </c>
      <c r="D1413" t="s">
        <v>11</v>
      </c>
      <c r="E1413">
        <v>5</v>
      </c>
      <c r="F1413">
        <v>6</v>
      </c>
      <c r="G1413">
        <f t="shared" si="66"/>
        <v>1</v>
      </c>
      <c r="H1413">
        <f t="shared" si="67"/>
        <v>0.83333333333333337</v>
      </c>
      <c r="I1413">
        <f t="shared" si="68"/>
        <v>5</v>
      </c>
    </row>
    <row r="1414" spans="1:9" x14ac:dyDescent="0.2">
      <c r="A1414" s="4" t="s">
        <v>33</v>
      </c>
      <c r="B1414" t="s">
        <v>17</v>
      </c>
      <c r="C1414">
        <v>2021</v>
      </c>
      <c r="D1414" t="s">
        <v>15</v>
      </c>
      <c r="E1414">
        <v>3</v>
      </c>
      <c r="F1414">
        <v>4</v>
      </c>
      <c r="G1414">
        <f t="shared" si="66"/>
        <v>1</v>
      </c>
      <c r="H1414">
        <f t="shared" si="67"/>
        <v>0.75</v>
      </c>
      <c r="I1414">
        <f t="shared" si="68"/>
        <v>3</v>
      </c>
    </row>
    <row r="1415" spans="1:9" x14ac:dyDescent="0.2">
      <c r="A1415" s="4" t="s">
        <v>33</v>
      </c>
      <c r="B1415" t="s">
        <v>17</v>
      </c>
      <c r="C1415">
        <v>2021</v>
      </c>
      <c r="D1415" t="s">
        <v>16</v>
      </c>
      <c r="E1415">
        <v>8</v>
      </c>
      <c r="F1415">
        <v>9</v>
      </c>
      <c r="G1415">
        <f t="shared" si="66"/>
        <v>1</v>
      </c>
      <c r="H1415">
        <f t="shared" si="67"/>
        <v>0.88888888888888884</v>
      </c>
      <c r="I1415">
        <f t="shared" si="68"/>
        <v>8</v>
      </c>
    </row>
    <row r="1416" spans="1:9" x14ac:dyDescent="0.2">
      <c r="A1416" s="4" t="s">
        <v>33</v>
      </c>
      <c r="B1416" t="s">
        <v>17</v>
      </c>
      <c r="C1416">
        <v>2023</v>
      </c>
      <c r="D1416" t="s">
        <v>15</v>
      </c>
      <c r="E1416">
        <v>3</v>
      </c>
      <c r="F1416">
        <v>4</v>
      </c>
      <c r="G1416">
        <f t="shared" si="66"/>
        <v>1</v>
      </c>
      <c r="H1416">
        <f t="shared" si="67"/>
        <v>0.75</v>
      </c>
      <c r="I1416">
        <f t="shared" si="68"/>
        <v>3</v>
      </c>
    </row>
    <row r="1417" spans="1:9" x14ac:dyDescent="0.2">
      <c r="A1417" s="4" t="s">
        <v>33</v>
      </c>
      <c r="B1417" t="s">
        <v>17</v>
      </c>
      <c r="C1417">
        <v>2022</v>
      </c>
      <c r="D1417" t="s">
        <v>14</v>
      </c>
      <c r="E1417">
        <v>3</v>
      </c>
      <c r="F1417">
        <v>4</v>
      </c>
      <c r="G1417">
        <f t="shared" si="66"/>
        <v>1</v>
      </c>
      <c r="H1417">
        <f t="shared" si="67"/>
        <v>0.75</v>
      </c>
      <c r="I1417">
        <f t="shared" si="68"/>
        <v>3</v>
      </c>
    </row>
    <row r="1418" spans="1:9" x14ac:dyDescent="0.2">
      <c r="A1418" s="4" t="s">
        <v>33</v>
      </c>
      <c r="B1418" t="s">
        <v>17</v>
      </c>
      <c r="C1418">
        <v>2022</v>
      </c>
      <c r="D1418" t="s">
        <v>13</v>
      </c>
      <c r="E1418">
        <v>8</v>
      </c>
      <c r="F1418">
        <v>10</v>
      </c>
      <c r="G1418">
        <f t="shared" si="66"/>
        <v>2</v>
      </c>
      <c r="H1418">
        <f t="shared" si="67"/>
        <v>0.8</v>
      </c>
      <c r="I1418">
        <f t="shared" si="68"/>
        <v>8</v>
      </c>
    </row>
    <row r="1419" spans="1:9" x14ac:dyDescent="0.2">
      <c r="A1419" s="4" t="s">
        <v>33</v>
      </c>
      <c r="B1419" t="s">
        <v>17</v>
      </c>
      <c r="C1419">
        <v>2019</v>
      </c>
      <c r="D1419" t="s">
        <v>11</v>
      </c>
      <c r="E1419">
        <v>6</v>
      </c>
      <c r="F1419">
        <v>6</v>
      </c>
      <c r="G1419">
        <f t="shared" si="66"/>
        <v>0</v>
      </c>
      <c r="H1419">
        <f t="shared" si="67"/>
        <v>1</v>
      </c>
      <c r="I1419">
        <f t="shared" si="68"/>
        <v>8</v>
      </c>
    </row>
    <row r="1420" spans="1:9" x14ac:dyDescent="0.2">
      <c r="A1420" s="4" t="s">
        <v>33</v>
      </c>
      <c r="B1420" t="s">
        <v>17</v>
      </c>
      <c r="C1420">
        <v>2019</v>
      </c>
      <c r="D1420" t="s">
        <v>15</v>
      </c>
      <c r="E1420">
        <v>0</v>
      </c>
      <c r="F1420">
        <v>0</v>
      </c>
      <c r="G1420">
        <f t="shared" si="66"/>
        <v>0</v>
      </c>
      <c r="H1420">
        <f t="shared" si="67"/>
        <v>1</v>
      </c>
      <c r="I1420">
        <f t="shared" si="68"/>
        <v>0</v>
      </c>
    </row>
    <row r="1421" spans="1:9" x14ac:dyDescent="0.2">
      <c r="A1421" s="4" t="s">
        <v>33</v>
      </c>
      <c r="B1421" t="s">
        <v>17</v>
      </c>
      <c r="C1421">
        <v>2019</v>
      </c>
      <c r="D1421" t="s">
        <v>14</v>
      </c>
      <c r="E1421">
        <v>1</v>
      </c>
      <c r="F1421">
        <v>1</v>
      </c>
      <c r="G1421">
        <f t="shared" si="66"/>
        <v>0</v>
      </c>
      <c r="H1421">
        <f t="shared" si="67"/>
        <v>1</v>
      </c>
      <c r="I1421">
        <f t="shared" si="68"/>
        <v>2</v>
      </c>
    </row>
    <row r="1422" spans="1:9" x14ac:dyDescent="0.2">
      <c r="A1422" s="4" t="s">
        <v>33</v>
      </c>
      <c r="B1422" t="s">
        <v>17</v>
      </c>
      <c r="C1422">
        <v>2019</v>
      </c>
      <c r="D1422" t="s">
        <v>13</v>
      </c>
      <c r="E1422">
        <v>3</v>
      </c>
      <c r="F1422">
        <v>3</v>
      </c>
      <c r="G1422">
        <f t="shared" si="66"/>
        <v>0</v>
      </c>
      <c r="H1422">
        <f t="shared" si="67"/>
        <v>1</v>
      </c>
      <c r="I1422">
        <f t="shared" si="68"/>
        <v>4</v>
      </c>
    </row>
    <row r="1423" spans="1:9" x14ac:dyDescent="0.2">
      <c r="A1423" s="4" t="s">
        <v>33</v>
      </c>
      <c r="B1423" t="s">
        <v>17</v>
      </c>
      <c r="C1423">
        <v>2020</v>
      </c>
      <c r="D1423" t="s">
        <v>15</v>
      </c>
      <c r="E1423">
        <v>0</v>
      </c>
      <c r="F1423">
        <v>0</v>
      </c>
      <c r="G1423">
        <f t="shared" si="66"/>
        <v>0</v>
      </c>
      <c r="H1423">
        <f t="shared" si="67"/>
        <v>1</v>
      </c>
      <c r="I1423">
        <f t="shared" si="68"/>
        <v>0</v>
      </c>
    </row>
    <row r="1424" spans="1:9" x14ac:dyDescent="0.2">
      <c r="A1424" s="4" t="s">
        <v>33</v>
      </c>
      <c r="B1424" t="s">
        <v>17</v>
      </c>
      <c r="C1424">
        <v>2020</v>
      </c>
      <c r="D1424" t="s">
        <v>12</v>
      </c>
      <c r="E1424">
        <v>0</v>
      </c>
      <c r="F1424">
        <v>0</v>
      </c>
      <c r="G1424">
        <f t="shared" si="66"/>
        <v>0</v>
      </c>
      <c r="H1424">
        <f t="shared" si="67"/>
        <v>1</v>
      </c>
      <c r="I1424">
        <f t="shared" si="68"/>
        <v>0</v>
      </c>
    </row>
    <row r="1425" spans="1:9" x14ac:dyDescent="0.2">
      <c r="A1425" s="4" t="s">
        <v>33</v>
      </c>
      <c r="B1425" t="s">
        <v>17</v>
      </c>
      <c r="C1425">
        <v>2020</v>
      </c>
      <c r="D1425" t="s">
        <v>14</v>
      </c>
      <c r="E1425">
        <v>0</v>
      </c>
      <c r="F1425">
        <v>0</v>
      </c>
      <c r="G1425">
        <f t="shared" si="66"/>
        <v>0</v>
      </c>
      <c r="H1425">
        <f t="shared" si="67"/>
        <v>1</v>
      </c>
      <c r="I1425">
        <f t="shared" si="68"/>
        <v>0</v>
      </c>
    </row>
    <row r="1426" spans="1:9" x14ac:dyDescent="0.2">
      <c r="A1426" s="4" t="s">
        <v>33</v>
      </c>
      <c r="B1426" t="s">
        <v>17</v>
      </c>
      <c r="C1426">
        <v>2020</v>
      </c>
      <c r="D1426" t="s">
        <v>13</v>
      </c>
      <c r="E1426">
        <v>6</v>
      </c>
      <c r="F1426">
        <v>6</v>
      </c>
      <c r="G1426">
        <f t="shared" si="66"/>
        <v>0</v>
      </c>
      <c r="H1426">
        <f t="shared" si="67"/>
        <v>1</v>
      </c>
      <c r="I1426">
        <f t="shared" si="68"/>
        <v>8</v>
      </c>
    </row>
    <row r="1427" spans="1:9" x14ac:dyDescent="0.2">
      <c r="A1427" s="4" t="s">
        <v>33</v>
      </c>
      <c r="B1427" t="s">
        <v>17</v>
      </c>
      <c r="C1427">
        <v>2020</v>
      </c>
      <c r="D1427" t="s">
        <v>16</v>
      </c>
      <c r="E1427">
        <v>7</v>
      </c>
      <c r="F1427">
        <v>7</v>
      </c>
      <c r="G1427">
        <f t="shared" si="66"/>
        <v>0</v>
      </c>
      <c r="H1427">
        <f t="shared" si="67"/>
        <v>1</v>
      </c>
      <c r="I1427">
        <f t="shared" si="68"/>
        <v>11</v>
      </c>
    </row>
    <row r="1428" spans="1:9" x14ac:dyDescent="0.2">
      <c r="A1428" s="4" t="s">
        <v>33</v>
      </c>
      <c r="B1428" t="s">
        <v>17</v>
      </c>
      <c r="C1428">
        <v>2021</v>
      </c>
      <c r="D1428" t="s">
        <v>11</v>
      </c>
      <c r="E1428">
        <v>3</v>
      </c>
      <c r="F1428">
        <v>3</v>
      </c>
      <c r="G1428">
        <f t="shared" si="66"/>
        <v>0</v>
      </c>
      <c r="H1428">
        <f t="shared" si="67"/>
        <v>1</v>
      </c>
      <c r="I1428">
        <f t="shared" si="68"/>
        <v>4</v>
      </c>
    </row>
    <row r="1429" spans="1:9" x14ac:dyDescent="0.2">
      <c r="A1429" s="4" t="s">
        <v>33</v>
      </c>
      <c r="B1429" t="s">
        <v>17</v>
      </c>
      <c r="C1429">
        <v>2021</v>
      </c>
      <c r="D1429" t="s">
        <v>12</v>
      </c>
      <c r="E1429">
        <v>1</v>
      </c>
      <c r="F1429">
        <v>1</v>
      </c>
      <c r="G1429">
        <f t="shared" si="66"/>
        <v>0</v>
      </c>
      <c r="H1429">
        <f t="shared" si="67"/>
        <v>1</v>
      </c>
      <c r="I1429">
        <f t="shared" si="68"/>
        <v>2</v>
      </c>
    </row>
    <row r="1430" spans="1:9" x14ac:dyDescent="0.2">
      <c r="A1430" s="4" t="s">
        <v>33</v>
      </c>
      <c r="B1430" t="s">
        <v>17</v>
      </c>
      <c r="C1430">
        <v>2021</v>
      </c>
      <c r="D1430" t="s">
        <v>14</v>
      </c>
      <c r="E1430">
        <v>1</v>
      </c>
      <c r="F1430">
        <v>1</v>
      </c>
      <c r="G1430">
        <f t="shared" si="66"/>
        <v>0</v>
      </c>
      <c r="H1430">
        <f t="shared" si="67"/>
        <v>1</v>
      </c>
      <c r="I1430">
        <f t="shared" si="68"/>
        <v>2</v>
      </c>
    </row>
    <row r="1431" spans="1:9" x14ac:dyDescent="0.2">
      <c r="A1431" s="4" t="s">
        <v>33</v>
      </c>
      <c r="B1431" t="s">
        <v>17</v>
      </c>
      <c r="C1431">
        <v>2021</v>
      </c>
      <c r="D1431" t="s">
        <v>13</v>
      </c>
      <c r="E1431">
        <v>4</v>
      </c>
      <c r="F1431">
        <v>4</v>
      </c>
      <c r="G1431">
        <f t="shared" si="66"/>
        <v>0</v>
      </c>
      <c r="H1431">
        <f t="shared" si="67"/>
        <v>1</v>
      </c>
      <c r="I1431">
        <f t="shared" si="68"/>
        <v>5</v>
      </c>
    </row>
    <row r="1432" spans="1:9" x14ac:dyDescent="0.2">
      <c r="A1432" s="4" t="s">
        <v>33</v>
      </c>
      <c r="B1432" t="s">
        <v>17</v>
      </c>
      <c r="C1432">
        <v>2023</v>
      </c>
      <c r="D1432" t="s">
        <v>11</v>
      </c>
      <c r="E1432">
        <v>6</v>
      </c>
      <c r="F1432">
        <v>6</v>
      </c>
      <c r="G1432">
        <f t="shared" si="66"/>
        <v>0</v>
      </c>
      <c r="H1432">
        <f t="shared" si="67"/>
        <v>1</v>
      </c>
      <c r="I1432">
        <f t="shared" si="68"/>
        <v>8</v>
      </c>
    </row>
    <row r="1433" spans="1:9" x14ac:dyDescent="0.2">
      <c r="A1433" s="4" t="s">
        <v>33</v>
      </c>
      <c r="B1433" t="s">
        <v>17</v>
      </c>
      <c r="C1433">
        <v>2023</v>
      </c>
      <c r="D1433" t="s">
        <v>12</v>
      </c>
      <c r="E1433">
        <v>0</v>
      </c>
      <c r="F1433">
        <v>0</v>
      </c>
      <c r="G1433">
        <f t="shared" si="66"/>
        <v>0</v>
      </c>
      <c r="H1433">
        <f t="shared" si="67"/>
        <v>1</v>
      </c>
      <c r="I1433">
        <f t="shared" si="68"/>
        <v>0</v>
      </c>
    </row>
    <row r="1434" spans="1:9" x14ac:dyDescent="0.2">
      <c r="A1434" s="4" t="s">
        <v>33</v>
      </c>
      <c r="B1434" t="s">
        <v>17</v>
      </c>
      <c r="C1434">
        <v>2023</v>
      </c>
      <c r="D1434" t="s">
        <v>14</v>
      </c>
      <c r="E1434">
        <v>1</v>
      </c>
      <c r="F1434">
        <v>1</v>
      </c>
      <c r="G1434">
        <f t="shared" si="66"/>
        <v>0</v>
      </c>
      <c r="H1434">
        <f t="shared" si="67"/>
        <v>1</v>
      </c>
      <c r="I1434">
        <f t="shared" si="68"/>
        <v>2</v>
      </c>
    </row>
    <row r="1435" spans="1:9" x14ac:dyDescent="0.2">
      <c r="A1435" s="4" t="s">
        <v>33</v>
      </c>
      <c r="B1435" t="s">
        <v>17</v>
      </c>
      <c r="C1435">
        <v>2023</v>
      </c>
      <c r="D1435" t="s">
        <v>13</v>
      </c>
      <c r="E1435">
        <v>4</v>
      </c>
      <c r="F1435">
        <v>4</v>
      </c>
      <c r="G1435">
        <f t="shared" si="66"/>
        <v>0</v>
      </c>
      <c r="H1435">
        <f t="shared" si="67"/>
        <v>1</v>
      </c>
      <c r="I1435">
        <f t="shared" si="68"/>
        <v>5</v>
      </c>
    </row>
    <row r="1436" spans="1:9" x14ac:dyDescent="0.2">
      <c r="A1436" s="4" t="s">
        <v>33</v>
      </c>
      <c r="B1436" t="s">
        <v>17</v>
      </c>
      <c r="C1436">
        <v>2023</v>
      </c>
      <c r="D1436" t="s">
        <v>16</v>
      </c>
      <c r="E1436">
        <v>5</v>
      </c>
      <c r="F1436">
        <v>5</v>
      </c>
      <c r="G1436">
        <f t="shared" si="66"/>
        <v>0</v>
      </c>
      <c r="H1436">
        <f t="shared" si="67"/>
        <v>1</v>
      </c>
      <c r="I1436">
        <f t="shared" si="68"/>
        <v>8</v>
      </c>
    </row>
    <row r="1437" spans="1:9" x14ac:dyDescent="0.2">
      <c r="A1437" s="4" t="s">
        <v>33</v>
      </c>
      <c r="B1437" t="s">
        <v>18</v>
      </c>
      <c r="C1437">
        <v>2019</v>
      </c>
      <c r="D1437" t="s">
        <v>13</v>
      </c>
      <c r="E1437">
        <v>10</v>
      </c>
      <c r="F1437">
        <v>13</v>
      </c>
      <c r="G1437">
        <f t="shared" si="66"/>
        <v>3</v>
      </c>
      <c r="H1437">
        <f t="shared" si="67"/>
        <v>0.76923076923076927</v>
      </c>
      <c r="I1437">
        <f t="shared" si="68"/>
        <v>10</v>
      </c>
    </row>
    <row r="1438" spans="1:9" x14ac:dyDescent="0.2">
      <c r="A1438" s="4" t="s">
        <v>33</v>
      </c>
      <c r="B1438" t="s">
        <v>18</v>
      </c>
      <c r="C1438">
        <v>2019</v>
      </c>
      <c r="D1438" t="s">
        <v>16</v>
      </c>
      <c r="E1438">
        <v>6</v>
      </c>
      <c r="F1438">
        <v>9</v>
      </c>
      <c r="G1438">
        <f t="shared" si="66"/>
        <v>3</v>
      </c>
      <c r="H1438">
        <f t="shared" si="67"/>
        <v>0.66666666666666663</v>
      </c>
      <c r="I1438">
        <f t="shared" si="68"/>
        <v>6</v>
      </c>
    </row>
    <row r="1439" spans="1:9" x14ac:dyDescent="0.2">
      <c r="A1439" s="4" t="s">
        <v>33</v>
      </c>
      <c r="B1439" t="s">
        <v>18</v>
      </c>
      <c r="C1439">
        <v>2022</v>
      </c>
      <c r="D1439" t="s">
        <v>12</v>
      </c>
      <c r="E1439">
        <v>1</v>
      </c>
      <c r="F1439">
        <v>1</v>
      </c>
      <c r="G1439">
        <f t="shared" si="66"/>
        <v>0</v>
      </c>
      <c r="H1439">
        <f t="shared" si="67"/>
        <v>1</v>
      </c>
      <c r="I1439">
        <f t="shared" si="68"/>
        <v>2</v>
      </c>
    </row>
    <row r="1440" spans="1:9" x14ac:dyDescent="0.2">
      <c r="A1440" s="4" t="s">
        <v>33</v>
      </c>
      <c r="B1440" t="s">
        <v>18</v>
      </c>
      <c r="C1440">
        <v>2022</v>
      </c>
      <c r="D1440" t="s">
        <v>14</v>
      </c>
      <c r="E1440">
        <v>4</v>
      </c>
      <c r="F1440">
        <v>4</v>
      </c>
      <c r="G1440">
        <f t="shared" si="66"/>
        <v>0</v>
      </c>
      <c r="H1440">
        <f t="shared" si="67"/>
        <v>1</v>
      </c>
      <c r="I1440">
        <f t="shared" si="68"/>
        <v>4</v>
      </c>
    </row>
    <row r="1441" spans="1:9" x14ac:dyDescent="0.2">
      <c r="A1441" s="4" t="s">
        <v>33</v>
      </c>
      <c r="B1441" t="s">
        <v>18</v>
      </c>
      <c r="C1441">
        <v>2022</v>
      </c>
      <c r="D1441" t="s">
        <v>16</v>
      </c>
      <c r="E1441">
        <v>4</v>
      </c>
      <c r="F1441">
        <v>4</v>
      </c>
      <c r="G1441">
        <f t="shared" si="66"/>
        <v>0</v>
      </c>
      <c r="H1441">
        <f t="shared" si="67"/>
        <v>1</v>
      </c>
      <c r="I1441">
        <f t="shared" si="68"/>
        <v>6</v>
      </c>
    </row>
    <row r="1442" spans="1:9" x14ac:dyDescent="0.2">
      <c r="A1442" s="4" t="s">
        <v>33</v>
      </c>
      <c r="B1442" t="s">
        <v>18</v>
      </c>
      <c r="C1442">
        <v>2020</v>
      </c>
      <c r="D1442" t="s">
        <v>13</v>
      </c>
      <c r="E1442">
        <v>7</v>
      </c>
      <c r="F1442">
        <v>8</v>
      </c>
      <c r="G1442">
        <f t="shared" si="66"/>
        <v>1</v>
      </c>
      <c r="H1442">
        <f t="shared" si="67"/>
        <v>0.875</v>
      </c>
      <c r="I1442">
        <f t="shared" si="68"/>
        <v>7</v>
      </c>
    </row>
    <row r="1443" spans="1:9" x14ac:dyDescent="0.2">
      <c r="A1443" s="4" t="s">
        <v>33</v>
      </c>
      <c r="B1443" t="s">
        <v>18</v>
      </c>
      <c r="C1443">
        <v>2021</v>
      </c>
      <c r="D1443" t="s">
        <v>12</v>
      </c>
      <c r="E1443">
        <v>1</v>
      </c>
      <c r="F1443">
        <v>2</v>
      </c>
      <c r="G1443">
        <f t="shared" si="66"/>
        <v>1</v>
      </c>
      <c r="H1443">
        <f t="shared" si="67"/>
        <v>0.5</v>
      </c>
      <c r="I1443">
        <f t="shared" si="68"/>
        <v>1</v>
      </c>
    </row>
    <row r="1444" spans="1:9" x14ac:dyDescent="0.2">
      <c r="A1444" s="4" t="s">
        <v>33</v>
      </c>
      <c r="B1444" t="s">
        <v>18</v>
      </c>
      <c r="C1444">
        <v>2021</v>
      </c>
      <c r="D1444" t="s">
        <v>13</v>
      </c>
      <c r="E1444">
        <v>6</v>
      </c>
      <c r="F1444">
        <v>7</v>
      </c>
      <c r="G1444">
        <f t="shared" si="66"/>
        <v>1</v>
      </c>
      <c r="H1444">
        <f t="shared" si="67"/>
        <v>0.8571428571428571</v>
      </c>
      <c r="I1444">
        <f t="shared" si="68"/>
        <v>6</v>
      </c>
    </row>
    <row r="1445" spans="1:9" x14ac:dyDescent="0.2">
      <c r="A1445" s="4" t="s">
        <v>33</v>
      </c>
      <c r="B1445" t="s">
        <v>18</v>
      </c>
      <c r="C1445">
        <v>2022</v>
      </c>
      <c r="D1445" t="s">
        <v>15</v>
      </c>
      <c r="E1445">
        <v>2</v>
      </c>
      <c r="F1445">
        <v>4</v>
      </c>
      <c r="G1445">
        <f t="shared" si="66"/>
        <v>2</v>
      </c>
      <c r="H1445">
        <f t="shared" si="67"/>
        <v>0.5</v>
      </c>
      <c r="I1445">
        <f t="shared" si="68"/>
        <v>2</v>
      </c>
    </row>
    <row r="1446" spans="1:9" x14ac:dyDescent="0.2">
      <c r="A1446" s="4" t="s">
        <v>33</v>
      </c>
      <c r="B1446" t="s">
        <v>18</v>
      </c>
      <c r="C1446">
        <v>2022</v>
      </c>
      <c r="D1446" t="s">
        <v>13</v>
      </c>
      <c r="E1446">
        <v>14</v>
      </c>
      <c r="F1446">
        <v>18</v>
      </c>
      <c r="G1446">
        <f t="shared" si="66"/>
        <v>4</v>
      </c>
      <c r="H1446">
        <f t="shared" si="67"/>
        <v>0.77777777777777779</v>
      </c>
      <c r="I1446">
        <f t="shared" si="68"/>
        <v>14</v>
      </c>
    </row>
    <row r="1447" spans="1:9" x14ac:dyDescent="0.2">
      <c r="A1447" s="4" t="s">
        <v>33</v>
      </c>
      <c r="B1447" t="s">
        <v>18</v>
      </c>
      <c r="C1447">
        <v>2022</v>
      </c>
      <c r="D1447" t="s">
        <v>11</v>
      </c>
      <c r="E1447">
        <v>9</v>
      </c>
      <c r="F1447">
        <v>15</v>
      </c>
      <c r="G1447">
        <f t="shared" si="66"/>
        <v>6</v>
      </c>
      <c r="H1447">
        <f t="shared" si="67"/>
        <v>0.6</v>
      </c>
      <c r="I1447">
        <f t="shared" si="68"/>
        <v>9</v>
      </c>
    </row>
    <row r="1448" spans="1:9" x14ac:dyDescent="0.2">
      <c r="A1448" s="4" t="s">
        <v>33</v>
      </c>
      <c r="B1448" t="s">
        <v>18</v>
      </c>
      <c r="C1448">
        <v>2019</v>
      </c>
      <c r="D1448" t="s">
        <v>11</v>
      </c>
      <c r="E1448">
        <v>8</v>
      </c>
      <c r="F1448">
        <v>8</v>
      </c>
      <c r="G1448">
        <f t="shared" si="66"/>
        <v>0</v>
      </c>
      <c r="H1448">
        <f t="shared" si="67"/>
        <v>1</v>
      </c>
      <c r="I1448">
        <f t="shared" si="68"/>
        <v>14</v>
      </c>
    </row>
    <row r="1449" spans="1:9" x14ac:dyDescent="0.2">
      <c r="A1449" s="4" t="s">
        <v>33</v>
      </c>
      <c r="B1449" t="s">
        <v>18</v>
      </c>
      <c r="C1449">
        <v>2019</v>
      </c>
      <c r="D1449" t="s">
        <v>15</v>
      </c>
      <c r="E1449">
        <v>1</v>
      </c>
      <c r="F1449">
        <v>1</v>
      </c>
      <c r="G1449">
        <f t="shared" si="66"/>
        <v>0</v>
      </c>
      <c r="H1449">
        <f t="shared" si="67"/>
        <v>1</v>
      </c>
      <c r="I1449">
        <f t="shared" si="68"/>
        <v>2</v>
      </c>
    </row>
    <row r="1450" spans="1:9" x14ac:dyDescent="0.2">
      <c r="A1450" s="4" t="s">
        <v>33</v>
      </c>
      <c r="B1450" t="s">
        <v>18</v>
      </c>
      <c r="C1450">
        <v>2019</v>
      </c>
      <c r="D1450" t="s">
        <v>12</v>
      </c>
      <c r="E1450">
        <v>0</v>
      </c>
      <c r="F1450">
        <v>0</v>
      </c>
      <c r="G1450">
        <f t="shared" si="66"/>
        <v>0</v>
      </c>
      <c r="H1450">
        <f t="shared" si="67"/>
        <v>1</v>
      </c>
      <c r="I1450">
        <f t="shared" si="68"/>
        <v>0</v>
      </c>
    </row>
    <row r="1451" spans="1:9" x14ac:dyDescent="0.2">
      <c r="A1451" s="4" t="s">
        <v>33</v>
      </c>
      <c r="B1451" t="s">
        <v>18</v>
      </c>
      <c r="C1451">
        <v>2019</v>
      </c>
      <c r="D1451" t="s">
        <v>14</v>
      </c>
      <c r="E1451">
        <v>1</v>
      </c>
      <c r="F1451">
        <v>1</v>
      </c>
      <c r="G1451">
        <f t="shared" si="66"/>
        <v>0</v>
      </c>
      <c r="H1451">
        <f t="shared" si="67"/>
        <v>1</v>
      </c>
      <c r="I1451">
        <f t="shared" si="68"/>
        <v>1</v>
      </c>
    </row>
    <row r="1452" spans="1:9" x14ac:dyDescent="0.2">
      <c r="A1452" s="4" t="s">
        <v>33</v>
      </c>
      <c r="B1452" t="s">
        <v>18</v>
      </c>
      <c r="C1452">
        <v>2020</v>
      </c>
      <c r="D1452" t="s">
        <v>11</v>
      </c>
      <c r="E1452">
        <v>8</v>
      </c>
      <c r="F1452">
        <v>8</v>
      </c>
      <c r="G1452">
        <f t="shared" si="66"/>
        <v>0</v>
      </c>
      <c r="H1452">
        <f t="shared" si="67"/>
        <v>1</v>
      </c>
      <c r="I1452">
        <f t="shared" si="68"/>
        <v>14</v>
      </c>
    </row>
    <row r="1453" spans="1:9" x14ac:dyDescent="0.2">
      <c r="A1453" s="4" t="s">
        <v>33</v>
      </c>
      <c r="B1453" t="s">
        <v>18</v>
      </c>
      <c r="C1453">
        <v>2020</v>
      </c>
      <c r="D1453" t="s">
        <v>15</v>
      </c>
      <c r="E1453">
        <v>4</v>
      </c>
      <c r="F1453">
        <v>4</v>
      </c>
      <c r="G1453">
        <f t="shared" si="66"/>
        <v>0</v>
      </c>
      <c r="H1453">
        <f t="shared" si="67"/>
        <v>1</v>
      </c>
      <c r="I1453">
        <f t="shared" si="68"/>
        <v>8</v>
      </c>
    </row>
    <row r="1454" spans="1:9" x14ac:dyDescent="0.2">
      <c r="A1454" s="4" t="s">
        <v>33</v>
      </c>
      <c r="B1454" t="s">
        <v>18</v>
      </c>
      <c r="C1454">
        <v>2020</v>
      </c>
      <c r="D1454" t="s">
        <v>12</v>
      </c>
      <c r="E1454">
        <v>1</v>
      </c>
      <c r="F1454">
        <v>1</v>
      </c>
      <c r="G1454">
        <f t="shared" si="66"/>
        <v>0</v>
      </c>
      <c r="H1454">
        <f t="shared" si="67"/>
        <v>1</v>
      </c>
      <c r="I1454">
        <f t="shared" si="68"/>
        <v>2</v>
      </c>
    </row>
    <row r="1455" spans="1:9" x14ac:dyDescent="0.2">
      <c r="A1455" s="4" t="s">
        <v>33</v>
      </c>
      <c r="B1455" t="s">
        <v>18</v>
      </c>
      <c r="C1455">
        <v>2020</v>
      </c>
      <c r="D1455" t="s">
        <v>14</v>
      </c>
      <c r="E1455">
        <v>1</v>
      </c>
      <c r="F1455">
        <v>1</v>
      </c>
      <c r="G1455">
        <f t="shared" si="66"/>
        <v>0</v>
      </c>
      <c r="H1455">
        <f t="shared" si="67"/>
        <v>1</v>
      </c>
      <c r="I1455">
        <f t="shared" si="68"/>
        <v>1</v>
      </c>
    </row>
    <row r="1456" spans="1:9" x14ac:dyDescent="0.2">
      <c r="A1456" s="4" t="s">
        <v>33</v>
      </c>
      <c r="B1456" t="s">
        <v>18</v>
      </c>
      <c r="C1456">
        <v>2020</v>
      </c>
      <c r="D1456" t="s">
        <v>16</v>
      </c>
      <c r="E1456">
        <v>4</v>
      </c>
      <c r="F1456">
        <v>4</v>
      </c>
      <c r="G1456">
        <f t="shared" si="66"/>
        <v>0</v>
      </c>
      <c r="H1456">
        <f t="shared" si="67"/>
        <v>1</v>
      </c>
      <c r="I1456">
        <f t="shared" si="68"/>
        <v>6</v>
      </c>
    </row>
    <row r="1457" spans="1:9" x14ac:dyDescent="0.2">
      <c r="A1457" s="4" t="s">
        <v>33</v>
      </c>
      <c r="B1457" t="s">
        <v>18</v>
      </c>
      <c r="C1457">
        <v>2021</v>
      </c>
      <c r="D1457" t="s">
        <v>11</v>
      </c>
      <c r="E1457">
        <v>9</v>
      </c>
      <c r="F1457">
        <v>9</v>
      </c>
      <c r="G1457">
        <f t="shared" si="66"/>
        <v>0</v>
      </c>
      <c r="H1457">
        <f t="shared" si="67"/>
        <v>1</v>
      </c>
      <c r="I1457">
        <f t="shared" si="68"/>
        <v>15</v>
      </c>
    </row>
    <row r="1458" spans="1:9" x14ac:dyDescent="0.2">
      <c r="A1458" s="4" t="s">
        <v>33</v>
      </c>
      <c r="B1458" t="s">
        <v>18</v>
      </c>
      <c r="C1458">
        <v>2021</v>
      </c>
      <c r="D1458" t="s">
        <v>15</v>
      </c>
      <c r="E1458">
        <v>2</v>
      </c>
      <c r="F1458">
        <v>2</v>
      </c>
      <c r="G1458">
        <f t="shared" si="66"/>
        <v>0</v>
      </c>
      <c r="H1458">
        <f t="shared" si="67"/>
        <v>1</v>
      </c>
      <c r="I1458">
        <f t="shared" si="68"/>
        <v>4</v>
      </c>
    </row>
    <row r="1459" spans="1:9" x14ac:dyDescent="0.2">
      <c r="A1459" s="4" t="s">
        <v>33</v>
      </c>
      <c r="B1459" t="s">
        <v>18</v>
      </c>
      <c r="C1459">
        <v>2021</v>
      </c>
      <c r="D1459" t="s">
        <v>14</v>
      </c>
      <c r="E1459">
        <v>4</v>
      </c>
      <c r="F1459">
        <v>4</v>
      </c>
      <c r="G1459">
        <f t="shared" si="66"/>
        <v>0</v>
      </c>
      <c r="H1459">
        <f t="shared" si="67"/>
        <v>1</v>
      </c>
      <c r="I1459">
        <f t="shared" si="68"/>
        <v>4</v>
      </c>
    </row>
    <row r="1460" spans="1:9" x14ac:dyDescent="0.2">
      <c r="A1460" s="4" t="s">
        <v>33</v>
      </c>
      <c r="B1460" t="s">
        <v>18</v>
      </c>
      <c r="C1460">
        <v>2021</v>
      </c>
      <c r="D1460" t="s">
        <v>16</v>
      </c>
      <c r="E1460">
        <v>9</v>
      </c>
      <c r="F1460">
        <v>9</v>
      </c>
      <c r="G1460">
        <f t="shared" si="66"/>
        <v>0</v>
      </c>
      <c r="H1460">
        <f t="shared" si="67"/>
        <v>1</v>
      </c>
      <c r="I1460">
        <f t="shared" si="68"/>
        <v>14</v>
      </c>
    </row>
    <row r="1461" spans="1:9" x14ac:dyDescent="0.2">
      <c r="A1461" s="4" t="s">
        <v>33</v>
      </c>
      <c r="B1461" t="s">
        <v>18</v>
      </c>
      <c r="C1461">
        <v>2023</v>
      </c>
      <c r="D1461" t="s">
        <v>11</v>
      </c>
      <c r="E1461">
        <v>14</v>
      </c>
      <c r="F1461">
        <v>14</v>
      </c>
      <c r="G1461">
        <f t="shared" si="66"/>
        <v>0</v>
      </c>
      <c r="H1461">
        <f t="shared" si="67"/>
        <v>1</v>
      </c>
      <c r="I1461">
        <f t="shared" si="68"/>
        <v>24</v>
      </c>
    </row>
    <row r="1462" spans="1:9" x14ac:dyDescent="0.2">
      <c r="A1462" s="4" t="s">
        <v>33</v>
      </c>
      <c r="B1462" t="s">
        <v>18</v>
      </c>
      <c r="C1462">
        <v>2023</v>
      </c>
      <c r="D1462" t="s">
        <v>15</v>
      </c>
      <c r="E1462">
        <v>3</v>
      </c>
      <c r="F1462">
        <v>3</v>
      </c>
      <c r="G1462">
        <f t="shared" si="66"/>
        <v>0</v>
      </c>
      <c r="H1462">
        <f t="shared" si="67"/>
        <v>1</v>
      </c>
      <c r="I1462">
        <f t="shared" si="68"/>
        <v>6</v>
      </c>
    </row>
    <row r="1463" spans="1:9" x14ac:dyDescent="0.2">
      <c r="A1463" s="4" t="s">
        <v>33</v>
      </c>
      <c r="B1463" t="s">
        <v>18</v>
      </c>
      <c r="C1463">
        <v>2023</v>
      </c>
      <c r="D1463" t="s">
        <v>12</v>
      </c>
      <c r="E1463">
        <v>1</v>
      </c>
      <c r="F1463">
        <v>1</v>
      </c>
      <c r="G1463">
        <f t="shared" si="66"/>
        <v>0</v>
      </c>
      <c r="H1463">
        <f t="shared" si="67"/>
        <v>1</v>
      </c>
      <c r="I1463">
        <f t="shared" si="68"/>
        <v>2</v>
      </c>
    </row>
    <row r="1464" spans="1:9" x14ac:dyDescent="0.2">
      <c r="A1464" s="4" t="s">
        <v>33</v>
      </c>
      <c r="B1464" t="s">
        <v>18</v>
      </c>
      <c r="C1464">
        <v>2023</v>
      </c>
      <c r="D1464" t="s">
        <v>14</v>
      </c>
      <c r="E1464">
        <v>0</v>
      </c>
      <c r="F1464">
        <v>0</v>
      </c>
      <c r="G1464">
        <f t="shared" si="66"/>
        <v>0</v>
      </c>
      <c r="H1464">
        <f t="shared" si="67"/>
        <v>1</v>
      </c>
      <c r="I1464">
        <f t="shared" si="68"/>
        <v>0</v>
      </c>
    </row>
    <row r="1465" spans="1:9" x14ac:dyDescent="0.2">
      <c r="A1465" s="4" t="s">
        <v>33</v>
      </c>
      <c r="B1465" t="s">
        <v>18</v>
      </c>
      <c r="C1465">
        <v>2023</v>
      </c>
      <c r="D1465" t="s">
        <v>13</v>
      </c>
      <c r="E1465">
        <v>2</v>
      </c>
      <c r="F1465">
        <v>2</v>
      </c>
      <c r="G1465">
        <f t="shared" si="66"/>
        <v>0</v>
      </c>
      <c r="H1465">
        <f t="shared" si="67"/>
        <v>1</v>
      </c>
      <c r="I1465">
        <f t="shared" si="68"/>
        <v>3</v>
      </c>
    </row>
    <row r="1466" spans="1:9" x14ac:dyDescent="0.2">
      <c r="A1466" s="4" t="s">
        <v>33</v>
      </c>
      <c r="B1466" t="s">
        <v>18</v>
      </c>
      <c r="C1466">
        <v>2023</v>
      </c>
      <c r="D1466" t="s">
        <v>16</v>
      </c>
      <c r="E1466">
        <v>11</v>
      </c>
      <c r="F1466">
        <v>11</v>
      </c>
      <c r="G1466">
        <f t="shared" si="66"/>
        <v>0</v>
      </c>
      <c r="H1466">
        <f t="shared" si="67"/>
        <v>1</v>
      </c>
      <c r="I1466">
        <f t="shared" si="68"/>
        <v>17</v>
      </c>
    </row>
    <row r="1467" spans="1:9" x14ac:dyDescent="0.2">
      <c r="A1467" s="4" t="s">
        <v>33</v>
      </c>
      <c r="B1467" t="s">
        <v>19</v>
      </c>
      <c r="C1467">
        <v>2021</v>
      </c>
      <c r="D1467" t="s">
        <v>14</v>
      </c>
      <c r="E1467">
        <v>6</v>
      </c>
      <c r="F1467">
        <v>16</v>
      </c>
      <c r="G1467">
        <f t="shared" si="66"/>
        <v>10</v>
      </c>
      <c r="H1467">
        <f t="shared" si="67"/>
        <v>0.375</v>
      </c>
      <c r="I1467">
        <f t="shared" si="68"/>
        <v>6</v>
      </c>
    </row>
    <row r="1468" spans="1:9" x14ac:dyDescent="0.2">
      <c r="A1468" s="4" t="s">
        <v>33</v>
      </c>
      <c r="B1468" t="s">
        <v>19</v>
      </c>
      <c r="C1468">
        <v>2023</v>
      </c>
      <c r="D1468" t="s">
        <v>16</v>
      </c>
      <c r="E1468">
        <v>17</v>
      </c>
      <c r="F1468">
        <v>26</v>
      </c>
      <c r="G1468">
        <f t="shared" si="66"/>
        <v>9</v>
      </c>
      <c r="H1468">
        <f t="shared" si="67"/>
        <v>0.65384615384615385</v>
      </c>
      <c r="I1468">
        <f t="shared" si="68"/>
        <v>17</v>
      </c>
    </row>
    <row r="1469" spans="1:9" x14ac:dyDescent="0.2">
      <c r="A1469" s="4" t="s">
        <v>33</v>
      </c>
      <c r="B1469" t="s">
        <v>19</v>
      </c>
      <c r="C1469">
        <v>2020</v>
      </c>
      <c r="D1469" t="s">
        <v>15</v>
      </c>
      <c r="E1469">
        <v>9</v>
      </c>
      <c r="F1469">
        <v>17</v>
      </c>
      <c r="G1469">
        <f t="shared" si="66"/>
        <v>8</v>
      </c>
      <c r="H1469">
        <f t="shared" si="67"/>
        <v>0.52941176470588236</v>
      </c>
      <c r="I1469">
        <f t="shared" si="68"/>
        <v>9</v>
      </c>
    </row>
    <row r="1470" spans="1:9" x14ac:dyDescent="0.2">
      <c r="A1470" s="4" t="s">
        <v>33</v>
      </c>
      <c r="B1470" t="s">
        <v>19</v>
      </c>
      <c r="C1470">
        <v>2023</v>
      </c>
      <c r="D1470" t="s">
        <v>11</v>
      </c>
      <c r="E1470">
        <v>13</v>
      </c>
      <c r="F1470">
        <v>21</v>
      </c>
      <c r="G1470">
        <f t="shared" si="66"/>
        <v>8</v>
      </c>
      <c r="H1470">
        <f t="shared" si="67"/>
        <v>0.61904761904761907</v>
      </c>
      <c r="I1470">
        <f t="shared" si="68"/>
        <v>13</v>
      </c>
    </row>
    <row r="1471" spans="1:9" x14ac:dyDescent="0.2">
      <c r="A1471" s="4" t="s">
        <v>33</v>
      </c>
      <c r="B1471" t="s">
        <v>19</v>
      </c>
      <c r="C1471">
        <v>2019</v>
      </c>
      <c r="D1471" t="s">
        <v>11</v>
      </c>
      <c r="E1471">
        <v>16</v>
      </c>
      <c r="F1471">
        <v>22</v>
      </c>
      <c r="G1471">
        <f t="shared" si="66"/>
        <v>6</v>
      </c>
      <c r="H1471">
        <f t="shared" si="67"/>
        <v>0.72727272727272729</v>
      </c>
      <c r="I1471">
        <f t="shared" si="68"/>
        <v>16</v>
      </c>
    </row>
    <row r="1472" spans="1:9" x14ac:dyDescent="0.2">
      <c r="A1472" s="4" t="s">
        <v>33</v>
      </c>
      <c r="B1472" t="s">
        <v>19</v>
      </c>
      <c r="C1472">
        <v>2023</v>
      </c>
      <c r="D1472" t="s">
        <v>13</v>
      </c>
      <c r="E1472">
        <v>11</v>
      </c>
      <c r="F1472">
        <v>17</v>
      </c>
      <c r="G1472">
        <f t="shared" si="66"/>
        <v>6</v>
      </c>
      <c r="H1472">
        <f t="shared" si="67"/>
        <v>0.6470588235294118</v>
      </c>
      <c r="I1472">
        <f t="shared" si="68"/>
        <v>11</v>
      </c>
    </row>
    <row r="1473" spans="1:9" x14ac:dyDescent="0.2">
      <c r="A1473" s="4" t="s">
        <v>33</v>
      </c>
      <c r="B1473" t="s">
        <v>19</v>
      </c>
      <c r="C1473">
        <v>2023</v>
      </c>
      <c r="D1473" t="s">
        <v>15</v>
      </c>
      <c r="E1473">
        <v>5</v>
      </c>
      <c r="F1473">
        <v>9</v>
      </c>
      <c r="G1473">
        <f t="shared" si="66"/>
        <v>4</v>
      </c>
      <c r="H1473">
        <f t="shared" si="67"/>
        <v>0.55555555555555558</v>
      </c>
      <c r="I1473">
        <f t="shared" si="68"/>
        <v>5</v>
      </c>
    </row>
    <row r="1474" spans="1:9" x14ac:dyDescent="0.2">
      <c r="A1474" s="4" t="s">
        <v>33</v>
      </c>
      <c r="B1474" t="s">
        <v>19</v>
      </c>
      <c r="C1474">
        <v>2019</v>
      </c>
      <c r="D1474" t="s">
        <v>15</v>
      </c>
      <c r="E1474">
        <v>4</v>
      </c>
      <c r="F1474">
        <v>7</v>
      </c>
      <c r="G1474">
        <f t="shared" ref="G1474:G1537" si="69">F1474-E1474</f>
        <v>3</v>
      </c>
      <c r="H1474">
        <f t="shared" si="67"/>
        <v>0.5714285714285714</v>
      </c>
      <c r="I1474">
        <f t="shared" si="68"/>
        <v>4</v>
      </c>
    </row>
    <row r="1475" spans="1:9" x14ac:dyDescent="0.2">
      <c r="A1475" s="4" t="s">
        <v>33</v>
      </c>
      <c r="B1475" t="s">
        <v>19</v>
      </c>
      <c r="C1475">
        <v>2020</v>
      </c>
      <c r="D1475" t="s">
        <v>13</v>
      </c>
      <c r="E1475">
        <v>10</v>
      </c>
      <c r="F1475">
        <v>13</v>
      </c>
      <c r="G1475">
        <f t="shared" si="69"/>
        <v>3</v>
      </c>
      <c r="H1475">
        <f t="shared" ref="H1475:H1538" si="70">IF(AND(E1475=0, F1475=0), 1, E1475/F1475)</f>
        <v>0.76923076923076927</v>
      </c>
      <c r="I1475">
        <f t="shared" ref="I1475:I1538" si="71">_xlfn.CEILING.MATH(IF(H1475=1,
    IF(
        COUNTIFS(H$2:H$2670, "&lt;&gt;1", A$2:A$2670, A1475, B$2:B$2670, B1475, D$2:D$2670, D1475, C$2:C$2670, "&lt;&gt;"&amp;C1475)=0,
        E1475,
        F1475 / (
            SUMIFS(H$2:H$2670, A$2:A$2670, A1475, B$2:B$2670, B1475, D$2:D$2670, D1475, C$2:C$2670, "&lt;&gt;"&amp;C1475, H$2:H$2670, "&lt;&gt;1")
            /
            COUNTIFS(H$2:H$2670, "&lt;&gt;1", A$2:A$2670, A1475, B$2:B$2670, B1475, D$2:D$2670, D1475, C$2:C$2670, "&lt;&gt;"&amp;C1475)
        )
    ),
    E1475
))</f>
        <v>10</v>
      </c>
    </row>
    <row r="1476" spans="1:9" x14ac:dyDescent="0.2">
      <c r="A1476" s="4" t="s">
        <v>33</v>
      </c>
      <c r="B1476" t="s">
        <v>19</v>
      </c>
      <c r="C1476">
        <v>2021</v>
      </c>
      <c r="D1476" t="s">
        <v>12</v>
      </c>
      <c r="E1476">
        <v>6</v>
      </c>
      <c r="F1476">
        <v>9</v>
      </c>
      <c r="G1476">
        <f t="shared" si="69"/>
        <v>3</v>
      </c>
      <c r="H1476">
        <f t="shared" si="70"/>
        <v>0.66666666666666663</v>
      </c>
      <c r="I1476">
        <f t="shared" si="71"/>
        <v>6</v>
      </c>
    </row>
    <row r="1477" spans="1:9" x14ac:dyDescent="0.2">
      <c r="A1477" s="4" t="s">
        <v>33</v>
      </c>
      <c r="B1477" t="s">
        <v>19</v>
      </c>
      <c r="C1477">
        <v>2022</v>
      </c>
      <c r="D1477" t="s">
        <v>15</v>
      </c>
      <c r="E1477">
        <v>3</v>
      </c>
      <c r="F1477">
        <v>3</v>
      </c>
      <c r="G1477">
        <f t="shared" si="69"/>
        <v>0</v>
      </c>
      <c r="H1477">
        <f t="shared" si="70"/>
        <v>1</v>
      </c>
      <c r="I1477">
        <f t="shared" si="71"/>
        <v>5</v>
      </c>
    </row>
    <row r="1478" spans="1:9" x14ac:dyDescent="0.2">
      <c r="A1478" s="4" t="s">
        <v>33</v>
      </c>
      <c r="B1478" t="s">
        <v>19</v>
      </c>
      <c r="C1478">
        <v>2022</v>
      </c>
      <c r="D1478" t="s">
        <v>12</v>
      </c>
      <c r="E1478">
        <v>0</v>
      </c>
      <c r="F1478">
        <v>0</v>
      </c>
      <c r="G1478">
        <f t="shared" si="69"/>
        <v>0</v>
      </c>
      <c r="H1478">
        <f t="shared" si="70"/>
        <v>1</v>
      </c>
      <c r="I1478">
        <f t="shared" si="71"/>
        <v>0</v>
      </c>
    </row>
    <row r="1479" spans="1:9" x14ac:dyDescent="0.2">
      <c r="A1479" s="4" t="s">
        <v>33</v>
      </c>
      <c r="B1479" t="s">
        <v>19</v>
      </c>
      <c r="C1479">
        <v>2022</v>
      </c>
      <c r="D1479" t="s">
        <v>14</v>
      </c>
      <c r="E1479">
        <v>4</v>
      </c>
      <c r="F1479">
        <v>4</v>
      </c>
      <c r="G1479">
        <f t="shared" si="69"/>
        <v>0</v>
      </c>
      <c r="H1479">
        <f t="shared" si="70"/>
        <v>1</v>
      </c>
      <c r="I1479">
        <f t="shared" si="71"/>
        <v>8</v>
      </c>
    </row>
    <row r="1480" spans="1:9" x14ac:dyDescent="0.2">
      <c r="A1480" s="4" t="s">
        <v>33</v>
      </c>
      <c r="B1480" t="s">
        <v>19</v>
      </c>
      <c r="C1480">
        <v>2022</v>
      </c>
      <c r="D1480" t="s">
        <v>13</v>
      </c>
      <c r="E1480">
        <v>7</v>
      </c>
      <c r="F1480">
        <v>7</v>
      </c>
      <c r="G1480">
        <f t="shared" si="69"/>
        <v>0</v>
      </c>
      <c r="H1480">
        <f t="shared" si="70"/>
        <v>1</v>
      </c>
      <c r="I1480">
        <f t="shared" si="71"/>
        <v>10</v>
      </c>
    </row>
    <row r="1481" spans="1:9" x14ac:dyDescent="0.2">
      <c r="A1481" s="4" t="s">
        <v>33</v>
      </c>
      <c r="B1481" t="s">
        <v>19</v>
      </c>
      <c r="C1481">
        <v>2021</v>
      </c>
      <c r="D1481" t="s">
        <v>11</v>
      </c>
      <c r="E1481">
        <v>6</v>
      </c>
      <c r="F1481">
        <v>7</v>
      </c>
      <c r="G1481">
        <f t="shared" si="69"/>
        <v>1</v>
      </c>
      <c r="H1481">
        <f t="shared" si="70"/>
        <v>0.8571428571428571</v>
      </c>
      <c r="I1481">
        <f t="shared" si="71"/>
        <v>6</v>
      </c>
    </row>
    <row r="1482" spans="1:9" x14ac:dyDescent="0.2">
      <c r="A1482" s="4" t="s">
        <v>33</v>
      </c>
      <c r="B1482" t="s">
        <v>19</v>
      </c>
      <c r="C1482">
        <v>2021</v>
      </c>
      <c r="D1482" t="s">
        <v>15</v>
      </c>
      <c r="E1482">
        <v>5</v>
      </c>
      <c r="F1482">
        <v>6</v>
      </c>
      <c r="G1482">
        <f t="shared" si="69"/>
        <v>1</v>
      </c>
      <c r="H1482">
        <f t="shared" si="70"/>
        <v>0.83333333333333337</v>
      </c>
      <c r="I1482">
        <f t="shared" si="71"/>
        <v>5</v>
      </c>
    </row>
    <row r="1483" spans="1:9" x14ac:dyDescent="0.2">
      <c r="A1483" s="4" t="s">
        <v>33</v>
      </c>
      <c r="B1483" t="s">
        <v>19</v>
      </c>
      <c r="C1483">
        <v>2023</v>
      </c>
      <c r="D1483" t="s">
        <v>14</v>
      </c>
      <c r="E1483">
        <v>3</v>
      </c>
      <c r="F1483">
        <v>4</v>
      </c>
      <c r="G1483">
        <f t="shared" si="69"/>
        <v>1</v>
      </c>
      <c r="H1483">
        <f t="shared" si="70"/>
        <v>0.75</v>
      </c>
      <c r="I1483">
        <f t="shared" si="71"/>
        <v>3</v>
      </c>
    </row>
    <row r="1484" spans="1:9" x14ac:dyDescent="0.2">
      <c r="A1484" s="4" t="s">
        <v>33</v>
      </c>
      <c r="B1484" t="s">
        <v>19</v>
      </c>
      <c r="C1484">
        <v>2022</v>
      </c>
      <c r="D1484" t="s">
        <v>16</v>
      </c>
      <c r="E1484">
        <v>16</v>
      </c>
      <c r="F1484">
        <v>34</v>
      </c>
      <c r="G1484">
        <f t="shared" si="69"/>
        <v>18</v>
      </c>
      <c r="H1484">
        <f t="shared" si="70"/>
        <v>0.47058823529411764</v>
      </c>
      <c r="I1484">
        <f t="shared" si="71"/>
        <v>16</v>
      </c>
    </row>
    <row r="1485" spans="1:9" x14ac:dyDescent="0.2">
      <c r="A1485" s="4" t="s">
        <v>33</v>
      </c>
      <c r="B1485" t="s">
        <v>19</v>
      </c>
      <c r="C1485">
        <v>2019</v>
      </c>
      <c r="D1485" t="s">
        <v>12</v>
      </c>
      <c r="E1485">
        <v>3</v>
      </c>
      <c r="F1485">
        <v>3</v>
      </c>
      <c r="G1485">
        <f t="shared" si="69"/>
        <v>0</v>
      </c>
      <c r="H1485">
        <f t="shared" si="70"/>
        <v>1</v>
      </c>
      <c r="I1485">
        <f t="shared" si="71"/>
        <v>5</v>
      </c>
    </row>
    <row r="1486" spans="1:9" x14ac:dyDescent="0.2">
      <c r="A1486" s="4" t="s">
        <v>33</v>
      </c>
      <c r="B1486" t="s">
        <v>19</v>
      </c>
      <c r="C1486">
        <v>2019</v>
      </c>
      <c r="D1486" t="s">
        <v>14</v>
      </c>
      <c r="E1486">
        <v>1</v>
      </c>
      <c r="F1486">
        <v>1</v>
      </c>
      <c r="G1486">
        <f t="shared" si="69"/>
        <v>0</v>
      </c>
      <c r="H1486">
        <f t="shared" si="70"/>
        <v>1</v>
      </c>
      <c r="I1486">
        <f t="shared" si="71"/>
        <v>2</v>
      </c>
    </row>
    <row r="1487" spans="1:9" x14ac:dyDescent="0.2">
      <c r="A1487" s="4" t="s">
        <v>33</v>
      </c>
      <c r="B1487" t="s">
        <v>19</v>
      </c>
      <c r="C1487">
        <v>2019</v>
      </c>
      <c r="D1487" t="s">
        <v>13</v>
      </c>
      <c r="E1487">
        <v>7</v>
      </c>
      <c r="F1487">
        <v>7</v>
      </c>
      <c r="G1487">
        <f t="shared" si="69"/>
        <v>0</v>
      </c>
      <c r="H1487">
        <f t="shared" si="70"/>
        <v>1</v>
      </c>
      <c r="I1487">
        <f t="shared" si="71"/>
        <v>10</v>
      </c>
    </row>
    <row r="1488" spans="1:9" x14ac:dyDescent="0.2">
      <c r="A1488" s="4" t="s">
        <v>33</v>
      </c>
      <c r="B1488" t="s">
        <v>19</v>
      </c>
      <c r="C1488">
        <v>2019</v>
      </c>
      <c r="D1488" t="s">
        <v>16</v>
      </c>
      <c r="E1488">
        <v>12</v>
      </c>
      <c r="F1488">
        <v>12</v>
      </c>
      <c r="G1488">
        <f t="shared" si="69"/>
        <v>0</v>
      </c>
      <c r="H1488">
        <f t="shared" si="70"/>
        <v>1</v>
      </c>
      <c r="I1488">
        <f t="shared" si="71"/>
        <v>22</v>
      </c>
    </row>
    <row r="1489" spans="1:9" x14ac:dyDescent="0.2">
      <c r="A1489" s="4" t="s">
        <v>33</v>
      </c>
      <c r="B1489" t="s">
        <v>19</v>
      </c>
      <c r="C1489">
        <v>2020</v>
      </c>
      <c r="D1489" t="s">
        <v>11</v>
      </c>
      <c r="E1489">
        <v>9</v>
      </c>
      <c r="F1489">
        <v>9</v>
      </c>
      <c r="G1489">
        <f t="shared" si="69"/>
        <v>0</v>
      </c>
      <c r="H1489">
        <f t="shared" si="70"/>
        <v>1</v>
      </c>
      <c r="I1489">
        <f t="shared" si="71"/>
        <v>14</v>
      </c>
    </row>
    <row r="1490" spans="1:9" x14ac:dyDescent="0.2">
      <c r="A1490" s="4" t="s">
        <v>33</v>
      </c>
      <c r="B1490" t="s">
        <v>19</v>
      </c>
      <c r="C1490">
        <v>2020</v>
      </c>
      <c r="D1490" t="s">
        <v>12</v>
      </c>
      <c r="E1490">
        <v>3</v>
      </c>
      <c r="F1490">
        <v>3</v>
      </c>
      <c r="G1490">
        <f t="shared" si="69"/>
        <v>0</v>
      </c>
      <c r="H1490">
        <f t="shared" si="70"/>
        <v>1</v>
      </c>
      <c r="I1490">
        <f t="shared" si="71"/>
        <v>5</v>
      </c>
    </row>
    <row r="1491" spans="1:9" x14ac:dyDescent="0.2">
      <c r="A1491" s="4" t="s">
        <v>33</v>
      </c>
      <c r="B1491" t="s">
        <v>19</v>
      </c>
      <c r="C1491">
        <v>2020</v>
      </c>
      <c r="D1491" t="s">
        <v>14</v>
      </c>
      <c r="E1491">
        <v>2</v>
      </c>
      <c r="F1491">
        <v>2</v>
      </c>
      <c r="G1491">
        <f t="shared" si="69"/>
        <v>0</v>
      </c>
      <c r="H1491">
        <f t="shared" si="70"/>
        <v>1</v>
      </c>
      <c r="I1491">
        <f t="shared" si="71"/>
        <v>4</v>
      </c>
    </row>
    <row r="1492" spans="1:9" x14ac:dyDescent="0.2">
      <c r="A1492" s="4" t="s">
        <v>33</v>
      </c>
      <c r="B1492" t="s">
        <v>19</v>
      </c>
      <c r="C1492">
        <v>2020</v>
      </c>
      <c r="D1492" t="s">
        <v>16</v>
      </c>
      <c r="E1492">
        <v>12</v>
      </c>
      <c r="F1492">
        <v>12</v>
      </c>
      <c r="G1492">
        <f t="shared" si="69"/>
        <v>0</v>
      </c>
      <c r="H1492">
        <f t="shared" si="70"/>
        <v>1</v>
      </c>
      <c r="I1492">
        <f t="shared" si="71"/>
        <v>22</v>
      </c>
    </row>
    <row r="1493" spans="1:9" x14ac:dyDescent="0.2">
      <c r="A1493" s="4" t="s">
        <v>33</v>
      </c>
      <c r="B1493" t="s">
        <v>19</v>
      </c>
      <c r="C1493">
        <v>2021</v>
      </c>
      <c r="D1493" t="s">
        <v>13</v>
      </c>
      <c r="E1493">
        <v>5</v>
      </c>
      <c r="F1493">
        <v>5</v>
      </c>
      <c r="G1493">
        <f t="shared" si="69"/>
        <v>0</v>
      </c>
      <c r="H1493">
        <f t="shared" si="70"/>
        <v>1</v>
      </c>
      <c r="I1493">
        <f t="shared" si="71"/>
        <v>8</v>
      </c>
    </row>
    <row r="1494" spans="1:9" x14ac:dyDescent="0.2">
      <c r="A1494" s="4" t="s">
        <v>33</v>
      </c>
      <c r="B1494" t="s">
        <v>19</v>
      </c>
      <c r="C1494">
        <v>2021</v>
      </c>
      <c r="D1494" t="s">
        <v>16</v>
      </c>
      <c r="E1494">
        <v>7</v>
      </c>
      <c r="F1494">
        <v>7</v>
      </c>
      <c r="G1494">
        <f t="shared" si="69"/>
        <v>0</v>
      </c>
      <c r="H1494">
        <f t="shared" si="70"/>
        <v>1</v>
      </c>
      <c r="I1494">
        <f t="shared" si="71"/>
        <v>13</v>
      </c>
    </row>
    <row r="1495" spans="1:9" x14ac:dyDescent="0.2">
      <c r="A1495" s="4" t="s">
        <v>33</v>
      </c>
      <c r="B1495" t="s">
        <v>19</v>
      </c>
      <c r="C1495">
        <v>2022</v>
      </c>
      <c r="D1495" t="s">
        <v>11</v>
      </c>
      <c r="E1495">
        <v>20</v>
      </c>
      <c r="F1495">
        <v>39</v>
      </c>
      <c r="G1495">
        <f t="shared" si="69"/>
        <v>19</v>
      </c>
      <c r="H1495">
        <f t="shared" si="70"/>
        <v>0.51282051282051277</v>
      </c>
      <c r="I1495">
        <f t="shared" si="71"/>
        <v>20</v>
      </c>
    </row>
    <row r="1496" spans="1:9" x14ac:dyDescent="0.2">
      <c r="A1496" s="4" t="s">
        <v>33</v>
      </c>
      <c r="B1496" t="s">
        <v>19</v>
      </c>
      <c r="C1496">
        <v>2023</v>
      </c>
      <c r="D1496" t="s">
        <v>12</v>
      </c>
      <c r="E1496">
        <v>0</v>
      </c>
      <c r="F1496">
        <v>0</v>
      </c>
      <c r="G1496">
        <f t="shared" si="69"/>
        <v>0</v>
      </c>
      <c r="H1496">
        <f t="shared" si="70"/>
        <v>1</v>
      </c>
      <c r="I1496">
        <f t="shared" si="71"/>
        <v>0</v>
      </c>
    </row>
    <row r="1497" spans="1:9" x14ac:dyDescent="0.2">
      <c r="A1497" s="4" t="s">
        <v>33</v>
      </c>
      <c r="B1497" t="s">
        <v>20</v>
      </c>
      <c r="C1497">
        <v>2020</v>
      </c>
      <c r="D1497" t="s">
        <v>13</v>
      </c>
      <c r="E1497">
        <v>11</v>
      </c>
      <c r="F1497">
        <v>32</v>
      </c>
      <c r="G1497">
        <f t="shared" si="69"/>
        <v>21</v>
      </c>
      <c r="H1497">
        <f t="shared" si="70"/>
        <v>0.34375</v>
      </c>
      <c r="I1497">
        <f t="shared" si="71"/>
        <v>11</v>
      </c>
    </row>
    <row r="1498" spans="1:9" x14ac:dyDescent="0.2">
      <c r="A1498" s="4" t="s">
        <v>33</v>
      </c>
      <c r="B1498" t="s">
        <v>20</v>
      </c>
      <c r="C1498">
        <v>2020</v>
      </c>
      <c r="D1498" t="s">
        <v>11</v>
      </c>
      <c r="E1498">
        <v>13</v>
      </c>
      <c r="F1498">
        <v>24</v>
      </c>
      <c r="G1498">
        <f t="shared" si="69"/>
        <v>11</v>
      </c>
      <c r="H1498">
        <f t="shared" si="70"/>
        <v>0.54166666666666663</v>
      </c>
      <c r="I1498">
        <f t="shared" si="71"/>
        <v>13</v>
      </c>
    </row>
    <row r="1499" spans="1:9" x14ac:dyDescent="0.2">
      <c r="A1499" s="4" t="s">
        <v>33</v>
      </c>
      <c r="B1499" t="s">
        <v>20</v>
      </c>
      <c r="C1499">
        <v>2020</v>
      </c>
      <c r="D1499" t="s">
        <v>12</v>
      </c>
      <c r="E1499">
        <v>5</v>
      </c>
      <c r="F1499">
        <v>7</v>
      </c>
      <c r="G1499">
        <f t="shared" si="69"/>
        <v>2</v>
      </c>
      <c r="H1499">
        <f t="shared" si="70"/>
        <v>0.7142857142857143</v>
      </c>
      <c r="I1499">
        <f t="shared" si="71"/>
        <v>5</v>
      </c>
    </row>
    <row r="1500" spans="1:9" x14ac:dyDescent="0.2">
      <c r="A1500" s="4" t="s">
        <v>33</v>
      </c>
      <c r="B1500" t="s">
        <v>20</v>
      </c>
      <c r="C1500">
        <v>2022</v>
      </c>
      <c r="D1500" t="s">
        <v>11</v>
      </c>
      <c r="E1500">
        <v>10</v>
      </c>
      <c r="F1500">
        <v>10</v>
      </c>
      <c r="G1500">
        <f t="shared" si="69"/>
        <v>0</v>
      </c>
      <c r="H1500">
        <f t="shared" si="70"/>
        <v>1</v>
      </c>
      <c r="I1500">
        <f t="shared" si="71"/>
        <v>19</v>
      </c>
    </row>
    <row r="1501" spans="1:9" x14ac:dyDescent="0.2">
      <c r="A1501" s="4" t="s">
        <v>33</v>
      </c>
      <c r="B1501" t="s">
        <v>20</v>
      </c>
      <c r="C1501">
        <v>2022</v>
      </c>
      <c r="D1501" t="s">
        <v>15</v>
      </c>
      <c r="E1501">
        <v>2</v>
      </c>
      <c r="F1501">
        <v>2</v>
      </c>
      <c r="G1501">
        <f t="shared" si="69"/>
        <v>0</v>
      </c>
      <c r="H1501">
        <f t="shared" si="70"/>
        <v>1</v>
      </c>
      <c r="I1501">
        <f t="shared" si="71"/>
        <v>3</v>
      </c>
    </row>
    <row r="1502" spans="1:9" x14ac:dyDescent="0.2">
      <c r="A1502" s="4" t="s">
        <v>33</v>
      </c>
      <c r="B1502" t="s">
        <v>20</v>
      </c>
      <c r="C1502">
        <v>2022</v>
      </c>
      <c r="D1502" t="s">
        <v>14</v>
      </c>
      <c r="E1502">
        <v>3</v>
      </c>
      <c r="F1502">
        <v>3</v>
      </c>
      <c r="G1502">
        <f t="shared" si="69"/>
        <v>0</v>
      </c>
      <c r="H1502">
        <f t="shared" si="70"/>
        <v>1</v>
      </c>
      <c r="I1502">
        <f t="shared" si="71"/>
        <v>5</v>
      </c>
    </row>
    <row r="1503" spans="1:9" x14ac:dyDescent="0.2">
      <c r="A1503" s="4" t="s">
        <v>33</v>
      </c>
      <c r="B1503" t="s">
        <v>20</v>
      </c>
      <c r="C1503">
        <v>2022</v>
      </c>
      <c r="D1503" t="s">
        <v>13</v>
      </c>
      <c r="E1503">
        <v>7</v>
      </c>
      <c r="F1503">
        <v>7</v>
      </c>
      <c r="G1503">
        <f t="shared" si="69"/>
        <v>0</v>
      </c>
      <c r="H1503">
        <f t="shared" si="70"/>
        <v>1</v>
      </c>
      <c r="I1503">
        <f t="shared" si="71"/>
        <v>21</v>
      </c>
    </row>
    <row r="1504" spans="1:9" x14ac:dyDescent="0.2">
      <c r="A1504" s="4" t="s">
        <v>33</v>
      </c>
      <c r="B1504" t="s">
        <v>20</v>
      </c>
      <c r="C1504">
        <v>2020</v>
      </c>
      <c r="D1504" t="s">
        <v>15</v>
      </c>
      <c r="E1504">
        <v>5</v>
      </c>
      <c r="F1504">
        <v>6</v>
      </c>
      <c r="G1504">
        <f t="shared" si="69"/>
        <v>1</v>
      </c>
      <c r="H1504">
        <f t="shared" si="70"/>
        <v>0.83333333333333337</v>
      </c>
      <c r="I1504">
        <f t="shared" si="71"/>
        <v>5</v>
      </c>
    </row>
    <row r="1505" spans="1:9" x14ac:dyDescent="0.2">
      <c r="A1505" s="4" t="s">
        <v>33</v>
      </c>
      <c r="B1505" t="s">
        <v>20</v>
      </c>
      <c r="C1505">
        <v>2020</v>
      </c>
      <c r="D1505" t="s">
        <v>14</v>
      </c>
      <c r="E1505">
        <v>3</v>
      </c>
      <c r="F1505">
        <v>4</v>
      </c>
      <c r="G1505">
        <f t="shared" si="69"/>
        <v>1</v>
      </c>
      <c r="H1505">
        <f t="shared" si="70"/>
        <v>0.75</v>
      </c>
      <c r="I1505">
        <f t="shared" si="71"/>
        <v>3</v>
      </c>
    </row>
    <row r="1506" spans="1:9" x14ac:dyDescent="0.2">
      <c r="A1506" s="4" t="s">
        <v>33</v>
      </c>
      <c r="B1506" t="s">
        <v>20</v>
      </c>
      <c r="C1506">
        <v>2021</v>
      </c>
      <c r="D1506" t="s">
        <v>15</v>
      </c>
      <c r="E1506">
        <v>7</v>
      </c>
      <c r="F1506">
        <v>8</v>
      </c>
      <c r="G1506">
        <f t="shared" si="69"/>
        <v>1</v>
      </c>
      <c r="H1506">
        <f t="shared" si="70"/>
        <v>0.875</v>
      </c>
      <c r="I1506">
        <f t="shared" si="71"/>
        <v>7</v>
      </c>
    </row>
    <row r="1507" spans="1:9" x14ac:dyDescent="0.2">
      <c r="A1507" s="4" t="s">
        <v>33</v>
      </c>
      <c r="B1507" t="s">
        <v>20</v>
      </c>
      <c r="C1507">
        <v>2023</v>
      </c>
      <c r="D1507" t="s">
        <v>14</v>
      </c>
      <c r="E1507">
        <v>2</v>
      </c>
      <c r="F1507">
        <v>3</v>
      </c>
      <c r="G1507">
        <f t="shared" si="69"/>
        <v>1</v>
      </c>
      <c r="H1507">
        <f t="shared" si="70"/>
        <v>0.66666666666666663</v>
      </c>
      <c r="I1507">
        <f t="shared" si="71"/>
        <v>2</v>
      </c>
    </row>
    <row r="1508" spans="1:9" x14ac:dyDescent="0.2">
      <c r="A1508" s="4" t="s">
        <v>33</v>
      </c>
      <c r="B1508" t="s">
        <v>20</v>
      </c>
      <c r="C1508">
        <v>2022</v>
      </c>
      <c r="D1508" t="s">
        <v>12</v>
      </c>
      <c r="E1508">
        <v>2</v>
      </c>
      <c r="F1508">
        <v>3</v>
      </c>
      <c r="G1508">
        <f t="shared" si="69"/>
        <v>1</v>
      </c>
      <c r="H1508">
        <f t="shared" si="70"/>
        <v>0.66666666666666663</v>
      </c>
      <c r="I1508">
        <f t="shared" si="71"/>
        <v>2</v>
      </c>
    </row>
    <row r="1509" spans="1:9" x14ac:dyDescent="0.2">
      <c r="A1509" s="4" t="s">
        <v>33</v>
      </c>
      <c r="B1509" t="s">
        <v>20</v>
      </c>
      <c r="C1509">
        <v>2022</v>
      </c>
      <c r="D1509" t="s">
        <v>16</v>
      </c>
      <c r="E1509">
        <v>15</v>
      </c>
      <c r="F1509">
        <v>18</v>
      </c>
      <c r="G1509">
        <f t="shared" si="69"/>
        <v>3</v>
      </c>
      <c r="H1509">
        <f t="shared" si="70"/>
        <v>0.83333333333333337</v>
      </c>
      <c r="I1509">
        <f t="shared" si="71"/>
        <v>15</v>
      </c>
    </row>
    <row r="1510" spans="1:9" x14ac:dyDescent="0.2">
      <c r="A1510" s="4" t="s">
        <v>33</v>
      </c>
      <c r="B1510" t="s">
        <v>20</v>
      </c>
      <c r="C1510">
        <v>2019</v>
      </c>
      <c r="D1510" t="s">
        <v>11</v>
      </c>
      <c r="E1510">
        <v>11</v>
      </c>
      <c r="F1510">
        <v>11</v>
      </c>
      <c r="G1510">
        <f t="shared" si="69"/>
        <v>0</v>
      </c>
      <c r="H1510">
        <f t="shared" si="70"/>
        <v>1</v>
      </c>
      <c r="I1510">
        <f t="shared" si="71"/>
        <v>21</v>
      </c>
    </row>
    <row r="1511" spans="1:9" x14ac:dyDescent="0.2">
      <c r="A1511" s="4" t="s">
        <v>33</v>
      </c>
      <c r="B1511" t="s">
        <v>20</v>
      </c>
      <c r="C1511">
        <v>2019</v>
      </c>
      <c r="D1511" t="s">
        <v>15</v>
      </c>
      <c r="E1511">
        <v>5</v>
      </c>
      <c r="F1511">
        <v>5</v>
      </c>
      <c r="G1511">
        <f t="shared" si="69"/>
        <v>0</v>
      </c>
      <c r="H1511">
        <f t="shared" si="70"/>
        <v>1</v>
      </c>
      <c r="I1511">
        <f t="shared" si="71"/>
        <v>6</v>
      </c>
    </row>
    <row r="1512" spans="1:9" x14ac:dyDescent="0.2">
      <c r="A1512" s="4" t="s">
        <v>33</v>
      </c>
      <c r="B1512" t="s">
        <v>20</v>
      </c>
      <c r="C1512">
        <v>2019</v>
      </c>
      <c r="D1512" t="s">
        <v>12</v>
      </c>
      <c r="E1512">
        <v>2</v>
      </c>
      <c r="F1512">
        <v>2</v>
      </c>
      <c r="G1512">
        <f t="shared" si="69"/>
        <v>0</v>
      </c>
      <c r="H1512">
        <f t="shared" si="70"/>
        <v>1</v>
      </c>
      <c r="I1512">
        <f t="shared" si="71"/>
        <v>3</v>
      </c>
    </row>
    <row r="1513" spans="1:9" x14ac:dyDescent="0.2">
      <c r="A1513" s="4" t="s">
        <v>33</v>
      </c>
      <c r="B1513" t="s">
        <v>20</v>
      </c>
      <c r="C1513">
        <v>2019</v>
      </c>
      <c r="D1513" t="s">
        <v>14</v>
      </c>
      <c r="E1513">
        <v>0</v>
      </c>
      <c r="F1513">
        <v>0</v>
      </c>
      <c r="G1513">
        <f t="shared" si="69"/>
        <v>0</v>
      </c>
      <c r="H1513">
        <f t="shared" si="70"/>
        <v>1</v>
      </c>
      <c r="I1513">
        <f t="shared" si="71"/>
        <v>0</v>
      </c>
    </row>
    <row r="1514" spans="1:9" x14ac:dyDescent="0.2">
      <c r="A1514" s="4" t="s">
        <v>33</v>
      </c>
      <c r="B1514" t="s">
        <v>20</v>
      </c>
      <c r="C1514">
        <v>2019</v>
      </c>
      <c r="D1514" t="s">
        <v>13</v>
      </c>
      <c r="E1514">
        <v>10</v>
      </c>
      <c r="F1514">
        <v>10</v>
      </c>
      <c r="G1514">
        <f t="shared" si="69"/>
        <v>0</v>
      </c>
      <c r="H1514">
        <f t="shared" si="70"/>
        <v>1</v>
      </c>
      <c r="I1514">
        <f t="shared" si="71"/>
        <v>30</v>
      </c>
    </row>
    <row r="1515" spans="1:9" x14ac:dyDescent="0.2">
      <c r="A1515" s="4" t="s">
        <v>33</v>
      </c>
      <c r="B1515" t="s">
        <v>20</v>
      </c>
      <c r="C1515">
        <v>2019</v>
      </c>
      <c r="D1515" t="s">
        <v>16</v>
      </c>
      <c r="E1515">
        <v>12</v>
      </c>
      <c r="F1515">
        <v>12</v>
      </c>
      <c r="G1515">
        <f t="shared" si="69"/>
        <v>0</v>
      </c>
      <c r="H1515">
        <f t="shared" si="70"/>
        <v>1</v>
      </c>
      <c r="I1515">
        <f t="shared" si="71"/>
        <v>15</v>
      </c>
    </row>
    <row r="1516" spans="1:9" x14ac:dyDescent="0.2">
      <c r="A1516" s="4" t="s">
        <v>33</v>
      </c>
      <c r="B1516" t="s">
        <v>20</v>
      </c>
      <c r="C1516">
        <v>2020</v>
      </c>
      <c r="D1516" t="s">
        <v>16</v>
      </c>
      <c r="E1516">
        <v>12</v>
      </c>
      <c r="F1516">
        <v>12</v>
      </c>
      <c r="G1516">
        <f t="shared" si="69"/>
        <v>0</v>
      </c>
      <c r="H1516">
        <f t="shared" si="70"/>
        <v>1</v>
      </c>
      <c r="I1516">
        <f t="shared" si="71"/>
        <v>15</v>
      </c>
    </row>
    <row r="1517" spans="1:9" x14ac:dyDescent="0.2">
      <c r="A1517" s="4" t="s">
        <v>33</v>
      </c>
      <c r="B1517" t="s">
        <v>20</v>
      </c>
      <c r="C1517">
        <v>2021</v>
      </c>
      <c r="D1517" t="s">
        <v>11</v>
      </c>
      <c r="E1517">
        <v>20</v>
      </c>
      <c r="F1517">
        <v>20</v>
      </c>
      <c r="G1517">
        <f t="shared" si="69"/>
        <v>0</v>
      </c>
      <c r="H1517">
        <f t="shared" si="70"/>
        <v>1</v>
      </c>
      <c r="I1517">
        <f t="shared" si="71"/>
        <v>37</v>
      </c>
    </row>
    <row r="1518" spans="1:9" x14ac:dyDescent="0.2">
      <c r="A1518" s="4" t="s">
        <v>33</v>
      </c>
      <c r="B1518" t="s">
        <v>20</v>
      </c>
      <c r="C1518">
        <v>2021</v>
      </c>
      <c r="D1518" t="s">
        <v>12</v>
      </c>
      <c r="E1518">
        <v>1</v>
      </c>
      <c r="F1518">
        <v>1</v>
      </c>
      <c r="G1518">
        <f t="shared" si="69"/>
        <v>0</v>
      </c>
      <c r="H1518">
        <f t="shared" si="70"/>
        <v>1</v>
      </c>
      <c r="I1518">
        <f t="shared" si="71"/>
        <v>2</v>
      </c>
    </row>
    <row r="1519" spans="1:9" x14ac:dyDescent="0.2">
      <c r="A1519" s="4" t="s">
        <v>33</v>
      </c>
      <c r="B1519" t="s">
        <v>20</v>
      </c>
      <c r="C1519">
        <v>2021</v>
      </c>
      <c r="D1519" t="s">
        <v>14</v>
      </c>
      <c r="E1519">
        <v>2</v>
      </c>
      <c r="F1519">
        <v>2</v>
      </c>
      <c r="G1519">
        <f t="shared" si="69"/>
        <v>0</v>
      </c>
      <c r="H1519">
        <f t="shared" si="70"/>
        <v>1</v>
      </c>
      <c r="I1519">
        <f t="shared" si="71"/>
        <v>3</v>
      </c>
    </row>
    <row r="1520" spans="1:9" x14ac:dyDescent="0.2">
      <c r="A1520" s="4" t="s">
        <v>33</v>
      </c>
      <c r="B1520" t="s">
        <v>20</v>
      </c>
      <c r="C1520">
        <v>2021</v>
      </c>
      <c r="D1520" t="s">
        <v>13</v>
      </c>
      <c r="E1520">
        <v>8</v>
      </c>
      <c r="F1520">
        <v>8</v>
      </c>
      <c r="G1520">
        <f t="shared" si="69"/>
        <v>0</v>
      </c>
      <c r="H1520">
        <f t="shared" si="70"/>
        <v>1</v>
      </c>
      <c r="I1520">
        <f t="shared" si="71"/>
        <v>24</v>
      </c>
    </row>
    <row r="1521" spans="1:9" x14ac:dyDescent="0.2">
      <c r="A1521" s="4" t="s">
        <v>33</v>
      </c>
      <c r="B1521" t="s">
        <v>20</v>
      </c>
      <c r="C1521">
        <v>2021</v>
      </c>
      <c r="D1521" t="s">
        <v>16</v>
      </c>
      <c r="E1521">
        <v>11</v>
      </c>
      <c r="F1521">
        <v>11</v>
      </c>
      <c r="G1521">
        <f t="shared" si="69"/>
        <v>0</v>
      </c>
      <c r="H1521">
        <f t="shared" si="70"/>
        <v>1</v>
      </c>
      <c r="I1521">
        <f t="shared" si="71"/>
        <v>14</v>
      </c>
    </row>
    <row r="1522" spans="1:9" x14ac:dyDescent="0.2">
      <c r="A1522" s="4" t="s">
        <v>33</v>
      </c>
      <c r="B1522" t="s">
        <v>20</v>
      </c>
      <c r="C1522">
        <v>2023</v>
      </c>
      <c r="D1522" t="s">
        <v>11</v>
      </c>
      <c r="E1522">
        <v>17</v>
      </c>
      <c r="F1522">
        <v>17</v>
      </c>
      <c r="G1522">
        <f t="shared" si="69"/>
        <v>0</v>
      </c>
      <c r="H1522">
        <f t="shared" si="70"/>
        <v>1</v>
      </c>
      <c r="I1522">
        <f t="shared" si="71"/>
        <v>32</v>
      </c>
    </row>
    <row r="1523" spans="1:9" x14ac:dyDescent="0.2">
      <c r="A1523" s="4" t="s">
        <v>33</v>
      </c>
      <c r="B1523" t="s">
        <v>20</v>
      </c>
      <c r="C1523">
        <v>2023</v>
      </c>
      <c r="D1523" t="s">
        <v>15</v>
      </c>
      <c r="E1523">
        <v>2</v>
      </c>
      <c r="F1523">
        <v>2</v>
      </c>
      <c r="G1523">
        <f t="shared" si="69"/>
        <v>0</v>
      </c>
      <c r="H1523">
        <f t="shared" si="70"/>
        <v>1</v>
      </c>
      <c r="I1523">
        <f t="shared" si="71"/>
        <v>3</v>
      </c>
    </row>
    <row r="1524" spans="1:9" x14ac:dyDescent="0.2">
      <c r="A1524" s="4" t="s">
        <v>33</v>
      </c>
      <c r="B1524" t="s">
        <v>20</v>
      </c>
      <c r="C1524">
        <v>2023</v>
      </c>
      <c r="D1524" t="s">
        <v>12</v>
      </c>
      <c r="E1524">
        <v>3</v>
      </c>
      <c r="F1524">
        <v>3</v>
      </c>
      <c r="G1524">
        <f t="shared" si="69"/>
        <v>0</v>
      </c>
      <c r="H1524">
        <f t="shared" si="70"/>
        <v>1</v>
      </c>
      <c r="I1524">
        <f t="shared" si="71"/>
        <v>5</v>
      </c>
    </row>
    <row r="1525" spans="1:9" x14ac:dyDescent="0.2">
      <c r="A1525" s="4" t="s">
        <v>33</v>
      </c>
      <c r="B1525" t="s">
        <v>20</v>
      </c>
      <c r="C1525">
        <v>2023</v>
      </c>
      <c r="D1525" t="s">
        <v>13</v>
      </c>
      <c r="E1525">
        <v>9</v>
      </c>
      <c r="F1525">
        <v>9</v>
      </c>
      <c r="G1525">
        <f t="shared" si="69"/>
        <v>0</v>
      </c>
      <c r="H1525">
        <f t="shared" si="70"/>
        <v>1</v>
      </c>
      <c r="I1525">
        <f t="shared" si="71"/>
        <v>27</v>
      </c>
    </row>
    <row r="1526" spans="1:9" x14ac:dyDescent="0.2">
      <c r="A1526" s="4" t="s">
        <v>33</v>
      </c>
      <c r="B1526" t="s">
        <v>20</v>
      </c>
      <c r="C1526">
        <v>2023</v>
      </c>
      <c r="D1526" t="s">
        <v>16</v>
      </c>
      <c r="E1526">
        <v>12</v>
      </c>
      <c r="F1526">
        <v>12</v>
      </c>
      <c r="G1526">
        <f t="shared" si="69"/>
        <v>0</v>
      </c>
      <c r="H1526">
        <f t="shared" si="70"/>
        <v>1</v>
      </c>
      <c r="I1526">
        <f t="shared" si="71"/>
        <v>15</v>
      </c>
    </row>
    <row r="1527" spans="1:9" x14ac:dyDescent="0.2">
      <c r="A1527" s="4" t="s">
        <v>33</v>
      </c>
      <c r="B1527" t="s">
        <v>21</v>
      </c>
      <c r="C1527">
        <v>2021</v>
      </c>
      <c r="D1527" t="s">
        <v>13</v>
      </c>
      <c r="E1527">
        <v>8</v>
      </c>
      <c r="F1527">
        <v>18</v>
      </c>
      <c r="G1527">
        <f t="shared" si="69"/>
        <v>10</v>
      </c>
      <c r="H1527">
        <f t="shared" si="70"/>
        <v>0.44444444444444442</v>
      </c>
      <c r="I1527">
        <f t="shared" si="71"/>
        <v>8</v>
      </c>
    </row>
    <row r="1528" spans="1:9" x14ac:dyDescent="0.2">
      <c r="A1528" s="4" t="s">
        <v>33</v>
      </c>
      <c r="B1528" t="s">
        <v>21</v>
      </c>
      <c r="C1528">
        <v>2021</v>
      </c>
      <c r="D1528" t="s">
        <v>16</v>
      </c>
      <c r="E1528">
        <v>14</v>
      </c>
      <c r="F1528">
        <v>19</v>
      </c>
      <c r="G1528">
        <f t="shared" si="69"/>
        <v>5</v>
      </c>
      <c r="H1528">
        <f t="shared" si="70"/>
        <v>0.73684210526315785</v>
      </c>
      <c r="I1528">
        <f t="shared" si="71"/>
        <v>14</v>
      </c>
    </row>
    <row r="1529" spans="1:9" x14ac:dyDescent="0.2">
      <c r="A1529" s="4" t="s">
        <v>33</v>
      </c>
      <c r="B1529" t="s">
        <v>21</v>
      </c>
      <c r="C1529">
        <v>2020</v>
      </c>
      <c r="D1529" t="s">
        <v>16</v>
      </c>
      <c r="E1529">
        <v>9</v>
      </c>
      <c r="F1529">
        <v>13</v>
      </c>
      <c r="G1529">
        <f t="shared" si="69"/>
        <v>4</v>
      </c>
      <c r="H1529">
        <f t="shared" si="70"/>
        <v>0.69230769230769229</v>
      </c>
      <c r="I1529">
        <f t="shared" si="71"/>
        <v>9</v>
      </c>
    </row>
    <row r="1530" spans="1:9" x14ac:dyDescent="0.2">
      <c r="A1530" s="4" t="s">
        <v>33</v>
      </c>
      <c r="B1530" t="s">
        <v>21</v>
      </c>
      <c r="C1530">
        <v>2022</v>
      </c>
      <c r="D1530" t="s">
        <v>11</v>
      </c>
      <c r="E1530">
        <v>10</v>
      </c>
      <c r="F1530">
        <v>10</v>
      </c>
      <c r="G1530">
        <f t="shared" si="69"/>
        <v>0</v>
      </c>
      <c r="H1530">
        <f t="shared" si="70"/>
        <v>1</v>
      </c>
      <c r="I1530">
        <f t="shared" si="71"/>
        <v>10</v>
      </c>
    </row>
    <row r="1531" spans="1:9" x14ac:dyDescent="0.2">
      <c r="A1531" s="4" t="s">
        <v>33</v>
      </c>
      <c r="B1531" t="s">
        <v>21</v>
      </c>
      <c r="C1531">
        <v>2022</v>
      </c>
      <c r="D1531" t="s">
        <v>12</v>
      </c>
      <c r="E1531">
        <v>1</v>
      </c>
      <c r="F1531">
        <v>1</v>
      </c>
      <c r="G1531">
        <f t="shared" si="69"/>
        <v>0</v>
      </c>
      <c r="H1531">
        <f t="shared" si="70"/>
        <v>1</v>
      </c>
      <c r="I1531">
        <f t="shared" si="71"/>
        <v>1</v>
      </c>
    </row>
    <row r="1532" spans="1:9" x14ac:dyDescent="0.2">
      <c r="A1532" s="4" t="s">
        <v>33</v>
      </c>
      <c r="B1532" t="s">
        <v>21</v>
      </c>
      <c r="C1532">
        <v>2022</v>
      </c>
      <c r="D1532" t="s">
        <v>14</v>
      </c>
      <c r="E1532">
        <v>4</v>
      </c>
      <c r="F1532">
        <v>4</v>
      </c>
      <c r="G1532">
        <f t="shared" si="69"/>
        <v>0</v>
      </c>
      <c r="H1532">
        <f t="shared" si="70"/>
        <v>1</v>
      </c>
      <c r="I1532">
        <f t="shared" si="71"/>
        <v>4</v>
      </c>
    </row>
    <row r="1533" spans="1:9" x14ac:dyDescent="0.2">
      <c r="A1533" s="4" t="s">
        <v>33</v>
      </c>
      <c r="B1533" t="s">
        <v>21</v>
      </c>
      <c r="C1533">
        <v>2019</v>
      </c>
      <c r="D1533" t="s">
        <v>16</v>
      </c>
      <c r="E1533">
        <v>8</v>
      </c>
      <c r="F1533">
        <v>9</v>
      </c>
      <c r="G1533">
        <f t="shared" si="69"/>
        <v>1</v>
      </c>
      <c r="H1533">
        <f t="shared" si="70"/>
        <v>0.88888888888888884</v>
      </c>
      <c r="I1533">
        <f t="shared" si="71"/>
        <v>8</v>
      </c>
    </row>
    <row r="1534" spans="1:9" x14ac:dyDescent="0.2">
      <c r="A1534" s="4" t="s">
        <v>33</v>
      </c>
      <c r="B1534" t="s">
        <v>21</v>
      </c>
      <c r="C1534">
        <v>2023</v>
      </c>
      <c r="D1534" t="s">
        <v>13</v>
      </c>
      <c r="E1534">
        <v>5</v>
      </c>
      <c r="F1534">
        <v>6</v>
      </c>
      <c r="G1534">
        <f t="shared" si="69"/>
        <v>1</v>
      </c>
      <c r="H1534">
        <f t="shared" si="70"/>
        <v>0.83333333333333337</v>
      </c>
      <c r="I1534">
        <f t="shared" si="71"/>
        <v>5</v>
      </c>
    </row>
    <row r="1535" spans="1:9" x14ac:dyDescent="0.2">
      <c r="A1535" s="4" t="s">
        <v>33</v>
      </c>
      <c r="B1535" t="s">
        <v>21</v>
      </c>
      <c r="C1535">
        <v>2022</v>
      </c>
      <c r="D1535" t="s">
        <v>15</v>
      </c>
      <c r="E1535">
        <v>3</v>
      </c>
      <c r="F1535">
        <v>4</v>
      </c>
      <c r="G1535">
        <f t="shared" si="69"/>
        <v>1</v>
      </c>
      <c r="H1535">
        <f t="shared" si="70"/>
        <v>0.75</v>
      </c>
      <c r="I1535">
        <f t="shared" si="71"/>
        <v>3</v>
      </c>
    </row>
    <row r="1536" spans="1:9" x14ac:dyDescent="0.2">
      <c r="A1536" s="4" t="s">
        <v>33</v>
      </c>
      <c r="B1536" t="s">
        <v>21</v>
      </c>
      <c r="C1536">
        <v>2022</v>
      </c>
      <c r="D1536" t="s">
        <v>16</v>
      </c>
      <c r="E1536">
        <v>9</v>
      </c>
      <c r="F1536">
        <v>10</v>
      </c>
      <c r="G1536">
        <f t="shared" si="69"/>
        <v>1</v>
      </c>
      <c r="H1536">
        <f t="shared" si="70"/>
        <v>0.9</v>
      </c>
      <c r="I1536">
        <f t="shared" si="71"/>
        <v>9</v>
      </c>
    </row>
    <row r="1537" spans="1:9" x14ac:dyDescent="0.2">
      <c r="A1537" s="4" t="s">
        <v>33</v>
      </c>
      <c r="B1537" t="s">
        <v>21</v>
      </c>
      <c r="C1537">
        <v>2022</v>
      </c>
      <c r="D1537" t="s">
        <v>13</v>
      </c>
      <c r="E1537">
        <v>6</v>
      </c>
      <c r="F1537">
        <v>14</v>
      </c>
      <c r="G1537">
        <f t="shared" si="69"/>
        <v>8</v>
      </c>
      <c r="H1537">
        <f t="shared" si="70"/>
        <v>0.42857142857142855</v>
      </c>
      <c r="I1537">
        <f t="shared" si="71"/>
        <v>6</v>
      </c>
    </row>
    <row r="1538" spans="1:9" x14ac:dyDescent="0.2">
      <c r="A1538" s="4" t="s">
        <v>33</v>
      </c>
      <c r="B1538" t="s">
        <v>21</v>
      </c>
      <c r="C1538">
        <v>2019</v>
      </c>
      <c r="D1538" t="s">
        <v>11</v>
      </c>
      <c r="E1538">
        <v>10</v>
      </c>
      <c r="F1538">
        <v>10</v>
      </c>
      <c r="G1538">
        <f t="shared" ref="G1538:G1601" si="72">F1538-E1538</f>
        <v>0</v>
      </c>
      <c r="H1538">
        <f t="shared" si="70"/>
        <v>1</v>
      </c>
      <c r="I1538">
        <f t="shared" si="71"/>
        <v>10</v>
      </c>
    </row>
    <row r="1539" spans="1:9" x14ac:dyDescent="0.2">
      <c r="A1539" s="4" t="s">
        <v>33</v>
      </c>
      <c r="B1539" t="s">
        <v>21</v>
      </c>
      <c r="C1539">
        <v>2019</v>
      </c>
      <c r="D1539" t="s">
        <v>15</v>
      </c>
      <c r="E1539">
        <v>1</v>
      </c>
      <c r="F1539">
        <v>1</v>
      </c>
      <c r="G1539">
        <f t="shared" si="72"/>
        <v>0</v>
      </c>
      <c r="H1539">
        <f t="shared" ref="H1539:H1602" si="73">IF(AND(E1539=0, F1539=0), 1, E1539/F1539)</f>
        <v>1</v>
      </c>
      <c r="I1539">
        <f t="shared" ref="I1539:I1602" si="74">_xlfn.CEILING.MATH(IF(H1539=1,
    IF(
        COUNTIFS(H$2:H$2670, "&lt;&gt;1", A$2:A$2670, A1539, B$2:B$2670, B1539, D$2:D$2670, D1539, C$2:C$2670, "&lt;&gt;"&amp;C1539)=0,
        E1539,
        F1539 / (
            SUMIFS(H$2:H$2670, A$2:A$2670, A1539, B$2:B$2670, B1539, D$2:D$2670, D1539, C$2:C$2670, "&lt;&gt;"&amp;C1539, H$2:H$2670, "&lt;&gt;1")
            /
            COUNTIFS(H$2:H$2670, "&lt;&gt;1", A$2:A$2670, A1539, B$2:B$2670, B1539, D$2:D$2670, D1539, C$2:C$2670, "&lt;&gt;"&amp;C1539)
        )
    ),
    E1539
))</f>
        <v>2</v>
      </c>
    </row>
    <row r="1540" spans="1:9" x14ac:dyDescent="0.2">
      <c r="A1540" s="4" t="s">
        <v>33</v>
      </c>
      <c r="B1540" t="s">
        <v>21</v>
      </c>
      <c r="C1540">
        <v>2019</v>
      </c>
      <c r="D1540" t="s">
        <v>12</v>
      </c>
      <c r="E1540">
        <v>2</v>
      </c>
      <c r="F1540">
        <v>2</v>
      </c>
      <c r="G1540">
        <f t="shared" si="72"/>
        <v>0</v>
      </c>
      <c r="H1540">
        <f t="shared" si="73"/>
        <v>1</v>
      </c>
      <c r="I1540">
        <f t="shared" si="74"/>
        <v>2</v>
      </c>
    </row>
    <row r="1541" spans="1:9" x14ac:dyDescent="0.2">
      <c r="A1541" s="4" t="s">
        <v>33</v>
      </c>
      <c r="B1541" t="s">
        <v>21</v>
      </c>
      <c r="C1541">
        <v>2019</v>
      </c>
      <c r="D1541" t="s">
        <v>14</v>
      </c>
      <c r="E1541">
        <v>1</v>
      </c>
      <c r="F1541">
        <v>1</v>
      </c>
      <c r="G1541">
        <f t="shared" si="72"/>
        <v>0</v>
      </c>
      <c r="H1541">
        <f t="shared" si="73"/>
        <v>1</v>
      </c>
      <c r="I1541">
        <f t="shared" si="74"/>
        <v>1</v>
      </c>
    </row>
    <row r="1542" spans="1:9" x14ac:dyDescent="0.2">
      <c r="A1542" s="4" t="s">
        <v>33</v>
      </c>
      <c r="B1542" t="s">
        <v>21</v>
      </c>
      <c r="C1542">
        <v>2019</v>
      </c>
      <c r="D1542" t="s">
        <v>13</v>
      </c>
      <c r="E1542">
        <v>7</v>
      </c>
      <c r="F1542">
        <v>7</v>
      </c>
      <c r="G1542">
        <f t="shared" si="72"/>
        <v>0</v>
      </c>
      <c r="H1542">
        <f t="shared" si="73"/>
        <v>1</v>
      </c>
      <c r="I1542">
        <f t="shared" si="74"/>
        <v>13</v>
      </c>
    </row>
    <row r="1543" spans="1:9" x14ac:dyDescent="0.2">
      <c r="A1543" s="4" t="s">
        <v>33</v>
      </c>
      <c r="B1543" t="s">
        <v>21</v>
      </c>
      <c r="C1543">
        <v>2020</v>
      </c>
      <c r="D1543" t="s">
        <v>11</v>
      </c>
      <c r="E1543">
        <v>6</v>
      </c>
      <c r="F1543">
        <v>6</v>
      </c>
      <c r="G1543">
        <f t="shared" si="72"/>
        <v>0</v>
      </c>
      <c r="H1543">
        <f t="shared" si="73"/>
        <v>1</v>
      </c>
      <c r="I1543">
        <f t="shared" si="74"/>
        <v>6</v>
      </c>
    </row>
    <row r="1544" spans="1:9" x14ac:dyDescent="0.2">
      <c r="A1544" s="4" t="s">
        <v>33</v>
      </c>
      <c r="B1544" t="s">
        <v>21</v>
      </c>
      <c r="C1544">
        <v>2020</v>
      </c>
      <c r="D1544" t="s">
        <v>15</v>
      </c>
      <c r="E1544">
        <v>4</v>
      </c>
      <c r="F1544">
        <v>4</v>
      </c>
      <c r="G1544">
        <f t="shared" si="72"/>
        <v>0</v>
      </c>
      <c r="H1544">
        <f t="shared" si="73"/>
        <v>1</v>
      </c>
      <c r="I1544">
        <f t="shared" si="74"/>
        <v>6</v>
      </c>
    </row>
    <row r="1545" spans="1:9" x14ac:dyDescent="0.2">
      <c r="A1545" s="4" t="s">
        <v>33</v>
      </c>
      <c r="B1545" t="s">
        <v>21</v>
      </c>
      <c r="C1545">
        <v>2020</v>
      </c>
      <c r="D1545" t="s">
        <v>12</v>
      </c>
      <c r="E1545">
        <v>1</v>
      </c>
      <c r="F1545">
        <v>1</v>
      </c>
      <c r="G1545">
        <f t="shared" si="72"/>
        <v>0</v>
      </c>
      <c r="H1545">
        <f t="shared" si="73"/>
        <v>1</v>
      </c>
      <c r="I1545">
        <f t="shared" si="74"/>
        <v>1</v>
      </c>
    </row>
    <row r="1546" spans="1:9" x14ac:dyDescent="0.2">
      <c r="A1546" s="4" t="s">
        <v>33</v>
      </c>
      <c r="B1546" t="s">
        <v>21</v>
      </c>
      <c r="C1546">
        <v>2020</v>
      </c>
      <c r="D1546" t="s">
        <v>14</v>
      </c>
      <c r="E1546">
        <v>1</v>
      </c>
      <c r="F1546">
        <v>1</v>
      </c>
      <c r="G1546">
        <f t="shared" si="72"/>
        <v>0</v>
      </c>
      <c r="H1546">
        <f t="shared" si="73"/>
        <v>1</v>
      </c>
      <c r="I1546">
        <f t="shared" si="74"/>
        <v>1</v>
      </c>
    </row>
    <row r="1547" spans="1:9" x14ac:dyDescent="0.2">
      <c r="A1547" s="4" t="s">
        <v>33</v>
      </c>
      <c r="B1547" t="s">
        <v>21</v>
      </c>
      <c r="C1547">
        <v>2020</v>
      </c>
      <c r="D1547" t="s">
        <v>13</v>
      </c>
      <c r="E1547">
        <v>4</v>
      </c>
      <c r="F1547">
        <v>4</v>
      </c>
      <c r="G1547">
        <f t="shared" si="72"/>
        <v>0</v>
      </c>
      <c r="H1547">
        <f t="shared" si="73"/>
        <v>1</v>
      </c>
      <c r="I1547">
        <f t="shared" si="74"/>
        <v>8</v>
      </c>
    </row>
    <row r="1548" spans="1:9" x14ac:dyDescent="0.2">
      <c r="A1548" s="4" t="s">
        <v>33</v>
      </c>
      <c r="B1548" t="s">
        <v>21</v>
      </c>
      <c r="C1548">
        <v>2021</v>
      </c>
      <c r="D1548" t="s">
        <v>11</v>
      </c>
      <c r="E1548">
        <v>9</v>
      </c>
      <c r="F1548">
        <v>9</v>
      </c>
      <c r="G1548">
        <f t="shared" si="72"/>
        <v>0</v>
      </c>
      <c r="H1548">
        <f t="shared" si="73"/>
        <v>1</v>
      </c>
      <c r="I1548">
        <f t="shared" si="74"/>
        <v>9</v>
      </c>
    </row>
    <row r="1549" spans="1:9" x14ac:dyDescent="0.2">
      <c r="A1549" s="4" t="s">
        <v>33</v>
      </c>
      <c r="B1549" t="s">
        <v>21</v>
      </c>
      <c r="C1549">
        <v>2021</v>
      </c>
      <c r="D1549" t="s">
        <v>15</v>
      </c>
      <c r="E1549">
        <v>3</v>
      </c>
      <c r="F1549">
        <v>3</v>
      </c>
      <c r="G1549">
        <f t="shared" si="72"/>
        <v>0</v>
      </c>
      <c r="H1549">
        <f t="shared" si="73"/>
        <v>1</v>
      </c>
      <c r="I1549">
        <f t="shared" si="74"/>
        <v>4</v>
      </c>
    </row>
    <row r="1550" spans="1:9" x14ac:dyDescent="0.2">
      <c r="A1550" s="4" t="s">
        <v>33</v>
      </c>
      <c r="B1550" t="s">
        <v>21</v>
      </c>
      <c r="C1550">
        <v>2021</v>
      </c>
      <c r="D1550" t="s">
        <v>12</v>
      </c>
      <c r="E1550">
        <v>1</v>
      </c>
      <c r="F1550">
        <v>1</v>
      </c>
      <c r="G1550">
        <f t="shared" si="72"/>
        <v>0</v>
      </c>
      <c r="H1550">
        <f t="shared" si="73"/>
        <v>1</v>
      </c>
      <c r="I1550">
        <f t="shared" si="74"/>
        <v>1</v>
      </c>
    </row>
    <row r="1551" spans="1:9" x14ac:dyDescent="0.2">
      <c r="A1551" s="4" t="s">
        <v>33</v>
      </c>
      <c r="B1551" t="s">
        <v>21</v>
      </c>
      <c r="C1551">
        <v>2021</v>
      </c>
      <c r="D1551" t="s">
        <v>14</v>
      </c>
      <c r="E1551">
        <v>1</v>
      </c>
      <c r="F1551">
        <v>1</v>
      </c>
      <c r="G1551">
        <f t="shared" si="72"/>
        <v>0</v>
      </c>
      <c r="H1551">
        <f t="shared" si="73"/>
        <v>1</v>
      </c>
      <c r="I1551">
        <f t="shared" si="74"/>
        <v>1</v>
      </c>
    </row>
    <row r="1552" spans="1:9" x14ac:dyDescent="0.2">
      <c r="A1552" s="4" t="s">
        <v>33</v>
      </c>
      <c r="B1552" t="s">
        <v>21</v>
      </c>
      <c r="C1552">
        <v>2023</v>
      </c>
      <c r="D1552" t="s">
        <v>11</v>
      </c>
      <c r="E1552">
        <v>13</v>
      </c>
      <c r="F1552">
        <v>13</v>
      </c>
      <c r="G1552">
        <f t="shared" si="72"/>
        <v>0</v>
      </c>
      <c r="H1552">
        <f t="shared" si="73"/>
        <v>1</v>
      </c>
      <c r="I1552">
        <f t="shared" si="74"/>
        <v>13</v>
      </c>
    </row>
    <row r="1553" spans="1:9" x14ac:dyDescent="0.2">
      <c r="A1553" s="4" t="s">
        <v>33</v>
      </c>
      <c r="B1553" t="s">
        <v>21</v>
      </c>
      <c r="C1553">
        <v>2023</v>
      </c>
      <c r="D1553" t="s">
        <v>15</v>
      </c>
      <c r="E1553">
        <v>3</v>
      </c>
      <c r="F1553">
        <v>3</v>
      </c>
      <c r="G1553">
        <f t="shared" si="72"/>
        <v>0</v>
      </c>
      <c r="H1553">
        <f t="shared" si="73"/>
        <v>1</v>
      </c>
      <c r="I1553">
        <f t="shared" si="74"/>
        <v>4</v>
      </c>
    </row>
    <row r="1554" spans="1:9" x14ac:dyDescent="0.2">
      <c r="A1554" s="4" t="s">
        <v>33</v>
      </c>
      <c r="B1554" t="s">
        <v>21</v>
      </c>
      <c r="C1554">
        <v>2023</v>
      </c>
      <c r="D1554" t="s">
        <v>12</v>
      </c>
      <c r="E1554">
        <v>1</v>
      </c>
      <c r="F1554">
        <v>1</v>
      </c>
      <c r="G1554">
        <f t="shared" si="72"/>
        <v>0</v>
      </c>
      <c r="H1554">
        <f t="shared" si="73"/>
        <v>1</v>
      </c>
      <c r="I1554">
        <f t="shared" si="74"/>
        <v>1</v>
      </c>
    </row>
    <row r="1555" spans="1:9" x14ac:dyDescent="0.2">
      <c r="A1555" s="4" t="s">
        <v>33</v>
      </c>
      <c r="B1555" t="s">
        <v>21</v>
      </c>
      <c r="C1555">
        <v>2023</v>
      </c>
      <c r="D1555" t="s">
        <v>14</v>
      </c>
      <c r="E1555">
        <v>0</v>
      </c>
      <c r="F1555">
        <v>0</v>
      </c>
      <c r="G1555">
        <f t="shared" si="72"/>
        <v>0</v>
      </c>
      <c r="H1555">
        <f t="shared" si="73"/>
        <v>1</v>
      </c>
      <c r="I1555">
        <f t="shared" si="74"/>
        <v>0</v>
      </c>
    </row>
    <row r="1556" spans="1:9" x14ac:dyDescent="0.2">
      <c r="A1556" s="4" t="s">
        <v>33</v>
      </c>
      <c r="B1556" t="s">
        <v>21</v>
      </c>
      <c r="C1556">
        <v>2023</v>
      </c>
      <c r="D1556" t="s">
        <v>16</v>
      </c>
      <c r="E1556">
        <v>9</v>
      </c>
      <c r="F1556">
        <v>9</v>
      </c>
      <c r="G1556">
        <f t="shared" si="72"/>
        <v>0</v>
      </c>
      <c r="H1556">
        <f t="shared" si="73"/>
        <v>1</v>
      </c>
      <c r="I1556">
        <f t="shared" si="74"/>
        <v>12</v>
      </c>
    </row>
    <row r="1557" spans="1:9" x14ac:dyDescent="0.2">
      <c r="A1557" s="4" t="s">
        <v>33</v>
      </c>
      <c r="B1557" t="s">
        <v>22</v>
      </c>
      <c r="C1557">
        <v>2019</v>
      </c>
      <c r="D1557" t="s">
        <v>16</v>
      </c>
      <c r="E1557">
        <v>9</v>
      </c>
      <c r="F1557">
        <v>22</v>
      </c>
      <c r="G1557">
        <f t="shared" si="72"/>
        <v>13</v>
      </c>
      <c r="H1557">
        <f t="shared" si="73"/>
        <v>0.40909090909090912</v>
      </c>
      <c r="I1557">
        <f t="shared" si="74"/>
        <v>9</v>
      </c>
    </row>
    <row r="1558" spans="1:9" x14ac:dyDescent="0.2">
      <c r="A1558" s="4" t="s">
        <v>33</v>
      </c>
      <c r="B1558" t="s">
        <v>22</v>
      </c>
      <c r="C1558">
        <v>2021</v>
      </c>
      <c r="D1558" t="s">
        <v>15</v>
      </c>
      <c r="E1558">
        <v>7</v>
      </c>
      <c r="F1558">
        <v>17</v>
      </c>
      <c r="G1558">
        <f t="shared" si="72"/>
        <v>10</v>
      </c>
      <c r="H1558">
        <f t="shared" si="73"/>
        <v>0.41176470588235292</v>
      </c>
      <c r="I1558">
        <f t="shared" si="74"/>
        <v>7</v>
      </c>
    </row>
    <row r="1559" spans="1:9" x14ac:dyDescent="0.2">
      <c r="A1559" s="4" t="s">
        <v>33</v>
      </c>
      <c r="B1559" t="s">
        <v>22</v>
      </c>
      <c r="C1559">
        <v>2023</v>
      </c>
      <c r="D1559" t="s">
        <v>13</v>
      </c>
      <c r="E1559">
        <v>6</v>
      </c>
      <c r="F1559">
        <v>11</v>
      </c>
      <c r="G1559">
        <f t="shared" si="72"/>
        <v>5</v>
      </c>
      <c r="H1559">
        <f t="shared" si="73"/>
        <v>0.54545454545454541</v>
      </c>
      <c r="I1559">
        <f t="shared" si="74"/>
        <v>6</v>
      </c>
    </row>
    <row r="1560" spans="1:9" x14ac:dyDescent="0.2">
      <c r="A1560" s="4" t="s">
        <v>33</v>
      </c>
      <c r="B1560" t="s">
        <v>22</v>
      </c>
      <c r="C1560">
        <v>2020</v>
      </c>
      <c r="D1560" t="s">
        <v>11</v>
      </c>
      <c r="E1560">
        <v>9</v>
      </c>
      <c r="F1560">
        <v>13</v>
      </c>
      <c r="G1560">
        <f t="shared" si="72"/>
        <v>4</v>
      </c>
      <c r="H1560">
        <f t="shared" si="73"/>
        <v>0.69230769230769229</v>
      </c>
      <c r="I1560">
        <f t="shared" si="74"/>
        <v>9</v>
      </c>
    </row>
    <row r="1561" spans="1:9" x14ac:dyDescent="0.2">
      <c r="A1561" s="4" t="s">
        <v>33</v>
      </c>
      <c r="B1561" t="s">
        <v>22</v>
      </c>
      <c r="C1561">
        <v>2021</v>
      </c>
      <c r="D1561" t="s">
        <v>11</v>
      </c>
      <c r="E1561">
        <v>10</v>
      </c>
      <c r="F1561">
        <v>14</v>
      </c>
      <c r="G1561">
        <f t="shared" si="72"/>
        <v>4</v>
      </c>
      <c r="H1561">
        <f t="shared" si="73"/>
        <v>0.7142857142857143</v>
      </c>
      <c r="I1561">
        <f t="shared" si="74"/>
        <v>10</v>
      </c>
    </row>
    <row r="1562" spans="1:9" x14ac:dyDescent="0.2">
      <c r="A1562" s="4" t="s">
        <v>33</v>
      </c>
      <c r="B1562" t="s">
        <v>22</v>
      </c>
      <c r="C1562">
        <v>2021</v>
      </c>
      <c r="D1562" t="s">
        <v>16</v>
      </c>
      <c r="E1562">
        <v>6</v>
      </c>
      <c r="F1562">
        <v>9</v>
      </c>
      <c r="G1562">
        <f t="shared" si="72"/>
        <v>3</v>
      </c>
      <c r="H1562">
        <f t="shared" si="73"/>
        <v>0.66666666666666663</v>
      </c>
      <c r="I1562">
        <f t="shared" si="74"/>
        <v>6</v>
      </c>
    </row>
    <row r="1563" spans="1:9" x14ac:dyDescent="0.2">
      <c r="A1563" s="4" t="s">
        <v>33</v>
      </c>
      <c r="B1563" t="s">
        <v>22</v>
      </c>
      <c r="C1563">
        <v>2021</v>
      </c>
      <c r="D1563" t="s">
        <v>14</v>
      </c>
      <c r="E1563">
        <v>2</v>
      </c>
      <c r="F1563">
        <v>4</v>
      </c>
      <c r="G1563">
        <f t="shared" si="72"/>
        <v>2</v>
      </c>
      <c r="H1563">
        <f t="shared" si="73"/>
        <v>0.5</v>
      </c>
      <c r="I1563">
        <f t="shared" si="74"/>
        <v>2</v>
      </c>
    </row>
    <row r="1564" spans="1:9" x14ac:dyDescent="0.2">
      <c r="A1564" s="4" t="s">
        <v>33</v>
      </c>
      <c r="B1564" t="s">
        <v>22</v>
      </c>
      <c r="C1564">
        <v>2022</v>
      </c>
      <c r="D1564" t="s">
        <v>15</v>
      </c>
      <c r="E1564">
        <v>3</v>
      </c>
      <c r="F1564">
        <v>3</v>
      </c>
      <c r="G1564">
        <f t="shared" si="72"/>
        <v>0</v>
      </c>
      <c r="H1564">
        <f t="shared" si="73"/>
        <v>1</v>
      </c>
      <c r="I1564">
        <f t="shared" si="74"/>
        <v>6</v>
      </c>
    </row>
    <row r="1565" spans="1:9" x14ac:dyDescent="0.2">
      <c r="A1565" s="4" t="s">
        <v>33</v>
      </c>
      <c r="B1565" t="s">
        <v>22</v>
      </c>
      <c r="C1565">
        <v>2022</v>
      </c>
      <c r="D1565" t="s">
        <v>14</v>
      </c>
      <c r="E1565">
        <v>1</v>
      </c>
      <c r="F1565">
        <v>1</v>
      </c>
      <c r="G1565">
        <f t="shared" si="72"/>
        <v>0</v>
      </c>
      <c r="H1565">
        <f t="shared" si="73"/>
        <v>1</v>
      </c>
      <c r="I1565">
        <f t="shared" si="74"/>
        <v>2</v>
      </c>
    </row>
    <row r="1566" spans="1:9" x14ac:dyDescent="0.2">
      <c r="A1566" s="4" t="s">
        <v>33</v>
      </c>
      <c r="B1566" t="s">
        <v>22</v>
      </c>
      <c r="C1566">
        <v>2019</v>
      </c>
      <c r="D1566" t="s">
        <v>11</v>
      </c>
      <c r="E1566">
        <v>6</v>
      </c>
      <c r="F1566">
        <v>7</v>
      </c>
      <c r="G1566">
        <f t="shared" si="72"/>
        <v>1</v>
      </c>
      <c r="H1566">
        <f t="shared" si="73"/>
        <v>0.8571428571428571</v>
      </c>
      <c r="I1566">
        <f t="shared" si="74"/>
        <v>6</v>
      </c>
    </row>
    <row r="1567" spans="1:9" x14ac:dyDescent="0.2">
      <c r="A1567" s="4" t="s">
        <v>33</v>
      </c>
      <c r="B1567" t="s">
        <v>22</v>
      </c>
      <c r="C1567">
        <v>2019</v>
      </c>
      <c r="D1567" t="s">
        <v>14</v>
      </c>
      <c r="E1567">
        <v>2</v>
      </c>
      <c r="F1567">
        <v>3</v>
      </c>
      <c r="G1567">
        <f t="shared" si="72"/>
        <v>1</v>
      </c>
      <c r="H1567">
        <f t="shared" si="73"/>
        <v>0.66666666666666663</v>
      </c>
      <c r="I1567">
        <f t="shared" si="74"/>
        <v>2</v>
      </c>
    </row>
    <row r="1568" spans="1:9" x14ac:dyDescent="0.2">
      <c r="A1568" s="4" t="s">
        <v>33</v>
      </c>
      <c r="B1568" t="s">
        <v>22</v>
      </c>
      <c r="C1568">
        <v>2020</v>
      </c>
      <c r="D1568" t="s">
        <v>12</v>
      </c>
      <c r="E1568">
        <v>1</v>
      </c>
      <c r="F1568">
        <v>2</v>
      </c>
      <c r="G1568">
        <f t="shared" si="72"/>
        <v>1</v>
      </c>
      <c r="H1568">
        <f t="shared" si="73"/>
        <v>0.5</v>
      </c>
      <c r="I1568">
        <f t="shared" si="74"/>
        <v>1</v>
      </c>
    </row>
    <row r="1569" spans="1:9" x14ac:dyDescent="0.2">
      <c r="A1569" s="4" t="s">
        <v>33</v>
      </c>
      <c r="B1569" t="s">
        <v>22</v>
      </c>
      <c r="C1569">
        <v>2021</v>
      </c>
      <c r="D1569" t="s">
        <v>12</v>
      </c>
      <c r="E1569">
        <v>3</v>
      </c>
      <c r="F1569">
        <v>4</v>
      </c>
      <c r="G1569">
        <f t="shared" si="72"/>
        <v>1</v>
      </c>
      <c r="H1569">
        <f t="shared" si="73"/>
        <v>0.75</v>
      </c>
      <c r="I1569">
        <f t="shared" si="74"/>
        <v>3</v>
      </c>
    </row>
    <row r="1570" spans="1:9" x14ac:dyDescent="0.2">
      <c r="A1570" s="4" t="s">
        <v>33</v>
      </c>
      <c r="B1570" t="s">
        <v>22</v>
      </c>
      <c r="C1570">
        <v>2021</v>
      </c>
      <c r="D1570" t="s">
        <v>13</v>
      </c>
      <c r="E1570">
        <v>6</v>
      </c>
      <c r="F1570">
        <v>7</v>
      </c>
      <c r="G1570">
        <f t="shared" si="72"/>
        <v>1</v>
      </c>
      <c r="H1570">
        <f t="shared" si="73"/>
        <v>0.8571428571428571</v>
      </c>
      <c r="I1570">
        <f t="shared" si="74"/>
        <v>6</v>
      </c>
    </row>
    <row r="1571" spans="1:9" x14ac:dyDescent="0.2">
      <c r="A1571" s="4" t="s">
        <v>33</v>
      </c>
      <c r="B1571" t="s">
        <v>22</v>
      </c>
      <c r="C1571">
        <v>2023</v>
      </c>
      <c r="D1571" t="s">
        <v>11</v>
      </c>
      <c r="E1571">
        <v>6</v>
      </c>
      <c r="F1571">
        <v>7</v>
      </c>
      <c r="G1571">
        <f t="shared" si="72"/>
        <v>1</v>
      </c>
      <c r="H1571">
        <f t="shared" si="73"/>
        <v>0.8571428571428571</v>
      </c>
      <c r="I1571">
        <f t="shared" si="74"/>
        <v>6</v>
      </c>
    </row>
    <row r="1572" spans="1:9" x14ac:dyDescent="0.2">
      <c r="A1572" s="4" t="s">
        <v>33</v>
      </c>
      <c r="B1572" t="s">
        <v>22</v>
      </c>
      <c r="C1572">
        <v>2023</v>
      </c>
      <c r="D1572" t="s">
        <v>15</v>
      </c>
      <c r="E1572">
        <v>2</v>
      </c>
      <c r="F1572">
        <v>3</v>
      </c>
      <c r="G1572">
        <f t="shared" si="72"/>
        <v>1</v>
      </c>
      <c r="H1572">
        <f t="shared" si="73"/>
        <v>0.66666666666666663</v>
      </c>
      <c r="I1572">
        <f t="shared" si="74"/>
        <v>2</v>
      </c>
    </row>
    <row r="1573" spans="1:9" x14ac:dyDescent="0.2">
      <c r="A1573" s="4" t="s">
        <v>33</v>
      </c>
      <c r="B1573" t="s">
        <v>22</v>
      </c>
      <c r="C1573">
        <v>2022</v>
      </c>
      <c r="D1573" t="s">
        <v>11</v>
      </c>
      <c r="E1573">
        <v>7</v>
      </c>
      <c r="F1573">
        <v>8</v>
      </c>
      <c r="G1573">
        <f t="shared" si="72"/>
        <v>1</v>
      </c>
      <c r="H1573">
        <f t="shared" si="73"/>
        <v>0.875</v>
      </c>
      <c r="I1573">
        <f t="shared" si="74"/>
        <v>7</v>
      </c>
    </row>
    <row r="1574" spans="1:9" x14ac:dyDescent="0.2">
      <c r="A1574" s="4" t="s">
        <v>33</v>
      </c>
      <c r="B1574" t="s">
        <v>22</v>
      </c>
      <c r="C1574">
        <v>2022</v>
      </c>
      <c r="D1574" t="s">
        <v>12</v>
      </c>
      <c r="E1574">
        <v>2</v>
      </c>
      <c r="F1574">
        <v>3</v>
      </c>
      <c r="G1574">
        <f t="shared" si="72"/>
        <v>1</v>
      </c>
      <c r="H1574">
        <f t="shared" si="73"/>
        <v>0.66666666666666663</v>
      </c>
      <c r="I1574">
        <f t="shared" si="74"/>
        <v>2</v>
      </c>
    </row>
    <row r="1575" spans="1:9" x14ac:dyDescent="0.2">
      <c r="A1575" s="4" t="s">
        <v>33</v>
      </c>
      <c r="B1575" t="s">
        <v>22</v>
      </c>
      <c r="C1575">
        <v>2022</v>
      </c>
      <c r="D1575" t="s">
        <v>16</v>
      </c>
      <c r="E1575">
        <v>7</v>
      </c>
      <c r="F1575">
        <v>8</v>
      </c>
      <c r="G1575">
        <f t="shared" si="72"/>
        <v>1</v>
      </c>
      <c r="H1575">
        <f t="shared" si="73"/>
        <v>0.875</v>
      </c>
      <c r="I1575">
        <f t="shared" si="74"/>
        <v>7</v>
      </c>
    </row>
    <row r="1576" spans="1:9" x14ac:dyDescent="0.2">
      <c r="A1576" s="4" t="s">
        <v>33</v>
      </c>
      <c r="B1576" t="s">
        <v>22</v>
      </c>
      <c r="C1576">
        <v>2022</v>
      </c>
      <c r="D1576" t="s">
        <v>13</v>
      </c>
      <c r="E1576">
        <v>5</v>
      </c>
      <c r="F1576">
        <v>16</v>
      </c>
      <c r="G1576">
        <f t="shared" si="72"/>
        <v>11</v>
      </c>
      <c r="H1576">
        <f t="shared" si="73"/>
        <v>0.3125</v>
      </c>
      <c r="I1576">
        <f t="shared" si="74"/>
        <v>5</v>
      </c>
    </row>
    <row r="1577" spans="1:9" x14ac:dyDescent="0.2">
      <c r="A1577" s="4" t="s">
        <v>33</v>
      </c>
      <c r="B1577" t="s">
        <v>22</v>
      </c>
      <c r="C1577">
        <v>2019</v>
      </c>
      <c r="D1577" t="s">
        <v>15</v>
      </c>
      <c r="E1577">
        <v>2</v>
      </c>
      <c r="F1577">
        <v>2</v>
      </c>
      <c r="G1577">
        <f t="shared" si="72"/>
        <v>0</v>
      </c>
      <c r="H1577">
        <f t="shared" si="73"/>
        <v>1</v>
      </c>
      <c r="I1577">
        <f t="shared" si="74"/>
        <v>4</v>
      </c>
    </row>
    <row r="1578" spans="1:9" x14ac:dyDescent="0.2">
      <c r="A1578" s="4" t="s">
        <v>33</v>
      </c>
      <c r="B1578" t="s">
        <v>22</v>
      </c>
      <c r="C1578">
        <v>2019</v>
      </c>
      <c r="D1578" t="s">
        <v>12</v>
      </c>
      <c r="E1578">
        <v>1</v>
      </c>
      <c r="F1578">
        <v>1</v>
      </c>
      <c r="G1578">
        <f t="shared" si="72"/>
        <v>0</v>
      </c>
      <c r="H1578">
        <f t="shared" si="73"/>
        <v>1</v>
      </c>
      <c r="I1578">
        <f t="shared" si="74"/>
        <v>2</v>
      </c>
    </row>
    <row r="1579" spans="1:9" x14ac:dyDescent="0.2">
      <c r="A1579" s="4" t="s">
        <v>33</v>
      </c>
      <c r="B1579" t="s">
        <v>22</v>
      </c>
      <c r="C1579">
        <v>2019</v>
      </c>
      <c r="D1579" t="s">
        <v>13</v>
      </c>
      <c r="E1579">
        <v>5</v>
      </c>
      <c r="F1579">
        <v>5</v>
      </c>
      <c r="G1579">
        <f t="shared" si="72"/>
        <v>0</v>
      </c>
      <c r="H1579">
        <f t="shared" si="73"/>
        <v>1</v>
      </c>
      <c r="I1579">
        <f t="shared" si="74"/>
        <v>9</v>
      </c>
    </row>
    <row r="1580" spans="1:9" x14ac:dyDescent="0.2">
      <c r="A1580" s="4" t="s">
        <v>33</v>
      </c>
      <c r="B1580" t="s">
        <v>22</v>
      </c>
      <c r="C1580">
        <v>2020</v>
      </c>
      <c r="D1580" t="s">
        <v>15</v>
      </c>
      <c r="E1580">
        <v>2</v>
      </c>
      <c r="F1580">
        <v>2</v>
      </c>
      <c r="G1580">
        <f t="shared" si="72"/>
        <v>0</v>
      </c>
      <c r="H1580">
        <f t="shared" si="73"/>
        <v>1</v>
      </c>
      <c r="I1580">
        <f t="shared" si="74"/>
        <v>4</v>
      </c>
    </row>
    <row r="1581" spans="1:9" x14ac:dyDescent="0.2">
      <c r="A1581" s="4" t="s">
        <v>33</v>
      </c>
      <c r="B1581" t="s">
        <v>22</v>
      </c>
      <c r="C1581">
        <v>2020</v>
      </c>
      <c r="D1581" t="s">
        <v>14</v>
      </c>
      <c r="E1581">
        <v>1</v>
      </c>
      <c r="F1581">
        <v>1</v>
      </c>
      <c r="G1581">
        <f t="shared" si="72"/>
        <v>0</v>
      </c>
      <c r="H1581">
        <f t="shared" si="73"/>
        <v>1</v>
      </c>
      <c r="I1581">
        <f t="shared" si="74"/>
        <v>2</v>
      </c>
    </row>
    <row r="1582" spans="1:9" x14ac:dyDescent="0.2">
      <c r="A1582" s="4" t="s">
        <v>33</v>
      </c>
      <c r="B1582" t="s">
        <v>22</v>
      </c>
      <c r="C1582">
        <v>2020</v>
      </c>
      <c r="D1582" t="s">
        <v>13</v>
      </c>
      <c r="E1582">
        <v>5</v>
      </c>
      <c r="F1582">
        <v>5</v>
      </c>
      <c r="G1582">
        <f t="shared" si="72"/>
        <v>0</v>
      </c>
      <c r="H1582">
        <f t="shared" si="73"/>
        <v>1</v>
      </c>
      <c r="I1582">
        <f t="shared" si="74"/>
        <v>9</v>
      </c>
    </row>
    <row r="1583" spans="1:9" x14ac:dyDescent="0.2">
      <c r="A1583" s="4" t="s">
        <v>33</v>
      </c>
      <c r="B1583" t="s">
        <v>22</v>
      </c>
      <c r="C1583">
        <v>2020</v>
      </c>
      <c r="D1583" t="s">
        <v>16</v>
      </c>
      <c r="E1583">
        <v>0</v>
      </c>
      <c r="F1583">
        <v>0</v>
      </c>
      <c r="G1583">
        <f t="shared" si="72"/>
        <v>0</v>
      </c>
      <c r="H1583">
        <f t="shared" si="73"/>
        <v>1</v>
      </c>
      <c r="I1583">
        <f t="shared" si="74"/>
        <v>0</v>
      </c>
    </row>
    <row r="1584" spans="1:9" x14ac:dyDescent="0.2">
      <c r="A1584" s="4" t="s">
        <v>33</v>
      </c>
      <c r="B1584" t="s">
        <v>22</v>
      </c>
      <c r="C1584">
        <v>2023</v>
      </c>
      <c r="D1584" t="s">
        <v>12</v>
      </c>
      <c r="E1584">
        <v>0</v>
      </c>
      <c r="F1584">
        <v>0</v>
      </c>
      <c r="G1584">
        <f t="shared" si="72"/>
        <v>0</v>
      </c>
      <c r="H1584">
        <f t="shared" si="73"/>
        <v>1</v>
      </c>
      <c r="I1584">
        <f t="shared" si="74"/>
        <v>0</v>
      </c>
    </row>
    <row r="1585" spans="1:9" x14ac:dyDescent="0.2">
      <c r="A1585" s="4" t="s">
        <v>33</v>
      </c>
      <c r="B1585" t="s">
        <v>22</v>
      </c>
      <c r="C1585">
        <v>2023</v>
      </c>
      <c r="D1585" t="s">
        <v>14</v>
      </c>
      <c r="E1585">
        <v>1</v>
      </c>
      <c r="F1585">
        <v>1</v>
      </c>
      <c r="G1585">
        <f t="shared" si="72"/>
        <v>0</v>
      </c>
      <c r="H1585">
        <f t="shared" si="73"/>
        <v>1</v>
      </c>
      <c r="I1585">
        <f t="shared" si="74"/>
        <v>2</v>
      </c>
    </row>
    <row r="1586" spans="1:9" x14ac:dyDescent="0.2">
      <c r="A1586" s="4" t="s">
        <v>33</v>
      </c>
      <c r="B1586" t="s">
        <v>22</v>
      </c>
      <c r="C1586">
        <v>2023</v>
      </c>
      <c r="D1586" t="s">
        <v>16</v>
      </c>
      <c r="E1586">
        <v>5</v>
      </c>
      <c r="F1586">
        <v>5</v>
      </c>
      <c r="G1586">
        <f t="shared" si="72"/>
        <v>0</v>
      </c>
      <c r="H1586">
        <f t="shared" si="73"/>
        <v>1</v>
      </c>
      <c r="I1586">
        <f t="shared" si="74"/>
        <v>8</v>
      </c>
    </row>
    <row r="1587" spans="1:9" x14ac:dyDescent="0.2">
      <c r="A1587" s="4" t="s">
        <v>33</v>
      </c>
      <c r="B1587" t="s">
        <v>23</v>
      </c>
      <c r="C1587">
        <v>2019</v>
      </c>
      <c r="D1587" t="s">
        <v>15</v>
      </c>
      <c r="E1587">
        <v>2</v>
      </c>
      <c r="F1587">
        <v>4</v>
      </c>
      <c r="G1587">
        <f t="shared" si="72"/>
        <v>2</v>
      </c>
      <c r="H1587">
        <f t="shared" si="73"/>
        <v>0.5</v>
      </c>
      <c r="I1587">
        <f t="shared" si="74"/>
        <v>2</v>
      </c>
    </row>
    <row r="1588" spans="1:9" x14ac:dyDescent="0.2">
      <c r="A1588" s="4" t="s">
        <v>33</v>
      </c>
      <c r="B1588" t="s">
        <v>23</v>
      </c>
      <c r="C1588">
        <v>2019</v>
      </c>
      <c r="D1588" t="s">
        <v>16</v>
      </c>
      <c r="E1588">
        <v>4</v>
      </c>
      <c r="F1588">
        <v>5</v>
      </c>
      <c r="G1588">
        <f t="shared" si="72"/>
        <v>1</v>
      </c>
      <c r="H1588">
        <f t="shared" si="73"/>
        <v>0.8</v>
      </c>
      <c r="I1588">
        <f t="shared" si="74"/>
        <v>4</v>
      </c>
    </row>
    <row r="1589" spans="1:9" x14ac:dyDescent="0.2">
      <c r="A1589" s="4" t="s">
        <v>33</v>
      </c>
      <c r="B1589" t="s">
        <v>23</v>
      </c>
      <c r="C1589">
        <v>2020</v>
      </c>
      <c r="D1589" t="s">
        <v>12</v>
      </c>
      <c r="E1589">
        <v>1</v>
      </c>
      <c r="F1589">
        <v>2</v>
      </c>
      <c r="G1589">
        <f t="shared" si="72"/>
        <v>1</v>
      </c>
      <c r="H1589">
        <f t="shared" si="73"/>
        <v>0.5</v>
      </c>
      <c r="I1589">
        <f t="shared" si="74"/>
        <v>1</v>
      </c>
    </row>
    <row r="1590" spans="1:9" x14ac:dyDescent="0.2">
      <c r="A1590" s="4" t="s">
        <v>33</v>
      </c>
      <c r="B1590" t="s">
        <v>23</v>
      </c>
      <c r="C1590">
        <v>2021</v>
      </c>
      <c r="D1590" t="s">
        <v>16</v>
      </c>
      <c r="E1590">
        <v>4</v>
      </c>
      <c r="F1590">
        <v>5</v>
      </c>
      <c r="G1590">
        <f t="shared" si="72"/>
        <v>1</v>
      </c>
      <c r="H1590">
        <f t="shared" si="73"/>
        <v>0.8</v>
      </c>
      <c r="I1590">
        <f t="shared" si="74"/>
        <v>4</v>
      </c>
    </row>
    <row r="1591" spans="1:9" x14ac:dyDescent="0.2">
      <c r="A1591" s="4" t="s">
        <v>33</v>
      </c>
      <c r="B1591" t="s">
        <v>23</v>
      </c>
      <c r="C1591">
        <v>2022</v>
      </c>
      <c r="D1591" t="s">
        <v>15</v>
      </c>
      <c r="E1591">
        <v>2</v>
      </c>
      <c r="F1591">
        <v>2</v>
      </c>
      <c r="G1591">
        <f t="shared" si="72"/>
        <v>0</v>
      </c>
      <c r="H1591">
        <f t="shared" si="73"/>
        <v>1</v>
      </c>
      <c r="I1591">
        <f t="shared" si="74"/>
        <v>4</v>
      </c>
    </row>
    <row r="1592" spans="1:9" x14ac:dyDescent="0.2">
      <c r="A1592" s="4" t="s">
        <v>33</v>
      </c>
      <c r="B1592" t="s">
        <v>23</v>
      </c>
      <c r="C1592">
        <v>2023</v>
      </c>
      <c r="D1592" t="s">
        <v>15</v>
      </c>
      <c r="E1592">
        <v>1</v>
      </c>
      <c r="F1592">
        <v>2</v>
      </c>
      <c r="G1592">
        <f t="shared" si="72"/>
        <v>1</v>
      </c>
      <c r="H1592">
        <f t="shared" si="73"/>
        <v>0.5</v>
      </c>
      <c r="I1592">
        <f t="shared" si="74"/>
        <v>1</v>
      </c>
    </row>
    <row r="1593" spans="1:9" x14ac:dyDescent="0.2">
      <c r="A1593" s="4" t="s">
        <v>33</v>
      </c>
      <c r="B1593" t="s">
        <v>23</v>
      </c>
      <c r="C1593">
        <v>2022</v>
      </c>
      <c r="D1593" t="s">
        <v>13</v>
      </c>
      <c r="E1593">
        <v>1</v>
      </c>
      <c r="F1593">
        <v>1</v>
      </c>
      <c r="G1593">
        <f t="shared" si="72"/>
        <v>0</v>
      </c>
      <c r="H1593">
        <f t="shared" si="73"/>
        <v>1</v>
      </c>
      <c r="I1593">
        <f t="shared" si="74"/>
        <v>1</v>
      </c>
    </row>
    <row r="1594" spans="1:9" x14ac:dyDescent="0.2">
      <c r="A1594" s="4" t="s">
        <v>33</v>
      </c>
      <c r="B1594" t="s">
        <v>23</v>
      </c>
      <c r="C1594">
        <v>2022</v>
      </c>
      <c r="D1594" t="s">
        <v>12</v>
      </c>
      <c r="E1594">
        <v>1</v>
      </c>
      <c r="F1594">
        <v>2</v>
      </c>
      <c r="G1594">
        <f t="shared" si="72"/>
        <v>1</v>
      </c>
      <c r="H1594">
        <f t="shared" si="73"/>
        <v>0.5</v>
      </c>
      <c r="I1594">
        <f t="shared" si="74"/>
        <v>1</v>
      </c>
    </row>
    <row r="1595" spans="1:9" x14ac:dyDescent="0.2">
      <c r="A1595" s="4" t="s">
        <v>33</v>
      </c>
      <c r="B1595" t="s">
        <v>23</v>
      </c>
      <c r="C1595">
        <v>2022</v>
      </c>
      <c r="D1595" t="s">
        <v>14</v>
      </c>
      <c r="E1595">
        <v>1</v>
      </c>
      <c r="F1595">
        <v>2</v>
      </c>
      <c r="G1595">
        <f t="shared" si="72"/>
        <v>1</v>
      </c>
      <c r="H1595">
        <f t="shared" si="73"/>
        <v>0.5</v>
      </c>
      <c r="I1595">
        <f t="shared" si="74"/>
        <v>1</v>
      </c>
    </row>
    <row r="1596" spans="1:9" x14ac:dyDescent="0.2">
      <c r="A1596" s="4" t="s">
        <v>33</v>
      </c>
      <c r="B1596" t="s">
        <v>23</v>
      </c>
      <c r="C1596">
        <v>2022</v>
      </c>
      <c r="D1596" t="s">
        <v>11</v>
      </c>
      <c r="E1596">
        <v>3</v>
      </c>
      <c r="F1596">
        <v>5</v>
      </c>
      <c r="G1596">
        <f t="shared" si="72"/>
        <v>2</v>
      </c>
      <c r="H1596">
        <f t="shared" si="73"/>
        <v>0.6</v>
      </c>
      <c r="I1596">
        <f t="shared" si="74"/>
        <v>3</v>
      </c>
    </row>
    <row r="1597" spans="1:9" x14ac:dyDescent="0.2">
      <c r="A1597" s="4" t="s">
        <v>33</v>
      </c>
      <c r="B1597" t="s">
        <v>23</v>
      </c>
      <c r="C1597">
        <v>2022</v>
      </c>
      <c r="D1597" t="s">
        <v>16</v>
      </c>
      <c r="E1597">
        <v>3</v>
      </c>
      <c r="F1597">
        <v>6</v>
      </c>
      <c r="G1597">
        <f t="shared" si="72"/>
        <v>3</v>
      </c>
      <c r="H1597">
        <f t="shared" si="73"/>
        <v>0.5</v>
      </c>
      <c r="I1597">
        <f t="shared" si="74"/>
        <v>3</v>
      </c>
    </row>
    <row r="1598" spans="1:9" x14ac:dyDescent="0.2">
      <c r="A1598" s="4" t="s">
        <v>33</v>
      </c>
      <c r="B1598" t="s">
        <v>23</v>
      </c>
      <c r="C1598">
        <v>2019</v>
      </c>
      <c r="D1598" t="s">
        <v>11</v>
      </c>
      <c r="E1598">
        <v>4</v>
      </c>
      <c r="F1598">
        <v>4</v>
      </c>
      <c r="G1598">
        <f t="shared" si="72"/>
        <v>0</v>
      </c>
      <c r="H1598">
        <f t="shared" si="73"/>
        <v>1</v>
      </c>
      <c r="I1598">
        <f t="shared" si="74"/>
        <v>7</v>
      </c>
    </row>
    <row r="1599" spans="1:9" x14ac:dyDescent="0.2">
      <c r="A1599" s="4" t="s">
        <v>33</v>
      </c>
      <c r="B1599" t="s">
        <v>23</v>
      </c>
      <c r="C1599">
        <v>2019</v>
      </c>
      <c r="D1599" t="s">
        <v>12</v>
      </c>
      <c r="E1599">
        <v>0</v>
      </c>
      <c r="F1599">
        <v>0</v>
      </c>
      <c r="G1599">
        <f t="shared" si="72"/>
        <v>0</v>
      </c>
      <c r="H1599">
        <f t="shared" si="73"/>
        <v>1</v>
      </c>
      <c r="I1599">
        <f t="shared" si="74"/>
        <v>0</v>
      </c>
    </row>
    <row r="1600" spans="1:9" x14ac:dyDescent="0.2">
      <c r="A1600" s="4" t="s">
        <v>33</v>
      </c>
      <c r="B1600" t="s">
        <v>23</v>
      </c>
      <c r="C1600">
        <v>2019</v>
      </c>
      <c r="D1600" t="s">
        <v>14</v>
      </c>
      <c r="E1600">
        <v>3</v>
      </c>
      <c r="F1600">
        <v>3</v>
      </c>
      <c r="G1600">
        <f t="shared" si="72"/>
        <v>0</v>
      </c>
      <c r="H1600">
        <f t="shared" si="73"/>
        <v>1</v>
      </c>
      <c r="I1600">
        <f t="shared" si="74"/>
        <v>6</v>
      </c>
    </row>
    <row r="1601" spans="1:9" x14ac:dyDescent="0.2">
      <c r="A1601" s="4" t="s">
        <v>33</v>
      </c>
      <c r="B1601" t="s">
        <v>23</v>
      </c>
      <c r="C1601">
        <v>2019</v>
      </c>
      <c r="D1601" t="s">
        <v>13</v>
      </c>
      <c r="E1601">
        <v>1</v>
      </c>
      <c r="F1601">
        <v>1</v>
      </c>
      <c r="G1601">
        <f t="shared" si="72"/>
        <v>0</v>
      </c>
      <c r="H1601">
        <f t="shared" si="73"/>
        <v>1</v>
      </c>
      <c r="I1601">
        <f t="shared" si="74"/>
        <v>1</v>
      </c>
    </row>
    <row r="1602" spans="1:9" x14ac:dyDescent="0.2">
      <c r="A1602" s="4" t="s">
        <v>33</v>
      </c>
      <c r="B1602" t="s">
        <v>23</v>
      </c>
      <c r="C1602">
        <v>2020</v>
      </c>
      <c r="D1602" t="s">
        <v>11</v>
      </c>
      <c r="E1602">
        <v>6</v>
      </c>
      <c r="F1602">
        <v>6</v>
      </c>
      <c r="G1602">
        <f t="shared" ref="G1602:G1665" si="75">F1602-E1602</f>
        <v>0</v>
      </c>
      <c r="H1602">
        <f t="shared" si="73"/>
        <v>1</v>
      </c>
      <c r="I1602">
        <f t="shared" si="74"/>
        <v>10</v>
      </c>
    </row>
    <row r="1603" spans="1:9" x14ac:dyDescent="0.2">
      <c r="A1603" s="4" t="s">
        <v>33</v>
      </c>
      <c r="B1603" t="s">
        <v>23</v>
      </c>
      <c r="C1603">
        <v>2020</v>
      </c>
      <c r="D1603" t="s">
        <v>15</v>
      </c>
      <c r="E1603">
        <v>0</v>
      </c>
      <c r="F1603">
        <v>0</v>
      </c>
      <c r="G1603">
        <f t="shared" si="75"/>
        <v>0</v>
      </c>
      <c r="H1603">
        <f t="shared" ref="H1603:H1666" si="76">IF(AND(E1603=0, F1603=0), 1, E1603/F1603)</f>
        <v>1</v>
      </c>
      <c r="I1603">
        <f t="shared" ref="I1603:I1666" si="77">_xlfn.CEILING.MATH(IF(H1603=1,
    IF(
        COUNTIFS(H$2:H$2670, "&lt;&gt;1", A$2:A$2670, A1603, B$2:B$2670, B1603, D$2:D$2670, D1603, C$2:C$2670, "&lt;&gt;"&amp;C1603)=0,
        E1603,
        F1603 / (
            SUMIFS(H$2:H$2670, A$2:A$2670, A1603, B$2:B$2670, B1603, D$2:D$2670, D1603, C$2:C$2670, "&lt;&gt;"&amp;C1603, H$2:H$2670, "&lt;&gt;1")
            /
            COUNTIFS(H$2:H$2670, "&lt;&gt;1", A$2:A$2670, A1603, B$2:B$2670, B1603, D$2:D$2670, D1603, C$2:C$2670, "&lt;&gt;"&amp;C1603)
        )
    ),
    E1603
))</f>
        <v>0</v>
      </c>
    </row>
    <row r="1604" spans="1:9" x14ac:dyDescent="0.2">
      <c r="A1604" s="4" t="s">
        <v>33</v>
      </c>
      <c r="B1604" t="s">
        <v>23</v>
      </c>
      <c r="C1604">
        <v>2020</v>
      </c>
      <c r="D1604" t="s">
        <v>14</v>
      </c>
      <c r="E1604">
        <v>0</v>
      </c>
      <c r="F1604">
        <v>0</v>
      </c>
      <c r="G1604">
        <f t="shared" si="75"/>
        <v>0</v>
      </c>
      <c r="H1604">
        <f t="shared" si="76"/>
        <v>1</v>
      </c>
      <c r="I1604">
        <f t="shared" si="77"/>
        <v>0</v>
      </c>
    </row>
    <row r="1605" spans="1:9" x14ac:dyDescent="0.2">
      <c r="A1605" s="4" t="s">
        <v>33</v>
      </c>
      <c r="B1605" t="s">
        <v>23</v>
      </c>
      <c r="C1605">
        <v>2020</v>
      </c>
      <c r="D1605" t="s">
        <v>13</v>
      </c>
      <c r="E1605">
        <v>2</v>
      </c>
      <c r="F1605">
        <v>2</v>
      </c>
      <c r="G1605">
        <f t="shared" si="75"/>
        <v>0</v>
      </c>
      <c r="H1605">
        <f t="shared" si="76"/>
        <v>1</v>
      </c>
      <c r="I1605">
        <f t="shared" si="77"/>
        <v>2</v>
      </c>
    </row>
    <row r="1606" spans="1:9" x14ac:dyDescent="0.2">
      <c r="A1606" s="4" t="s">
        <v>33</v>
      </c>
      <c r="B1606" t="s">
        <v>23</v>
      </c>
      <c r="C1606">
        <v>2020</v>
      </c>
      <c r="D1606" t="s">
        <v>16</v>
      </c>
      <c r="E1606">
        <v>4</v>
      </c>
      <c r="F1606">
        <v>4</v>
      </c>
      <c r="G1606">
        <f t="shared" si="75"/>
        <v>0</v>
      </c>
      <c r="H1606">
        <f t="shared" si="76"/>
        <v>1</v>
      </c>
      <c r="I1606">
        <f t="shared" si="77"/>
        <v>6</v>
      </c>
    </row>
    <row r="1607" spans="1:9" x14ac:dyDescent="0.2">
      <c r="A1607" s="4" t="s">
        <v>33</v>
      </c>
      <c r="B1607" t="s">
        <v>23</v>
      </c>
      <c r="C1607">
        <v>2021</v>
      </c>
      <c r="D1607" t="s">
        <v>11</v>
      </c>
      <c r="E1607">
        <v>1</v>
      </c>
      <c r="F1607">
        <v>1</v>
      </c>
      <c r="G1607">
        <f t="shared" si="75"/>
        <v>0</v>
      </c>
      <c r="H1607">
        <f t="shared" si="76"/>
        <v>1</v>
      </c>
      <c r="I1607">
        <f t="shared" si="77"/>
        <v>2</v>
      </c>
    </row>
    <row r="1608" spans="1:9" x14ac:dyDescent="0.2">
      <c r="A1608" s="4" t="s">
        <v>33</v>
      </c>
      <c r="B1608" t="s">
        <v>23</v>
      </c>
      <c r="C1608">
        <v>2021</v>
      </c>
      <c r="D1608" t="s">
        <v>15</v>
      </c>
      <c r="E1608">
        <v>1</v>
      </c>
      <c r="F1608">
        <v>1</v>
      </c>
      <c r="G1608">
        <f t="shared" si="75"/>
        <v>0</v>
      </c>
      <c r="H1608">
        <f t="shared" si="76"/>
        <v>1</v>
      </c>
      <c r="I1608">
        <f t="shared" si="77"/>
        <v>2</v>
      </c>
    </row>
    <row r="1609" spans="1:9" x14ac:dyDescent="0.2">
      <c r="A1609" s="4" t="s">
        <v>33</v>
      </c>
      <c r="B1609" t="s">
        <v>23</v>
      </c>
      <c r="C1609">
        <v>2021</v>
      </c>
      <c r="D1609" t="s">
        <v>12</v>
      </c>
      <c r="E1609">
        <v>0</v>
      </c>
      <c r="F1609">
        <v>0</v>
      </c>
      <c r="G1609">
        <f t="shared" si="75"/>
        <v>0</v>
      </c>
      <c r="H1609">
        <f t="shared" si="76"/>
        <v>1</v>
      </c>
      <c r="I1609">
        <f t="shared" si="77"/>
        <v>0</v>
      </c>
    </row>
    <row r="1610" spans="1:9" x14ac:dyDescent="0.2">
      <c r="A1610" s="4" t="s">
        <v>33</v>
      </c>
      <c r="B1610" t="s">
        <v>23</v>
      </c>
      <c r="C1610">
        <v>2021</v>
      </c>
      <c r="D1610" t="s">
        <v>14</v>
      </c>
      <c r="E1610">
        <v>1</v>
      </c>
      <c r="F1610">
        <v>1</v>
      </c>
      <c r="G1610">
        <f t="shared" si="75"/>
        <v>0</v>
      </c>
      <c r="H1610">
        <f t="shared" si="76"/>
        <v>1</v>
      </c>
      <c r="I1610">
        <f t="shared" si="77"/>
        <v>2</v>
      </c>
    </row>
    <row r="1611" spans="1:9" x14ac:dyDescent="0.2">
      <c r="A1611" s="4" t="s">
        <v>33</v>
      </c>
      <c r="B1611" t="s">
        <v>23</v>
      </c>
      <c r="C1611">
        <v>2021</v>
      </c>
      <c r="D1611" t="s">
        <v>13</v>
      </c>
      <c r="E1611">
        <v>3</v>
      </c>
      <c r="F1611">
        <v>3</v>
      </c>
      <c r="G1611">
        <f t="shared" si="75"/>
        <v>0</v>
      </c>
      <c r="H1611">
        <f t="shared" si="76"/>
        <v>1</v>
      </c>
      <c r="I1611">
        <f t="shared" si="77"/>
        <v>3</v>
      </c>
    </row>
    <row r="1612" spans="1:9" x14ac:dyDescent="0.2">
      <c r="A1612" s="4" t="s">
        <v>33</v>
      </c>
      <c r="B1612" t="s">
        <v>23</v>
      </c>
      <c r="C1612">
        <v>2023</v>
      </c>
      <c r="D1612" t="s">
        <v>11</v>
      </c>
      <c r="E1612">
        <v>2</v>
      </c>
      <c r="F1612">
        <v>2</v>
      </c>
      <c r="G1612">
        <f t="shared" si="75"/>
        <v>0</v>
      </c>
      <c r="H1612">
        <f t="shared" si="76"/>
        <v>1</v>
      </c>
      <c r="I1612">
        <f t="shared" si="77"/>
        <v>4</v>
      </c>
    </row>
    <row r="1613" spans="1:9" x14ac:dyDescent="0.2">
      <c r="A1613" s="4" t="s">
        <v>33</v>
      </c>
      <c r="B1613" t="s">
        <v>23</v>
      </c>
      <c r="C1613">
        <v>2023</v>
      </c>
      <c r="D1613" t="s">
        <v>12</v>
      </c>
      <c r="E1613">
        <v>1</v>
      </c>
      <c r="F1613">
        <v>1</v>
      </c>
      <c r="G1613">
        <f t="shared" si="75"/>
        <v>0</v>
      </c>
      <c r="H1613">
        <f t="shared" si="76"/>
        <v>1</v>
      </c>
      <c r="I1613">
        <f t="shared" si="77"/>
        <v>2</v>
      </c>
    </row>
    <row r="1614" spans="1:9" x14ac:dyDescent="0.2">
      <c r="A1614" s="4" t="s">
        <v>33</v>
      </c>
      <c r="B1614" t="s">
        <v>23</v>
      </c>
      <c r="C1614">
        <v>2023</v>
      </c>
      <c r="D1614" t="s">
        <v>14</v>
      </c>
      <c r="E1614">
        <v>0</v>
      </c>
      <c r="F1614">
        <v>0</v>
      </c>
      <c r="G1614">
        <f t="shared" si="75"/>
        <v>0</v>
      </c>
      <c r="H1614">
        <f t="shared" si="76"/>
        <v>1</v>
      </c>
      <c r="I1614">
        <f t="shared" si="77"/>
        <v>0</v>
      </c>
    </row>
    <row r="1615" spans="1:9" x14ac:dyDescent="0.2">
      <c r="A1615" s="4" t="s">
        <v>33</v>
      </c>
      <c r="B1615" t="s">
        <v>23</v>
      </c>
      <c r="C1615">
        <v>2023</v>
      </c>
      <c r="D1615" t="s">
        <v>13</v>
      </c>
      <c r="E1615">
        <v>4</v>
      </c>
      <c r="F1615">
        <v>4</v>
      </c>
      <c r="G1615">
        <f t="shared" si="75"/>
        <v>0</v>
      </c>
      <c r="H1615">
        <f t="shared" si="76"/>
        <v>1</v>
      </c>
      <c r="I1615">
        <f t="shared" si="77"/>
        <v>4</v>
      </c>
    </row>
    <row r="1616" spans="1:9" x14ac:dyDescent="0.2">
      <c r="A1616" s="4" t="s">
        <v>33</v>
      </c>
      <c r="B1616" t="s">
        <v>23</v>
      </c>
      <c r="C1616">
        <v>2023</v>
      </c>
      <c r="D1616" t="s">
        <v>16</v>
      </c>
      <c r="E1616">
        <v>4</v>
      </c>
      <c r="F1616">
        <v>4</v>
      </c>
      <c r="G1616">
        <f t="shared" si="75"/>
        <v>0</v>
      </c>
      <c r="H1616">
        <f t="shared" si="76"/>
        <v>1</v>
      </c>
      <c r="I1616">
        <f t="shared" si="77"/>
        <v>6</v>
      </c>
    </row>
    <row r="1617" spans="1:9" x14ac:dyDescent="0.2">
      <c r="A1617" s="4" t="s">
        <v>33</v>
      </c>
      <c r="B1617" t="s">
        <v>24</v>
      </c>
      <c r="C1617">
        <v>2019</v>
      </c>
      <c r="D1617" t="s">
        <v>15</v>
      </c>
      <c r="E1617">
        <v>3</v>
      </c>
      <c r="F1617">
        <v>6</v>
      </c>
      <c r="G1617">
        <f t="shared" si="75"/>
        <v>3</v>
      </c>
      <c r="H1617">
        <f t="shared" si="76"/>
        <v>0.5</v>
      </c>
      <c r="I1617">
        <f t="shared" si="77"/>
        <v>3</v>
      </c>
    </row>
    <row r="1618" spans="1:9" x14ac:dyDescent="0.2">
      <c r="A1618" s="4" t="s">
        <v>33</v>
      </c>
      <c r="B1618" t="s">
        <v>24</v>
      </c>
      <c r="C1618">
        <v>2023</v>
      </c>
      <c r="D1618" t="s">
        <v>11</v>
      </c>
      <c r="E1618">
        <v>9</v>
      </c>
      <c r="F1618">
        <v>12</v>
      </c>
      <c r="G1618">
        <f t="shared" si="75"/>
        <v>3</v>
      </c>
      <c r="H1618">
        <f t="shared" si="76"/>
        <v>0.75</v>
      </c>
      <c r="I1618">
        <f t="shared" si="77"/>
        <v>9</v>
      </c>
    </row>
    <row r="1619" spans="1:9" x14ac:dyDescent="0.2">
      <c r="A1619" s="4" t="s">
        <v>33</v>
      </c>
      <c r="B1619" t="s">
        <v>24</v>
      </c>
      <c r="C1619">
        <v>2023</v>
      </c>
      <c r="D1619" t="s">
        <v>16</v>
      </c>
      <c r="E1619">
        <v>3</v>
      </c>
      <c r="F1619">
        <v>5</v>
      </c>
      <c r="G1619">
        <f t="shared" si="75"/>
        <v>2</v>
      </c>
      <c r="H1619">
        <f t="shared" si="76"/>
        <v>0.6</v>
      </c>
      <c r="I1619">
        <f t="shared" si="77"/>
        <v>3</v>
      </c>
    </row>
    <row r="1620" spans="1:9" x14ac:dyDescent="0.2">
      <c r="A1620" s="4" t="s">
        <v>33</v>
      </c>
      <c r="B1620" t="s">
        <v>24</v>
      </c>
      <c r="C1620">
        <v>2022</v>
      </c>
      <c r="D1620" t="s">
        <v>11</v>
      </c>
      <c r="E1620">
        <v>4</v>
      </c>
      <c r="F1620">
        <v>4</v>
      </c>
      <c r="G1620">
        <f t="shared" si="75"/>
        <v>0</v>
      </c>
      <c r="H1620">
        <f t="shared" si="76"/>
        <v>1</v>
      </c>
      <c r="I1620">
        <f t="shared" si="77"/>
        <v>6</v>
      </c>
    </row>
    <row r="1621" spans="1:9" x14ac:dyDescent="0.2">
      <c r="A1621" s="4" t="s">
        <v>33</v>
      </c>
      <c r="B1621" t="s">
        <v>24</v>
      </c>
      <c r="C1621">
        <v>2022</v>
      </c>
      <c r="D1621" t="s">
        <v>12</v>
      </c>
      <c r="E1621">
        <v>0</v>
      </c>
      <c r="F1621">
        <v>0</v>
      </c>
      <c r="G1621">
        <f t="shared" si="75"/>
        <v>0</v>
      </c>
      <c r="H1621">
        <f t="shared" si="76"/>
        <v>1</v>
      </c>
      <c r="I1621">
        <f t="shared" si="77"/>
        <v>0</v>
      </c>
    </row>
    <row r="1622" spans="1:9" x14ac:dyDescent="0.2">
      <c r="A1622" s="4" t="s">
        <v>33</v>
      </c>
      <c r="B1622" t="s">
        <v>24</v>
      </c>
      <c r="C1622">
        <v>2022</v>
      </c>
      <c r="D1622" t="s">
        <v>16</v>
      </c>
      <c r="E1622">
        <v>4</v>
      </c>
      <c r="F1622">
        <v>4</v>
      </c>
      <c r="G1622">
        <f t="shared" si="75"/>
        <v>0</v>
      </c>
      <c r="H1622">
        <f t="shared" si="76"/>
        <v>1</v>
      </c>
      <c r="I1622">
        <f t="shared" si="77"/>
        <v>6</v>
      </c>
    </row>
    <row r="1623" spans="1:9" x14ac:dyDescent="0.2">
      <c r="A1623" s="4" t="s">
        <v>33</v>
      </c>
      <c r="B1623" t="s">
        <v>24</v>
      </c>
      <c r="C1623">
        <v>2019</v>
      </c>
      <c r="D1623" t="s">
        <v>16</v>
      </c>
      <c r="E1623">
        <v>2</v>
      </c>
      <c r="F1623">
        <v>3</v>
      </c>
      <c r="G1623">
        <f t="shared" si="75"/>
        <v>1</v>
      </c>
      <c r="H1623">
        <f t="shared" si="76"/>
        <v>0.66666666666666663</v>
      </c>
      <c r="I1623">
        <f t="shared" si="77"/>
        <v>2</v>
      </c>
    </row>
    <row r="1624" spans="1:9" x14ac:dyDescent="0.2">
      <c r="A1624" s="4" t="s">
        <v>33</v>
      </c>
      <c r="B1624" t="s">
        <v>24</v>
      </c>
      <c r="C1624">
        <v>2021</v>
      </c>
      <c r="D1624" t="s">
        <v>16</v>
      </c>
      <c r="E1624">
        <v>3</v>
      </c>
      <c r="F1624">
        <v>4</v>
      </c>
      <c r="G1624">
        <f t="shared" si="75"/>
        <v>1</v>
      </c>
      <c r="H1624">
        <f t="shared" si="76"/>
        <v>0.75</v>
      </c>
      <c r="I1624">
        <f t="shared" si="77"/>
        <v>3</v>
      </c>
    </row>
    <row r="1625" spans="1:9" x14ac:dyDescent="0.2">
      <c r="A1625" s="4" t="s">
        <v>33</v>
      </c>
      <c r="B1625" t="s">
        <v>24</v>
      </c>
      <c r="C1625">
        <v>2022</v>
      </c>
      <c r="D1625" t="s">
        <v>14</v>
      </c>
      <c r="E1625">
        <v>2</v>
      </c>
      <c r="F1625">
        <v>3</v>
      </c>
      <c r="G1625">
        <f t="shared" si="75"/>
        <v>1</v>
      </c>
      <c r="H1625">
        <f t="shared" si="76"/>
        <v>0.66666666666666663</v>
      </c>
      <c r="I1625">
        <f t="shared" si="77"/>
        <v>2</v>
      </c>
    </row>
    <row r="1626" spans="1:9" x14ac:dyDescent="0.2">
      <c r="A1626" s="4" t="s">
        <v>33</v>
      </c>
      <c r="B1626" t="s">
        <v>24</v>
      </c>
      <c r="C1626">
        <v>2022</v>
      </c>
      <c r="D1626" t="s">
        <v>13</v>
      </c>
      <c r="E1626">
        <v>2</v>
      </c>
      <c r="F1626">
        <v>3</v>
      </c>
      <c r="G1626">
        <f t="shared" si="75"/>
        <v>1</v>
      </c>
      <c r="H1626">
        <f t="shared" si="76"/>
        <v>0.66666666666666663</v>
      </c>
      <c r="I1626">
        <f t="shared" si="77"/>
        <v>2</v>
      </c>
    </row>
    <row r="1627" spans="1:9" x14ac:dyDescent="0.2">
      <c r="A1627" s="4" t="s">
        <v>33</v>
      </c>
      <c r="B1627" t="s">
        <v>24</v>
      </c>
      <c r="C1627">
        <v>2022</v>
      </c>
      <c r="D1627" t="s">
        <v>15</v>
      </c>
      <c r="E1627">
        <v>2</v>
      </c>
      <c r="F1627">
        <v>4</v>
      </c>
      <c r="G1627">
        <f t="shared" si="75"/>
        <v>2</v>
      </c>
      <c r="H1627">
        <f t="shared" si="76"/>
        <v>0.5</v>
      </c>
      <c r="I1627">
        <f t="shared" si="77"/>
        <v>2</v>
      </c>
    </row>
    <row r="1628" spans="1:9" x14ac:dyDescent="0.2">
      <c r="A1628" s="4" t="s">
        <v>33</v>
      </c>
      <c r="B1628" t="s">
        <v>24</v>
      </c>
      <c r="C1628">
        <v>2019</v>
      </c>
      <c r="D1628" t="s">
        <v>11</v>
      </c>
      <c r="E1628">
        <v>2</v>
      </c>
      <c r="F1628">
        <v>2</v>
      </c>
      <c r="G1628">
        <f t="shared" si="75"/>
        <v>0</v>
      </c>
      <c r="H1628">
        <f t="shared" si="76"/>
        <v>1</v>
      </c>
      <c r="I1628">
        <f t="shared" si="77"/>
        <v>3</v>
      </c>
    </row>
    <row r="1629" spans="1:9" x14ac:dyDescent="0.2">
      <c r="A1629" s="4" t="s">
        <v>33</v>
      </c>
      <c r="B1629" t="s">
        <v>24</v>
      </c>
      <c r="C1629">
        <v>2019</v>
      </c>
      <c r="D1629" t="s">
        <v>12</v>
      </c>
      <c r="E1629">
        <v>1</v>
      </c>
      <c r="F1629">
        <v>1</v>
      </c>
      <c r="G1629">
        <f t="shared" si="75"/>
        <v>0</v>
      </c>
      <c r="H1629">
        <f t="shared" si="76"/>
        <v>1</v>
      </c>
      <c r="I1629">
        <f t="shared" si="77"/>
        <v>1</v>
      </c>
    </row>
    <row r="1630" spans="1:9" x14ac:dyDescent="0.2">
      <c r="A1630" s="4" t="s">
        <v>33</v>
      </c>
      <c r="B1630" t="s">
        <v>24</v>
      </c>
      <c r="C1630">
        <v>2019</v>
      </c>
      <c r="D1630" t="s">
        <v>14</v>
      </c>
      <c r="E1630">
        <v>0</v>
      </c>
      <c r="F1630">
        <v>0</v>
      </c>
      <c r="G1630">
        <f t="shared" si="75"/>
        <v>0</v>
      </c>
      <c r="H1630">
        <f t="shared" si="76"/>
        <v>1</v>
      </c>
      <c r="I1630">
        <f t="shared" si="77"/>
        <v>0</v>
      </c>
    </row>
    <row r="1631" spans="1:9" x14ac:dyDescent="0.2">
      <c r="A1631" s="4" t="s">
        <v>33</v>
      </c>
      <c r="B1631" t="s">
        <v>24</v>
      </c>
      <c r="C1631">
        <v>2019</v>
      </c>
      <c r="D1631" t="s">
        <v>13</v>
      </c>
      <c r="E1631">
        <v>2</v>
      </c>
      <c r="F1631">
        <v>2</v>
      </c>
      <c r="G1631">
        <f t="shared" si="75"/>
        <v>0</v>
      </c>
      <c r="H1631">
        <f t="shared" si="76"/>
        <v>1</v>
      </c>
      <c r="I1631">
        <f t="shared" si="77"/>
        <v>3</v>
      </c>
    </row>
    <row r="1632" spans="1:9" x14ac:dyDescent="0.2">
      <c r="A1632" s="4" t="s">
        <v>33</v>
      </c>
      <c r="B1632" t="s">
        <v>24</v>
      </c>
      <c r="C1632">
        <v>2020</v>
      </c>
      <c r="D1632" t="s">
        <v>11</v>
      </c>
      <c r="E1632">
        <v>4</v>
      </c>
      <c r="F1632">
        <v>4</v>
      </c>
      <c r="G1632">
        <f t="shared" si="75"/>
        <v>0</v>
      </c>
      <c r="H1632">
        <f t="shared" si="76"/>
        <v>1</v>
      </c>
      <c r="I1632">
        <f t="shared" si="77"/>
        <v>6</v>
      </c>
    </row>
    <row r="1633" spans="1:9" x14ac:dyDescent="0.2">
      <c r="A1633" s="4" t="s">
        <v>33</v>
      </c>
      <c r="B1633" t="s">
        <v>24</v>
      </c>
      <c r="C1633">
        <v>2020</v>
      </c>
      <c r="D1633" t="s">
        <v>15</v>
      </c>
      <c r="E1633">
        <v>1</v>
      </c>
      <c r="F1633">
        <v>1</v>
      </c>
      <c r="G1633">
        <f t="shared" si="75"/>
        <v>0</v>
      </c>
      <c r="H1633">
        <f t="shared" si="76"/>
        <v>1</v>
      </c>
      <c r="I1633">
        <f t="shared" si="77"/>
        <v>2</v>
      </c>
    </row>
    <row r="1634" spans="1:9" x14ac:dyDescent="0.2">
      <c r="A1634" s="4" t="s">
        <v>33</v>
      </c>
      <c r="B1634" t="s">
        <v>24</v>
      </c>
      <c r="C1634">
        <v>2020</v>
      </c>
      <c r="D1634" t="s">
        <v>12</v>
      </c>
      <c r="E1634">
        <v>0</v>
      </c>
      <c r="F1634">
        <v>0</v>
      </c>
      <c r="G1634">
        <f t="shared" si="75"/>
        <v>0</v>
      </c>
      <c r="H1634">
        <f t="shared" si="76"/>
        <v>1</v>
      </c>
      <c r="I1634">
        <f t="shared" si="77"/>
        <v>0</v>
      </c>
    </row>
    <row r="1635" spans="1:9" x14ac:dyDescent="0.2">
      <c r="A1635" s="4" t="s">
        <v>33</v>
      </c>
      <c r="B1635" t="s">
        <v>24</v>
      </c>
      <c r="C1635">
        <v>2020</v>
      </c>
      <c r="D1635" t="s">
        <v>14</v>
      </c>
      <c r="E1635">
        <v>0</v>
      </c>
      <c r="F1635">
        <v>0</v>
      </c>
      <c r="G1635">
        <f t="shared" si="75"/>
        <v>0</v>
      </c>
      <c r="H1635">
        <f t="shared" si="76"/>
        <v>1</v>
      </c>
      <c r="I1635">
        <f t="shared" si="77"/>
        <v>0</v>
      </c>
    </row>
    <row r="1636" spans="1:9" x14ac:dyDescent="0.2">
      <c r="A1636" s="4" t="s">
        <v>33</v>
      </c>
      <c r="B1636" t="s">
        <v>24</v>
      </c>
      <c r="C1636">
        <v>2020</v>
      </c>
      <c r="D1636" t="s">
        <v>13</v>
      </c>
      <c r="E1636">
        <v>2</v>
      </c>
      <c r="F1636">
        <v>2</v>
      </c>
      <c r="G1636">
        <f t="shared" si="75"/>
        <v>0</v>
      </c>
      <c r="H1636">
        <f t="shared" si="76"/>
        <v>1</v>
      </c>
      <c r="I1636">
        <f t="shared" si="77"/>
        <v>3</v>
      </c>
    </row>
    <row r="1637" spans="1:9" x14ac:dyDescent="0.2">
      <c r="A1637" s="4" t="s">
        <v>33</v>
      </c>
      <c r="B1637" t="s">
        <v>24</v>
      </c>
      <c r="C1637">
        <v>2020</v>
      </c>
      <c r="D1637" t="s">
        <v>16</v>
      </c>
      <c r="E1637">
        <v>2</v>
      </c>
      <c r="F1637">
        <v>2</v>
      </c>
      <c r="G1637">
        <f t="shared" si="75"/>
        <v>0</v>
      </c>
      <c r="H1637">
        <f t="shared" si="76"/>
        <v>1</v>
      </c>
      <c r="I1637">
        <f t="shared" si="77"/>
        <v>3</v>
      </c>
    </row>
    <row r="1638" spans="1:9" x14ac:dyDescent="0.2">
      <c r="A1638" s="4" t="s">
        <v>33</v>
      </c>
      <c r="B1638" t="s">
        <v>24</v>
      </c>
      <c r="C1638">
        <v>2021</v>
      </c>
      <c r="D1638" t="s">
        <v>11</v>
      </c>
      <c r="E1638">
        <v>5</v>
      </c>
      <c r="F1638">
        <v>5</v>
      </c>
      <c r="G1638">
        <f t="shared" si="75"/>
        <v>0</v>
      </c>
      <c r="H1638">
        <f t="shared" si="76"/>
        <v>1</v>
      </c>
      <c r="I1638">
        <f t="shared" si="77"/>
        <v>7</v>
      </c>
    </row>
    <row r="1639" spans="1:9" x14ac:dyDescent="0.2">
      <c r="A1639" s="4" t="s">
        <v>33</v>
      </c>
      <c r="B1639" t="s">
        <v>24</v>
      </c>
      <c r="C1639">
        <v>2021</v>
      </c>
      <c r="D1639" t="s">
        <v>15</v>
      </c>
      <c r="E1639">
        <v>0</v>
      </c>
      <c r="F1639">
        <v>0</v>
      </c>
      <c r="G1639">
        <f t="shared" si="75"/>
        <v>0</v>
      </c>
      <c r="H1639">
        <f t="shared" si="76"/>
        <v>1</v>
      </c>
      <c r="I1639">
        <f t="shared" si="77"/>
        <v>0</v>
      </c>
    </row>
    <row r="1640" spans="1:9" x14ac:dyDescent="0.2">
      <c r="A1640" s="4" t="s">
        <v>33</v>
      </c>
      <c r="B1640" t="s">
        <v>24</v>
      </c>
      <c r="C1640">
        <v>2021</v>
      </c>
      <c r="D1640" t="s">
        <v>12</v>
      </c>
      <c r="E1640">
        <v>0</v>
      </c>
      <c r="F1640">
        <v>0</v>
      </c>
      <c r="G1640">
        <f t="shared" si="75"/>
        <v>0</v>
      </c>
      <c r="H1640">
        <f t="shared" si="76"/>
        <v>1</v>
      </c>
      <c r="I1640">
        <f t="shared" si="77"/>
        <v>0</v>
      </c>
    </row>
    <row r="1641" spans="1:9" x14ac:dyDescent="0.2">
      <c r="A1641" s="4" t="s">
        <v>33</v>
      </c>
      <c r="B1641" t="s">
        <v>24</v>
      </c>
      <c r="C1641">
        <v>2021</v>
      </c>
      <c r="D1641" t="s">
        <v>14</v>
      </c>
      <c r="E1641">
        <v>1</v>
      </c>
      <c r="F1641">
        <v>1</v>
      </c>
      <c r="G1641">
        <f t="shared" si="75"/>
        <v>0</v>
      </c>
      <c r="H1641">
        <f t="shared" si="76"/>
        <v>1</v>
      </c>
      <c r="I1641">
        <f t="shared" si="77"/>
        <v>2</v>
      </c>
    </row>
    <row r="1642" spans="1:9" x14ac:dyDescent="0.2">
      <c r="A1642" s="4" t="s">
        <v>33</v>
      </c>
      <c r="B1642" t="s">
        <v>24</v>
      </c>
      <c r="C1642">
        <v>2021</v>
      </c>
      <c r="D1642" t="s">
        <v>13</v>
      </c>
      <c r="E1642">
        <v>2</v>
      </c>
      <c r="F1642">
        <v>2</v>
      </c>
      <c r="G1642">
        <f t="shared" si="75"/>
        <v>0</v>
      </c>
      <c r="H1642">
        <f t="shared" si="76"/>
        <v>1</v>
      </c>
      <c r="I1642">
        <f t="shared" si="77"/>
        <v>3</v>
      </c>
    </row>
    <row r="1643" spans="1:9" x14ac:dyDescent="0.2">
      <c r="A1643" s="4" t="s">
        <v>33</v>
      </c>
      <c r="B1643" t="s">
        <v>24</v>
      </c>
      <c r="C1643">
        <v>2023</v>
      </c>
      <c r="D1643" t="s">
        <v>15</v>
      </c>
      <c r="E1643">
        <v>1</v>
      </c>
      <c r="F1643">
        <v>1</v>
      </c>
      <c r="G1643">
        <f t="shared" si="75"/>
        <v>0</v>
      </c>
      <c r="H1643">
        <f t="shared" si="76"/>
        <v>1</v>
      </c>
      <c r="I1643">
        <f t="shared" si="77"/>
        <v>2</v>
      </c>
    </row>
    <row r="1644" spans="1:9" x14ac:dyDescent="0.2">
      <c r="A1644" s="4" t="s">
        <v>33</v>
      </c>
      <c r="B1644" t="s">
        <v>24</v>
      </c>
      <c r="C1644">
        <v>2023</v>
      </c>
      <c r="D1644" t="s">
        <v>12</v>
      </c>
      <c r="E1644">
        <v>0</v>
      </c>
      <c r="F1644">
        <v>0</v>
      </c>
      <c r="G1644">
        <f t="shared" si="75"/>
        <v>0</v>
      </c>
      <c r="H1644">
        <f t="shared" si="76"/>
        <v>1</v>
      </c>
      <c r="I1644">
        <f t="shared" si="77"/>
        <v>0</v>
      </c>
    </row>
    <row r="1645" spans="1:9" x14ac:dyDescent="0.2">
      <c r="A1645" s="4" t="s">
        <v>33</v>
      </c>
      <c r="B1645" t="s">
        <v>24</v>
      </c>
      <c r="C1645">
        <v>2023</v>
      </c>
      <c r="D1645" t="s">
        <v>14</v>
      </c>
      <c r="E1645">
        <v>0</v>
      </c>
      <c r="F1645">
        <v>0</v>
      </c>
      <c r="G1645">
        <f t="shared" si="75"/>
        <v>0</v>
      </c>
      <c r="H1645">
        <f t="shared" si="76"/>
        <v>1</v>
      </c>
      <c r="I1645">
        <f t="shared" si="77"/>
        <v>0</v>
      </c>
    </row>
    <row r="1646" spans="1:9" x14ac:dyDescent="0.2">
      <c r="A1646" s="4" t="s">
        <v>33</v>
      </c>
      <c r="B1646" t="s">
        <v>24</v>
      </c>
      <c r="C1646">
        <v>2023</v>
      </c>
      <c r="D1646" t="s">
        <v>13</v>
      </c>
      <c r="E1646">
        <v>2</v>
      </c>
      <c r="F1646">
        <v>2</v>
      </c>
      <c r="G1646">
        <f t="shared" si="75"/>
        <v>0</v>
      </c>
      <c r="H1646">
        <f t="shared" si="76"/>
        <v>1</v>
      </c>
      <c r="I1646">
        <f t="shared" si="77"/>
        <v>3</v>
      </c>
    </row>
    <row r="1647" spans="1:9" x14ac:dyDescent="0.2">
      <c r="A1647" s="4" t="s">
        <v>33</v>
      </c>
      <c r="B1647" t="s">
        <v>25</v>
      </c>
      <c r="C1647">
        <v>2020</v>
      </c>
      <c r="D1647" t="s">
        <v>16</v>
      </c>
      <c r="E1647">
        <v>12</v>
      </c>
      <c r="F1647">
        <v>24</v>
      </c>
      <c r="G1647">
        <f t="shared" si="75"/>
        <v>12</v>
      </c>
      <c r="H1647">
        <f t="shared" si="76"/>
        <v>0.5</v>
      </c>
      <c r="I1647">
        <f t="shared" si="77"/>
        <v>12</v>
      </c>
    </row>
    <row r="1648" spans="1:9" x14ac:dyDescent="0.2">
      <c r="A1648" s="4" t="s">
        <v>33</v>
      </c>
      <c r="B1648" t="s">
        <v>25</v>
      </c>
      <c r="C1648">
        <v>2023</v>
      </c>
      <c r="D1648" t="s">
        <v>11</v>
      </c>
      <c r="E1648">
        <v>21</v>
      </c>
      <c r="F1648">
        <v>31</v>
      </c>
      <c r="G1648">
        <f t="shared" si="75"/>
        <v>10</v>
      </c>
      <c r="H1648">
        <f t="shared" si="76"/>
        <v>0.67741935483870963</v>
      </c>
      <c r="I1648">
        <f t="shared" si="77"/>
        <v>21</v>
      </c>
    </row>
    <row r="1649" spans="1:9" x14ac:dyDescent="0.2">
      <c r="A1649" s="4" t="s">
        <v>33</v>
      </c>
      <c r="B1649" t="s">
        <v>25</v>
      </c>
      <c r="C1649">
        <v>2020</v>
      </c>
      <c r="D1649" t="s">
        <v>15</v>
      </c>
      <c r="E1649">
        <v>10</v>
      </c>
      <c r="F1649">
        <v>15</v>
      </c>
      <c r="G1649">
        <f t="shared" si="75"/>
        <v>5</v>
      </c>
      <c r="H1649">
        <f t="shared" si="76"/>
        <v>0.66666666666666663</v>
      </c>
      <c r="I1649">
        <f t="shared" si="77"/>
        <v>10</v>
      </c>
    </row>
    <row r="1650" spans="1:9" x14ac:dyDescent="0.2">
      <c r="A1650" s="4" t="s">
        <v>33</v>
      </c>
      <c r="B1650" t="s">
        <v>25</v>
      </c>
      <c r="C1650">
        <v>2023</v>
      </c>
      <c r="D1650" t="s">
        <v>13</v>
      </c>
      <c r="E1650">
        <v>9</v>
      </c>
      <c r="F1650">
        <v>14</v>
      </c>
      <c r="G1650">
        <f t="shared" si="75"/>
        <v>5</v>
      </c>
      <c r="H1650">
        <f t="shared" si="76"/>
        <v>0.6428571428571429</v>
      </c>
      <c r="I1650">
        <f t="shared" si="77"/>
        <v>9</v>
      </c>
    </row>
    <row r="1651" spans="1:9" x14ac:dyDescent="0.2">
      <c r="A1651" s="4" t="s">
        <v>33</v>
      </c>
      <c r="B1651" t="s">
        <v>25</v>
      </c>
      <c r="C1651">
        <v>2019</v>
      </c>
      <c r="D1651" t="s">
        <v>15</v>
      </c>
      <c r="E1651">
        <v>9</v>
      </c>
      <c r="F1651">
        <v>12</v>
      </c>
      <c r="G1651">
        <f t="shared" si="75"/>
        <v>3</v>
      </c>
      <c r="H1651">
        <f t="shared" si="76"/>
        <v>0.75</v>
      </c>
      <c r="I1651">
        <f t="shared" si="77"/>
        <v>9</v>
      </c>
    </row>
    <row r="1652" spans="1:9" x14ac:dyDescent="0.2">
      <c r="A1652" s="4" t="s">
        <v>33</v>
      </c>
      <c r="B1652" t="s">
        <v>25</v>
      </c>
      <c r="C1652">
        <v>2021</v>
      </c>
      <c r="D1652" t="s">
        <v>16</v>
      </c>
      <c r="E1652">
        <v>11</v>
      </c>
      <c r="F1652">
        <v>14</v>
      </c>
      <c r="G1652">
        <f t="shared" si="75"/>
        <v>3</v>
      </c>
      <c r="H1652">
        <f t="shared" si="76"/>
        <v>0.7857142857142857</v>
      </c>
      <c r="I1652">
        <f t="shared" si="77"/>
        <v>11</v>
      </c>
    </row>
    <row r="1653" spans="1:9" x14ac:dyDescent="0.2">
      <c r="A1653" s="4" t="s">
        <v>33</v>
      </c>
      <c r="B1653" t="s">
        <v>25</v>
      </c>
      <c r="C1653">
        <v>2019</v>
      </c>
      <c r="D1653" t="s">
        <v>14</v>
      </c>
      <c r="E1653">
        <v>4</v>
      </c>
      <c r="F1653">
        <v>6</v>
      </c>
      <c r="G1653">
        <f t="shared" si="75"/>
        <v>2</v>
      </c>
      <c r="H1653">
        <f t="shared" si="76"/>
        <v>0.66666666666666663</v>
      </c>
      <c r="I1653">
        <f t="shared" si="77"/>
        <v>4</v>
      </c>
    </row>
    <row r="1654" spans="1:9" x14ac:dyDescent="0.2">
      <c r="A1654" s="4" t="s">
        <v>33</v>
      </c>
      <c r="B1654" t="s">
        <v>25</v>
      </c>
      <c r="C1654">
        <v>2020</v>
      </c>
      <c r="D1654" t="s">
        <v>12</v>
      </c>
      <c r="E1654">
        <v>5</v>
      </c>
      <c r="F1654">
        <v>7</v>
      </c>
      <c r="G1654">
        <f t="shared" si="75"/>
        <v>2</v>
      </c>
      <c r="H1654">
        <f t="shared" si="76"/>
        <v>0.7142857142857143</v>
      </c>
      <c r="I1654">
        <f t="shared" si="77"/>
        <v>5</v>
      </c>
    </row>
    <row r="1655" spans="1:9" x14ac:dyDescent="0.2">
      <c r="A1655" s="4" t="s">
        <v>33</v>
      </c>
      <c r="B1655" t="s">
        <v>25</v>
      </c>
      <c r="C1655">
        <v>2022</v>
      </c>
      <c r="D1655" t="s">
        <v>15</v>
      </c>
      <c r="E1655">
        <v>6</v>
      </c>
      <c r="F1655">
        <v>6</v>
      </c>
      <c r="G1655">
        <f t="shared" si="75"/>
        <v>0</v>
      </c>
      <c r="H1655">
        <f t="shared" si="76"/>
        <v>1</v>
      </c>
      <c r="I1655">
        <f t="shared" si="77"/>
        <v>9</v>
      </c>
    </row>
    <row r="1656" spans="1:9" x14ac:dyDescent="0.2">
      <c r="A1656" s="4" t="s">
        <v>33</v>
      </c>
      <c r="B1656" t="s">
        <v>25</v>
      </c>
      <c r="C1656">
        <v>2022</v>
      </c>
      <c r="D1656" t="s">
        <v>13</v>
      </c>
      <c r="E1656">
        <v>11</v>
      </c>
      <c r="F1656">
        <v>11</v>
      </c>
      <c r="G1656">
        <f t="shared" si="75"/>
        <v>0</v>
      </c>
      <c r="H1656">
        <f t="shared" si="76"/>
        <v>1</v>
      </c>
      <c r="I1656">
        <f t="shared" si="77"/>
        <v>15</v>
      </c>
    </row>
    <row r="1657" spans="1:9" x14ac:dyDescent="0.2">
      <c r="A1657" s="4" t="s">
        <v>33</v>
      </c>
      <c r="B1657" t="s">
        <v>25</v>
      </c>
      <c r="C1657">
        <v>2022</v>
      </c>
      <c r="D1657" t="s">
        <v>16</v>
      </c>
      <c r="E1657">
        <v>9</v>
      </c>
      <c r="F1657">
        <v>9</v>
      </c>
      <c r="G1657">
        <f t="shared" si="75"/>
        <v>0</v>
      </c>
      <c r="H1657">
        <f t="shared" si="76"/>
        <v>1</v>
      </c>
      <c r="I1657">
        <f t="shared" si="77"/>
        <v>14</v>
      </c>
    </row>
    <row r="1658" spans="1:9" x14ac:dyDescent="0.2">
      <c r="A1658" s="4" t="s">
        <v>33</v>
      </c>
      <c r="B1658" t="s">
        <v>25</v>
      </c>
      <c r="C1658">
        <v>2020</v>
      </c>
      <c r="D1658" t="s">
        <v>14</v>
      </c>
      <c r="E1658">
        <v>1</v>
      </c>
      <c r="F1658">
        <v>2</v>
      </c>
      <c r="G1658">
        <f t="shared" si="75"/>
        <v>1</v>
      </c>
      <c r="H1658">
        <f t="shared" si="76"/>
        <v>0.5</v>
      </c>
      <c r="I1658">
        <f t="shared" si="77"/>
        <v>1</v>
      </c>
    </row>
    <row r="1659" spans="1:9" x14ac:dyDescent="0.2">
      <c r="A1659" s="4" t="s">
        <v>33</v>
      </c>
      <c r="B1659" t="s">
        <v>25</v>
      </c>
      <c r="C1659">
        <v>2020</v>
      </c>
      <c r="D1659" t="s">
        <v>13</v>
      </c>
      <c r="E1659">
        <v>12</v>
      </c>
      <c r="F1659">
        <v>13</v>
      </c>
      <c r="G1659">
        <f t="shared" si="75"/>
        <v>1</v>
      </c>
      <c r="H1659">
        <f t="shared" si="76"/>
        <v>0.92307692307692313</v>
      </c>
      <c r="I1659">
        <f t="shared" si="77"/>
        <v>12</v>
      </c>
    </row>
    <row r="1660" spans="1:9" x14ac:dyDescent="0.2">
      <c r="A1660" s="4" t="s">
        <v>33</v>
      </c>
      <c r="B1660" t="s">
        <v>25</v>
      </c>
      <c r="C1660">
        <v>2021</v>
      </c>
      <c r="D1660" t="s">
        <v>12</v>
      </c>
      <c r="E1660">
        <v>2</v>
      </c>
      <c r="F1660">
        <v>3</v>
      </c>
      <c r="G1660">
        <f t="shared" si="75"/>
        <v>1</v>
      </c>
      <c r="H1660">
        <f t="shared" si="76"/>
        <v>0.66666666666666663</v>
      </c>
      <c r="I1660">
        <f t="shared" si="77"/>
        <v>2</v>
      </c>
    </row>
    <row r="1661" spans="1:9" x14ac:dyDescent="0.2">
      <c r="A1661" s="4" t="s">
        <v>33</v>
      </c>
      <c r="B1661" t="s">
        <v>25</v>
      </c>
      <c r="C1661">
        <v>2021</v>
      </c>
      <c r="D1661" t="s">
        <v>14</v>
      </c>
      <c r="E1661">
        <v>3</v>
      </c>
      <c r="F1661">
        <v>4</v>
      </c>
      <c r="G1661">
        <f t="shared" si="75"/>
        <v>1</v>
      </c>
      <c r="H1661">
        <f t="shared" si="76"/>
        <v>0.75</v>
      </c>
      <c r="I1661">
        <f t="shared" si="77"/>
        <v>3</v>
      </c>
    </row>
    <row r="1662" spans="1:9" x14ac:dyDescent="0.2">
      <c r="A1662" s="4" t="s">
        <v>33</v>
      </c>
      <c r="B1662" t="s">
        <v>25</v>
      </c>
      <c r="C1662">
        <v>2022</v>
      </c>
      <c r="D1662" t="s">
        <v>12</v>
      </c>
      <c r="E1662">
        <v>3</v>
      </c>
      <c r="F1662">
        <v>4</v>
      </c>
      <c r="G1662">
        <f t="shared" si="75"/>
        <v>1</v>
      </c>
      <c r="H1662">
        <f t="shared" si="76"/>
        <v>0.75</v>
      </c>
      <c r="I1662">
        <f t="shared" si="77"/>
        <v>3</v>
      </c>
    </row>
    <row r="1663" spans="1:9" x14ac:dyDescent="0.2">
      <c r="A1663" s="4" t="s">
        <v>33</v>
      </c>
      <c r="B1663" t="s">
        <v>25</v>
      </c>
      <c r="C1663">
        <v>2022</v>
      </c>
      <c r="D1663" t="s">
        <v>14</v>
      </c>
      <c r="E1663">
        <v>5</v>
      </c>
      <c r="F1663">
        <v>7</v>
      </c>
      <c r="G1663">
        <f t="shared" si="75"/>
        <v>2</v>
      </c>
      <c r="H1663">
        <f t="shared" si="76"/>
        <v>0.7142857142857143</v>
      </c>
      <c r="I1663">
        <f t="shared" si="77"/>
        <v>5</v>
      </c>
    </row>
    <row r="1664" spans="1:9" x14ac:dyDescent="0.2">
      <c r="A1664" s="4" t="s">
        <v>33</v>
      </c>
      <c r="B1664" t="s">
        <v>25</v>
      </c>
      <c r="C1664">
        <v>2022</v>
      </c>
      <c r="D1664" t="s">
        <v>11</v>
      </c>
      <c r="E1664">
        <v>20</v>
      </c>
      <c r="F1664">
        <v>37</v>
      </c>
      <c r="G1664">
        <f t="shared" si="75"/>
        <v>17</v>
      </c>
      <c r="H1664">
        <f t="shared" si="76"/>
        <v>0.54054054054054057</v>
      </c>
      <c r="I1664">
        <f t="shared" si="77"/>
        <v>20</v>
      </c>
    </row>
    <row r="1665" spans="1:9" x14ac:dyDescent="0.2">
      <c r="A1665" s="4" t="s">
        <v>33</v>
      </c>
      <c r="B1665" t="s">
        <v>25</v>
      </c>
      <c r="C1665">
        <v>2019</v>
      </c>
      <c r="D1665" t="s">
        <v>11</v>
      </c>
      <c r="E1665">
        <v>11</v>
      </c>
      <c r="F1665">
        <v>11</v>
      </c>
      <c r="G1665">
        <f t="shared" si="75"/>
        <v>0</v>
      </c>
      <c r="H1665">
        <f t="shared" si="76"/>
        <v>1</v>
      </c>
      <c r="I1665">
        <f t="shared" si="77"/>
        <v>19</v>
      </c>
    </row>
    <row r="1666" spans="1:9" x14ac:dyDescent="0.2">
      <c r="A1666" s="4" t="s">
        <v>33</v>
      </c>
      <c r="B1666" t="s">
        <v>25</v>
      </c>
      <c r="C1666">
        <v>2019</v>
      </c>
      <c r="D1666" t="s">
        <v>12</v>
      </c>
      <c r="E1666">
        <v>1</v>
      </c>
      <c r="F1666">
        <v>1</v>
      </c>
      <c r="G1666">
        <f t="shared" ref="G1666:G1729" si="78">F1666-E1666</f>
        <v>0</v>
      </c>
      <c r="H1666">
        <f t="shared" si="76"/>
        <v>1</v>
      </c>
      <c r="I1666">
        <f t="shared" si="77"/>
        <v>2</v>
      </c>
    </row>
    <row r="1667" spans="1:9" x14ac:dyDescent="0.2">
      <c r="A1667" s="4" t="s">
        <v>33</v>
      </c>
      <c r="B1667" t="s">
        <v>25</v>
      </c>
      <c r="C1667">
        <v>2019</v>
      </c>
      <c r="D1667" t="s">
        <v>13</v>
      </c>
      <c r="E1667">
        <v>4</v>
      </c>
      <c r="F1667">
        <v>4</v>
      </c>
      <c r="G1667">
        <f t="shared" si="78"/>
        <v>0</v>
      </c>
      <c r="H1667">
        <f t="shared" ref="H1667:H1730" si="79">IF(AND(E1667=0, F1667=0), 1, E1667/F1667)</f>
        <v>1</v>
      </c>
      <c r="I1667">
        <f t="shared" ref="I1667:I1730" si="80">_xlfn.CEILING.MATH(IF(H1667=1,
    IF(
        COUNTIFS(H$2:H$2670, "&lt;&gt;1", A$2:A$2670, A1667, B$2:B$2670, B1667, D$2:D$2670, D1667, C$2:C$2670, "&lt;&gt;"&amp;C1667)=0,
        E1667,
        F1667 / (
            SUMIFS(H$2:H$2670, A$2:A$2670, A1667, B$2:B$2670, B1667, D$2:D$2670, D1667, C$2:C$2670, "&lt;&gt;"&amp;C1667, H$2:H$2670, "&lt;&gt;1")
            /
            COUNTIFS(H$2:H$2670, "&lt;&gt;1", A$2:A$2670, A1667, B$2:B$2670, B1667, D$2:D$2670, D1667, C$2:C$2670, "&lt;&gt;"&amp;C1667)
        )
    ),
    E1667
))</f>
        <v>6</v>
      </c>
    </row>
    <row r="1668" spans="1:9" x14ac:dyDescent="0.2">
      <c r="A1668" s="4" t="s">
        <v>33</v>
      </c>
      <c r="B1668" t="s">
        <v>25</v>
      </c>
      <c r="C1668">
        <v>2019</v>
      </c>
      <c r="D1668" t="s">
        <v>16</v>
      </c>
      <c r="E1668">
        <v>12</v>
      </c>
      <c r="F1668">
        <v>12</v>
      </c>
      <c r="G1668">
        <f t="shared" si="78"/>
        <v>0</v>
      </c>
      <c r="H1668">
        <f t="shared" si="79"/>
        <v>1</v>
      </c>
      <c r="I1668">
        <f t="shared" si="80"/>
        <v>19</v>
      </c>
    </row>
    <row r="1669" spans="1:9" x14ac:dyDescent="0.2">
      <c r="A1669" s="4" t="s">
        <v>33</v>
      </c>
      <c r="B1669" t="s">
        <v>25</v>
      </c>
      <c r="C1669">
        <v>2020</v>
      </c>
      <c r="D1669" t="s">
        <v>11</v>
      </c>
      <c r="E1669">
        <v>14</v>
      </c>
      <c r="F1669">
        <v>14</v>
      </c>
      <c r="G1669">
        <f t="shared" si="78"/>
        <v>0</v>
      </c>
      <c r="H1669">
        <f t="shared" si="79"/>
        <v>1</v>
      </c>
      <c r="I1669">
        <f t="shared" si="80"/>
        <v>23</v>
      </c>
    </row>
    <row r="1670" spans="1:9" x14ac:dyDescent="0.2">
      <c r="A1670" s="4" t="s">
        <v>33</v>
      </c>
      <c r="B1670" t="s">
        <v>25</v>
      </c>
      <c r="C1670">
        <v>2021</v>
      </c>
      <c r="D1670" t="s">
        <v>11</v>
      </c>
      <c r="E1670">
        <v>8</v>
      </c>
      <c r="F1670">
        <v>8</v>
      </c>
      <c r="G1670">
        <f t="shared" si="78"/>
        <v>0</v>
      </c>
      <c r="H1670">
        <f t="shared" si="79"/>
        <v>1</v>
      </c>
      <c r="I1670">
        <f t="shared" si="80"/>
        <v>14</v>
      </c>
    </row>
    <row r="1671" spans="1:9" x14ac:dyDescent="0.2">
      <c r="A1671" s="4" t="s">
        <v>33</v>
      </c>
      <c r="B1671" t="s">
        <v>25</v>
      </c>
      <c r="C1671">
        <v>2021</v>
      </c>
      <c r="D1671" t="s">
        <v>15</v>
      </c>
      <c r="E1671">
        <v>4</v>
      </c>
      <c r="F1671">
        <v>4</v>
      </c>
      <c r="G1671">
        <f t="shared" si="78"/>
        <v>0</v>
      </c>
      <c r="H1671">
        <f t="shared" si="79"/>
        <v>1</v>
      </c>
      <c r="I1671">
        <f t="shared" si="80"/>
        <v>6</v>
      </c>
    </row>
    <row r="1672" spans="1:9" x14ac:dyDescent="0.2">
      <c r="A1672" s="4" t="s">
        <v>33</v>
      </c>
      <c r="B1672" t="s">
        <v>25</v>
      </c>
      <c r="C1672">
        <v>2021</v>
      </c>
      <c r="D1672" t="s">
        <v>13</v>
      </c>
      <c r="E1672">
        <v>7</v>
      </c>
      <c r="F1672">
        <v>7</v>
      </c>
      <c r="G1672">
        <f t="shared" si="78"/>
        <v>0</v>
      </c>
      <c r="H1672">
        <f t="shared" si="79"/>
        <v>1</v>
      </c>
      <c r="I1672">
        <f t="shared" si="80"/>
        <v>9</v>
      </c>
    </row>
    <row r="1673" spans="1:9" x14ac:dyDescent="0.2">
      <c r="A1673" s="4" t="s">
        <v>33</v>
      </c>
      <c r="B1673" t="s">
        <v>25</v>
      </c>
      <c r="C1673">
        <v>2023</v>
      </c>
      <c r="D1673" t="s">
        <v>15</v>
      </c>
      <c r="E1673">
        <v>3</v>
      </c>
      <c r="F1673">
        <v>3</v>
      </c>
      <c r="G1673">
        <f t="shared" si="78"/>
        <v>0</v>
      </c>
      <c r="H1673">
        <f t="shared" si="79"/>
        <v>1</v>
      </c>
      <c r="I1673">
        <f t="shared" si="80"/>
        <v>5</v>
      </c>
    </row>
    <row r="1674" spans="1:9" x14ac:dyDescent="0.2">
      <c r="A1674" s="4" t="s">
        <v>33</v>
      </c>
      <c r="B1674" t="s">
        <v>25</v>
      </c>
      <c r="C1674">
        <v>2023</v>
      </c>
      <c r="D1674" t="s">
        <v>12</v>
      </c>
      <c r="E1674">
        <v>3</v>
      </c>
      <c r="F1674">
        <v>3</v>
      </c>
      <c r="G1674">
        <f t="shared" si="78"/>
        <v>0</v>
      </c>
      <c r="H1674">
        <f t="shared" si="79"/>
        <v>1</v>
      </c>
      <c r="I1674">
        <f t="shared" si="80"/>
        <v>5</v>
      </c>
    </row>
    <row r="1675" spans="1:9" x14ac:dyDescent="0.2">
      <c r="A1675" s="4" t="s">
        <v>33</v>
      </c>
      <c r="B1675" t="s">
        <v>25</v>
      </c>
      <c r="C1675">
        <v>2023</v>
      </c>
      <c r="D1675" t="s">
        <v>14</v>
      </c>
      <c r="E1675">
        <v>1</v>
      </c>
      <c r="F1675">
        <v>1</v>
      </c>
      <c r="G1675">
        <f t="shared" si="78"/>
        <v>0</v>
      </c>
      <c r="H1675">
        <f t="shared" si="79"/>
        <v>1</v>
      </c>
      <c r="I1675">
        <f t="shared" si="80"/>
        <v>2</v>
      </c>
    </row>
    <row r="1676" spans="1:9" x14ac:dyDescent="0.2">
      <c r="A1676" s="4" t="s">
        <v>33</v>
      </c>
      <c r="B1676" t="s">
        <v>25</v>
      </c>
      <c r="C1676">
        <v>2023</v>
      </c>
      <c r="D1676" t="s">
        <v>16</v>
      </c>
      <c r="E1676">
        <v>10</v>
      </c>
      <c r="F1676">
        <v>10</v>
      </c>
      <c r="G1676">
        <f t="shared" si="78"/>
        <v>0</v>
      </c>
      <c r="H1676">
        <f t="shared" si="79"/>
        <v>1</v>
      </c>
      <c r="I1676">
        <f t="shared" si="80"/>
        <v>16</v>
      </c>
    </row>
    <row r="1677" spans="1:9" x14ac:dyDescent="0.2">
      <c r="A1677" s="4" t="s">
        <v>33</v>
      </c>
      <c r="B1677" t="s">
        <v>26</v>
      </c>
      <c r="C1677">
        <v>2020</v>
      </c>
      <c r="D1677" t="s">
        <v>11</v>
      </c>
      <c r="E1677">
        <v>21</v>
      </c>
      <c r="F1677">
        <v>52</v>
      </c>
      <c r="G1677">
        <f t="shared" si="78"/>
        <v>31</v>
      </c>
      <c r="H1677">
        <f t="shared" si="79"/>
        <v>0.40384615384615385</v>
      </c>
      <c r="I1677">
        <f t="shared" si="80"/>
        <v>21</v>
      </c>
    </row>
    <row r="1678" spans="1:9" x14ac:dyDescent="0.2">
      <c r="A1678" s="4" t="s">
        <v>33</v>
      </c>
      <c r="B1678" t="s">
        <v>26</v>
      </c>
      <c r="C1678">
        <v>2019</v>
      </c>
      <c r="D1678" t="s">
        <v>11</v>
      </c>
      <c r="E1678">
        <v>38</v>
      </c>
      <c r="F1678">
        <v>48</v>
      </c>
      <c r="G1678">
        <f t="shared" si="78"/>
        <v>10</v>
      </c>
      <c r="H1678">
        <f t="shared" si="79"/>
        <v>0.79166666666666663</v>
      </c>
      <c r="I1678">
        <f t="shared" si="80"/>
        <v>38</v>
      </c>
    </row>
    <row r="1679" spans="1:9" x14ac:dyDescent="0.2">
      <c r="A1679" s="4" t="s">
        <v>33</v>
      </c>
      <c r="B1679" t="s">
        <v>26</v>
      </c>
      <c r="C1679">
        <v>2019</v>
      </c>
      <c r="D1679" t="s">
        <v>16</v>
      </c>
      <c r="E1679">
        <v>24</v>
      </c>
      <c r="F1679">
        <v>26</v>
      </c>
      <c r="G1679">
        <f t="shared" si="78"/>
        <v>2</v>
      </c>
      <c r="H1679">
        <f t="shared" si="79"/>
        <v>0.92307692307692313</v>
      </c>
      <c r="I1679">
        <f t="shared" si="80"/>
        <v>24</v>
      </c>
    </row>
    <row r="1680" spans="1:9" x14ac:dyDescent="0.2">
      <c r="A1680" s="4" t="s">
        <v>33</v>
      </c>
      <c r="B1680" t="s">
        <v>26</v>
      </c>
      <c r="C1680">
        <v>2022</v>
      </c>
      <c r="D1680" t="s">
        <v>15</v>
      </c>
      <c r="E1680">
        <v>5</v>
      </c>
      <c r="F1680">
        <v>5</v>
      </c>
      <c r="G1680">
        <f t="shared" si="78"/>
        <v>0</v>
      </c>
      <c r="H1680">
        <f t="shared" si="79"/>
        <v>1</v>
      </c>
      <c r="I1680">
        <f t="shared" si="80"/>
        <v>5</v>
      </c>
    </row>
    <row r="1681" spans="1:9" x14ac:dyDescent="0.2">
      <c r="A1681" s="4" t="s">
        <v>33</v>
      </c>
      <c r="B1681" t="s">
        <v>26</v>
      </c>
      <c r="C1681">
        <v>2022</v>
      </c>
      <c r="D1681" t="s">
        <v>12</v>
      </c>
      <c r="E1681">
        <v>4</v>
      </c>
      <c r="F1681">
        <v>4</v>
      </c>
      <c r="G1681">
        <f t="shared" si="78"/>
        <v>0</v>
      </c>
      <c r="H1681">
        <f t="shared" si="79"/>
        <v>1</v>
      </c>
      <c r="I1681">
        <f t="shared" si="80"/>
        <v>4</v>
      </c>
    </row>
    <row r="1682" spans="1:9" x14ac:dyDescent="0.2">
      <c r="A1682" s="4" t="s">
        <v>33</v>
      </c>
      <c r="B1682" t="s">
        <v>26</v>
      </c>
      <c r="C1682">
        <v>2022</v>
      </c>
      <c r="D1682" t="s">
        <v>14</v>
      </c>
      <c r="E1682">
        <v>2</v>
      </c>
      <c r="F1682">
        <v>2</v>
      </c>
      <c r="G1682">
        <f t="shared" si="78"/>
        <v>0</v>
      </c>
      <c r="H1682">
        <f t="shared" si="79"/>
        <v>1</v>
      </c>
      <c r="I1682">
        <f t="shared" si="80"/>
        <v>3</v>
      </c>
    </row>
    <row r="1683" spans="1:9" x14ac:dyDescent="0.2">
      <c r="A1683" s="4" t="s">
        <v>33</v>
      </c>
      <c r="B1683" t="s">
        <v>26</v>
      </c>
      <c r="C1683">
        <v>2019</v>
      </c>
      <c r="D1683" t="s">
        <v>14</v>
      </c>
      <c r="E1683">
        <v>6</v>
      </c>
      <c r="F1683">
        <v>7</v>
      </c>
      <c r="G1683">
        <f t="shared" si="78"/>
        <v>1</v>
      </c>
      <c r="H1683">
        <f t="shared" si="79"/>
        <v>0.8571428571428571</v>
      </c>
      <c r="I1683">
        <f t="shared" si="80"/>
        <v>6</v>
      </c>
    </row>
    <row r="1684" spans="1:9" x14ac:dyDescent="0.2">
      <c r="A1684" s="4" t="s">
        <v>33</v>
      </c>
      <c r="B1684" t="s">
        <v>26</v>
      </c>
      <c r="C1684">
        <v>2019</v>
      </c>
      <c r="D1684" t="s">
        <v>13</v>
      </c>
      <c r="E1684">
        <v>14</v>
      </c>
      <c r="F1684">
        <v>15</v>
      </c>
      <c r="G1684">
        <f t="shared" si="78"/>
        <v>1</v>
      </c>
      <c r="H1684">
        <f t="shared" si="79"/>
        <v>0.93333333333333335</v>
      </c>
      <c r="I1684">
        <f t="shared" si="80"/>
        <v>14</v>
      </c>
    </row>
    <row r="1685" spans="1:9" x14ac:dyDescent="0.2">
      <c r="A1685" s="4" t="s">
        <v>33</v>
      </c>
      <c r="B1685" t="s">
        <v>26</v>
      </c>
      <c r="C1685">
        <v>2022</v>
      </c>
      <c r="D1685" t="s">
        <v>16</v>
      </c>
      <c r="E1685">
        <v>21</v>
      </c>
      <c r="F1685">
        <v>21</v>
      </c>
      <c r="G1685">
        <f t="shared" si="78"/>
        <v>0</v>
      </c>
      <c r="H1685">
        <f t="shared" si="79"/>
        <v>1</v>
      </c>
      <c r="I1685">
        <f t="shared" si="80"/>
        <v>23</v>
      </c>
    </row>
    <row r="1686" spans="1:9" x14ac:dyDescent="0.2">
      <c r="A1686" s="4" t="s">
        <v>33</v>
      </c>
      <c r="B1686" t="s">
        <v>26</v>
      </c>
      <c r="C1686">
        <v>2022</v>
      </c>
      <c r="D1686" t="s">
        <v>13</v>
      </c>
      <c r="E1686">
        <v>18</v>
      </c>
      <c r="F1686">
        <v>33</v>
      </c>
      <c r="G1686">
        <f t="shared" si="78"/>
        <v>15</v>
      </c>
      <c r="H1686">
        <f t="shared" si="79"/>
        <v>0.54545454545454541</v>
      </c>
      <c r="I1686">
        <f t="shared" si="80"/>
        <v>18</v>
      </c>
    </row>
    <row r="1687" spans="1:9" x14ac:dyDescent="0.2">
      <c r="A1687" s="4" t="s">
        <v>33</v>
      </c>
      <c r="B1687" t="s">
        <v>26</v>
      </c>
      <c r="C1687">
        <v>2019</v>
      </c>
      <c r="D1687" t="s">
        <v>15</v>
      </c>
      <c r="E1687">
        <v>5</v>
      </c>
      <c r="F1687">
        <v>5</v>
      </c>
      <c r="G1687">
        <f t="shared" si="78"/>
        <v>0</v>
      </c>
      <c r="H1687">
        <f t="shared" si="79"/>
        <v>1</v>
      </c>
      <c r="I1687">
        <f t="shared" si="80"/>
        <v>5</v>
      </c>
    </row>
    <row r="1688" spans="1:9" x14ac:dyDescent="0.2">
      <c r="A1688" s="4" t="s">
        <v>33</v>
      </c>
      <c r="B1688" t="s">
        <v>26</v>
      </c>
      <c r="C1688">
        <v>2019</v>
      </c>
      <c r="D1688" t="s">
        <v>12</v>
      </c>
      <c r="E1688">
        <v>2</v>
      </c>
      <c r="F1688">
        <v>2</v>
      </c>
      <c r="G1688">
        <f t="shared" si="78"/>
        <v>0</v>
      </c>
      <c r="H1688">
        <f t="shared" si="79"/>
        <v>1</v>
      </c>
      <c r="I1688">
        <f t="shared" si="80"/>
        <v>2</v>
      </c>
    </row>
    <row r="1689" spans="1:9" x14ac:dyDescent="0.2">
      <c r="A1689" s="4" t="s">
        <v>33</v>
      </c>
      <c r="B1689" t="s">
        <v>26</v>
      </c>
      <c r="C1689">
        <v>2020</v>
      </c>
      <c r="D1689" t="s">
        <v>15</v>
      </c>
      <c r="E1689">
        <v>15</v>
      </c>
      <c r="F1689">
        <v>15</v>
      </c>
      <c r="G1689">
        <f t="shared" si="78"/>
        <v>0</v>
      </c>
      <c r="H1689">
        <f t="shared" si="79"/>
        <v>1</v>
      </c>
      <c r="I1689">
        <f t="shared" si="80"/>
        <v>15</v>
      </c>
    </row>
    <row r="1690" spans="1:9" x14ac:dyDescent="0.2">
      <c r="A1690" s="4" t="s">
        <v>33</v>
      </c>
      <c r="B1690" t="s">
        <v>26</v>
      </c>
      <c r="C1690">
        <v>2020</v>
      </c>
      <c r="D1690" t="s">
        <v>12</v>
      </c>
      <c r="E1690">
        <v>6</v>
      </c>
      <c r="F1690">
        <v>6</v>
      </c>
      <c r="G1690">
        <f t="shared" si="78"/>
        <v>0</v>
      </c>
      <c r="H1690">
        <f t="shared" si="79"/>
        <v>1</v>
      </c>
      <c r="I1690">
        <f t="shared" si="80"/>
        <v>6</v>
      </c>
    </row>
    <row r="1691" spans="1:9" x14ac:dyDescent="0.2">
      <c r="A1691" s="4" t="s">
        <v>33</v>
      </c>
      <c r="B1691" t="s">
        <v>26</v>
      </c>
      <c r="C1691">
        <v>2020</v>
      </c>
      <c r="D1691" t="s">
        <v>14</v>
      </c>
      <c r="E1691">
        <v>5</v>
      </c>
      <c r="F1691">
        <v>5</v>
      </c>
      <c r="G1691">
        <f t="shared" si="78"/>
        <v>0</v>
      </c>
      <c r="H1691">
        <f t="shared" si="79"/>
        <v>1</v>
      </c>
      <c r="I1691">
        <f t="shared" si="80"/>
        <v>6</v>
      </c>
    </row>
    <row r="1692" spans="1:9" x14ac:dyDescent="0.2">
      <c r="A1692" s="4" t="s">
        <v>33</v>
      </c>
      <c r="B1692" t="s">
        <v>26</v>
      </c>
      <c r="C1692">
        <v>2020</v>
      </c>
      <c r="D1692" t="s">
        <v>13</v>
      </c>
      <c r="E1692">
        <v>13</v>
      </c>
      <c r="F1692">
        <v>13</v>
      </c>
      <c r="G1692">
        <f t="shared" si="78"/>
        <v>0</v>
      </c>
      <c r="H1692">
        <f t="shared" si="79"/>
        <v>1</v>
      </c>
      <c r="I1692">
        <f t="shared" si="80"/>
        <v>18</v>
      </c>
    </row>
    <row r="1693" spans="1:9" x14ac:dyDescent="0.2">
      <c r="A1693" s="4" t="s">
        <v>33</v>
      </c>
      <c r="B1693" t="s">
        <v>26</v>
      </c>
      <c r="C1693">
        <v>2020</v>
      </c>
      <c r="D1693" t="s">
        <v>16</v>
      </c>
      <c r="E1693">
        <v>26</v>
      </c>
      <c r="F1693">
        <v>26</v>
      </c>
      <c r="G1693">
        <f t="shared" si="78"/>
        <v>0</v>
      </c>
      <c r="H1693">
        <f t="shared" si="79"/>
        <v>1</v>
      </c>
      <c r="I1693">
        <f t="shared" si="80"/>
        <v>29</v>
      </c>
    </row>
    <row r="1694" spans="1:9" x14ac:dyDescent="0.2">
      <c r="A1694" s="4" t="s">
        <v>33</v>
      </c>
      <c r="B1694" t="s">
        <v>26</v>
      </c>
      <c r="C1694">
        <v>2021</v>
      </c>
      <c r="D1694" t="s">
        <v>11</v>
      </c>
      <c r="E1694">
        <v>26</v>
      </c>
      <c r="F1694">
        <v>26</v>
      </c>
      <c r="G1694">
        <f t="shared" si="78"/>
        <v>0</v>
      </c>
      <c r="H1694">
        <f t="shared" si="79"/>
        <v>1</v>
      </c>
      <c r="I1694">
        <f t="shared" si="80"/>
        <v>52</v>
      </c>
    </row>
    <row r="1695" spans="1:9" x14ac:dyDescent="0.2">
      <c r="A1695" s="4" t="s">
        <v>33</v>
      </c>
      <c r="B1695" t="s">
        <v>26</v>
      </c>
      <c r="C1695">
        <v>2021</v>
      </c>
      <c r="D1695" t="s">
        <v>15</v>
      </c>
      <c r="E1695">
        <v>7</v>
      </c>
      <c r="F1695">
        <v>7</v>
      </c>
      <c r="G1695">
        <f t="shared" si="78"/>
        <v>0</v>
      </c>
      <c r="H1695">
        <f t="shared" si="79"/>
        <v>1</v>
      </c>
      <c r="I1695">
        <f t="shared" si="80"/>
        <v>7</v>
      </c>
    </row>
    <row r="1696" spans="1:9" x14ac:dyDescent="0.2">
      <c r="A1696" s="4" t="s">
        <v>33</v>
      </c>
      <c r="B1696" t="s">
        <v>26</v>
      </c>
      <c r="C1696">
        <v>2021</v>
      </c>
      <c r="D1696" t="s">
        <v>12</v>
      </c>
      <c r="E1696">
        <v>3</v>
      </c>
      <c r="F1696">
        <v>3</v>
      </c>
      <c r="G1696">
        <f t="shared" si="78"/>
        <v>0</v>
      </c>
      <c r="H1696">
        <f t="shared" si="79"/>
        <v>1</v>
      </c>
      <c r="I1696">
        <f t="shared" si="80"/>
        <v>3</v>
      </c>
    </row>
    <row r="1697" spans="1:9" x14ac:dyDescent="0.2">
      <c r="A1697" s="4" t="s">
        <v>33</v>
      </c>
      <c r="B1697" t="s">
        <v>26</v>
      </c>
      <c r="C1697">
        <v>2021</v>
      </c>
      <c r="D1697" t="s">
        <v>14</v>
      </c>
      <c r="E1697">
        <v>6</v>
      </c>
      <c r="F1697">
        <v>6</v>
      </c>
      <c r="G1697">
        <f t="shared" si="78"/>
        <v>0</v>
      </c>
      <c r="H1697">
        <f t="shared" si="79"/>
        <v>1</v>
      </c>
      <c r="I1697">
        <f t="shared" si="80"/>
        <v>7</v>
      </c>
    </row>
    <row r="1698" spans="1:9" x14ac:dyDescent="0.2">
      <c r="A1698" s="4" t="s">
        <v>33</v>
      </c>
      <c r="B1698" t="s">
        <v>26</v>
      </c>
      <c r="C1698">
        <v>2021</v>
      </c>
      <c r="D1698" t="s">
        <v>13</v>
      </c>
      <c r="E1698">
        <v>12</v>
      </c>
      <c r="F1698">
        <v>12</v>
      </c>
      <c r="G1698">
        <f t="shared" si="78"/>
        <v>0</v>
      </c>
      <c r="H1698">
        <f t="shared" si="79"/>
        <v>1</v>
      </c>
      <c r="I1698">
        <f t="shared" si="80"/>
        <v>17</v>
      </c>
    </row>
    <row r="1699" spans="1:9" x14ac:dyDescent="0.2">
      <c r="A1699" s="4" t="s">
        <v>33</v>
      </c>
      <c r="B1699" t="s">
        <v>26</v>
      </c>
      <c r="C1699">
        <v>2021</v>
      </c>
      <c r="D1699" t="s">
        <v>16</v>
      </c>
      <c r="E1699">
        <v>38</v>
      </c>
      <c r="F1699">
        <v>38</v>
      </c>
      <c r="G1699">
        <f t="shared" si="78"/>
        <v>0</v>
      </c>
      <c r="H1699">
        <f t="shared" si="79"/>
        <v>1</v>
      </c>
      <c r="I1699">
        <f t="shared" si="80"/>
        <v>42</v>
      </c>
    </row>
    <row r="1700" spans="1:9" x14ac:dyDescent="0.2">
      <c r="A1700" s="4" t="s">
        <v>33</v>
      </c>
      <c r="B1700" t="s">
        <v>26</v>
      </c>
      <c r="C1700">
        <v>2023</v>
      </c>
      <c r="D1700" t="s">
        <v>11</v>
      </c>
      <c r="E1700">
        <v>26</v>
      </c>
      <c r="F1700">
        <v>26</v>
      </c>
      <c r="G1700">
        <f t="shared" si="78"/>
        <v>0</v>
      </c>
      <c r="H1700">
        <f t="shared" si="79"/>
        <v>1</v>
      </c>
      <c r="I1700">
        <f t="shared" si="80"/>
        <v>52</v>
      </c>
    </row>
    <row r="1701" spans="1:9" x14ac:dyDescent="0.2">
      <c r="A1701" s="4" t="s">
        <v>33</v>
      </c>
      <c r="B1701" t="s">
        <v>26</v>
      </c>
      <c r="C1701">
        <v>2023</v>
      </c>
      <c r="D1701" t="s">
        <v>15</v>
      </c>
      <c r="E1701">
        <v>7</v>
      </c>
      <c r="F1701">
        <v>7</v>
      </c>
      <c r="G1701">
        <f t="shared" si="78"/>
        <v>0</v>
      </c>
      <c r="H1701">
        <f t="shared" si="79"/>
        <v>1</v>
      </c>
      <c r="I1701">
        <f t="shared" si="80"/>
        <v>7</v>
      </c>
    </row>
    <row r="1702" spans="1:9" x14ac:dyDescent="0.2">
      <c r="A1702" s="4" t="s">
        <v>33</v>
      </c>
      <c r="B1702" t="s">
        <v>26</v>
      </c>
      <c r="C1702">
        <v>2023</v>
      </c>
      <c r="D1702" t="s">
        <v>12</v>
      </c>
      <c r="E1702">
        <v>2</v>
      </c>
      <c r="F1702">
        <v>2</v>
      </c>
      <c r="G1702">
        <f t="shared" si="78"/>
        <v>0</v>
      </c>
      <c r="H1702">
        <f t="shared" si="79"/>
        <v>1</v>
      </c>
      <c r="I1702">
        <f t="shared" si="80"/>
        <v>2</v>
      </c>
    </row>
    <row r="1703" spans="1:9" x14ac:dyDescent="0.2">
      <c r="A1703" s="4" t="s">
        <v>33</v>
      </c>
      <c r="B1703" t="s">
        <v>26</v>
      </c>
      <c r="C1703">
        <v>2023</v>
      </c>
      <c r="D1703" t="s">
        <v>14</v>
      </c>
      <c r="E1703">
        <v>2</v>
      </c>
      <c r="F1703">
        <v>2</v>
      </c>
      <c r="G1703">
        <f t="shared" si="78"/>
        <v>0</v>
      </c>
      <c r="H1703">
        <f t="shared" si="79"/>
        <v>1</v>
      </c>
      <c r="I1703">
        <f t="shared" si="80"/>
        <v>3</v>
      </c>
    </row>
    <row r="1704" spans="1:9" x14ac:dyDescent="0.2">
      <c r="A1704" s="4" t="s">
        <v>33</v>
      </c>
      <c r="B1704" t="s">
        <v>26</v>
      </c>
      <c r="C1704">
        <v>2023</v>
      </c>
      <c r="D1704" t="s">
        <v>13</v>
      </c>
      <c r="E1704">
        <v>18</v>
      </c>
      <c r="F1704">
        <v>18</v>
      </c>
      <c r="G1704">
        <f t="shared" si="78"/>
        <v>0</v>
      </c>
      <c r="H1704">
        <f t="shared" si="79"/>
        <v>1</v>
      </c>
      <c r="I1704">
        <f t="shared" si="80"/>
        <v>25</v>
      </c>
    </row>
    <row r="1705" spans="1:9" x14ac:dyDescent="0.2">
      <c r="A1705" s="4" t="s">
        <v>33</v>
      </c>
      <c r="B1705" t="s">
        <v>26</v>
      </c>
      <c r="C1705">
        <v>2023</v>
      </c>
      <c r="D1705" t="s">
        <v>16</v>
      </c>
      <c r="E1705">
        <v>23</v>
      </c>
      <c r="F1705">
        <v>23</v>
      </c>
      <c r="G1705">
        <f t="shared" si="78"/>
        <v>0</v>
      </c>
      <c r="H1705">
        <f t="shared" si="79"/>
        <v>1</v>
      </c>
      <c r="I1705">
        <f t="shared" si="80"/>
        <v>25</v>
      </c>
    </row>
    <row r="1706" spans="1:9" x14ac:dyDescent="0.2">
      <c r="A1706" s="4" t="s">
        <v>33</v>
      </c>
      <c r="B1706" t="s">
        <v>26</v>
      </c>
      <c r="C1706">
        <v>2022</v>
      </c>
      <c r="D1706" t="s">
        <v>11</v>
      </c>
      <c r="E1706">
        <v>29</v>
      </c>
      <c r="F1706">
        <v>90</v>
      </c>
      <c r="G1706">
        <f t="shared" si="78"/>
        <v>61</v>
      </c>
      <c r="H1706">
        <f t="shared" si="79"/>
        <v>0.32222222222222224</v>
      </c>
      <c r="I1706">
        <f t="shared" si="80"/>
        <v>29</v>
      </c>
    </row>
    <row r="1707" spans="1:9" x14ac:dyDescent="0.2">
      <c r="A1707" t="s">
        <v>34</v>
      </c>
      <c r="B1707" t="s">
        <v>10</v>
      </c>
      <c r="C1707">
        <v>2023</v>
      </c>
      <c r="D1707" t="s">
        <v>14</v>
      </c>
      <c r="E1707">
        <v>81</v>
      </c>
      <c r="F1707">
        <v>166</v>
      </c>
      <c r="G1707">
        <f t="shared" si="78"/>
        <v>85</v>
      </c>
      <c r="H1707">
        <f t="shared" si="79"/>
        <v>0.48795180722891568</v>
      </c>
      <c r="I1707">
        <f t="shared" si="80"/>
        <v>81</v>
      </c>
    </row>
    <row r="1708" spans="1:9" x14ac:dyDescent="0.2">
      <c r="A1708" t="s">
        <v>34</v>
      </c>
      <c r="B1708" t="s">
        <v>10</v>
      </c>
      <c r="C1708">
        <v>2021</v>
      </c>
      <c r="D1708" t="s">
        <v>13</v>
      </c>
      <c r="E1708">
        <v>50</v>
      </c>
      <c r="F1708">
        <v>81</v>
      </c>
      <c r="G1708">
        <f t="shared" si="78"/>
        <v>31</v>
      </c>
      <c r="H1708">
        <f t="shared" si="79"/>
        <v>0.61728395061728392</v>
      </c>
      <c r="I1708">
        <f t="shared" si="80"/>
        <v>50</v>
      </c>
    </row>
    <row r="1709" spans="1:9" x14ac:dyDescent="0.2">
      <c r="A1709" t="s">
        <v>34</v>
      </c>
      <c r="B1709" t="s">
        <v>10</v>
      </c>
      <c r="C1709">
        <v>2021</v>
      </c>
      <c r="D1709" t="s">
        <v>14</v>
      </c>
      <c r="E1709">
        <v>43</v>
      </c>
      <c r="F1709">
        <v>70</v>
      </c>
      <c r="G1709">
        <f t="shared" si="78"/>
        <v>27</v>
      </c>
      <c r="H1709">
        <f t="shared" si="79"/>
        <v>0.61428571428571432</v>
      </c>
      <c r="I1709">
        <f t="shared" si="80"/>
        <v>43</v>
      </c>
    </row>
    <row r="1710" spans="1:9" x14ac:dyDescent="0.2">
      <c r="A1710" t="s">
        <v>34</v>
      </c>
      <c r="B1710" t="s">
        <v>10</v>
      </c>
      <c r="C1710">
        <v>2023</v>
      </c>
      <c r="D1710" t="s">
        <v>30</v>
      </c>
      <c r="E1710">
        <v>27</v>
      </c>
      <c r="F1710">
        <v>44</v>
      </c>
      <c r="G1710">
        <f t="shared" si="78"/>
        <v>17</v>
      </c>
      <c r="H1710">
        <f t="shared" si="79"/>
        <v>0.61363636363636365</v>
      </c>
      <c r="I1710">
        <f t="shared" si="80"/>
        <v>27</v>
      </c>
    </row>
    <row r="1711" spans="1:9" x14ac:dyDescent="0.2">
      <c r="A1711" t="s">
        <v>34</v>
      </c>
      <c r="B1711" t="s">
        <v>10</v>
      </c>
      <c r="C1711">
        <v>2020</v>
      </c>
      <c r="D1711" t="s">
        <v>16</v>
      </c>
      <c r="E1711">
        <v>16</v>
      </c>
      <c r="F1711">
        <v>28</v>
      </c>
      <c r="G1711">
        <f t="shared" si="78"/>
        <v>12</v>
      </c>
      <c r="H1711">
        <f t="shared" si="79"/>
        <v>0.5714285714285714</v>
      </c>
      <c r="I1711">
        <f t="shared" si="80"/>
        <v>16</v>
      </c>
    </row>
    <row r="1712" spans="1:9" x14ac:dyDescent="0.2">
      <c r="A1712" t="s">
        <v>34</v>
      </c>
      <c r="B1712" t="s">
        <v>10</v>
      </c>
      <c r="C1712">
        <v>2022</v>
      </c>
      <c r="D1712" t="s">
        <v>16</v>
      </c>
      <c r="E1712">
        <v>4</v>
      </c>
      <c r="F1712">
        <v>4</v>
      </c>
      <c r="G1712">
        <f t="shared" si="78"/>
        <v>0</v>
      </c>
      <c r="H1712">
        <f t="shared" si="79"/>
        <v>1</v>
      </c>
      <c r="I1712">
        <f t="shared" si="80"/>
        <v>7</v>
      </c>
    </row>
    <row r="1713" spans="1:9" x14ac:dyDescent="0.2">
      <c r="A1713" t="s">
        <v>34</v>
      </c>
      <c r="B1713" t="s">
        <v>10</v>
      </c>
      <c r="C1713">
        <v>2023</v>
      </c>
      <c r="D1713" t="s">
        <v>16</v>
      </c>
      <c r="E1713">
        <v>16</v>
      </c>
      <c r="F1713">
        <v>25</v>
      </c>
      <c r="G1713">
        <f t="shared" si="78"/>
        <v>9</v>
      </c>
      <c r="H1713">
        <f t="shared" si="79"/>
        <v>0.64</v>
      </c>
      <c r="I1713">
        <f t="shared" si="80"/>
        <v>16</v>
      </c>
    </row>
    <row r="1714" spans="1:9" x14ac:dyDescent="0.2">
      <c r="A1714" t="s">
        <v>34</v>
      </c>
      <c r="B1714" t="s">
        <v>10</v>
      </c>
      <c r="C1714">
        <v>2023</v>
      </c>
      <c r="D1714" t="s">
        <v>13</v>
      </c>
      <c r="E1714">
        <v>73</v>
      </c>
      <c r="F1714">
        <v>81</v>
      </c>
      <c r="G1714">
        <f t="shared" si="78"/>
        <v>8</v>
      </c>
      <c r="H1714">
        <f t="shared" si="79"/>
        <v>0.90123456790123457</v>
      </c>
      <c r="I1714">
        <f t="shared" si="80"/>
        <v>73</v>
      </c>
    </row>
    <row r="1715" spans="1:9" x14ac:dyDescent="0.2">
      <c r="A1715" t="s">
        <v>34</v>
      </c>
      <c r="B1715" t="s">
        <v>10</v>
      </c>
      <c r="C1715">
        <v>2019</v>
      </c>
      <c r="D1715" t="s">
        <v>15</v>
      </c>
      <c r="E1715">
        <v>18</v>
      </c>
      <c r="F1715">
        <v>24</v>
      </c>
      <c r="G1715">
        <f t="shared" si="78"/>
        <v>6</v>
      </c>
      <c r="H1715">
        <f t="shared" si="79"/>
        <v>0.75</v>
      </c>
      <c r="I1715">
        <f t="shared" si="80"/>
        <v>18</v>
      </c>
    </row>
    <row r="1716" spans="1:9" x14ac:dyDescent="0.2">
      <c r="A1716" t="s">
        <v>34</v>
      </c>
      <c r="B1716" t="s">
        <v>10</v>
      </c>
      <c r="C1716">
        <v>2020</v>
      </c>
      <c r="D1716" t="s">
        <v>15</v>
      </c>
      <c r="E1716">
        <v>12</v>
      </c>
      <c r="F1716">
        <v>18</v>
      </c>
      <c r="G1716">
        <f t="shared" si="78"/>
        <v>6</v>
      </c>
      <c r="H1716">
        <f t="shared" si="79"/>
        <v>0.66666666666666663</v>
      </c>
      <c r="I1716">
        <f t="shared" si="80"/>
        <v>12</v>
      </c>
    </row>
    <row r="1717" spans="1:9" x14ac:dyDescent="0.2">
      <c r="A1717" t="s">
        <v>34</v>
      </c>
      <c r="B1717" t="s">
        <v>10</v>
      </c>
      <c r="C1717">
        <v>2021</v>
      </c>
      <c r="D1717" t="s">
        <v>30</v>
      </c>
      <c r="E1717">
        <v>18</v>
      </c>
      <c r="F1717">
        <v>23</v>
      </c>
      <c r="G1717">
        <f t="shared" si="78"/>
        <v>5</v>
      </c>
      <c r="H1717">
        <f t="shared" si="79"/>
        <v>0.78260869565217395</v>
      </c>
      <c r="I1717">
        <f t="shared" si="80"/>
        <v>18</v>
      </c>
    </row>
    <row r="1718" spans="1:9" x14ac:dyDescent="0.2">
      <c r="A1718" t="s">
        <v>34</v>
      </c>
      <c r="B1718" t="s">
        <v>10</v>
      </c>
      <c r="C1718">
        <v>2020</v>
      </c>
      <c r="D1718" t="s">
        <v>12</v>
      </c>
      <c r="E1718">
        <v>15</v>
      </c>
      <c r="F1718">
        <v>19</v>
      </c>
      <c r="G1718">
        <f t="shared" si="78"/>
        <v>4</v>
      </c>
      <c r="H1718">
        <f t="shared" si="79"/>
        <v>0.78947368421052633</v>
      </c>
      <c r="I1718">
        <f t="shared" si="80"/>
        <v>15</v>
      </c>
    </row>
    <row r="1719" spans="1:9" x14ac:dyDescent="0.2">
      <c r="A1719" t="s">
        <v>34</v>
      </c>
      <c r="B1719" t="s">
        <v>10</v>
      </c>
      <c r="C1719">
        <v>2023</v>
      </c>
      <c r="D1719" t="s">
        <v>15</v>
      </c>
      <c r="E1719">
        <v>26</v>
      </c>
      <c r="F1719">
        <v>28</v>
      </c>
      <c r="G1719">
        <f t="shared" si="78"/>
        <v>2</v>
      </c>
      <c r="H1719">
        <f t="shared" si="79"/>
        <v>0.9285714285714286</v>
      </c>
      <c r="I1719">
        <f t="shared" si="80"/>
        <v>26</v>
      </c>
    </row>
    <row r="1720" spans="1:9" x14ac:dyDescent="0.2">
      <c r="A1720" t="s">
        <v>34</v>
      </c>
      <c r="B1720" t="s">
        <v>10</v>
      </c>
      <c r="C1720">
        <v>2022</v>
      </c>
      <c r="D1720" t="s">
        <v>13</v>
      </c>
      <c r="E1720">
        <v>45</v>
      </c>
      <c r="F1720">
        <v>46</v>
      </c>
      <c r="G1720">
        <f t="shared" si="78"/>
        <v>1</v>
      </c>
      <c r="H1720">
        <f t="shared" si="79"/>
        <v>0.97826086956521741</v>
      </c>
      <c r="I1720">
        <f t="shared" si="80"/>
        <v>45</v>
      </c>
    </row>
    <row r="1721" spans="1:9" x14ac:dyDescent="0.2">
      <c r="A1721" t="s">
        <v>34</v>
      </c>
      <c r="B1721" t="s">
        <v>10</v>
      </c>
      <c r="C1721">
        <v>2022</v>
      </c>
      <c r="D1721" t="s">
        <v>30</v>
      </c>
      <c r="E1721">
        <v>12</v>
      </c>
      <c r="F1721">
        <v>13</v>
      </c>
      <c r="G1721">
        <f t="shared" si="78"/>
        <v>1</v>
      </c>
      <c r="H1721">
        <f t="shared" si="79"/>
        <v>0.92307692307692313</v>
      </c>
      <c r="I1721">
        <f t="shared" si="80"/>
        <v>12</v>
      </c>
    </row>
    <row r="1722" spans="1:9" x14ac:dyDescent="0.2">
      <c r="A1722" t="s">
        <v>34</v>
      </c>
      <c r="B1722" t="s">
        <v>10</v>
      </c>
      <c r="C1722">
        <v>2019</v>
      </c>
      <c r="D1722" t="s">
        <v>12</v>
      </c>
      <c r="E1722">
        <v>10</v>
      </c>
      <c r="F1722">
        <v>10</v>
      </c>
      <c r="G1722">
        <f t="shared" si="78"/>
        <v>0</v>
      </c>
      <c r="H1722">
        <f t="shared" si="79"/>
        <v>1</v>
      </c>
      <c r="I1722">
        <f t="shared" si="80"/>
        <v>13</v>
      </c>
    </row>
    <row r="1723" spans="1:9" x14ac:dyDescent="0.2">
      <c r="A1723" t="s">
        <v>34</v>
      </c>
      <c r="B1723" t="s">
        <v>10</v>
      </c>
      <c r="C1723">
        <v>2019</v>
      </c>
      <c r="D1723" t="s">
        <v>14</v>
      </c>
      <c r="E1723">
        <v>21</v>
      </c>
      <c r="F1723">
        <v>21</v>
      </c>
      <c r="G1723">
        <f t="shared" si="78"/>
        <v>0</v>
      </c>
      <c r="H1723">
        <f t="shared" si="79"/>
        <v>1</v>
      </c>
      <c r="I1723">
        <f t="shared" si="80"/>
        <v>33</v>
      </c>
    </row>
    <row r="1724" spans="1:9" x14ac:dyDescent="0.2">
      <c r="A1724" t="s">
        <v>34</v>
      </c>
      <c r="B1724" t="s">
        <v>10</v>
      </c>
      <c r="C1724">
        <v>2019</v>
      </c>
      <c r="D1724" t="s">
        <v>13</v>
      </c>
      <c r="E1724">
        <v>18</v>
      </c>
      <c r="F1724">
        <v>18</v>
      </c>
      <c r="G1724">
        <f t="shared" si="78"/>
        <v>0</v>
      </c>
      <c r="H1724">
        <f t="shared" si="79"/>
        <v>1</v>
      </c>
      <c r="I1724">
        <f t="shared" si="80"/>
        <v>22</v>
      </c>
    </row>
    <row r="1725" spans="1:9" x14ac:dyDescent="0.2">
      <c r="A1725" t="s">
        <v>34</v>
      </c>
      <c r="B1725" t="s">
        <v>10</v>
      </c>
      <c r="C1725">
        <v>2019</v>
      </c>
      <c r="D1725" t="s">
        <v>16</v>
      </c>
      <c r="E1725">
        <v>9</v>
      </c>
      <c r="F1725">
        <v>9</v>
      </c>
      <c r="G1725">
        <f t="shared" si="78"/>
        <v>0</v>
      </c>
      <c r="H1725">
        <f t="shared" si="79"/>
        <v>1</v>
      </c>
      <c r="I1725">
        <f t="shared" si="80"/>
        <v>15</v>
      </c>
    </row>
    <row r="1726" spans="1:9" x14ac:dyDescent="0.2">
      <c r="A1726" t="s">
        <v>34</v>
      </c>
      <c r="B1726" t="s">
        <v>10</v>
      </c>
      <c r="C1726">
        <v>2019</v>
      </c>
      <c r="D1726" t="s">
        <v>30</v>
      </c>
      <c r="E1726">
        <v>13</v>
      </c>
      <c r="F1726">
        <v>13</v>
      </c>
      <c r="G1726">
        <f t="shared" si="78"/>
        <v>0</v>
      </c>
      <c r="H1726">
        <f t="shared" si="79"/>
        <v>1</v>
      </c>
      <c r="I1726">
        <f t="shared" si="80"/>
        <v>17</v>
      </c>
    </row>
    <row r="1727" spans="1:9" x14ac:dyDescent="0.2">
      <c r="A1727" t="s">
        <v>34</v>
      </c>
      <c r="B1727" t="s">
        <v>10</v>
      </c>
      <c r="C1727">
        <v>2020</v>
      </c>
      <c r="D1727" t="s">
        <v>14</v>
      </c>
      <c r="E1727">
        <v>49</v>
      </c>
      <c r="F1727">
        <v>49</v>
      </c>
      <c r="G1727">
        <f t="shared" si="78"/>
        <v>0</v>
      </c>
      <c r="H1727">
        <f t="shared" si="79"/>
        <v>1</v>
      </c>
      <c r="I1727">
        <f t="shared" si="80"/>
        <v>76</v>
      </c>
    </row>
    <row r="1728" spans="1:9" x14ac:dyDescent="0.2">
      <c r="A1728" t="s">
        <v>34</v>
      </c>
      <c r="B1728" t="s">
        <v>10</v>
      </c>
      <c r="C1728">
        <v>2020</v>
      </c>
      <c r="D1728" t="s">
        <v>13</v>
      </c>
      <c r="E1728">
        <v>43</v>
      </c>
      <c r="F1728">
        <v>43</v>
      </c>
      <c r="G1728">
        <f t="shared" si="78"/>
        <v>0</v>
      </c>
      <c r="H1728">
        <f t="shared" si="79"/>
        <v>1</v>
      </c>
      <c r="I1728">
        <f t="shared" si="80"/>
        <v>52</v>
      </c>
    </row>
    <row r="1729" spans="1:9" x14ac:dyDescent="0.2">
      <c r="A1729" t="s">
        <v>34</v>
      </c>
      <c r="B1729" t="s">
        <v>10</v>
      </c>
      <c r="C1729">
        <v>2020</v>
      </c>
      <c r="D1729" t="s">
        <v>30</v>
      </c>
      <c r="E1729">
        <v>14</v>
      </c>
      <c r="F1729">
        <v>14</v>
      </c>
      <c r="G1729">
        <f t="shared" si="78"/>
        <v>0</v>
      </c>
      <c r="H1729">
        <f t="shared" si="79"/>
        <v>1</v>
      </c>
      <c r="I1729">
        <f t="shared" si="80"/>
        <v>19</v>
      </c>
    </row>
    <row r="1730" spans="1:9" x14ac:dyDescent="0.2">
      <c r="A1730" t="s">
        <v>34</v>
      </c>
      <c r="B1730" t="s">
        <v>10</v>
      </c>
      <c r="C1730">
        <v>2021</v>
      </c>
      <c r="D1730" t="s">
        <v>15</v>
      </c>
      <c r="E1730">
        <v>12</v>
      </c>
      <c r="F1730">
        <v>12</v>
      </c>
      <c r="G1730">
        <f t="shared" ref="G1730:G1793" si="81">F1730-E1730</f>
        <v>0</v>
      </c>
      <c r="H1730">
        <f t="shared" si="79"/>
        <v>1</v>
      </c>
      <c r="I1730">
        <f t="shared" si="80"/>
        <v>15</v>
      </c>
    </row>
    <row r="1731" spans="1:9" x14ac:dyDescent="0.2">
      <c r="A1731" t="s">
        <v>34</v>
      </c>
      <c r="B1731" t="s">
        <v>10</v>
      </c>
      <c r="C1731">
        <v>2021</v>
      </c>
      <c r="D1731" t="s">
        <v>12</v>
      </c>
      <c r="E1731">
        <v>8</v>
      </c>
      <c r="F1731">
        <v>8</v>
      </c>
      <c r="G1731">
        <f t="shared" si="81"/>
        <v>0</v>
      </c>
      <c r="H1731">
        <f t="shared" ref="H1731:H1794" si="82">IF(AND(E1731=0, F1731=0), 1, E1731/F1731)</f>
        <v>1</v>
      </c>
      <c r="I1731">
        <f t="shared" ref="I1731:I1794" si="83">_xlfn.CEILING.MATH(IF(H1731=1,
    IF(
        COUNTIFS(H$2:H$2670, "&lt;&gt;1", A$2:A$2670, A1731, B$2:B$2670, B1731, D$2:D$2670, D1731, C$2:C$2670, "&lt;&gt;"&amp;C1731)=0,
        E1731,
        F1731 / (
            SUMIFS(H$2:H$2670, A$2:A$2670, A1731, B$2:B$2670, B1731, D$2:D$2670, D1731, C$2:C$2670, "&lt;&gt;"&amp;C1731, H$2:H$2670, "&lt;&gt;1")
            /
            COUNTIFS(H$2:H$2670, "&lt;&gt;1", A$2:A$2670, A1731, B$2:B$2670, B1731, D$2:D$2670, D1731, C$2:C$2670, "&lt;&gt;"&amp;C1731)
        )
    ),
    E1731
))</f>
        <v>10</v>
      </c>
    </row>
    <row r="1732" spans="1:9" x14ac:dyDescent="0.2">
      <c r="A1732" t="s">
        <v>34</v>
      </c>
      <c r="B1732" t="s">
        <v>10</v>
      </c>
      <c r="C1732">
        <v>2021</v>
      </c>
      <c r="D1732" t="s">
        <v>16</v>
      </c>
      <c r="E1732">
        <v>10</v>
      </c>
      <c r="F1732">
        <v>10</v>
      </c>
      <c r="G1732">
        <f t="shared" si="81"/>
        <v>0</v>
      </c>
      <c r="H1732">
        <f t="shared" si="82"/>
        <v>1</v>
      </c>
      <c r="I1732">
        <f t="shared" si="83"/>
        <v>17</v>
      </c>
    </row>
    <row r="1733" spans="1:9" x14ac:dyDescent="0.2">
      <c r="A1733" t="s">
        <v>34</v>
      </c>
      <c r="B1733" t="s">
        <v>10</v>
      </c>
      <c r="C1733">
        <v>2023</v>
      </c>
      <c r="D1733" t="s">
        <v>12</v>
      </c>
      <c r="E1733">
        <v>17</v>
      </c>
      <c r="F1733">
        <v>17</v>
      </c>
      <c r="G1733">
        <f t="shared" si="81"/>
        <v>0</v>
      </c>
      <c r="H1733">
        <f t="shared" si="82"/>
        <v>1</v>
      </c>
      <c r="I1733">
        <f t="shared" si="83"/>
        <v>21</v>
      </c>
    </row>
    <row r="1734" spans="1:9" x14ac:dyDescent="0.2">
      <c r="A1734" t="s">
        <v>34</v>
      </c>
      <c r="B1734" t="s">
        <v>10</v>
      </c>
      <c r="C1734">
        <v>2022</v>
      </c>
      <c r="D1734" t="s">
        <v>15</v>
      </c>
      <c r="E1734">
        <v>18</v>
      </c>
      <c r="F1734">
        <v>21</v>
      </c>
      <c r="G1734">
        <f t="shared" si="81"/>
        <v>3</v>
      </c>
      <c r="H1734">
        <f t="shared" si="82"/>
        <v>0.8571428571428571</v>
      </c>
      <c r="I1734">
        <f t="shared" si="83"/>
        <v>18</v>
      </c>
    </row>
    <row r="1735" spans="1:9" x14ac:dyDescent="0.2">
      <c r="A1735" t="s">
        <v>34</v>
      </c>
      <c r="B1735" t="s">
        <v>10</v>
      </c>
      <c r="C1735">
        <v>2022</v>
      </c>
      <c r="D1735" t="s">
        <v>12</v>
      </c>
      <c r="E1735">
        <v>25</v>
      </c>
      <c r="F1735">
        <v>30</v>
      </c>
      <c r="G1735">
        <f t="shared" si="81"/>
        <v>5</v>
      </c>
      <c r="H1735">
        <f t="shared" si="82"/>
        <v>0.83333333333333337</v>
      </c>
      <c r="I1735">
        <f t="shared" si="83"/>
        <v>25</v>
      </c>
    </row>
    <row r="1736" spans="1:9" x14ac:dyDescent="0.2">
      <c r="A1736" t="s">
        <v>34</v>
      </c>
      <c r="B1736" t="s">
        <v>10</v>
      </c>
      <c r="C1736">
        <v>2022</v>
      </c>
      <c r="D1736" t="s">
        <v>14</v>
      </c>
      <c r="E1736">
        <v>45</v>
      </c>
      <c r="F1736">
        <v>54</v>
      </c>
      <c r="G1736">
        <f t="shared" si="81"/>
        <v>9</v>
      </c>
      <c r="H1736">
        <f t="shared" si="82"/>
        <v>0.83333333333333337</v>
      </c>
      <c r="I1736">
        <f t="shared" si="83"/>
        <v>45</v>
      </c>
    </row>
    <row r="1737" spans="1:9" x14ac:dyDescent="0.2">
      <c r="A1737" t="s">
        <v>34</v>
      </c>
      <c r="B1737" t="s">
        <v>17</v>
      </c>
      <c r="C1737">
        <v>2020</v>
      </c>
      <c r="D1737" t="s">
        <v>14</v>
      </c>
      <c r="E1737">
        <v>35</v>
      </c>
      <c r="F1737">
        <v>65</v>
      </c>
      <c r="G1737">
        <f t="shared" si="81"/>
        <v>30</v>
      </c>
      <c r="H1737">
        <f t="shared" si="82"/>
        <v>0.53846153846153844</v>
      </c>
      <c r="I1737">
        <f t="shared" si="83"/>
        <v>35</v>
      </c>
    </row>
    <row r="1738" spans="1:9" x14ac:dyDescent="0.2">
      <c r="A1738" t="s">
        <v>34</v>
      </c>
      <c r="B1738" t="s">
        <v>17</v>
      </c>
      <c r="C1738">
        <v>2021</v>
      </c>
      <c r="D1738" t="s">
        <v>14</v>
      </c>
      <c r="E1738">
        <v>46</v>
      </c>
      <c r="F1738">
        <v>69</v>
      </c>
      <c r="G1738">
        <f t="shared" si="81"/>
        <v>23</v>
      </c>
      <c r="H1738">
        <f t="shared" si="82"/>
        <v>0.66666666666666663</v>
      </c>
      <c r="I1738">
        <f t="shared" si="83"/>
        <v>46</v>
      </c>
    </row>
    <row r="1739" spans="1:9" x14ac:dyDescent="0.2">
      <c r="A1739" t="s">
        <v>34</v>
      </c>
      <c r="B1739" t="s">
        <v>17</v>
      </c>
      <c r="C1739">
        <v>2019</v>
      </c>
      <c r="D1739" t="s">
        <v>13</v>
      </c>
      <c r="E1739">
        <v>57</v>
      </c>
      <c r="F1739">
        <v>78</v>
      </c>
      <c r="G1739">
        <f t="shared" si="81"/>
        <v>21</v>
      </c>
      <c r="H1739">
        <f t="shared" si="82"/>
        <v>0.73076923076923073</v>
      </c>
      <c r="I1739">
        <f t="shared" si="83"/>
        <v>57</v>
      </c>
    </row>
    <row r="1740" spans="1:9" x14ac:dyDescent="0.2">
      <c r="A1740" t="s">
        <v>34</v>
      </c>
      <c r="B1740" t="s">
        <v>17</v>
      </c>
      <c r="C1740">
        <v>2022</v>
      </c>
      <c r="D1740" t="s">
        <v>15</v>
      </c>
      <c r="E1740">
        <v>15</v>
      </c>
      <c r="F1740">
        <v>15</v>
      </c>
      <c r="G1740">
        <f t="shared" si="81"/>
        <v>0</v>
      </c>
      <c r="H1740">
        <f t="shared" si="82"/>
        <v>1</v>
      </c>
      <c r="I1740">
        <f t="shared" si="83"/>
        <v>24</v>
      </c>
    </row>
    <row r="1741" spans="1:9" x14ac:dyDescent="0.2">
      <c r="A1741" t="s">
        <v>34</v>
      </c>
      <c r="B1741" t="s">
        <v>17</v>
      </c>
      <c r="C1741">
        <v>2022</v>
      </c>
      <c r="D1741" t="s">
        <v>14</v>
      </c>
      <c r="E1741">
        <v>21</v>
      </c>
      <c r="F1741">
        <v>21</v>
      </c>
      <c r="G1741">
        <f t="shared" si="81"/>
        <v>0</v>
      </c>
      <c r="H1741">
        <f t="shared" si="82"/>
        <v>1</v>
      </c>
      <c r="I1741">
        <f t="shared" si="83"/>
        <v>30</v>
      </c>
    </row>
    <row r="1742" spans="1:9" x14ac:dyDescent="0.2">
      <c r="A1742" t="s">
        <v>34</v>
      </c>
      <c r="B1742" t="s">
        <v>17</v>
      </c>
      <c r="C1742">
        <v>2022</v>
      </c>
      <c r="D1742" t="s">
        <v>16</v>
      </c>
      <c r="E1742">
        <v>13</v>
      </c>
      <c r="F1742">
        <v>13</v>
      </c>
      <c r="G1742">
        <f t="shared" si="81"/>
        <v>0</v>
      </c>
      <c r="H1742">
        <f t="shared" si="82"/>
        <v>1</v>
      </c>
      <c r="I1742">
        <f t="shared" si="83"/>
        <v>18</v>
      </c>
    </row>
    <row r="1743" spans="1:9" x14ac:dyDescent="0.2">
      <c r="A1743" t="s">
        <v>34</v>
      </c>
      <c r="B1743" t="s">
        <v>17</v>
      </c>
      <c r="C1743">
        <v>2022</v>
      </c>
      <c r="D1743" t="s">
        <v>30</v>
      </c>
      <c r="E1743">
        <v>12</v>
      </c>
      <c r="F1743">
        <v>12</v>
      </c>
      <c r="G1743">
        <f t="shared" si="81"/>
        <v>0</v>
      </c>
      <c r="H1743">
        <f t="shared" si="82"/>
        <v>1</v>
      </c>
      <c r="I1743">
        <f t="shared" si="83"/>
        <v>13</v>
      </c>
    </row>
    <row r="1744" spans="1:9" x14ac:dyDescent="0.2">
      <c r="A1744" t="s">
        <v>34</v>
      </c>
      <c r="B1744" t="s">
        <v>17</v>
      </c>
      <c r="C1744">
        <v>2021</v>
      </c>
      <c r="D1744" t="s">
        <v>15</v>
      </c>
      <c r="E1744">
        <v>10</v>
      </c>
      <c r="F1744">
        <v>18</v>
      </c>
      <c r="G1744">
        <f t="shared" si="81"/>
        <v>8</v>
      </c>
      <c r="H1744">
        <f t="shared" si="82"/>
        <v>0.55555555555555558</v>
      </c>
      <c r="I1744">
        <f t="shared" si="83"/>
        <v>10</v>
      </c>
    </row>
    <row r="1745" spans="1:9" x14ac:dyDescent="0.2">
      <c r="A1745" t="s">
        <v>34</v>
      </c>
      <c r="B1745" t="s">
        <v>17</v>
      </c>
      <c r="C1745">
        <v>2020</v>
      </c>
      <c r="D1745" t="s">
        <v>12</v>
      </c>
      <c r="E1745">
        <v>13</v>
      </c>
      <c r="F1745">
        <v>19</v>
      </c>
      <c r="G1745">
        <f t="shared" si="81"/>
        <v>6</v>
      </c>
      <c r="H1745">
        <f t="shared" si="82"/>
        <v>0.68421052631578949</v>
      </c>
      <c r="I1745">
        <f t="shared" si="83"/>
        <v>13</v>
      </c>
    </row>
    <row r="1746" spans="1:9" x14ac:dyDescent="0.2">
      <c r="A1746" t="s">
        <v>34</v>
      </c>
      <c r="B1746" t="s">
        <v>17</v>
      </c>
      <c r="C1746">
        <v>2021</v>
      </c>
      <c r="D1746" t="s">
        <v>12</v>
      </c>
      <c r="E1746">
        <v>17</v>
      </c>
      <c r="F1746">
        <v>23</v>
      </c>
      <c r="G1746">
        <f t="shared" si="81"/>
        <v>6</v>
      </c>
      <c r="H1746">
        <f t="shared" si="82"/>
        <v>0.73913043478260865</v>
      </c>
      <c r="I1746">
        <f t="shared" si="83"/>
        <v>17</v>
      </c>
    </row>
    <row r="1747" spans="1:9" x14ac:dyDescent="0.2">
      <c r="A1747" t="s">
        <v>34</v>
      </c>
      <c r="B1747" t="s">
        <v>17</v>
      </c>
      <c r="C1747">
        <v>2020</v>
      </c>
      <c r="D1747" t="s">
        <v>15</v>
      </c>
      <c r="E1747">
        <v>13</v>
      </c>
      <c r="F1747">
        <v>18</v>
      </c>
      <c r="G1747">
        <f t="shared" si="81"/>
        <v>5</v>
      </c>
      <c r="H1747">
        <f t="shared" si="82"/>
        <v>0.72222222222222221</v>
      </c>
      <c r="I1747">
        <f t="shared" si="83"/>
        <v>13</v>
      </c>
    </row>
    <row r="1748" spans="1:9" x14ac:dyDescent="0.2">
      <c r="A1748" t="s">
        <v>34</v>
      </c>
      <c r="B1748" t="s">
        <v>17</v>
      </c>
      <c r="C1748">
        <v>2021</v>
      </c>
      <c r="D1748" t="s">
        <v>16</v>
      </c>
      <c r="E1748">
        <v>15</v>
      </c>
      <c r="F1748">
        <v>20</v>
      </c>
      <c r="G1748">
        <f t="shared" si="81"/>
        <v>5</v>
      </c>
      <c r="H1748">
        <f t="shared" si="82"/>
        <v>0.75</v>
      </c>
      <c r="I1748">
        <f t="shared" si="83"/>
        <v>15</v>
      </c>
    </row>
    <row r="1749" spans="1:9" x14ac:dyDescent="0.2">
      <c r="A1749" t="s">
        <v>34</v>
      </c>
      <c r="B1749" t="s">
        <v>17</v>
      </c>
      <c r="C1749">
        <v>2023</v>
      </c>
      <c r="D1749" t="s">
        <v>14</v>
      </c>
      <c r="E1749">
        <v>58</v>
      </c>
      <c r="F1749">
        <v>63</v>
      </c>
      <c r="G1749">
        <f t="shared" si="81"/>
        <v>5</v>
      </c>
      <c r="H1749">
        <f t="shared" si="82"/>
        <v>0.92063492063492058</v>
      </c>
      <c r="I1749">
        <f t="shared" si="83"/>
        <v>58</v>
      </c>
    </row>
    <row r="1750" spans="1:9" x14ac:dyDescent="0.2">
      <c r="A1750" t="s">
        <v>34</v>
      </c>
      <c r="B1750" t="s">
        <v>17</v>
      </c>
      <c r="C1750">
        <v>2020</v>
      </c>
      <c r="D1750" t="s">
        <v>30</v>
      </c>
      <c r="E1750">
        <v>17</v>
      </c>
      <c r="F1750">
        <v>18</v>
      </c>
      <c r="G1750">
        <f t="shared" si="81"/>
        <v>1</v>
      </c>
      <c r="H1750">
        <f t="shared" si="82"/>
        <v>0.94444444444444442</v>
      </c>
      <c r="I1750">
        <f t="shared" si="83"/>
        <v>17</v>
      </c>
    </row>
    <row r="1751" spans="1:9" x14ac:dyDescent="0.2">
      <c r="A1751" t="s">
        <v>34</v>
      </c>
      <c r="B1751" t="s">
        <v>17</v>
      </c>
      <c r="C1751">
        <v>2019</v>
      </c>
      <c r="D1751" t="s">
        <v>15</v>
      </c>
      <c r="E1751">
        <v>2</v>
      </c>
      <c r="F1751">
        <v>2</v>
      </c>
      <c r="G1751">
        <f t="shared" si="81"/>
        <v>0</v>
      </c>
      <c r="H1751">
        <f t="shared" si="82"/>
        <v>1</v>
      </c>
      <c r="I1751">
        <f t="shared" si="83"/>
        <v>4</v>
      </c>
    </row>
    <row r="1752" spans="1:9" x14ac:dyDescent="0.2">
      <c r="A1752" t="s">
        <v>34</v>
      </c>
      <c r="B1752" t="s">
        <v>17</v>
      </c>
      <c r="C1752">
        <v>2019</v>
      </c>
      <c r="D1752" t="s">
        <v>12</v>
      </c>
      <c r="E1752">
        <v>11</v>
      </c>
      <c r="F1752">
        <v>11</v>
      </c>
      <c r="G1752">
        <f t="shared" si="81"/>
        <v>0</v>
      </c>
      <c r="H1752">
        <f t="shared" si="82"/>
        <v>1</v>
      </c>
      <c r="I1752">
        <f t="shared" si="83"/>
        <v>17</v>
      </c>
    </row>
    <row r="1753" spans="1:9" x14ac:dyDescent="0.2">
      <c r="A1753" t="s">
        <v>34</v>
      </c>
      <c r="B1753" t="s">
        <v>17</v>
      </c>
      <c r="C1753">
        <v>2019</v>
      </c>
      <c r="D1753" t="s">
        <v>14</v>
      </c>
      <c r="E1753">
        <v>37</v>
      </c>
      <c r="F1753">
        <v>37</v>
      </c>
      <c r="G1753">
        <f t="shared" si="81"/>
        <v>0</v>
      </c>
      <c r="H1753">
        <f t="shared" si="82"/>
        <v>1</v>
      </c>
      <c r="I1753">
        <f t="shared" si="83"/>
        <v>53</v>
      </c>
    </row>
    <row r="1754" spans="1:9" x14ac:dyDescent="0.2">
      <c r="A1754" t="s">
        <v>34</v>
      </c>
      <c r="B1754" t="s">
        <v>17</v>
      </c>
      <c r="C1754">
        <v>2019</v>
      </c>
      <c r="D1754" t="s">
        <v>16</v>
      </c>
      <c r="E1754">
        <v>6</v>
      </c>
      <c r="F1754">
        <v>6</v>
      </c>
      <c r="G1754">
        <f t="shared" si="81"/>
        <v>0</v>
      </c>
      <c r="H1754">
        <f t="shared" si="82"/>
        <v>1</v>
      </c>
      <c r="I1754">
        <f t="shared" si="83"/>
        <v>8</v>
      </c>
    </row>
    <row r="1755" spans="1:9" x14ac:dyDescent="0.2">
      <c r="A1755" t="s">
        <v>34</v>
      </c>
      <c r="B1755" t="s">
        <v>17</v>
      </c>
      <c r="C1755">
        <v>2019</v>
      </c>
      <c r="D1755" t="s">
        <v>30</v>
      </c>
      <c r="E1755">
        <v>8</v>
      </c>
      <c r="F1755">
        <v>8</v>
      </c>
      <c r="G1755">
        <f t="shared" si="81"/>
        <v>0</v>
      </c>
      <c r="H1755">
        <f t="shared" si="82"/>
        <v>1</v>
      </c>
      <c r="I1755">
        <f t="shared" si="83"/>
        <v>9</v>
      </c>
    </row>
    <row r="1756" spans="1:9" x14ac:dyDescent="0.2">
      <c r="A1756" t="s">
        <v>34</v>
      </c>
      <c r="B1756" t="s">
        <v>17</v>
      </c>
      <c r="C1756">
        <v>2020</v>
      </c>
      <c r="D1756" t="s">
        <v>13</v>
      </c>
      <c r="E1756">
        <v>50</v>
      </c>
      <c r="F1756">
        <v>50</v>
      </c>
      <c r="G1756">
        <f t="shared" si="81"/>
        <v>0</v>
      </c>
      <c r="H1756">
        <f t="shared" si="82"/>
        <v>1</v>
      </c>
      <c r="I1756">
        <f t="shared" si="83"/>
        <v>60</v>
      </c>
    </row>
    <row r="1757" spans="1:9" x14ac:dyDescent="0.2">
      <c r="A1757" t="s">
        <v>34</v>
      </c>
      <c r="B1757" t="s">
        <v>17</v>
      </c>
      <c r="C1757">
        <v>2020</v>
      </c>
      <c r="D1757" t="s">
        <v>16</v>
      </c>
      <c r="E1757">
        <v>9</v>
      </c>
      <c r="F1757">
        <v>9</v>
      </c>
      <c r="G1757">
        <f t="shared" si="81"/>
        <v>0</v>
      </c>
      <c r="H1757">
        <f t="shared" si="82"/>
        <v>1</v>
      </c>
      <c r="I1757">
        <f t="shared" si="83"/>
        <v>12</v>
      </c>
    </row>
    <row r="1758" spans="1:9" x14ac:dyDescent="0.2">
      <c r="A1758" t="s">
        <v>34</v>
      </c>
      <c r="B1758" t="s">
        <v>17</v>
      </c>
      <c r="C1758">
        <v>2021</v>
      </c>
      <c r="D1758" t="s">
        <v>13</v>
      </c>
      <c r="E1758">
        <v>34</v>
      </c>
      <c r="F1758">
        <v>34</v>
      </c>
      <c r="G1758">
        <f t="shared" si="81"/>
        <v>0</v>
      </c>
      <c r="H1758">
        <f t="shared" si="82"/>
        <v>1</v>
      </c>
      <c r="I1758">
        <f t="shared" si="83"/>
        <v>41</v>
      </c>
    </row>
    <row r="1759" spans="1:9" x14ac:dyDescent="0.2">
      <c r="A1759" t="s">
        <v>34</v>
      </c>
      <c r="B1759" t="s">
        <v>17</v>
      </c>
      <c r="C1759">
        <v>2021</v>
      </c>
      <c r="D1759" t="s">
        <v>30</v>
      </c>
      <c r="E1759">
        <v>14</v>
      </c>
      <c r="F1759">
        <v>14</v>
      </c>
      <c r="G1759">
        <f t="shared" si="81"/>
        <v>0</v>
      </c>
      <c r="H1759">
        <f t="shared" si="82"/>
        <v>1</v>
      </c>
      <c r="I1759">
        <f t="shared" si="83"/>
        <v>15</v>
      </c>
    </row>
    <row r="1760" spans="1:9" x14ac:dyDescent="0.2">
      <c r="A1760" t="s">
        <v>34</v>
      </c>
      <c r="B1760" t="s">
        <v>17</v>
      </c>
      <c r="C1760">
        <v>2023</v>
      </c>
      <c r="D1760" t="s">
        <v>15</v>
      </c>
      <c r="E1760">
        <v>14</v>
      </c>
      <c r="F1760">
        <v>14</v>
      </c>
      <c r="G1760">
        <f t="shared" si="81"/>
        <v>0</v>
      </c>
      <c r="H1760">
        <f t="shared" si="82"/>
        <v>1</v>
      </c>
      <c r="I1760">
        <f t="shared" si="83"/>
        <v>22</v>
      </c>
    </row>
    <row r="1761" spans="1:9" x14ac:dyDescent="0.2">
      <c r="A1761" t="s">
        <v>34</v>
      </c>
      <c r="B1761" t="s">
        <v>17</v>
      </c>
      <c r="C1761">
        <v>2023</v>
      </c>
      <c r="D1761" t="s">
        <v>12</v>
      </c>
      <c r="E1761">
        <v>10</v>
      </c>
      <c r="F1761">
        <v>10</v>
      </c>
      <c r="G1761">
        <f t="shared" si="81"/>
        <v>0</v>
      </c>
      <c r="H1761">
        <f t="shared" si="82"/>
        <v>1</v>
      </c>
      <c r="I1761">
        <f t="shared" si="83"/>
        <v>16</v>
      </c>
    </row>
    <row r="1762" spans="1:9" x14ac:dyDescent="0.2">
      <c r="A1762" t="s">
        <v>34</v>
      </c>
      <c r="B1762" t="s">
        <v>17</v>
      </c>
      <c r="C1762">
        <v>2023</v>
      </c>
      <c r="D1762" t="s">
        <v>13</v>
      </c>
      <c r="E1762">
        <v>40</v>
      </c>
      <c r="F1762">
        <v>40</v>
      </c>
      <c r="G1762">
        <f t="shared" si="81"/>
        <v>0</v>
      </c>
      <c r="H1762">
        <f t="shared" si="82"/>
        <v>1</v>
      </c>
      <c r="I1762">
        <f t="shared" si="83"/>
        <v>48</v>
      </c>
    </row>
    <row r="1763" spans="1:9" x14ac:dyDescent="0.2">
      <c r="A1763" t="s">
        <v>34</v>
      </c>
      <c r="B1763" t="s">
        <v>17</v>
      </c>
      <c r="C1763">
        <v>2023</v>
      </c>
      <c r="D1763" t="s">
        <v>16</v>
      </c>
      <c r="E1763">
        <v>9</v>
      </c>
      <c r="F1763">
        <v>9</v>
      </c>
      <c r="G1763">
        <f t="shared" si="81"/>
        <v>0</v>
      </c>
      <c r="H1763">
        <f t="shared" si="82"/>
        <v>1</v>
      </c>
      <c r="I1763">
        <f t="shared" si="83"/>
        <v>12</v>
      </c>
    </row>
    <row r="1764" spans="1:9" x14ac:dyDescent="0.2">
      <c r="A1764" t="s">
        <v>34</v>
      </c>
      <c r="B1764" t="s">
        <v>17</v>
      </c>
      <c r="C1764">
        <v>2023</v>
      </c>
      <c r="D1764" t="s">
        <v>30</v>
      </c>
      <c r="E1764">
        <v>9</v>
      </c>
      <c r="F1764">
        <v>9</v>
      </c>
      <c r="G1764">
        <f t="shared" si="81"/>
        <v>0</v>
      </c>
      <c r="H1764">
        <f t="shared" si="82"/>
        <v>1</v>
      </c>
      <c r="I1764">
        <f t="shared" si="83"/>
        <v>10</v>
      </c>
    </row>
    <row r="1765" spans="1:9" x14ac:dyDescent="0.2">
      <c r="A1765" t="s">
        <v>34</v>
      </c>
      <c r="B1765" t="s">
        <v>17</v>
      </c>
      <c r="C1765">
        <v>2022</v>
      </c>
      <c r="D1765" t="s">
        <v>13</v>
      </c>
      <c r="E1765">
        <v>50</v>
      </c>
      <c r="F1765">
        <v>53</v>
      </c>
      <c r="G1765">
        <f t="shared" si="81"/>
        <v>3</v>
      </c>
      <c r="H1765">
        <f t="shared" si="82"/>
        <v>0.94339622641509435</v>
      </c>
      <c r="I1765">
        <f t="shared" si="83"/>
        <v>50</v>
      </c>
    </row>
    <row r="1766" spans="1:9" x14ac:dyDescent="0.2">
      <c r="A1766" t="s">
        <v>34</v>
      </c>
      <c r="B1766" t="s">
        <v>17</v>
      </c>
      <c r="C1766">
        <v>2022</v>
      </c>
      <c r="D1766" t="s">
        <v>12</v>
      </c>
      <c r="E1766">
        <v>10</v>
      </c>
      <c r="F1766">
        <v>19</v>
      </c>
      <c r="G1766">
        <f t="shared" si="81"/>
        <v>9</v>
      </c>
      <c r="H1766">
        <f t="shared" si="82"/>
        <v>0.52631578947368418</v>
      </c>
      <c r="I1766">
        <f t="shared" si="83"/>
        <v>10</v>
      </c>
    </row>
    <row r="1767" spans="1:9" x14ac:dyDescent="0.2">
      <c r="A1767" t="s">
        <v>34</v>
      </c>
      <c r="B1767" t="s">
        <v>18</v>
      </c>
      <c r="C1767">
        <v>2023</v>
      </c>
      <c r="D1767" t="s">
        <v>12</v>
      </c>
      <c r="E1767">
        <v>25</v>
      </c>
      <c r="F1767">
        <v>63</v>
      </c>
      <c r="G1767">
        <f t="shared" si="81"/>
        <v>38</v>
      </c>
      <c r="H1767">
        <f t="shared" si="82"/>
        <v>0.3968253968253968</v>
      </c>
      <c r="I1767">
        <f t="shared" si="83"/>
        <v>25</v>
      </c>
    </row>
    <row r="1768" spans="1:9" x14ac:dyDescent="0.2">
      <c r="A1768" t="s">
        <v>34</v>
      </c>
      <c r="B1768" t="s">
        <v>18</v>
      </c>
      <c r="C1768">
        <v>2021</v>
      </c>
      <c r="D1768" t="s">
        <v>30</v>
      </c>
      <c r="E1768">
        <v>16</v>
      </c>
      <c r="F1768">
        <v>32</v>
      </c>
      <c r="G1768">
        <f t="shared" si="81"/>
        <v>16</v>
      </c>
      <c r="H1768">
        <f t="shared" si="82"/>
        <v>0.5</v>
      </c>
      <c r="I1768">
        <f t="shared" si="83"/>
        <v>16</v>
      </c>
    </row>
    <row r="1769" spans="1:9" x14ac:dyDescent="0.2">
      <c r="A1769" t="s">
        <v>34</v>
      </c>
      <c r="B1769" t="s">
        <v>18</v>
      </c>
      <c r="C1769">
        <v>2023</v>
      </c>
      <c r="D1769" t="s">
        <v>16</v>
      </c>
      <c r="E1769">
        <v>37</v>
      </c>
      <c r="F1769">
        <v>48</v>
      </c>
      <c r="G1769">
        <f t="shared" si="81"/>
        <v>11</v>
      </c>
      <c r="H1769">
        <f t="shared" si="82"/>
        <v>0.77083333333333337</v>
      </c>
      <c r="I1769">
        <f t="shared" si="83"/>
        <v>37</v>
      </c>
    </row>
    <row r="1770" spans="1:9" x14ac:dyDescent="0.2">
      <c r="A1770" t="s">
        <v>34</v>
      </c>
      <c r="B1770" t="s">
        <v>18</v>
      </c>
      <c r="C1770">
        <v>2023</v>
      </c>
      <c r="D1770" t="s">
        <v>14</v>
      </c>
      <c r="E1770">
        <v>75</v>
      </c>
      <c r="F1770">
        <v>85</v>
      </c>
      <c r="G1770">
        <f t="shared" si="81"/>
        <v>10</v>
      </c>
      <c r="H1770">
        <f t="shared" si="82"/>
        <v>0.88235294117647056</v>
      </c>
      <c r="I1770">
        <f t="shared" si="83"/>
        <v>75</v>
      </c>
    </row>
    <row r="1771" spans="1:9" x14ac:dyDescent="0.2">
      <c r="A1771" t="s">
        <v>34</v>
      </c>
      <c r="B1771" t="s">
        <v>18</v>
      </c>
      <c r="C1771">
        <v>2020</v>
      </c>
      <c r="D1771" t="s">
        <v>14</v>
      </c>
      <c r="E1771">
        <v>49</v>
      </c>
      <c r="F1771">
        <v>56</v>
      </c>
      <c r="G1771">
        <f t="shared" si="81"/>
        <v>7</v>
      </c>
      <c r="H1771">
        <f t="shared" si="82"/>
        <v>0.875</v>
      </c>
      <c r="I1771">
        <f t="shared" si="83"/>
        <v>49</v>
      </c>
    </row>
    <row r="1772" spans="1:9" x14ac:dyDescent="0.2">
      <c r="A1772" t="s">
        <v>34</v>
      </c>
      <c r="B1772" t="s">
        <v>18</v>
      </c>
      <c r="C1772">
        <v>2019</v>
      </c>
      <c r="D1772" t="s">
        <v>12</v>
      </c>
      <c r="E1772">
        <v>27</v>
      </c>
      <c r="F1772">
        <v>32</v>
      </c>
      <c r="G1772">
        <f t="shared" si="81"/>
        <v>5</v>
      </c>
      <c r="H1772">
        <f t="shared" si="82"/>
        <v>0.84375</v>
      </c>
      <c r="I1772">
        <f t="shared" si="83"/>
        <v>27</v>
      </c>
    </row>
    <row r="1773" spans="1:9" x14ac:dyDescent="0.2">
      <c r="A1773" t="s">
        <v>34</v>
      </c>
      <c r="B1773" t="s">
        <v>18</v>
      </c>
      <c r="C1773">
        <v>2019</v>
      </c>
      <c r="D1773" t="s">
        <v>16</v>
      </c>
      <c r="E1773">
        <v>22</v>
      </c>
      <c r="F1773">
        <v>27</v>
      </c>
      <c r="G1773">
        <f t="shared" si="81"/>
        <v>5</v>
      </c>
      <c r="H1773">
        <f t="shared" si="82"/>
        <v>0.81481481481481477</v>
      </c>
      <c r="I1773">
        <f t="shared" si="83"/>
        <v>22</v>
      </c>
    </row>
    <row r="1774" spans="1:9" x14ac:dyDescent="0.2">
      <c r="A1774" t="s">
        <v>34</v>
      </c>
      <c r="B1774" t="s">
        <v>18</v>
      </c>
      <c r="C1774">
        <v>2019</v>
      </c>
      <c r="D1774" t="s">
        <v>15</v>
      </c>
      <c r="E1774">
        <v>16</v>
      </c>
      <c r="F1774">
        <v>19</v>
      </c>
      <c r="G1774">
        <f t="shared" si="81"/>
        <v>3</v>
      </c>
      <c r="H1774">
        <f t="shared" si="82"/>
        <v>0.84210526315789469</v>
      </c>
      <c r="I1774">
        <f t="shared" si="83"/>
        <v>16</v>
      </c>
    </row>
    <row r="1775" spans="1:9" x14ac:dyDescent="0.2">
      <c r="A1775" t="s">
        <v>34</v>
      </c>
      <c r="B1775" t="s">
        <v>18</v>
      </c>
      <c r="C1775">
        <v>2021</v>
      </c>
      <c r="D1775" t="s">
        <v>12</v>
      </c>
      <c r="E1775">
        <v>20</v>
      </c>
      <c r="F1775">
        <v>21</v>
      </c>
      <c r="G1775">
        <f t="shared" si="81"/>
        <v>1</v>
      </c>
      <c r="H1775">
        <f t="shared" si="82"/>
        <v>0.95238095238095233</v>
      </c>
      <c r="I1775">
        <f t="shared" si="83"/>
        <v>20</v>
      </c>
    </row>
    <row r="1776" spans="1:9" x14ac:dyDescent="0.2">
      <c r="A1776" t="s">
        <v>34</v>
      </c>
      <c r="B1776" t="s">
        <v>18</v>
      </c>
      <c r="C1776">
        <v>2022</v>
      </c>
      <c r="D1776" t="s">
        <v>16</v>
      </c>
      <c r="E1776">
        <v>12</v>
      </c>
      <c r="F1776">
        <v>13</v>
      </c>
      <c r="G1776">
        <f t="shared" si="81"/>
        <v>1</v>
      </c>
      <c r="H1776">
        <f t="shared" si="82"/>
        <v>0.92307692307692313</v>
      </c>
      <c r="I1776">
        <f t="shared" si="83"/>
        <v>12</v>
      </c>
    </row>
    <row r="1777" spans="1:9" x14ac:dyDescent="0.2">
      <c r="A1777" t="s">
        <v>34</v>
      </c>
      <c r="B1777" t="s">
        <v>18</v>
      </c>
      <c r="C1777">
        <v>2019</v>
      </c>
      <c r="D1777" t="s">
        <v>14</v>
      </c>
      <c r="E1777">
        <v>45</v>
      </c>
      <c r="F1777">
        <v>45</v>
      </c>
      <c r="G1777">
        <f t="shared" si="81"/>
        <v>0</v>
      </c>
      <c r="H1777">
        <f t="shared" si="82"/>
        <v>1</v>
      </c>
      <c r="I1777">
        <f t="shared" si="83"/>
        <v>50</v>
      </c>
    </row>
    <row r="1778" spans="1:9" x14ac:dyDescent="0.2">
      <c r="A1778" t="s">
        <v>34</v>
      </c>
      <c r="B1778" t="s">
        <v>18</v>
      </c>
      <c r="C1778">
        <v>2019</v>
      </c>
      <c r="D1778" t="s">
        <v>13</v>
      </c>
      <c r="E1778">
        <v>62</v>
      </c>
      <c r="F1778">
        <v>62</v>
      </c>
      <c r="G1778">
        <f t="shared" si="81"/>
        <v>0</v>
      </c>
      <c r="H1778">
        <f t="shared" si="82"/>
        <v>1</v>
      </c>
      <c r="I1778">
        <f t="shared" si="83"/>
        <v>74</v>
      </c>
    </row>
    <row r="1779" spans="1:9" x14ac:dyDescent="0.2">
      <c r="A1779" t="s">
        <v>34</v>
      </c>
      <c r="B1779" t="s">
        <v>18</v>
      </c>
      <c r="C1779">
        <v>2019</v>
      </c>
      <c r="D1779" t="s">
        <v>30</v>
      </c>
      <c r="E1779">
        <v>8</v>
      </c>
      <c r="F1779">
        <v>8</v>
      </c>
      <c r="G1779">
        <f t="shared" si="81"/>
        <v>0</v>
      </c>
      <c r="H1779">
        <f t="shared" si="82"/>
        <v>1</v>
      </c>
      <c r="I1779">
        <f t="shared" si="83"/>
        <v>18</v>
      </c>
    </row>
    <row r="1780" spans="1:9" x14ac:dyDescent="0.2">
      <c r="A1780" t="s">
        <v>34</v>
      </c>
      <c r="B1780" t="s">
        <v>18</v>
      </c>
      <c r="C1780">
        <v>2020</v>
      </c>
      <c r="D1780" t="s">
        <v>15</v>
      </c>
      <c r="E1780">
        <v>13</v>
      </c>
      <c r="F1780">
        <v>13</v>
      </c>
      <c r="G1780">
        <f t="shared" si="81"/>
        <v>0</v>
      </c>
      <c r="H1780">
        <f t="shared" si="82"/>
        <v>1</v>
      </c>
      <c r="I1780">
        <f t="shared" si="83"/>
        <v>20</v>
      </c>
    </row>
    <row r="1781" spans="1:9" x14ac:dyDescent="0.2">
      <c r="A1781" t="s">
        <v>34</v>
      </c>
      <c r="B1781" t="s">
        <v>18</v>
      </c>
      <c r="C1781">
        <v>2020</v>
      </c>
      <c r="D1781" t="s">
        <v>12</v>
      </c>
      <c r="E1781">
        <v>9</v>
      </c>
      <c r="F1781">
        <v>9</v>
      </c>
      <c r="G1781">
        <f t="shared" si="81"/>
        <v>0</v>
      </c>
      <c r="H1781">
        <f t="shared" si="82"/>
        <v>1</v>
      </c>
      <c r="I1781">
        <f t="shared" si="83"/>
        <v>12</v>
      </c>
    </row>
    <row r="1782" spans="1:9" x14ac:dyDescent="0.2">
      <c r="A1782" t="s">
        <v>34</v>
      </c>
      <c r="B1782" t="s">
        <v>18</v>
      </c>
      <c r="C1782">
        <v>2020</v>
      </c>
      <c r="D1782" t="s">
        <v>13</v>
      </c>
      <c r="E1782">
        <v>33</v>
      </c>
      <c r="F1782">
        <v>33</v>
      </c>
      <c r="G1782">
        <f t="shared" si="81"/>
        <v>0</v>
      </c>
      <c r="H1782">
        <f t="shared" si="82"/>
        <v>1</v>
      </c>
      <c r="I1782">
        <f t="shared" si="83"/>
        <v>40</v>
      </c>
    </row>
    <row r="1783" spans="1:9" x14ac:dyDescent="0.2">
      <c r="A1783" t="s">
        <v>34</v>
      </c>
      <c r="B1783" t="s">
        <v>18</v>
      </c>
      <c r="C1783">
        <v>2020</v>
      </c>
      <c r="D1783" t="s">
        <v>16</v>
      </c>
      <c r="E1783">
        <v>13</v>
      </c>
      <c r="F1783">
        <v>13</v>
      </c>
      <c r="G1783">
        <f t="shared" si="81"/>
        <v>0</v>
      </c>
      <c r="H1783">
        <f t="shared" si="82"/>
        <v>1</v>
      </c>
      <c r="I1783">
        <f t="shared" si="83"/>
        <v>16</v>
      </c>
    </row>
    <row r="1784" spans="1:9" x14ac:dyDescent="0.2">
      <c r="A1784" t="s">
        <v>34</v>
      </c>
      <c r="B1784" t="s">
        <v>18</v>
      </c>
      <c r="C1784">
        <v>2020</v>
      </c>
      <c r="D1784" t="s">
        <v>30</v>
      </c>
      <c r="E1784">
        <v>12</v>
      </c>
      <c r="F1784">
        <v>12</v>
      </c>
      <c r="G1784">
        <f t="shared" si="81"/>
        <v>0</v>
      </c>
      <c r="H1784">
        <f t="shared" si="82"/>
        <v>1</v>
      </c>
      <c r="I1784">
        <f t="shared" si="83"/>
        <v>27</v>
      </c>
    </row>
    <row r="1785" spans="1:9" x14ac:dyDescent="0.2">
      <c r="A1785" t="s">
        <v>34</v>
      </c>
      <c r="B1785" t="s">
        <v>18</v>
      </c>
      <c r="C1785">
        <v>2021</v>
      </c>
      <c r="D1785" t="s">
        <v>15</v>
      </c>
      <c r="E1785">
        <v>11</v>
      </c>
      <c r="F1785">
        <v>11</v>
      </c>
      <c r="G1785">
        <f t="shared" si="81"/>
        <v>0</v>
      </c>
      <c r="H1785">
        <f t="shared" si="82"/>
        <v>1</v>
      </c>
      <c r="I1785">
        <f t="shared" si="83"/>
        <v>17</v>
      </c>
    </row>
    <row r="1786" spans="1:9" x14ac:dyDescent="0.2">
      <c r="A1786" t="s">
        <v>34</v>
      </c>
      <c r="B1786" t="s">
        <v>18</v>
      </c>
      <c r="C1786">
        <v>2021</v>
      </c>
      <c r="D1786" t="s">
        <v>14</v>
      </c>
      <c r="E1786">
        <v>42</v>
      </c>
      <c r="F1786">
        <v>42</v>
      </c>
      <c r="G1786">
        <f t="shared" si="81"/>
        <v>0</v>
      </c>
      <c r="H1786">
        <f t="shared" si="82"/>
        <v>1</v>
      </c>
      <c r="I1786">
        <f t="shared" si="83"/>
        <v>47</v>
      </c>
    </row>
    <row r="1787" spans="1:9" x14ac:dyDescent="0.2">
      <c r="A1787" t="s">
        <v>34</v>
      </c>
      <c r="B1787" t="s">
        <v>18</v>
      </c>
      <c r="C1787">
        <v>2021</v>
      </c>
      <c r="D1787" t="s">
        <v>13</v>
      </c>
      <c r="E1787">
        <v>25</v>
      </c>
      <c r="F1787">
        <v>25</v>
      </c>
      <c r="G1787">
        <f t="shared" si="81"/>
        <v>0</v>
      </c>
      <c r="H1787">
        <f t="shared" si="82"/>
        <v>1</v>
      </c>
      <c r="I1787">
        <f t="shared" si="83"/>
        <v>30</v>
      </c>
    </row>
    <row r="1788" spans="1:9" x14ac:dyDescent="0.2">
      <c r="A1788" t="s">
        <v>34</v>
      </c>
      <c r="B1788" t="s">
        <v>18</v>
      </c>
      <c r="C1788">
        <v>2021</v>
      </c>
      <c r="D1788" t="s">
        <v>16</v>
      </c>
      <c r="E1788">
        <v>13</v>
      </c>
      <c r="F1788">
        <v>13</v>
      </c>
      <c r="G1788">
        <f t="shared" si="81"/>
        <v>0</v>
      </c>
      <c r="H1788">
        <f t="shared" si="82"/>
        <v>1</v>
      </c>
      <c r="I1788">
        <f t="shared" si="83"/>
        <v>16</v>
      </c>
    </row>
    <row r="1789" spans="1:9" x14ac:dyDescent="0.2">
      <c r="A1789" t="s">
        <v>34</v>
      </c>
      <c r="B1789" t="s">
        <v>18</v>
      </c>
      <c r="C1789">
        <v>2023</v>
      </c>
      <c r="D1789" t="s">
        <v>15</v>
      </c>
      <c r="E1789">
        <v>15</v>
      </c>
      <c r="F1789">
        <v>15</v>
      </c>
      <c r="G1789">
        <f t="shared" si="81"/>
        <v>0</v>
      </c>
      <c r="H1789">
        <f t="shared" si="82"/>
        <v>1</v>
      </c>
      <c r="I1789">
        <f t="shared" si="83"/>
        <v>24</v>
      </c>
    </row>
    <row r="1790" spans="1:9" x14ac:dyDescent="0.2">
      <c r="A1790" t="s">
        <v>34</v>
      </c>
      <c r="B1790" t="s">
        <v>18</v>
      </c>
      <c r="C1790">
        <v>2023</v>
      </c>
      <c r="D1790" t="s">
        <v>13</v>
      </c>
      <c r="E1790">
        <v>49</v>
      </c>
      <c r="F1790">
        <v>49</v>
      </c>
      <c r="G1790">
        <f t="shared" si="81"/>
        <v>0</v>
      </c>
      <c r="H1790">
        <f t="shared" si="82"/>
        <v>1</v>
      </c>
      <c r="I1790">
        <f t="shared" si="83"/>
        <v>59</v>
      </c>
    </row>
    <row r="1791" spans="1:9" x14ac:dyDescent="0.2">
      <c r="A1791" t="s">
        <v>34</v>
      </c>
      <c r="B1791" t="s">
        <v>18</v>
      </c>
      <c r="C1791">
        <v>2023</v>
      </c>
      <c r="D1791" t="s">
        <v>30</v>
      </c>
      <c r="E1791">
        <v>23</v>
      </c>
      <c r="F1791">
        <v>23</v>
      </c>
      <c r="G1791">
        <f t="shared" si="81"/>
        <v>0</v>
      </c>
      <c r="H1791">
        <f t="shared" si="82"/>
        <v>1</v>
      </c>
      <c r="I1791">
        <f t="shared" si="83"/>
        <v>51</v>
      </c>
    </row>
    <row r="1792" spans="1:9" x14ac:dyDescent="0.2">
      <c r="A1792" t="s">
        <v>34</v>
      </c>
      <c r="B1792" t="s">
        <v>18</v>
      </c>
      <c r="C1792">
        <v>2022</v>
      </c>
      <c r="D1792" t="s">
        <v>12</v>
      </c>
      <c r="E1792">
        <v>22</v>
      </c>
      <c r="F1792">
        <v>26</v>
      </c>
      <c r="G1792">
        <f t="shared" si="81"/>
        <v>4</v>
      </c>
      <c r="H1792">
        <f t="shared" si="82"/>
        <v>0.84615384615384615</v>
      </c>
      <c r="I1792">
        <f t="shared" si="83"/>
        <v>22</v>
      </c>
    </row>
    <row r="1793" spans="1:9" x14ac:dyDescent="0.2">
      <c r="A1793" t="s">
        <v>34</v>
      </c>
      <c r="B1793" t="s">
        <v>18</v>
      </c>
      <c r="C1793">
        <v>2022</v>
      </c>
      <c r="D1793" t="s">
        <v>14</v>
      </c>
      <c r="E1793">
        <v>67</v>
      </c>
      <c r="F1793">
        <v>71</v>
      </c>
      <c r="G1793">
        <f t="shared" si="81"/>
        <v>4</v>
      </c>
      <c r="H1793">
        <f t="shared" si="82"/>
        <v>0.94366197183098588</v>
      </c>
      <c r="I1793">
        <f t="shared" si="83"/>
        <v>67</v>
      </c>
    </row>
    <row r="1794" spans="1:9" x14ac:dyDescent="0.2">
      <c r="A1794" t="s">
        <v>34</v>
      </c>
      <c r="B1794" t="s">
        <v>18</v>
      </c>
      <c r="C1794">
        <v>2022</v>
      </c>
      <c r="D1794" t="s">
        <v>13</v>
      </c>
      <c r="E1794">
        <v>52</v>
      </c>
      <c r="F1794">
        <v>62</v>
      </c>
      <c r="G1794">
        <f t="shared" ref="G1794:G1857" si="84">F1794-E1794</f>
        <v>10</v>
      </c>
      <c r="H1794">
        <f t="shared" si="82"/>
        <v>0.83870967741935487</v>
      </c>
      <c r="I1794">
        <f t="shared" si="83"/>
        <v>52</v>
      </c>
    </row>
    <row r="1795" spans="1:9" x14ac:dyDescent="0.2">
      <c r="A1795" t="s">
        <v>34</v>
      </c>
      <c r="B1795" t="s">
        <v>18</v>
      </c>
      <c r="C1795">
        <v>2022</v>
      </c>
      <c r="D1795" t="s">
        <v>30</v>
      </c>
      <c r="E1795">
        <v>17</v>
      </c>
      <c r="F1795">
        <v>41</v>
      </c>
      <c r="G1795">
        <f t="shared" si="84"/>
        <v>24</v>
      </c>
      <c r="H1795">
        <f t="shared" ref="H1795:H1858" si="85">IF(AND(E1795=0, F1795=0), 1, E1795/F1795)</f>
        <v>0.41463414634146339</v>
      </c>
      <c r="I1795">
        <f t="shared" ref="I1795:I1858" si="86">_xlfn.CEILING.MATH(IF(H1795=1,
    IF(
        COUNTIFS(H$2:H$2670, "&lt;&gt;1", A$2:A$2670, A1795, B$2:B$2670, B1795, D$2:D$2670, D1795, C$2:C$2670, "&lt;&gt;"&amp;C1795)=0,
        E1795,
        F1795 / (
            SUMIFS(H$2:H$2670, A$2:A$2670, A1795, B$2:B$2670, B1795, D$2:D$2670, D1795, C$2:C$2670, "&lt;&gt;"&amp;C1795, H$2:H$2670, "&lt;&gt;1")
            /
            COUNTIFS(H$2:H$2670, "&lt;&gt;1", A$2:A$2670, A1795, B$2:B$2670, B1795, D$2:D$2670, D1795, C$2:C$2670, "&lt;&gt;"&amp;C1795)
        )
    ),
    E1795
))</f>
        <v>17</v>
      </c>
    </row>
    <row r="1796" spans="1:9" x14ac:dyDescent="0.2">
      <c r="A1796" t="s">
        <v>34</v>
      </c>
      <c r="B1796" t="s">
        <v>18</v>
      </c>
      <c r="C1796">
        <v>2022</v>
      </c>
      <c r="D1796" t="s">
        <v>15</v>
      </c>
      <c r="E1796">
        <v>22</v>
      </c>
      <c r="F1796">
        <v>48</v>
      </c>
      <c r="G1796">
        <f t="shared" si="84"/>
        <v>26</v>
      </c>
      <c r="H1796">
        <f t="shared" si="85"/>
        <v>0.45833333333333331</v>
      </c>
      <c r="I1796">
        <f t="shared" si="86"/>
        <v>22</v>
      </c>
    </row>
    <row r="1797" spans="1:9" x14ac:dyDescent="0.2">
      <c r="A1797" t="s">
        <v>34</v>
      </c>
      <c r="B1797" t="s">
        <v>19</v>
      </c>
      <c r="C1797">
        <v>2023</v>
      </c>
      <c r="D1797" t="s">
        <v>14</v>
      </c>
      <c r="E1797">
        <v>109</v>
      </c>
      <c r="F1797">
        <v>206</v>
      </c>
      <c r="G1797">
        <f t="shared" si="84"/>
        <v>97</v>
      </c>
      <c r="H1797">
        <f t="shared" si="85"/>
        <v>0.529126213592233</v>
      </c>
      <c r="I1797">
        <f t="shared" si="86"/>
        <v>109</v>
      </c>
    </row>
    <row r="1798" spans="1:9" x14ac:dyDescent="0.2">
      <c r="A1798" t="s">
        <v>34</v>
      </c>
      <c r="B1798" t="s">
        <v>19</v>
      </c>
      <c r="C1798">
        <v>2019</v>
      </c>
      <c r="D1798" t="s">
        <v>12</v>
      </c>
      <c r="E1798">
        <v>32</v>
      </c>
      <c r="F1798">
        <v>88</v>
      </c>
      <c r="G1798">
        <f t="shared" si="84"/>
        <v>56</v>
      </c>
      <c r="H1798">
        <f t="shared" si="85"/>
        <v>0.36363636363636365</v>
      </c>
      <c r="I1798">
        <f t="shared" si="86"/>
        <v>32</v>
      </c>
    </row>
    <row r="1799" spans="1:9" x14ac:dyDescent="0.2">
      <c r="A1799" t="s">
        <v>34</v>
      </c>
      <c r="B1799" t="s">
        <v>19</v>
      </c>
      <c r="C1799">
        <v>2019</v>
      </c>
      <c r="D1799" t="s">
        <v>15</v>
      </c>
      <c r="E1799">
        <v>36</v>
      </c>
      <c r="F1799">
        <v>74</v>
      </c>
      <c r="G1799">
        <f t="shared" si="84"/>
        <v>38</v>
      </c>
      <c r="H1799">
        <f t="shared" si="85"/>
        <v>0.48648648648648651</v>
      </c>
      <c r="I1799">
        <f t="shared" si="86"/>
        <v>36</v>
      </c>
    </row>
    <row r="1800" spans="1:9" x14ac:dyDescent="0.2">
      <c r="A1800" t="s">
        <v>34</v>
      </c>
      <c r="B1800" t="s">
        <v>19</v>
      </c>
      <c r="C1800">
        <v>2023</v>
      </c>
      <c r="D1800" t="s">
        <v>15</v>
      </c>
      <c r="E1800">
        <v>37</v>
      </c>
      <c r="F1800">
        <v>74</v>
      </c>
      <c r="G1800">
        <f t="shared" si="84"/>
        <v>37</v>
      </c>
      <c r="H1800">
        <f t="shared" si="85"/>
        <v>0.5</v>
      </c>
      <c r="I1800">
        <f t="shared" si="86"/>
        <v>37</v>
      </c>
    </row>
    <row r="1801" spans="1:9" x14ac:dyDescent="0.2">
      <c r="A1801" t="s">
        <v>34</v>
      </c>
      <c r="B1801" t="s">
        <v>19</v>
      </c>
      <c r="C1801">
        <v>2019</v>
      </c>
      <c r="D1801" t="s">
        <v>13</v>
      </c>
      <c r="E1801">
        <v>83</v>
      </c>
      <c r="F1801">
        <v>112</v>
      </c>
      <c r="G1801">
        <f t="shared" si="84"/>
        <v>29</v>
      </c>
      <c r="H1801">
        <f t="shared" si="85"/>
        <v>0.7410714285714286</v>
      </c>
      <c r="I1801">
        <f t="shared" si="86"/>
        <v>83</v>
      </c>
    </row>
    <row r="1802" spans="1:9" x14ac:dyDescent="0.2">
      <c r="A1802" t="s">
        <v>34</v>
      </c>
      <c r="B1802" t="s">
        <v>19</v>
      </c>
      <c r="C1802">
        <v>2019</v>
      </c>
      <c r="D1802" t="s">
        <v>14</v>
      </c>
      <c r="E1802">
        <v>102</v>
      </c>
      <c r="F1802">
        <v>124</v>
      </c>
      <c r="G1802">
        <f t="shared" si="84"/>
        <v>22</v>
      </c>
      <c r="H1802">
        <f t="shared" si="85"/>
        <v>0.82258064516129037</v>
      </c>
      <c r="I1802">
        <f t="shared" si="86"/>
        <v>102</v>
      </c>
    </row>
    <row r="1803" spans="1:9" x14ac:dyDescent="0.2">
      <c r="A1803" t="s">
        <v>34</v>
      </c>
      <c r="B1803" t="s">
        <v>19</v>
      </c>
      <c r="C1803">
        <v>2019</v>
      </c>
      <c r="D1803" t="s">
        <v>16</v>
      </c>
      <c r="E1803">
        <v>26</v>
      </c>
      <c r="F1803">
        <v>41</v>
      </c>
      <c r="G1803">
        <f t="shared" si="84"/>
        <v>15</v>
      </c>
      <c r="H1803">
        <f t="shared" si="85"/>
        <v>0.63414634146341464</v>
      </c>
      <c r="I1803">
        <f t="shared" si="86"/>
        <v>26</v>
      </c>
    </row>
    <row r="1804" spans="1:9" x14ac:dyDescent="0.2">
      <c r="A1804" t="s">
        <v>34</v>
      </c>
      <c r="B1804" t="s">
        <v>19</v>
      </c>
      <c r="C1804">
        <v>2022</v>
      </c>
      <c r="D1804" t="s">
        <v>15</v>
      </c>
      <c r="E1804">
        <v>36</v>
      </c>
      <c r="F1804">
        <v>36</v>
      </c>
      <c r="G1804">
        <f t="shared" si="84"/>
        <v>0</v>
      </c>
      <c r="H1804">
        <f t="shared" si="85"/>
        <v>1</v>
      </c>
      <c r="I1804">
        <f t="shared" si="86"/>
        <v>60</v>
      </c>
    </row>
    <row r="1805" spans="1:9" x14ac:dyDescent="0.2">
      <c r="A1805" t="s">
        <v>34</v>
      </c>
      <c r="B1805" t="s">
        <v>19</v>
      </c>
      <c r="C1805">
        <v>2022</v>
      </c>
      <c r="D1805" t="s">
        <v>14</v>
      </c>
      <c r="E1805">
        <v>57</v>
      </c>
      <c r="F1805">
        <v>57</v>
      </c>
      <c r="G1805">
        <f t="shared" si="84"/>
        <v>0</v>
      </c>
      <c r="H1805">
        <f t="shared" si="85"/>
        <v>1</v>
      </c>
      <c r="I1805">
        <f t="shared" si="86"/>
        <v>85</v>
      </c>
    </row>
    <row r="1806" spans="1:9" x14ac:dyDescent="0.2">
      <c r="A1806" t="s">
        <v>34</v>
      </c>
      <c r="B1806" t="s">
        <v>19</v>
      </c>
      <c r="C1806">
        <v>2022</v>
      </c>
      <c r="D1806" t="s">
        <v>13</v>
      </c>
      <c r="E1806">
        <v>44</v>
      </c>
      <c r="F1806">
        <v>44</v>
      </c>
      <c r="G1806">
        <f t="shared" si="84"/>
        <v>0</v>
      </c>
      <c r="H1806">
        <f t="shared" si="85"/>
        <v>1</v>
      </c>
      <c r="I1806">
        <f t="shared" si="86"/>
        <v>60</v>
      </c>
    </row>
    <row r="1807" spans="1:9" x14ac:dyDescent="0.2">
      <c r="A1807" t="s">
        <v>34</v>
      </c>
      <c r="B1807" t="s">
        <v>19</v>
      </c>
      <c r="C1807">
        <v>2022</v>
      </c>
      <c r="D1807" t="s">
        <v>16</v>
      </c>
      <c r="E1807">
        <v>47</v>
      </c>
      <c r="F1807">
        <v>47</v>
      </c>
      <c r="G1807">
        <f t="shared" si="84"/>
        <v>0</v>
      </c>
      <c r="H1807">
        <f t="shared" si="85"/>
        <v>1</v>
      </c>
      <c r="I1807">
        <f t="shared" si="86"/>
        <v>75</v>
      </c>
    </row>
    <row r="1808" spans="1:9" x14ac:dyDescent="0.2">
      <c r="A1808" t="s">
        <v>34</v>
      </c>
      <c r="B1808" t="s">
        <v>19</v>
      </c>
      <c r="C1808">
        <v>2020</v>
      </c>
      <c r="D1808" t="s">
        <v>12</v>
      </c>
      <c r="E1808">
        <v>24</v>
      </c>
      <c r="F1808">
        <v>32</v>
      </c>
      <c r="G1808">
        <f t="shared" si="84"/>
        <v>8</v>
      </c>
      <c r="H1808">
        <f t="shared" si="85"/>
        <v>0.75</v>
      </c>
      <c r="I1808">
        <f t="shared" si="86"/>
        <v>24</v>
      </c>
    </row>
    <row r="1809" spans="1:9" x14ac:dyDescent="0.2">
      <c r="A1809" t="s">
        <v>34</v>
      </c>
      <c r="B1809" t="s">
        <v>19</v>
      </c>
      <c r="C1809">
        <v>2021</v>
      </c>
      <c r="D1809" t="s">
        <v>15</v>
      </c>
      <c r="E1809">
        <v>26</v>
      </c>
      <c r="F1809">
        <v>31</v>
      </c>
      <c r="G1809">
        <f t="shared" si="84"/>
        <v>5</v>
      </c>
      <c r="H1809">
        <f t="shared" si="85"/>
        <v>0.83870967741935487</v>
      </c>
      <c r="I1809">
        <f t="shared" si="86"/>
        <v>26</v>
      </c>
    </row>
    <row r="1810" spans="1:9" x14ac:dyDescent="0.2">
      <c r="A1810" t="s">
        <v>34</v>
      </c>
      <c r="B1810" t="s">
        <v>19</v>
      </c>
      <c r="C1810">
        <v>2023</v>
      </c>
      <c r="D1810" t="s">
        <v>30</v>
      </c>
      <c r="E1810">
        <v>32</v>
      </c>
      <c r="F1810">
        <v>36</v>
      </c>
      <c r="G1810">
        <f t="shared" si="84"/>
        <v>4</v>
      </c>
      <c r="H1810">
        <f t="shared" si="85"/>
        <v>0.88888888888888884</v>
      </c>
      <c r="I1810">
        <f t="shared" si="86"/>
        <v>32</v>
      </c>
    </row>
    <row r="1811" spans="1:9" x14ac:dyDescent="0.2">
      <c r="A1811" t="s">
        <v>34</v>
      </c>
      <c r="B1811" t="s">
        <v>19</v>
      </c>
      <c r="C1811">
        <v>2019</v>
      </c>
      <c r="D1811" t="s">
        <v>30</v>
      </c>
      <c r="E1811">
        <v>28</v>
      </c>
      <c r="F1811">
        <v>28</v>
      </c>
      <c r="G1811">
        <f t="shared" si="84"/>
        <v>0</v>
      </c>
      <c r="H1811">
        <f t="shared" si="85"/>
        <v>1</v>
      </c>
      <c r="I1811">
        <f t="shared" si="86"/>
        <v>35</v>
      </c>
    </row>
    <row r="1812" spans="1:9" x14ac:dyDescent="0.2">
      <c r="A1812" t="s">
        <v>34</v>
      </c>
      <c r="B1812" t="s">
        <v>19</v>
      </c>
      <c r="C1812">
        <v>2020</v>
      </c>
      <c r="D1812" t="s">
        <v>15</v>
      </c>
      <c r="E1812">
        <v>25</v>
      </c>
      <c r="F1812">
        <v>25</v>
      </c>
      <c r="G1812">
        <f t="shared" si="84"/>
        <v>0</v>
      </c>
      <c r="H1812">
        <f t="shared" si="85"/>
        <v>1</v>
      </c>
      <c r="I1812">
        <f t="shared" si="86"/>
        <v>42</v>
      </c>
    </row>
    <row r="1813" spans="1:9" x14ac:dyDescent="0.2">
      <c r="A1813" t="s">
        <v>34</v>
      </c>
      <c r="B1813" t="s">
        <v>19</v>
      </c>
      <c r="C1813">
        <v>2020</v>
      </c>
      <c r="D1813" t="s">
        <v>14</v>
      </c>
      <c r="E1813">
        <v>101</v>
      </c>
      <c r="F1813">
        <v>101</v>
      </c>
      <c r="G1813">
        <f t="shared" si="84"/>
        <v>0</v>
      </c>
      <c r="H1813">
        <f t="shared" si="85"/>
        <v>1</v>
      </c>
      <c r="I1813">
        <f t="shared" si="86"/>
        <v>150</v>
      </c>
    </row>
    <row r="1814" spans="1:9" x14ac:dyDescent="0.2">
      <c r="A1814" t="s">
        <v>34</v>
      </c>
      <c r="B1814" t="s">
        <v>19</v>
      </c>
      <c r="C1814">
        <v>2020</v>
      </c>
      <c r="D1814" t="s">
        <v>13</v>
      </c>
      <c r="E1814">
        <v>101</v>
      </c>
      <c r="F1814">
        <v>101</v>
      </c>
      <c r="G1814">
        <f t="shared" si="84"/>
        <v>0</v>
      </c>
      <c r="H1814">
        <f t="shared" si="85"/>
        <v>1</v>
      </c>
      <c r="I1814">
        <f t="shared" si="86"/>
        <v>137</v>
      </c>
    </row>
    <row r="1815" spans="1:9" x14ac:dyDescent="0.2">
      <c r="A1815" t="s">
        <v>34</v>
      </c>
      <c r="B1815" t="s">
        <v>19</v>
      </c>
      <c r="C1815">
        <v>2020</v>
      </c>
      <c r="D1815" t="s">
        <v>16</v>
      </c>
      <c r="E1815">
        <v>21</v>
      </c>
      <c r="F1815">
        <v>21</v>
      </c>
      <c r="G1815">
        <f t="shared" si="84"/>
        <v>0</v>
      </c>
      <c r="H1815">
        <f t="shared" si="85"/>
        <v>1</v>
      </c>
      <c r="I1815">
        <f t="shared" si="86"/>
        <v>34</v>
      </c>
    </row>
    <row r="1816" spans="1:9" x14ac:dyDescent="0.2">
      <c r="A1816" t="s">
        <v>34</v>
      </c>
      <c r="B1816" t="s">
        <v>19</v>
      </c>
      <c r="C1816">
        <v>2020</v>
      </c>
      <c r="D1816" t="s">
        <v>30</v>
      </c>
      <c r="E1816">
        <v>28</v>
      </c>
      <c r="F1816">
        <v>28</v>
      </c>
      <c r="G1816">
        <f t="shared" si="84"/>
        <v>0</v>
      </c>
      <c r="H1816">
        <f t="shared" si="85"/>
        <v>1</v>
      </c>
      <c r="I1816">
        <f t="shared" si="86"/>
        <v>35</v>
      </c>
    </row>
    <row r="1817" spans="1:9" x14ac:dyDescent="0.2">
      <c r="A1817" t="s">
        <v>34</v>
      </c>
      <c r="B1817" t="s">
        <v>19</v>
      </c>
      <c r="C1817">
        <v>2021</v>
      </c>
      <c r="D1817" t="s">
        <v>12</v>
      </c>
      <c r="E1817">
        <v>15</v>
      </c>
      <c r="F1817">
        <v>15</v>
      </c>
      <c r="G1817">
        <f t="shared" si="84"/>
        <v>0</v>
      </c>
      <c r="H1817">
        <f t="shared" si="85"/>
        <v>1</v>
      </c>
      <c r="I1817">
        <f t="shared" si="86"/>
        <v>23</v>
      </c>
    </row>
    <row r="1818" spans="1:9" x14ac:dyDescent="0.2">
      <c r="A1818" t="s">
        <v>34</v>
      </c>
      <c r="B1818" t="s">
        <v>19</v>
      </c>
      <c r="C1818">
        <v>2021</v>
      </c>
      <c r="D1818" t="s">
        <v>14</v>
      </c>
      <c r="E1818">
        <v>97</v>
      </c>
      <c r="F1818">
        <v>97</v>
      </c>
      <c r="G1818">
        <f t="shared" si="84"/>
        <v>0</v>
      </c>
      <c r="H1818">
        <f t="shared" si="85"/>
        <v>1</v>
      </c>
      <c r="I1818">
        <f t="shared" si="86"/>
        <v>144</v>
      </c>
    </row>
    <row r="1819" spans="1:9" x14ac:dyDescent="0.2">
      <c r="A1819" t="s">
        <v>34</v>
      </c>
      <c r="B1819" t="s">
        <v>19</v>
      </c>
      <c r="C1819">
        <v>2021</v>
      </c>
      <c r="D1819" t="s">
        <v>13</v>
      </c>
      <c r="E1819">
        <v>74</v>
      </c>
      <c r="F1819">
        <v>74</v>
      </c>
      <c r="G1819">
        <f t="shared" si="84"/>
        <v>0</v>
      </c>
      <c r="H1819">
        <f t="shared" si="85"/>
        <v>1</v>
      </c>
      <c r="I1819">
        <f t="shared" si="86"/>
        <v>100</v>
      </c>
    </row>
    <row r="1820" spans="1:9" x14ac:dyDescent="0.2">
      <c r="A1820" t="s">
        <v>34</v>
      </c>
      <c r="B1820" t="s">
        <v>19</v>
      </c>
      <c r="C1820">
        <v>2021</v>
      </c>
      <c r="D1820" t="s">
        <v>16</v>
      </c>
      <c r="E1820">
        <v>19</v>
      </c>
      <c r="F1820">
        <v>19</v>
      </c>
      <c r="G1820">
        <f t="shared" si="84"/>
        <v>0</v>
      </c>
      <c r="H1820">
        <f t="shared" si="85"/>
        <v>1</v>
      </c>
      <c r="I1820">
        <f t="shared" si="86"/>
        <v>30</v>
      </c>
    </row>
    <row r="1821" spans="1:9" x14ac:dyDescent="0.2">
      <c r="A1821" t="s">
        <v>34</v>
      </c>
      <c r="B1821" t="s">
        <v>19</v>
      </c>
      <c r="C1821">
        <v>2021</v>
      </c>
      <c r="D1821" t="s">
        <v>30</v>
      </c>
      <c r="E1821">
        <v>33</v>
      </c>
      <c r="F1821">
        <v>33</v>
      </c>
      <c r="G1821">
        <f t="shared" si="84"/>
        <v>0</v>
      </c>
      <c r="H1821">
        <f t="shared" si="85"/>
        <v>1</v>
      </c>
      <c r="I1821">
        <f t="shared" si="86"/>
        <v>41</v>
      </c>
    </row>
    <row r="1822" spans="1:9" x14ac:dyDescent="0.2">
      <c r="A1822" t="s">
        <v>34</v>
      </c>
      <c r="B1822" t="s">
        <v>19</v>
      </c>
      <c r="C1822">
        <v>2023</v>
      </c>
      <c r="D1822" t="s">
        <v>12</v>
      </c>
      <c r="E1822">
        <v>39</v>
      </c>
      <c r="F1822">
        <v>39</v>
      </c>
      <c r="G1822">
        <f t="shared" si="84"/>
        <v>0</v>
      </c>
      <c r="H1822">
        <f t="shared" si="85"/>
        <v>1</v>
      </c>
      <c r="I1822">
        <f t="shared" si="86"/>
        <v>59</v>
      </c>
    </row>
    <row r="1823" spans="1:9" x14ac:dyDescent="0.2">
      <c r="A1823" t="s">
        <v>34</v>
      </c>
      <c r="B1823" t="s">
        <v>19</v>
      </c>
      <c r="C1823">
        <v>2023</v>
      </c>
      <c r="D1823" t="s">
        <v>13</v>
      </c>
      <c r="E1823">
        <v>66</v>
      </c>
      <c r="F1823">
        <v>66</v>
      </c>
      <c r="G1823">
        <f t="shared" si="84"/>
        <v>0</v>
      </c>
      <c r="H1823">
        <f t="shared" si="85"/>
        <v>1</v>
      </c>
      <c r="I1823">
        <f t="shared" si="86"/>
        <v>90</v>
      </c>
    </row>
    <row r="1824" spans="1:9" x14ac:dyDescent="0.2">
      <c r="A1824" t="s">
        <v>34</v>
      </c>
      <c r="B1824" t="s">
        <v>19</v>
      </c>
      <c r="C1824">
        <v>2023</v>
      </c>
      <c r="D1824" t="s">
        <v>16</v>
      </c>
      <c r="E1824">
        <v>16</v>
      </c>
      <c r="F1824">
        <v>16</v>
      </c>
      <c r="G1824">
        <f t="shared" si="84"/>
        <v>0</v>
      </c>
      <c r="H1824">
        <f t="shared" si="85"/>
        <v>1</v>
      </c>
      <c r="I1824">
        <f t="shared" si="86"/>
        <v>26</v>
      </c>
    </row>
    <row r="1825" spans="1:9" x14ac:dyDescent="0.2">
      <c r="A1825" t="s">
        <v>34</v>
      </c>
      <c r="B1825" t="s">
        <v>19</v>
      </c>
      <c r="C1825">
        <v>2022</v>
      </c>
      <c r="D1825" t="s">
        <v>12</v>
      </c>
      <c r="E1825">
        <v>52</v>
      </c>
      <c r="F1825">
        <v>58</v>
      </c>
      <c r="G1825">
        <f t="shared" si="84"/>
        <v>6</v>
      </c>
      <c r="H1825">
        <f t="shared" si="85"/>
        <v>0.89655172413793105</v>
      </c>
      <c r="I1825">
        <f t="shared" si="86"/>
        <v>52</v>
      </c>
    </row>
    <row r="1826" spans="1:9" x14ac:dyDescent="0.2">
      <c r="A1826" t="s">
        <v>34</v>
      </c>
      <c r="B1826" t="s">
        <v>19</v>
      </c>
      <c r="C1826">
        <v>2022</v>
      </c>
      <c r="D1826" t="s">
        <v>30</v>
      </c>
      <c r="E1826">
        <v>32</v>
      </c>
      <c r="F1826">
        <v>43</v>
      </c>
      <c r="G1826">
        <f t="shared" si="84"/>
        <v>11</v>
      </c>
      <c r="H1826">
        <f t="shared" si="85"/>
        <v>0.7441860465116279</v>
      </c>
      <c r="I1826">
        <f t="shared" si="86"/>
        <v>32</v>
      </c>
    </row>
    <row r="1827" spans="1:9" x14ac:dyDescent="0.2">
      <c r="A1827" t="s">
        <v>34</v>
      </c>
      <c r="B1827" t="s">
        <v>20</v>
      </c>
      <c r="C1827">
        <v>2020</v>
      </c>
      <c r="D1827" t="s">
        <v>14</v>
      </c>
      <c r="E1827">
        <v>96</v>
      </c>
      <c r="F1827">
        <v>186</v>
      </c>
      <c r="G1827">
        <f t="shared" si="84"/>
        <v>90</v>
      </c>
      <c r="H1827">
        <f t="shared" si="85"/>
        <v>0.5161290322580645</v>
      </c>
      <c r="I1827">
        <f t="shared" si="86"/>
        <v>96</v>
      </c>
    </row>
    <row r="1828" spans="1:9" x14ac:dyDescent="0.2">
      <c r="A1828" t="s">
        <v>34</v>
      </c>
      <c r="B1828" t="s">
        <v>20</v>
      </c>
      <c r="C1828">
        <v>2020</v>
      </c>
      <c r="D1828" t="s">
        <v>13</v>
      </c>
      <c r="E1828">
        <v>96</v>
      </c>
      <c r="F1828">
        <v>171</v>
      </c>
      <c r="G1828">
        <f t="shared" si="84"/>
        <v>75</v>
      </c>
      <c r="H1828">
        <f t="shared" si="85"/>
        <v>0.56140350877192979</v>
      </c>
      <c r="I1828">
        <f t="shared" si="86"/>
        <v>96</v>
      </c>
    </row>
    <row r="1829" spans="1:9" x14ac:dyDescent="0.2">
      <c r="A1829" t="s">
        <v>34</v>
      </c>
      <c r="B1829" t="s">
        <v>20</v>
      </c>
      <c r="C1829">
        <v>2019</v>
      </c>
      <c r="D1829" t="s">
        <v>13</v>
      </c>
      <c r="E1829">
        <v>80</v>
      </c>
      <c r="F1829">
        <v>130</v>
      </c>
      <c r="G1829">
        <f t="shared" si="84"/>
        <v>50</v>
      </c>
      <c r="H1829">
        <f t="shared" si="85"/>
        <v>0.61538461538461542</v>
      </c>
      <c r="I1829">
        <f t="shared" si="86"/>
        <v>80</v>
      </c>
    </row>
    <row r="1830" spans="1:9" x14ac:dyDescent="0.2">
      <c r="A1830" t="s">
        <v>34</v>
      </c>
      <c r="B1830" t="s">
        <v>20</v>
      </c>
      <c r="C1830">
        <v>2021</v>
      </c>
      <c r="D1830" t="s">
        <v>13</v>
      </c>
      <c r="E1830">
        <v>98</v>
      </c>
      <c r="F1830">
        <v>144</v>
      </c>
      <c r="G1830">
        <f t="shared" si="84"/>
        <v>46</v>
      </c>
      <c r="H1830">
        <f t="shared" si="85"/>
        <v>0.68055555555555558</v>
      </c>
      <c r="I1830">
        <f t="shared" si="86"/>
        <v>98</v>
      </c>
    </row>
    <row r="1831" spans="1:9" x14ac:dyDescent="0.2">
      <c r="A1831" t="s">
        <v>34</v>
      </c>
      <c r="B1831" t="s">
        <v>20</v>
      </c>
      <c r="C1831">
        <v>2019</v>
      </c>
      <c r="D1831" t="s">
        <v>15</v>
      </c>
      <c r="E1831">
        <v>27</v>
      </c>
      <c r="F1831">
        <v>61</v>
      </c>
      <c r="G1831">
        <f t="shared" si="84"/>
        <v>34</v>
      </c>
      <c r="H1831">
        <f t="shared" si="85"/>
        <v>0.44262295081967212</v>
      </c>
      <c r="I1831">
        <f t="shared" si="86"/>
        <v>27</v>
      </c>
    </row>
    <row r="1832" spans="1:9" x14ac:dyDescent="0.2">
      <c r="A1832" t="s">
        <v>34</v>
      </c>
      <c r="B1832" t="s">
        <v>20</v>
      </c>
      <c r="C1832">
        <v>2020</v>
      </c>
      <c r="D1832" t="s">
        <v>15</v>
      </c>
      <c r="E1832">
        <v>35</v>
      </c>
      <c r="F1832">
        <v>63</v>
      </c>
      <c r="G1832">
        <f t="shared" si="84"/>
        <v>28</v>
      </c>
      <c r="H1832">
        <f t="shared" si="85"/>
        <v>0.55555555555555558</v>
      </c>
      <c r="I1832">
        <f t="shared" si="86"/>
        <v>35</v>
      </c>
    </row>
    <row r="1833" spans="1:9" x14ac:dyDescent="0.2">
      <c r="A1833" t="s">
        <v>34</v>
      </c>
      <c r="B1833" t="s">
        <v>20</v>
      </c>
      <c r="C1833">
        <v>2021</v>
      </c>
      <c r="D1833" t="s">
        <v>30</v>
      </c>
      <c r="E1833">
        <v>38</v>
      </c>
      <c r="F1833">
        <v>52</v>
      </c>
      <c r="G1833">
        <f t="shared" si="84"/>
        <v>14</v>
      </c>
      <c r="H1833">
        <f t="shared" si="85"/>
        <v>0.73076923076923073</v>
      </c>
      <c r="I1833">
        <f t="shared" si="86"/>
        <v>38</v>
      </c>
    </row>
    <row r="1834" spans="1:9" x14ac:dyDescent="0.2">
      <c r="A1834" t="s">
        <v>34</v>
      </c>
      <c r="B1834" t="s">
        <v>20</v>
      </c>
      <c r="C1834">
        <v>2022</v>
      </c>
      <c r="D1834" t="s">
        <v>15</v>
      </c>
      <c r="E1834">
        <v>13</v>
      </c>
      <c r="F1834">
        <v>13</v>
      </c>
      <c r="G1834">
        <f t="shared" si="84"/>
        <v>0</v>
      </c>
      <c r="H1834">
        <f t="shared" si="85"/>
        <v>1</v>
      </c>
      <c r="I1834">
        <f t="shared" si="86"/>
        <v>21</v>
      </c>
    </row>
    <row r="1835" spans="1:9" x14ac:dyDescent="0.2">
      <c r="A1835" t="s">
        <v>34</v>
      </c>
      <c r="B1835" t="s">
        <v>20</v>
      </c>
      <c r="C1835">
        <v>2022</v>
      </c>
      <c r="D1835" t="s">
        <v>12</v>
      </c>
      <c r="E1835">
        <v>33</v>
      </c>
      <c r="F1835">
        <v>33</v>
      </c>
      <c r="G1835">
        <f t="shared" si="84"/>
        <v>0</v>
      </c>
      <c r="H1835">
        <f t="shared" si="85"/>
        <v>1</v>
      </c>
      <c r="I1835">
        <f t="shared" si="86"/>
        <v>45</v>
      </c>
    </row>
    <row r="1836" spans="1:9" x14ac:dyDescent="0.2">
      <c r="A1836" t="s">
        <v>34</v>
      </c>
      <c r="B1836" t="s">
        <v>20</v>
      </c>
      <c r="C1836">
        <v>2022</v>
      </c>
      <c r="D1836" t="s">
        <v>14</v>
      </c>
      <c r="E1836">
        <v>92</v>
      </c>
      <c r="F1836">
        <v>92</v>
      </c>
      <c r="G1836">
        <f t="shared" si="84"/>
        <v>0</v>
      </c>
      <c r="H1836">
        <f t="shared" si="85"/>
        <v>1</v>
      </c>
      <c r="I1836">
        <f t="shared" si="86"/>
        <v>111</v>
      </c>
    </row>
    <row r="1837" spans="1:9" x14ac:dyDescent="0.2">
      <c r="A1837" t="s">
        <v>34</v>
      </c>
      <c r="B1837" t="s">
        <v>20</v>
      </c>
      <c r="C1837">
        <v>2022</v>
      </c>
      <c r="D1837" t="s">
        <v>30</v>
      </c>
      <c r="E1837">
        <v>49</v>
      </c>
      <c r="F1837">
        <v>49</v>
      </c>
      <c r="G1837">
        <f t="shared" si="84"/>
        <v>0</v>
      </c>
      <c r="H1837">
        <f t="shared" si="85"/>
        <v>1</v>
      </c>
      <c r="I1837">
        <f t="shared" si="86"/>
        <v>61</v>
      </c>
    </row>
    <row r="1838" spans="1:9" x14ac:dyDescent="0.2">
      <c r="A1838" t="s">
        <v>34</v>
      </c>
      <c r="B1838" t="s">
        <v>20</v>
      </c>
      <c r="C1838">
        <v>2020</v>
      </c>
      <c r="D1838" t="s">
        <v>16</v>
      </c>
      <c r="E1838">
        <v>34</v>
      </c>
      <c r="F1838">
        <v>45</v>
      </c>
      <c r="G1838">
        <f t="shared" si="84"/>
        <v>11</v>
      </c>
      <c r="H1838">
        <f t="shared" si="85"/>
        <v>0.75555555555555554</v>
      </c>
      <c r="I1838">
        <f t="shared" si="86"/>
        <v>34</v>
      </c>
    </row>
    <row r="1839" spans="1:9" x14ac:dyDescent="0.2">
      <c r="A1839" t="s">
        <v>34</v>
      </c>
      <c r="B1839" t="s">
        <v>20</v>
      </c>
      <c r="C1839">
        <v>2023</v>
      </c>
      <c r="D1839" t="s">
        <v>30</v>
      </c>
      <c r="E1839">
        <v>36</v>
      </c>
      <c r="F1839">
        <v>44</v>
      </c>
      <c r="G1839">
        <f t="shared" si="84"/>
        <v>8</v>
      </c>
      <c r="H1839">
        <f t="shared" si="85"/>
        <v>0.81818181818181823</v>
      </c>
      <c r="I1839">
        <f t="shared" si="86"/>
        <v>36</v>
      </c>
    </row>
    <row r="1840" spans="1:9" x14ac:dyDescent="0.2">
      <c r="A1840" t="s">
        <v>34</v>
      </c>
      <c r="B1840" t="s">
        <v>20</v>
      </c>
      <c r="C1840">
        <v>2019</v>
      </c>
      <c r="D1840" t="s">
        <v>12</v>
      </c>
      <c r="E1840">
        <v>12</v>
      </c>
      <c r="F1840">
        <v>19</v>
      </c>
      <c r="G1840">
        <f t="shared" si="84"/>
        <v>7</v>
      </c>
      <c r="H1840">
        <f t="shared" si="85"/>
        <v>0.63157894736842102</v>
      </c>
      <c r="I1840">
        <f t="shared" si="86"/>
        <v>12</v>
      </c>
    </row>
    <row r="1841" spans="1:9" x14ac:dyDescent="0.2">
      <c r="A1841" t="s">
        <v>34</v>
      </c>
      <c r="B1841" t="s">
        <v>20</v>
      </c>
      <c r="C1841">
        <v>2023</v>
      </c>
      <c r="D1841" t="s">
        <v>12</v>
      </c>
      <c r="E1841">
        <v>31</v>
      </c>
      <c r="F1841">
        <v>37</v>
      </c>
      <c r="G1841">
        <f t="shared" si="84"/>
        <v>6</v>
      </c>
      <c r="H1841">
        <f t="shared" si="85"/>
        <v>0.83783783783783783</v>
      </c>
      <c r="I1841">
        <f t="shared" si="86"/>
        <v>31</v>
      </c>
    </row>
    <row r="1842" spans="1:9" x14ac:dyDescent="0.2">
      <c r="A1842" t="s">
        <v>34</v>
      </c>
      <c r="B1842" t="s">
        <v>20</v>
      </c>
      <c r="C1842">
        <v>2021</v>
      </c>
      <c r="D1842" t="s">
        <v>15</v>
      </c>
      <c r="E1842">
        <v>34</v>
      </c>
      <c r="F1842">
        <v>39</v>
      </c>
      <c r="G1842">
        <f t="shared" si="84"/>
        <v>5</v>
      </c>
      <c r="H1842">
        <f t="shared" si="85"/>
        <v>0.87179487179487181</v>
      </c>
      <c r="I1842">
        <f t="shared" si="86"/>
        <v>34</v>
      </c>
    </row>
    <row r="1843" spans="1:9" x14ac:dyDescent="0.2">
      <c r="A1843" t="s">
        <v>34</v>
      </c>
      <c r="B1843" t="s">
        <v>20</v>
      </c>
      <c r="C1843">
        <v>2020</v>
      </c>
      <c r="D1843" t="s">
        <v>30</v>
      </c>
      <c r="E1843">
        <v>27</v>
      </c>
      <c r="F1843">
        <v>31</v>
      </c>
      <c r="G1843">
        <f t="shared" si="84"/>
        <v>4</v>
      </c>
      <c r="H1843">
        <f t="shared" si="85"/>
        <v>0.87096774193548387</v>
      </c>
      <c r="I1843">
        <f t="shared" si="86"/>
        <v>27</v>
      </c>
    </row>
    <row r="1844" spans="1:9" x14ac:dyDescent="0.2">
      <c r="A1844" t="s">
        <v>34</v>
      </c>
      <c r="B1844" t="s">
        <v>20</v>
      </c>
      <c r="C1844">
        <v>2019</v>
      </c>
      <c r="D1844" t="s">
        <v>14</v>
      </c>
      <c r="E1844">
        <v>99</v>
      </c>
      <c r="F1844">
        <v>100</v>
      </c>
      <c r="G1844">
        <f t="shared" si="84"/>
        <v>1</v>
      </c>
      <c r="H1844">
        <f t="shared" si="85"/>
        <v>0.99</v>
      </c>
      <c r="I1844">
        <f t="shared" si="86"/>
        <v>99</v>
      </c>
    </row>
    <row r="1845" spans="1:9" x14ac:dyDescent="0.2">
      <c r="A1845" t="s">
        <v>34</v>
      </c>
      <c r="B1845" t="s">
        <v>20</v>
      </c>
      <c r="C1845">
        <v>2021</v>
      </c>
      <c r="D1845" t="s">
        <v>14</v>
      </c>
      <c r="E1845">
        <v>104</v>
      </c>
      <c r="F1845">
        <v>105</v>
      </c>
      <c r="G1845">
        <f t="shared" si="84"/>
        <v>1</v>
      </c>
      <c r="H1845">
        <f t="shared" si="85"/>
        <v>0.99047619047619051</v>
      </c>
      <c r="I1845">
        <f t="shared" si="86"/>
        <v>104</v>
      </c>
    </row>
    <row r="1846" spans="1:9" x14ac:dyDescent="0.2">
      <c r="A1846" t="s">
        <v>34</v>
      </c>
      <c r="B1846" t="s">
        <v>20</v>
      </c>
      <c r="C1846">
        <v>2019</v>
      </c>
      <c r="D1846" t="s">
        <v>16</v>
      </c>
      <c r="E1846">
        <v>23</v>
      </c>
      <c r="F1846">
        <v>23</v>
      </c>
      <c r="G1846">
        <f t="shared" si="84"/>
        <v>0</v>
      </c>
      <c r="H1846">
        <f t="shared" si="85"/>
        <v>1</v>
      </c>
      <c r="I1846">
        <f t="shared" si="86"/>
        <v>28</v>
      </c>
    </row>
    <row r="1847" spans="1:9" x14ac:dyDescent="0.2">
      <c r="A1847" t="s">
        <v>34</v>
      </c>
      <c r="B1847" t="s">
        <v>20</v>
      </c>
      <c r="C1847">
        <v>2019</v>
      </c>
      <c r="D1847" t="s">
        <v>30</v>
      </c>
      <c r="E1847">
        <v>15</v>
      </c>
      <c r="F1847">
        <v>15</v>
      </c>
      <c r="G1847">
        <f t="shared" si="84"/>
        <v>0</v>
      </c>
      <c r="H1847">
        <f t="shared" si="85"/>
        <v>1</v>
      </c>
      <c r="I1847">
        <f t="shared" si="86"/>
        <v>19</v>
      </c>
    </row>
    <row r="1848" spans="1:9" x14ac:dyDescent="0.2">
      <c r="A1848" t="s">
        <v>34</v>
      </c>
      <c r="B1848" t="s">
        <v>20</v>
      </c>
      <c r="C1848">
        <v>2020</v>
      </c>
      <c r="D1848" t="s">
        <v>12</v>
      </c>
      <c r="E1848">
        <v>7</v>
      </c>
      <c r="F1848">
        <v>7</v>
      </c>
      <c r="G1848">
        <f t="shared" si="84"/>
        <v>0</v>
      </c>
      <c r="H1848">
        <f t="shared" si="85"/>
        <v>1</v>
      </c>
      <c r="I1848">
        <f t="shared" si="86"/>
        <v>10</v>
      </c>
    </row>
    <row r="1849" spans="1:9" x14ac:dyDescent="0.2">
      <c r="A1849" t="s">
        <v>34</v>
      </c>
      <c r="B1849" t="s">
        <v>20</v>
      </c>
      <c r="C1849">
        <v>2021</v>
      </c>
      <c r="D1849" t="s">
        <v>12</v>
      </c>
      <c r="E1849">
        <v>30</v>
      </c>
      <c r="F1849">
        <v>30</v>
      </c>
      <c r="G1849">
        <f t="shared" si="84"/>
        <v>0</v>
      </c>
      <c r="H1849">
        <f t="shared" si="85"/>
        <v>1</v>
      </c>
      <c r="I1849">
        <f t="shared" si="86"/>
        <v>41</v>
      </c>
    </row>
    <row r="1850" spans="1:9" x14ac:dyDescent="0.2">
      <c r="A1850" t="s">
        <v>34</v>
      </c>
      <c r="B1850" t="s">
        <v>20</v>
      </c>
      <c r="C1850">
        <v>2021</v>
      </c>
      <c r="D1850" t="s">
        <v>16</v>
      </c>
      <c r="E1850">
        <v>12</v>
      </c>
      <c r="F1850">
        <v>12</v>
      </c>
      <c r="G1850">
        <f t="shared" si="84"/>
        <v>0</v>
      </c>
      <c r="H1850">
        <f t="shared" si="85"/>
        <v>1</v>
      </c>
      <c r="I1850">
        <f t="shared" si="86"/>
        <v>15</v>
      </c>
    </row>
    <row r="1851" spans="1:9" x14ac:dyDescent="0.2">
      <c r="A1851" t="s">
        <v>34</v>
      </c>
      <c r="B1851" t="s">
        <v>20</v>
      </c>
      <c r="C1851">
        <v>2023</v>
      </c>
      <c r="D1851" t="s">
        <v>15</v>
      </c>
      <c r="E1851">
        <v>20</v>
      </c>
      <c r="F1851">
        <v>20</v>
      </c>
      <c r="G1851">
        <f t="shared" si="84"/>
        <v>0</v>
      </c>
      <c r="H1851">
        <f t="shared" si="85"/>
        <v>1</v>
      </c>
      <c r="I1851">
        <f t="shared" si="86"/>
        <v>33</v>
      </c>
    </row>
    <row r="1852" spans="1:9" x14ac:dyDescent="0.2">
      <c r="A1852" t="s">
        <v>34</v>
      </c>
      <c r="B1852" t="s">
        <v>20</v>
      </c>
      <c r="C1852">
        <v>2023</v>
      </c>
      <c r="D1852" t="s">
        <v>14</v>
      </c>
      <c r="E1852">
        <v>79</v>
      </c>
      <c r="F1852">
        <v>79</v>
      </c>
      <c r="G1852">
        <f t="shared" si="84"/>
        <v>0</v>
      </c>
      <c r="H1852">
        <f t="shared" si="85"/>
        <v>1</v>
      </c>
      <c r="I1852">
        <f t="shared" si="86"/>
        <v>95</v>
      </c>
    </row>
    <row r="1853" spans="1:9" x14ac:dyDescent="0.2">
      <c r="A1853" t="s">
        <v>34</v>
      </c>
      <c r="B1853" t="s">
        <v>20</v>
      </c>
      <c r="C1853">
        <v>2023</v>
      </c>
      <c r="D1853" t="s">
        <v>13</v>
      </c>
      <c r="E1853">
        <v>65</v>
      </c>
      <c r="F1853">
        <v>65</v>
      </c>
      <c r="G1853">
        <f t="shared" si="84"/>
        <v>0</v>
      </c>
      <c r="H1853">
        <f t="shared" si="85"/>
        <v>1</v>
      </c>
      <c r="I1853">
        <f t="shared" si="86"/>
        <v>92</v>
      </c>
    </row>
    <row r="1854" spans="1:9" x14ac:dyDescent="0.2">
      <c r="A1854" t="s">
        <v>34</v>
      </c>
      <c r="B1854" t="s">
        <v>20</v>
      </c>
      <c r="C1854">
        <v>2023</v>
      </c>
      <c r="D1854" t="s">
        <v>16</v>
      </c>
      <c r="E1854">
        <v>34</v>
      </c>
      <c r="F1854">
        <v>34</v>
      </c>
      <c r="G1854">
        <f t="shared" si="84"/>
        <v>0</v>
      </c>
      <c r="H1854">
        <f t="shared" si="85"/>
        <v>1</v>
      </c>
      <c r="I1854">
        <f t="shared" si="86"/>
        <v>42</v>
      </c>
    </row>
    <row r="1855" spans="1:9" x14ac:dyDescent="0.2">
      <c r="A1855" t="s">
        <v>34</v>
      </c>
      <c r="B1855" t="s">
        <v>20</v>
      </c>
      <c r="C1855">
        <v>2022</v>
      </c>
      <c r="D1855" t="s">
        <v>13</v>
      </c>
      <c r="E1855">
        <v>100</v>
      </c>
      <c r="F1855">
        <v>103</v>
      </c>
      <c r="G1855">
        <f t="shared" si="84"/>
        <v>3</v>
      </c>
      <c r="H1855">
        <f t="shared" si="85"/>
        <v>0.970873786407767</v>
      </c>
      <c r="I1855">
        <f t="shared" si="86"/>
        <v>100</v>
      </c>
    </row>
    <row r="1856" spans="1:9" x14ac:dyDescent="0.2">
      <c r="A1856" t="s">
        <v>34</v>
      </c>
      <c r="B1856" t="s">
        <v>20</v>
      </c>
      <c r="C1856">
        <v>2022</v>
      </c>
      <c r="D1856" t="s">
        <v>16</v>
      </c>
      <c r="E1856">
        <v>44</v>
      </c>
      <c r="F1856">
        <v>49</v>
      </c>
      <c r="G1856">
        <f t="shared" si="84"/>
        <v>5</v>
      </c>
      <c r="H1856">
        <f t="shared" si="85"/>
        <v>0.89795918367346939</v>
      </c>
      <c r="I1856">
        <f t="shared" si="86"/>
        <v>44</v>
      </c>
    </row>
    <row r="1857" spans="1:9" x14ac:dyDescent="0.2">
      <c r="A1857" t="s">
        <v>34</v>
      </c>
      <c r="B1857" t="s">
        <v>21</v>
      </c>
      <c r="C1857">
        <v>2020</v>
      </c>
      <c r="D1857" t="s">
        <v>14</v>
      </c>
      <c r="E1857">
        <v>73</v>
      </c>
      <c r="F1857">
        <v>191</v>
      </c>
      <c r="G1857">
        <f t="shared" si="84"/>
        <v>118</v>
      </c>
      <c r="H1857">
        <f t="shared" si="85"/>
        <v>0.38219895287958117</v>
      </c>
      <c r="I1857">
        <f t="shared" si="86"/>
        <v>73</v>
      </c>
    </row>
    <row r="1858" spans="1:9" x14ac:dyDescent="0.2">
      <c r="A1858" t="s">
        <v>34</v>
      </c>
      <c r="B1858" t="s">
        <v>21</v>
      </c>
      <c r="C1858">
        <v>2021</v>
      </c>
      <c r="D1858" t="s">
        <v>13</v>
      </c>
      <c r="E1858">
        <v>63</v>
      </c>
      <c r="F1858">
        <v>104</v>
      </c>
      <c r="G1858">
        <f t="shared" ref="G1858:G1921" si="87">F1858-E1858</f>
        <v>41</v>
      </c>
      <c r="H1858">
        <f t="shared" si="85"/>
        <v>0.60576923076923073</v>
      </c>
      <c r="I1858">
        <f t="shared" si="86"/>
        <v>63</v>
      </c>
    </row>
    <row r="1859" spans="1:9" x14ac:dyDescent="0.2">
      <c r="A1859" t="s">
        <v>34</v>
      </c>
      <c r="B1859" t="s">
        <v>21</v>
      </c>
      <c r="C1859">
        <v>2019</v>
      </c>
      <c r="D1859" t="s">
        <v>30</v>
      </c>
      <c r="E1859">
        <v>26</v>
      </c>
      <c r="F1859">
        <v>52</v>
      </c>
      <c r="G1859">
        <f t="shared" si="87"/>
        <v>26</v>
      </c>
      <c r="H1859">
        <f t="shared" ref="H1859:H1922" si="88">IF(AND(E1859=0, F1859=0), 1, E1859/F1859)</f>
        <v>0.5</v>
      </c>
      <c r="I1859">
        <f t="shared" ref="I1859:I1922" si="89">_xlfn.CEILING.MATH(IF(H1859=1,
    IF(
        COUNTIFS(H$2:H$2670, "&lt;&gt;1", A$2:A$2670, A1859, B$2:B$2670, B1859, D$2:D$2670, D1859, C$2:C$2670, "&lt;&gt;"&amp;C1859)=0,
        E1859,
        F1859 / (
            SUMIFS(H$2:H$2670, A$2:A$2670, A1859, B$2:B$2670, B1859, D$2:D$2670, D1859, C$2:C$2670, "&lt;&gt;"&amp;C1859, H$2:H$2670, "&lt;&gt;1")
            /
            COUNTIFS(H$2:H$2670, "&lt;&gt;1", A$2:A$2670, A1859, B$2:B$2670, B1859, D$2:D$2670, D1859, C$2:C$2670, "&lt;&gt;"&amp;C1859)
        )
    ),
    E1859
))</f>
        <v>26</v>
      </c>
    </row>
    <row r="1860" spans="1:9" x14ac:dyDescent="0.2">
      <c r="A1860" t="s">
        <v>34</v>
      </c>
      <c r="B1860" t="s">
        <v>21</v>
      </c>
      <c r="C1860">
        <v>2019</v>
      </c>
      <c r="D1860" t="s">
        <v>14</v>
      </c>
      <c r="E1860">
        <v>67</v>
      </c>
      <c r="F1860">
        <v>87</v>
      </c>
      <c r="G1860">
        <f t="shared" si="87"/>
        <v>20</v>
      </c>
      <c r="H1860">
        <f t="shared" si="88"/>
        <v>0.77011494252873558</v>
      </c>
      <c r="I1860">
        <f t="shared" si="89"/>
        <v>67</v>
      </c>
    </row>
    <row r="1861" spans="1:9" x14ac:dyDescent="0.2">
      <c r="A1861" t="s">
        <v>34</v>
      </c>
      <c r="B1861" t="s">
        <v>21</v>
      </c>
      <c r="C1861">
        <v>2020</v>
      </c>
      <c r="D1861" t="s">
        <v>16</v>
      </c>
      <c r="E1861">
        <v>30</v>
      </c>
      <c r="F1861">
        <v>48</v>
      </c>
      <c r="G1861">
        <f t="shared" si="87"/>
        <v>18</v>
      </c>
      <c r="H1861">
        <f t="shared" si="88"/>
        <v>0.625</v>
      </c>
      <c r="I1861">
        <f t="shared" si="89"/>
        <v>30</v>
      </c>
    </row>
    <row r="1862" spans="1:9" x14ac:dyDescent="0.2">
      <c r="A1862" t="s">
        <v>34</v>
      </c>
      <c r="B1862" t="s">
        <v>21</v>
      </c>
      <c r="C1862">
        <v>2021</v>
      </c>
      <c r="D1862" t="s">
        <v>14</v>
      </c>
      <c r="E1862">
        <v>77</v>
      </c>
      <c r="F1862">
        <v>95</v>
      </c>
      <c r="G1862">
        <f t="shared" si="87"/>
        <v>18</v>
      </c>
      <c r="H1862">
        <f t="shared" si="88"/>
        <v>0.81052631578947365</v>
      </c>
      <c r="I1862">
        <f t="shared" si="89"/>
        <v>77</v>
      </c>
    </row>
    <row r="1863" spans="1:9" x14ac:dyDescent="0.2">
      <c r="A1863" t="s">
        <v>34</v>
      </c>
      <c r="B1863" t="s">
        <v>21</v>
      </c>
      <c r="C1863">
        <v>2021</v>
      </c>
      <c r="D1863" t="s">
        <v>16</v>
      </c>
      <c r="E1863">
        <v>20</v>
      </c>
      <c r="F1863">
        <v>38</v>
      </c>
      <c r="G1863">
        <f t="shared" si="87"/>
        <v>18</v>
      </c>
      <c r="H1863">
        <f t="shared" si="88"/>
        <v>0.52631578947368418</v>
      </c>
      <c r="I1863">
        <f t="shared" si="89"/>
        <v>20</v>
      </c>
    </row>
    <row r="1864" spans="1:9" x14ac:dyDescent="0.2">
      <c r="A1864" t="s">
        <v>34</v>
      </c>
      <c r="B1864" t="s">
        <v>21</v>
      </c>
      <c r="C1864">
        <v>2019</v>
      </c>
      <c r="D1864" t="s">
        <v>13</v>
      </c>
      <c r="E1864">
        <v>71</v>
      </c>
      <c r="F1864">
        <v>87</v>
      </c>
      <c r="G1864">
        <f t="shared" si="87"/>
        <v>16</v>
      </c>
      <c r="H1864">
        <f t="shared" si="88"/>
        <v>0.81609195402298851</v>
      </c>
      <c r="I1864">
        <f t="shared" si="89"/>
        <v>71</v>
      </c>
    </row>
    <row r="1865" spans="1:9" x14ac:dyDescent="0.2">
      <c r="A1865" t="s">
        <v>34</v>
      </c>
      <c r="B1865" t="s">
        <v>21</v>
      </c>
      <c r="C1865">
        <v>2020</v>
      </c>
      <c r="D1865" t="s">
        <v>15</v>
      </c>
      <c r="E1865">
        <v>26</v>
      </c>
      <c r="F1865">
        <v>41</v>
      </c>
      <c r="G1865">
        <f t="shared" si="87"/>
        <v>15</v>
      </c>
      <c r="H1865">
        <f t="shared" si="88"/>
        <v>0.63414634146341464</v>
      </c>
      <c r="I1865">
        <f t="shared" si="89"/>
        <v>26</v>
      </c>
    </row>
    <row r="1866" spans="1:9" x14ac:dyDescent="0.2">
      <c r="A1866" t="s">
        <v>34</v>
      </c>
      <c r="B1866" t="s">
        <v>21</v>
      </c>
      <c r="C1866">
        <v>2023</v>
      </c>
      <c r="D1866" t="s">
        <v>13</v>
      </c>
      <c r="E1866">
        <v>50</v>
      </c>
      <c r="F1866">
        <v>65</v>
      </c>
      <c r="G1866">
        <f t="shared" si="87"/>
        <v>15</v>
      </c>
      <c r="H1866">
        <f t="shared" si="88"/>
        <v>0.76923076923076927</v>
      </c>
      <c r="I1866">
        <f t="shared" si="89"/>
        <v>50</v>
      </c>
    </row>
    <row r="1867" spans="1:9" x14ac:dyDescent="0.2">
      <c r="A1867" t="s">
        <v>34</v>
      </c>
      <c r="B1867" t="s">
        <v>21</v>
      </c>
      <c r="C1867">
        <v>2019</v>
      </c>
      <c r="D1867" t="s">
        <v>12</v>
      </c>
      <c r="E1867">
        <v>26</v>
      </c>
      <c r="F1867">
        <v>38</v>
      </c>
      <c r="G1867">
        <f t="shared" si="87"/>
        <v>12</v>
      </c>
      <c r="H1867">
        <f t="shared" si="88"/>
        <v>0.68421052631578949</v>
      </c>
      <c r="I1867">
        <f t="shared" si="89"/>
        <v>26</v>
      </c>
    </row>
    <row r="1868" spans="1:9" x14ac:dyDescent="0.2">
      <c r="A1868" t="s">
        <v>34</v>
      </c>
      <c r="B1868" t="s">
        <v>21</v>
      </c>
      <c r="C1868">
        <v>2022</v>
      </c>
      <c r="D1868" t="s">
        <v>14</v>
      </c>
      <c r="E1868">
        <v>42</v>
      </c>
      <c r="F1868">
        <v>42</v>
      </c>
      <c r="G1868">
        <f t="shared" si="87"/>
        <v>0</v>
      </c>
      <c r="H1868">
        <f t="shared" si="88"/>
        <v>1</v>
      </c>
      <c r="I1868">
        <f t="shared" si="89"/>
        <v>65</v>
      </c>
    </row>
    <row r="1869" spans="1:9" x14ac:dyDescent="0.2">
      <c r="A1869" t="s">
        <v>34</v>
      </c>
      <c r="B1869" t="s">
        <v>21</v>
      </c>
      <c r="C1869">
        <v>2022</v>
      </c>
      <c r="D1869" t="s">
        <v>13</v>
      </c>
      <c r="E1869">
        <v>73</v>
      </c>
      <c r="F1869">
        <v>73</v>
      </c>
      <c r="G1869">
        <f t="shared" si="87"/>
        <v>0</v>
      </c>
      <c r="H1869">
        <f t="shared" si="88"/>
        <v>1</v>
      </c>
      <c r="I1869">
        <f t="shared" si="89"/>
        <v>100</v>
      </c>
    </row>
    <row r="1870" spans="1:9" x14ac:dyDescent="0.2">
      <c r="A1870" t="s">
        <v>34</v>
      </c>
      <c r="B1870" t="s">
        <v>21</v>
      </c>
      <c r="C1870">
        <v>2022</v>
      </c>
      <c r="D1870" t="s">
        <v>16</v>
      </c>
      <c r="E1870">
        <v>22</v>
      </c>
      <c r="F1870">
        <v>22</v>
      </c>
      <c r="G1870">
        <f t="shared" si="87"/>
        <v>0</v>
      </c>
      <c r="H1870">
        <f t="shared" si="88"/>
        <v>1</v>
      </c>
      <c r="I1870">
        <f t="shared" si="89"/>
        <v>32</v>
      </c>
    </row>
    <row r="1871" spans="1:9" x14ac:dyDescent="0.2">
      <c r="A1871" t="s">
        <v>34</v>
      </c>
      <c r="B1871" t="s">
        <v>21</v>
      </c>
      <c r="C1871">
        <v>2019</v>
      </c>
      <c r="D1871" t="s">
        <v>16</v>
      </c>
      <c r="E1871">
        <v>22</v>
      </c>
      <c r="F1871">
        <v>24</v>
      </c>
      <c r="G1871">
        <f t="shared" si="87"/>
        <v>2</v>
      </c>
      <c r="H1871">
        <f t="shared" si="88"/>
        <v>0.91666666666666663</v>
      </c>
      <c r="I1871">
        <f t="shared" si="89"/>
        <v>22</v>
      </c>
    </row>
    <row r="1872" spans="1:9" x14ac:dyDescent="0.2">
      <c r="A1872" t="s">
        <v>34</v>
      </c>
      <c r="B1872" t="s">
        <v>21</v>
      </c>
      <c r="C1872">
        <v>2022</v>
      </c>
      <c r="D1872" t="s">
        <v>15</v>
      </c>
      <c r="E1872">
        <v>24</v>
      </c>
      <c r="F1872">
        <v>26</v>
      </c>
      <c r="G1872">
        <f t="shared" si="87"/>
        <v>2</v>
      </c>
      <c r="H1872">
        <f t="shared" si="88"/>
        <v>0.92307692307692313</v>
      </c>
      <c r="I1872">
        <f t="shared" si="89"/>
        <v>24</v>
      </c>
    </row>
    <row r="1873" spans="1:9" x14ac:dyDescent="0.2">
      <c r="A1873" t="s">
        <v>34</v>
      </c>
      <c r="B1873" t="s">
        <v>21</v>
      </c>
      <c r="C1873">
        <v>2019</v>
      </c>
      <c r="D1873" t="s">
        <v>15</v>
      </c>
      <c r="E1873">
        <v>23</v>
      </c>
      <c r="F1873">
        <v>23</v>
      </c>
      <c r="G1873">
        <f t="shared" si="87"/>
        <v>0</v>
      </c>
      <c r="H1873">
        <f t="shared" si="88"/>
        <v>1</v>
      </c>
      <c r="I1873">
        <f t="shared" si="89"/>
        <v>30</v>
      </c>
    </row>
    <row r="1874" spans="1:9" x14ac:dyDescent="0.2">
      <c r="A1874" t="s">
        <v>34</v>
      </c>
      <c r="B1874" t="s">
        <v>21</v>
      </c>
      <c r="C1874">
        <v>2020</v>
      </c>
      <c r="D1874" t="s">
        <v>12</v>
      </c>
      <c r="E1874">
        <v>19</v>
      </c>
      <c r="F1874">
        <v>19</v>
      </c>
      <c r="G1874">
        <f t="shared" si="87"/>
        <v>0</v>
      </c>
      <c r="H1874">
        <f t="shared" si="88"/>
        <v>1</v>
      </c>
      <c r="I1874">
        <f t="shared" si="89"/>
        <v>28</v>
      </c>
    </row>
    <row r="1875" spans="1:9" x14ac:dyDescent="0.2">
      <c r="A1875" t="s">
        <v>34</v>
      </c>
      <c r="B1875" t="s">
        <v>21</v>
      </c>
      <c r="C1875">
        <v>2020</v>
      </c>
      <c r="D1875" t="s">
        <v>13</v>
      </c>
      <c r="E1875">
        <v>41</v>
      </c>
      <c r="F1875">
        <v>41</v>
      </c>
      <c r="G1875">
        <f t="shared" si="87"/>
        <v>0</v>
      </c>
      <c r="H1875">
        <f t="shared" si="88"/>
        <v>1</v>
      </c>
      <c r="I1875">
        <f t="shared" si="89"/>
        <v>57</v>
      </c>
    </row>
    <row r="1876" spans="1:9" x14ac:dyDescent="0.2">
      <c r="A1876" t="s">
        <v>34</v>
      </c>
      <c r="B1876" t="s">
        <v>21</v>
      </c>
      <c r="C1876">
        <v>2020</v>
      </c>
      <c r="D1876" t="s">
        <v>30</v>
      </c>
      <c r="E1876">
        <v>22</v>
      </c>
      <c r="F1876">
        <v>22</v>
      </c>
      <c r="G1876">
        <f t="shared" si="87"/>
        <v>0</v>
      </c>
      <c r="H1876">
        <f t="shared" si="88"/>
        <v>1</v>
      </c>
      <c r="I1876">
        <f t="shared" si="89"/>
        <v>40</v>
      </c>
    </row>
    <row r="1877" spans="1:9" x14ac:dyDescent="0.2">
      <c r="A1877" t="s">
        <v>34</v>
      </c>
      <c r="B1877" t="s">
        <v>21</v>
      </c>
      <c r="C1877">
        <v>2021</v>
      </c>
      <c r="D1877" t="s">
        <v>15</v>
      </c>
      <c r="E1877">
        <v>21</v>
      </c>
      <c r="F1877">
        <v>21</v>
      </c>
      <c r="G1877">
        <f t="shared" si="87"/>
        <v>0</v>
      </c>
      <c r="H1877">
        <f t="shared" si="88"/>
        <v>1</v>
      </c>
      <c r="I1877">
        <f t="shared" si="89"/>
        <v>27</v>
      </c>
    </row>
    <row r="1878" spans="1:9" x14ac:dyDescent="0.2">
      <c r="A1878" t="s">
        <v>34</v>
      </c>
      <c r="B1878" t="s">
        <v>21</v>
      </c>
      <c r="C1878">
        <v>2021</v>
      </c>
      <c r="D1878" t="s">
        <v>12</v>
      </c>
      <c r="E1878">
        <v>12</v>
      </c>
      <c r="F1878">
        <v>12</v>
      </c>
      <c r="G1878">
        <f t="shared" si="87"/>
        <v>0</v>
      </c>
      <c r="H1878">
        <f t="shared" si="88"/>
        <v>1</v>
      </c>
      <c r="I1878">
        <f t="shared" si="89"/>
        <v>18</v>
      </c>
    </row>
    <row r="1879" spans="1:9" x14ac:dyDescent="0.2">
      <c r="A1879" t="s">
        <v>34</v>
      </c>
      <c r="B1879" t="s">
        <v>21</v>
      </c>
      <c r="C1879">
        <v>2021</v>
      </c>
      <c r="D1879" t="s">
        <v>30</v>
      </c>
      <c r="E1879">
        <v>19</v>
      </c>
      <c r="F1879">
        <v>19</v>
      </c>
      <c r="G1879">
        <f t="shared" si="87"/>
        <v>0</v>
      </c>
      <c r="H1879">
        <f t="shared" si="88"/>
        <v>1</v>
      </c>
      <c r="I1879">
        <f t="shared" si="89"/>
        <v>34</v>
      </c>
    </row>
    <row r="1880" spans="1:9" x14ac:dyDescent="0.2">
      <c r="A1880" t="s">
        <v>34</v>
      </c>
      <c r="B1880" t="s">
        <v>21</v>
      </c>
      <c r="C1880">
        <v>2023</v>
      </c>
      <c r="D1880" t="s">
        <v>15</v>
      </c>
      <c r="E1880">
        <v>16</v>
      </c>
      <c r="F1880">
        <v>16</v>
      </c>
      <c r="G1880">
        <f t="shared" si="87"/>
        <v>0</v>
      </c>
      <c r="H1880">
        <f t="shared" si="88"/>
        <v>1</v>
      </c>
      <c r="I1880">
        <f t="shared" si="89"/>
        <v>21</v>
      </c>
    </row>
    <row r="1881" spans="1:9" x14ac:dyDescent="0.2">
      <c r="A1881" t="s">
        <v>34</v>
      </c>
      <c r="B1881" t="s">
        <v>21</v>
      </c>
      <c r="C1881">
        <v>2023</v>
      </c>
      <c r="D1881" t="s">
        <v>12</v>
      </c>
      <c r="E1881">
        <v>24</v>
      </c>
      <c r="F1881">
        <v>24</v>
      </c>
      <c r="G1881">
        <f t="shared" si="87"/>
        <v>0</v>
      </c>
      <c r="H1881">
        <f t="shared" si="88"/>
        <v>1</v>
      </c>
      <c r="I1881">
        <f t="shared" si="89"/>
        <v>35</v>
      </c>
    </row>
    <row r="1882" spans="1:9" x14ac:dyDescent="0.2">
      <c r="A1882" t="s">
        <v>34</v>
      </c>
      <c r="B1882" t="s">
        <v>21</v>
      </c>
      <c r="C1882">
        <v>2023</v>
      </c>
      <c r="D1882" t="s">
        <v>14</v>
      </c>
      <c r="E1882">
        <v>57</v>
      </c>
      <c r="F1882">
        <v>57</v>
      </c>
      <c r="G1882">
        <f t="shared" si="87"/>
        <v>0</v>
      </c>
      <c r="H1882">
        <f t="shared" si="88"/>
        <v>1</v>
      </c>
      <c r="I1882">
        <f t="shared" si="89"/>
        <v>88</v>
      </c>
    </row>
    <row r="1883" spans="1:9" x14ac:dyDescent="0.2">
      <c r="A1883" t="s">
        <v>34</v>
      </c>
      <c r="B1883" t="s">
        <v>21</v>
      </c>
      <c r="C1883">
        <v>2023</v>
      </c>
      <c r="D1883" t="s">
        <v>16</v>
      </c>
      <c r="E1883">
        <v>19</v>
      </c>
      <c r="F1883">
        <v>19</v>
      </c>
      <c r="G1883">
        <f t="shared" si="87"/>
        <v>0</v>
      </c>
      <c r="H1883">
        <f t="shared" si="88"/>
        <v>1</v>
      </c>
      <c r="I1883">
        <f t="shared" si="89"/>
        <v>28</v>
      </c>
    </row>
    <row r="1884" spans="1:9" x14ac:dyDescent="0.2">
      <c r="A1884" t="s">
        <v>34</v>
      </c>
      <c r="B1884" t="s">
        <v>21</v>
      </c>
      <c r="C1884">
        <v>2023</v>
      </c>
      <c r="D1884" t="s">
        <v>30</v>
      </c>
      <c r="E1884">
        <v>9</v>
      </c>
      <c r="F1884">
        <v>9</v>
      </c>
      <c r="G1884">
        <f t="shared" si="87"/>
        <v>0</v>
      </c>
      <c r="H1884">
        <f t="shared" si="88"/>
        <v>1</v>
      </c>
      <c r="I1884">
        <f t="shared" si="89"/>
        <v>16</v>
      </c>
    </row>
    <row r="1885" spans="1:9" x14ac:dyDescent="0.2">
      <c r="A1885" t="s">
        <v>34</v>
      </c>
      <c r="B1885" t="s">
        <v>21</v>
      </c>
      <c r="C1885">
        <v>2022</v>
      </c>
      <c r="D1885" t="s">
        <v>12</v>
      </c>
      <c r="E1885">
        <v>23</v>
      </c>
      <c r="F1885">
        <v>33</v>
      </c>
      <c r="G1885">
        <f t="shared" si="87"/>
        <v>10</v>
      </c>
      <c r="H1885">
        <f t="shared" si="88"/>
        <v>0.69696969696969702</v>
      </c>
      <c r="I1885">
        <f t="shared" si="89"/>
        <v>23</v>
      </c>
    </row>
    <row r="1886" spans="1:9" x14ac:dyDescent="0.2">
      <c r="A1886" t="s">
        <v>34</v>
      </c>
      <c r="B1886" t="s">
        <v>21</v>
      </c>
      <c r="C1886">
        <v>2022</v>
      </c>
      <c r="D1886" t="s">
        <v>30</v>
      </c>
      <c r="E1886">
        <v>35</v>
      </c>
      <c r="F1886">
        <v>56</v>
      </c>
      <c r="G1886">
        <f t="shared" si="87"/>
        <v>21</v>
      </c>
      <c r="H1886">
        <f t="shared" si="88"/>
        <v>0.625</v>
      </c>
      <c r="I1886">
        <f t="shared" si="89"/>
        <v>35</v>
      </c>
    </row>
    <row r="1887" spans="1:9" x14ac:dyDescent="0.2">
      <c r="A1887" t="s">
        <v>34</v>
      </c>
      <c r="B1887" t="s">
        <v>22</v>
      </c>
      <c r="C1887">
        <v>2020</v>
      </c>
      <c r="D1887" t="s">
        <v>13</v>
      </c>
      <c r="E1887">
        <v>51</v>
      </c>
      <c r="F1887">
        <v>102</v>
      </c>
      <c r="G1887">
        <f t="shared" si="87"/>
        <v>51</v>
      </c>
      <c r="H1887">
        <f t="shared" si="88"/>
        <v>0.5</v>
      </c>
      <c r="I1887">
        <f t="shared" si="89"/>
        <v>51</v>
      </c>
    </row>
    <row r="1888" spans="1:9" x14ac:dyDescent="0.2">
      <c r="A1888" t="s">
        <v>34</v>
      </c>
      <c r="B1888" t="s">
        <v>22</v>
      </c>
      <c r="C1888">
        <v>2020</v>
      </c>
      <c r="D1888" t="s">
        <v>30</v>
      </c>
      <c r="E1888">
        <v>16</v>
      </c>
      <c r="F1888">
        <v>58</v>
      </c>
      <c r="G1888">
        <f t="shared" si="87"/>
        <v>42</v>
      </c>
      <c r="H1888">
        <f t="shared" si="88"/>
        <v>0.27586206896551724</v>
      </c>
      <c r="I1888">
        <f t="shared" si="89"/>
        <v>16</v>
      </c>
    </row>
    <row r="1889" spans="1:9" x14ac:dyDescent="0.2">
      <c r="A1889" t="s">
        <v>34</v>
      </c>
      <c r="B1889" t="s">
        <v>22</v>
      </c>
      <c r="C1889">
        <v>2021</v>
      </c>
      <c r="D1889" t="s">
        <v>14</v>
      </c>
      <c r="E1889">
        <v>39</v>
      </c>
      <c r="F1889">
        <v>72</v>
      </c>
      <c r="G1889">
        <f t="shared" si="87"/>
        <v>33</v>
      </c>
      <c r="H1889">
        <f t="shared" si="88"/>
        <v>0.54166666666666663</v>
      </c>
      <c r="I1889">
        <f t="shared" si="89"/>
        <v>39</v>
      </c>
    </row>
    <row r="1890" spans="1:9" x14ac:dyDescent="0.2">
      <c r="A1890" t="s">
        <v>34</v>
      </c>
      <c r="B1890" t="s">
        <v>22</v>
      </c>
      <c r="C1890">
        <v>2023</v>
      </c>
      <c r="D1890" t="s">
        <v>14</v>
      </c>
      <c r="E1890">
        <v>85</v>
      </c>
      <c r="F1890">
        <v>106</v>
      </c>
      <c r="G1890">
        <f t="shared" si="87"/>
        <v>21</v>
      </c>
      <c r="H1890">
        <f t="shared" si="88"/>
        <v>0.80188679245283023</v>
      </c>
      <c r="I1890">
        <f t="shared" si="89"/>
        <v>85</v>
      </c>
    </row>
    <row r="1891" spans="1:9" x14ac:dyDescent="0.2">
      <c r="A1891" t="s">
        <v>34</v>
      </c>
      <c r="B1891" t="s">
        <v>22</v>
      </c>
      <c r="C1891">
        <v>2023</v>
      </c>
      <c r="D1891" t="s">
        <v>16</v>
      </c>
      <c r="E1891">
        <v>29</v>
      </c>
      <c r="F1891">
        <v>42</v>
      </c>
      <c r="G1891">
        <f t="shared" si="87"/>
        <v>13</v>
      </c>
      <c r="H1891">
        <f t="shared" si="88"/>
        <v>0.69047619047619047</v>
      </c>
      <c r="I1891">
        <f t="shared" si="89"/>
        <v>29</v>
      </c>
    </row>
    <row r="1892" spans="1:9" x14ac:dyDescent="0.2">
      <c r="A1892" t="s">
        <v>34</v>
      </c>
      <c r="B1892" t="s">
        <v>22</v>
      </c>
      <c r="C1892">
        <v>2022</v>
      </c>
      <c r="D1892" t="s">
        <v>15</v>
      </c>
      <c r="E1892">
        <v>18</v>
      </c>
      <c r="F1892">
        <v>18</v>
      </c>
      <c r="G1892">
        <f t="shared" si="87"/>
        <v>0</v>
      </c>
      <c r="H1892">
        <f t="shared" si="88"/>
        <v>1</v>
      </c>
      <c r="I1892">
        <f t="shared" si="89"/>
        <v>24</v>
      </c>
    </row>
    <row r="1893" spans="1:9" x14ac:dyDescent="0.2">
      <c r="A1893" t="s">
        <v>34</v>
      </c>
      <c r="B1893" t="s">
        <v>22</v>
      </c>
      <c r="C1893">
        <v>2022</v>
      </c>
      <c r="D1893" t="s">
        <v>12</v>
      </c>
      <c r="E1893">
        <v>22</v>
      </c>
      <c r="F1893">
        <v>22</v>
      </c>
      <c r="G1893">
        <f t="shared" si="87"/>
        <v>0</v>
      </c>
      <c r="H1893">
        <f t="shared" si="88"/>
        <v>1</v>
      </c>
      <c r="I1893">
        <f t="shared" si="89"/>
        <v>32</v>
      </c>
    </row>
    <row r="1894" spans="1:9" x14ac:dyDescent="0.2">
      <c r="A1894" t="s">
        <v>34</v>
      </c>
      <c r="B1894" t="s">
        <v>22</v>
      </c>
      <c r="C1894">
        <v>2022</v>
      </c>
      <c r="D1894" t="s">
        <v>14</v>
      </c>
      <c r="E1894">
        <v>33</v>
      </c>
      <c r="F1894">
        <v>33</v>
      </c>
      <c r="G1894">
        <f t="shared" si="87"/>
        <v>0</v>
      </c>
      <c r="H1894">
        <f t="shared" si="88"/>
        <v>1</v>
      </c>
      <c r="I1894">
        <f t="shared" si="89"/>
        <v>50</v>
      </c>
    </row>
    <row r="1895" spans="1:9" x14ac:dyDescent="0.2">
      <c r="A1895" t="s">
        <v>34</v>
      </c>
      <c r="B1895" t="s">
        <v>22</v>
      </c>
      <c r="C1895">
        <v>2019</v>
      </c>
      <c r="D1895" t="s">
        <v>15</v>
      </c>
      <c r="E1895">
        <v>22</v>
      </c>
      <c r="F1895">
        <v>31</v>
      </c>
      <c r="G1895">
        <f t="shared" si="87"/>
        <v>9</v>
      </c>
      <c r="H1895">
        <f t="shared" si="88"/>
        <v>0.70967741935483875</v>
      </c>
      <c r="I1895">
        <f t="shared" si="89"/>
        <v>22</v>
      </c>
    </row>
    <row r="1896" spans="1:9" x14ac:dyDescent="0.2">
      <c r="A1896" t="s">
        <v>34</v>
      </c>
      <c r="B1896" t="s">
        <v>22</v>
      </c>
      <c r="C1896">
        <v>2020</v>
      </c>
      <c r="D1896" t="s">
        <v>12</v>
      </c>
      <c r="E1896">
        <v>12</v>
      </c>
      <c r="F1896">
        <v>17</v>
      </c>
      <c r="G1896">
        <f t="shared" si="87"/>
        <v>5</v>
      </c>
      <c r="H1896">
        <f t="shared" si="88"/>
        <v>0.70588235294117652</v>
      </c>
      <c r="I1896">
        <f t="shared" si="89"/>
        <v>12</v>
      </c>
    </row>
    <row r="1897" spans="1:9" x14ac:dyDescent="0.2">
      <c r="A1897" t="s">
        <v>34</v>
      </c>
      <c r="B1897" t="s">
        <v>22</v>
      </c>
      <c r="C1897">
        <v>2023</v>
      </c>
      <c r="D1897" t="s">
        <v>15</v>
      </c>
      <c r="E1897">
        <v>20</v>
      </c>
      <c r="F1897">
        <v>24</v>
      </c>
      <c r="G1897">
        <f t="shared" si="87"/>
        <v>4</v>
      </c>
      <c r="H1897">
        <f t="shared" si="88"/>
        <v>0.83333333333333337</v>
      </c>
      <c r="I1897">
        <f t="shared" si="89"/>
        <v>20</v>
      </c>
    </row>
    <row r="1898" spans="1:9" x14ac:dyDescent="0.2">
      <c r="A1898" t="s">
        <v>34</v>
      </c>
      <c r="B1898" t="s">
        <v>22</v>
      </c>
      <c r="C1898">
        <v>2019</v>
      </c>
      <c r="D1898" t="s">
        <v>13</v>
      </c>
      <c r="E1898">
        <v>48</v>
      </c>
      <c r="F1898">
        <v>51</v>
      </c>
      <c r="G1898">
        <f t="shared" si="87"/>
        <v>3</v>
      </c>
      <c r="H1898">
        <f t="shared" si="88"/>
        <v>0.94117647058823528</v>
      </c>
      <c r="I1898">
        <f t="shared" si="89"/>
        <v>48</v>
      </c>
    </row>
    <row r="1899" spans="1:9" x14ac:dyDescent="0.2">
      <c r="A1899" t="s">
        <v>34</v>
      </c>
      <c r="B1899" t="s">
        <v>22</v>
      </c>
      <c r="C1899">
        <v>2021</v>
      </c>
      <c r="D1899" t="s">
        <v>30</v>
      </c>
      <c r="E1899">
        <v>14</v>
      </c>
      <c r="F1899">
        <v>17</v>
      </c>
      <c r="G1899">
        <f t="shared" si="87"/>
        <v>3</v>
      </c>
      <c r="H1899">
        <f t="shared" si="88"/>
        <v>0.82352941176470584</v>
      </c>
      <c r="I1899">
        <f t="shared" si="89"/>
        <v>14</v>
      </c>
    </row>
    <row r="1900" spans="1:9" x14ac:dyDescent="0.2">
      <c r="A1900" t="s">
        <v>34</v>
      </c>
      <c r="B1900" t="s">
        <v>22</v>
      </c>
      <c r="C1900">
        <v>2019</v>
      </c>
      <c r="D1900" t="s">
        <v>12</v>
      </c>
      <c r="E1900">
        <v>12</v>
      </c>
      <c r="F1900">
        <v>12</v>
      </c>
      <c r="G1900">
        <f t="shared" si="87"/>
        <v>0</v>
      </c>
      <c r="H1900">
        <f t="shared" si="88"/>
        <v>1</v>
      </c>
      <c r="I1900">
        <f t="shared" si="89"/>
        <v>17</v>
      </c>
    </row>
    <row r="1901" spans="1:9" x14ac:dyDescent="0.2">
      <c r="A1901" t="s">
        <v>34</v>
      </c>
      <c r="B1901" t="s">
        <v>22</v>
      </c>
      <c r="C1901">
        <v>2019</v>
      </c>
      <c r="D1901" t="s">
        <v>14</v>
      </c>
      <c r="E1901">
        <v>28</v>
      </c>
      <c r="F1901">
        <v>28</v>
      </c>
      <c r="G1901">
        <f t="shared" si="87"/>
        <v>0</v>
      </c>
      <c r="H1901">
        <f t="shared" si="88"/>
        <v>1</v>
      </c>
      <c r="I1901">
        <f t="shared" si="89"/>
        <v>42</v>
      </c>
    </row>
    <row r="1902" spans="1:9" x14ac:dyDescent="0.2">
      <c r="A1902" t="s">
        <v>34</v>
      </c>
      <c r="B1902" t="s">
        <v>22</v>
      </c>
      <c r="C1902">
        <v>2019</v>
      </c>
      <c r="D1902" t="s">
        <v>16</v>
      </c>
      <c r="E1902">
        <v>12</v>
      </c>
      <c r="F1902">
        <v>12</v>
      </c>
      <c r="G1902">
        <f t="shared" si="87"/>
        <v>0</v>
      </c>
      <c r="H1902">
        <f t="shared" si="88"/>
        <v>1</v>
      </c>
      <c r="I1902">
        <f t="shared" si="89"/>
        <v>17</v>
      </c>
    </row>
    <row r="1903" spans="1:9" x14ac:dyDescent="0.2">
      <c r="A1903" t="s">
        <v>34</v>
      </c>
      <c r="B1903" t="s">
        <v>22</v>
      </c>
      <c r="C1903">
        <v>2019</v>
      </c>
      <c r="D1903" t="s">
        <v>30</v>
      </c>
      <c r="E1903">
        <v>11</v>
      </c>
      <c r="F1903">
        <v>11</v>
      </c>
      <c r="G1903">
        <f t="shared" si="87"/>
        <v>0</v>
      </c>
      <c r="H1903">
        <f t="shared" si="88"/>
        <v>1</v>
      </c>
      <c r="I1903">
        <f t="shared" si="89"/>
        <v>19</v>
      </c>
    </row>
    <row r="1904" spans="1:9" x14ac:dyDescent="0.2">
      <c r="A1904" t="s">
        <v>34</v>
      </c>
      <c r="B1904" t="s">
        <v>22</v>
      </c>
      <c r="C1904">
        <v>2020</v>
      </c>
      <c r="D1904" t="s">
        <v>15</v>
      </c>
      <c r="E1904">
        <v>17</v>
      </c>
      <c r="F1904">
        <v>17</v>
      </c>
      <c r="G1904">
        <f t="shared" si="87"/>
        <v>0</v>
      </c>
      <c r="H1904">
        <f t="shared" si="88"/>
        <v>1</v>
      </c>
      <c r="I1904">
        <f t="shared" si="89"/>
        <v>23</v>
      </c>
    </row>
    <row r="1905" spans="1:9" x14ac:dyDescent="0.2">
      <c r="A1905" t="s">
        <v>34</v>
      </c>
      <c r="B1905" t="s">
        <v>22</v>
      </c>
      <c r="C1905">
        <v>2020</v>
      </c>
      <c r="D1905" t="s">
        <v>14</v>
      </c>
      <c r="E1905">
        <v>45</v>
      </c>
      <c r="F1905">
        <v>45</v>
      </c>
      <c r="G1905">
        <f t="shared" si="87"/>
        <v>0</v>
      </c>
      <c r="H1905">
        <f t="shared" si="88"/>
        <v>1</v>
      </c>
      <c r="I1905">
        <f t="shared" si="89"/>
        <v>67</v>
      </c>
    </row>
    <row r="1906" spans="1:9" x14ac:dyDescent="0.2">
      <c r="A1906" t="s">
        <v>34</v>
      </c>
      <c r="B1906" t="s">
        <v>22</v>
      </c>
      <c r="C1906">
        <v>2020</v>
      </c>
      <c r="D1906" t="s">
        <v>16</v>
      </c>
      <c r="E1906">
        <v>13</v>
      </c>
      <c r="F1906">
        <v>13</v>
      </c>
      <c r="G1906">
        <f t="shared" si="87"/>
        <v>0</v>
      </c>
      <c r="H1906">
        <f t="shared" si="88"/>
        <v>1</v>
      </c>
      <c r="I1906">
        <f t="shared" si="89"/>
        <v>19</v>
      </c>
    </row>
    <row r="1907" spans="1:9" x14ac:dyDescent="0.2">
      <c r="A1907" t="s">
        <v>34</v>
      </c>
      <c r="B1907" t="s">
        <v>22</v>
      </c>
      <c r="C1907">
        <v>2021</v>
      </c>
      <c r="D1907" t="s">
        <v>15</v>
      </c>
      <c r="E1907">
        <v>11</v>
      </c>
      <c r="F1907">
        <v>11</v>
      </c>
      <c r="G1907">
        <f t="shared" si="87"/>
        <v>0</v>
      </c>
      <c r="H1907">
        <f t="shared" si="88"/>
        <v>1</v>
      </c>
      <c r="I1907">
        <f t="shared" si="89"/>
        <v>15</v>
      </c>
    </row>
    <row r="1908" spans="1:9" x14ac:dyDescent="0.2">
      <c r="A1908" t="s">
        <v>34</v>
      </c>
      <c r="B1908" t="s">
        <v>22</v>
      </c>
      <c r="C1908">
        <v>2021</v>
      </c>
      <c r="D1908" t="s">
        <v>12</v>
      </c>
      <c r="E1908">
        <v>10</v>
      </c>
      <c r="F1908">
        <v>10</v>
      </c>
      <c r="G1908">
        <f t="shared" si="87"/>
        <v>0</v>
      </c>
      <c r="H1908">
        <f t="shared" si="88"/>
        <v>1</v>
      </c>
      <c r="I1908">
        <f t="shared" si="89"/>
        <v>15</v>
      </c>
    </row>
    <row r="1909" spans="1:9" x14ac:dyDescent="0.2">
      <c r="A1909" t="s">
        <v>34</v>
      </c>
      <c r="B1909" t="s">
        <v>22</v>
      </c>
      <c r="C1909">
        <v>2021</v>
      </c>
      <c r="D1909" t="s">
        <v>13</v>
      </c>
      <c r="E1909">
        <v>45</v>
      </c>
      <c r="F1909">
        <v>45</v>
      </c>
      <c r="G1909">
        <f t="shared" si="87"/>
        <v>0</v>
      </c>
      <c r="H1909">
        <f t="shared" si="88"/>
        <v>1</v>
      </c>
      <c r="I1909">
        <f t="shared" si="89"/>
        <v>61</v>
      </c>
    </row>
    <row r="1910" spans="1:9" x14ac:dyDescent="0.2">
      <c r="A1910" t="s">
        <v>34</v>
      </c>
      <c r="B1910" t="s">
        <v>22</v>
      </c>
      <c r="C1910">
        <v>2021</v>
      </c>
      <c r="D1910" t="s">
        <v>16</v>
      </c>
      <c r="E1910">
        <v>10</v>
      </c>
      <c r="F1910">
        <v>10</v>
      </c>
      <c r="G1910">
        <f t="shared" si="87"/>
        <v>0</v>
      </c>
      <c r="H1910">
        <f t="shared" si="88"/>
        <v>1</v>
      </c>
      <c r="I1910">
        <f t="shared" si="89"/>
        <v>15</v>
      </c>
    </row>
    <row r="1911" spans="1:9" x14ac:dyDescent="0.2">
      <c r="A1911" t="s">
        <v>34</v>
      </c>
      <c r="B1911" t="s">
        <v>22</v>
      </c>
      <c r="C1911">
        <v>2023</v>
      </c>
      <c r="D1911" t="s">
        <v>12</v>
      </c>
      <c r="E1911">
        <v>21</v>
      </c>
      <c r="F1911">
        <v>21</v>
      </c>
      <c r="G1911">
        <f t="shared" si="87"/>
        <v>0</v>
      </c>
      <c r="H1911">
        <f t="shared" si="88"/>
        <v>1</v>
      </c>
      <c r="I1911">
        <f t="shared" si="89"/>
        <v>30</v>
      </c>
    </row>
    <row r="1912" spans="1:9" x14ac:dyDescent="0.2">
      <c r="A1912" t="s">
        <v>34</v>
      </c>
      <c r="B1912" t="s">
        <v>22</v>
      </c>
      <c r="C1912">
        <v>2023</v>
      </c>
      <c r="D1912" t="s">
        <v>13</v>
      </c>
      <c r="E1912">
        <v>43</v>
      </c>
      <c r="F1912">
        <v>43</v>
      </c>
      <c r="G1912">
        <f t="shared" si="87"/>
        <v>0</v>
      </c>
      <c r="H1912">
        <f t="shared" si="88"/>
        <v>1</v>
      </c>
      <c r="I1912">
        <f t="shared" si="89"/>
        <v>58</v>
      </c>
    </row>
    <row r="1913" spans="1:9" x14ac:dyDescent="0.2">
      <c r="A1913" t="s">
        <v>34</v>
      </c>
      <c r="B1913" t="s">
        <v>22</v>
      </c>
      <c r="C1913">
        <v>2023</v>
      </c>
      <c r="D1913" t="s">
        <v>30</v>
      </c>
      <c r="E1913">
        <v>26</v>
      </c>
      <c r="F1913">
        <v>26</v>
      </c>
      <c r="G1913">
        <f t="shared" si="87"/>
        <v>0</v>
      </c>
      <c r="H1913">
        <f t="shared" si="88"/>
        <v>1</v>
      </c>
      <c r="I1913">
        <f t="shared" si="89"/>
        <v>45</v>
      </c>
    </row>
    <row r="1914" spans="1:9" x14ac:dyDescent="0.2">
      <c r="A1914" t="s">
        <v>34</v>
      </c>
      <c r="B1914" t="s">
        <v>22</v>
      </c>
      <c r="C1914">
        <v>2022</v>
      </c>
      <c r="D1914" t="s">
        <v>30</v>
      </c>
      <c r="E1914">
        <v>21</v>
      </c>
      <c r="F1914">
        <v>32</v>
      </c>
      <c r="G1914">
        <f t="shared" si="87"/>
        <v>11</v>
      </c>
      <c r="H1914">
        <f t="shared" si="88"/>
        <v>0.65625</v>
      </c>
      <c r="I1914">
        <f t="shared" si="89"/>
        <v>21</v>
      </c>
    </row>
    <row r="1915" spans="1:9" x14ac:dyDescent="0.2">
      <c r="A1915" t="s">
        <v>34</v>
      </c>
      <c r="B1915" t="s">
        <v>22</v>
      </c>
      <c r="C1915">
        <v>2022</v>
      </c>
      <c r="D1915" t="s">
        <v>16</v>
      </c>
      <c r="E1915">
        <v>32</v>
      </c>
      <c r="F1915">
        <v>44</v>
      </c>
      <c r="G1915">
        <f t="shared" si="87"/>
        <v>12</v>
      </c>
      <c r="H1915">
        <f t="shared" si="88"/>
        <v>0.72727272727272729</v>
      </c>
      <c r="I1915">
        <f t="shared" si="89"/>
        <v>32</v>
      </c>
    </row>
    <row r="1916" spans="1:9" x14ac:dyDescent="0.2">
      <c r="A1916" t="s">
        <v>34</v>
      </c>
      <c r="B1916" t="s">
        <v>22</v>
      </c>
      <c r="C1916">
        <v>2022</v>
      </c>
      <c r="D1916" t="s">
        <v>13</v>
      </c>
      <c r="E1916">
        <v>63</v>
      </c>
      <c r="F1916">
        <v>78</v>
      </c>
      <c r="G1916">
        <f t="shared" si="87"/>
        <v>15</v>
      </c>
      <c r="H1916">
        <f t="shared" si="88"/>
        <v>0.80769230769230771</v>
      </c>
      <c r="I1916">
        <f t="shared" si="89"/>
        <v>63</v>
      </c>
    </row>
    <row r="1917" spans="1:9" x14ac:dyDescent="0.2">
      <c r="A1917" t="s">
        <v>34</v>
      </c>
      <c r="B1917" t="s">
        <v>23</v>
      </c>
      <c r="C1917">
        <v>2021</v>
      </c>
      <c r="D1917" t="s">
        <v>14</v>
      </c>
      <c r="E1917">
        <v>29</v>
      </c>
      <c r="F1917">
        <v>77</v>
      </c>
      <c r="G1917">
        <f t="shared" si="87"/>
        <v>48</v>
      </c>
      <c r="H1917">
        <f t="shared" si="88"/>
        <v>0.37662337662337664</v>
      </c>
      <c r="I1917">
        <f t="shared" si="89"/>
        <v>29</v>
      </c>
    </row>
    <row r="1918" spans="1:9" x14ac:dyDescent="0.2">
      <c r="A1918" t="s">
        <v>34</v>
      </c>
      <c r="B1918" t="s">
        <v>23</v>
      </c>
      <c r="C1918">
        <v>2020</v>
      </c>
      <c r="D1918" t="s">
        <v>14</v>
      </c>
      <c r="E1918">
        <v>40</v>
      </c>
      <c r="F1918">
        <v>70</v>
      </c>
      <c r="G1918">
        <f t="shared" si="87"/>
        <v>30</v>
      </c>
      <c r="H1918">
        <f t="shared" si="88"/>
        <v>0.5714285714285714</v>
      </c>
      <c r="I1918">
        <f t="shared" si="89"/>
        <v>40</v>
      </c>
    </row>
    <row r="1919" spans="1:9" x14ac:dyDescent="0.2">
      <c r="A1919" t="s">
        <v>34</v>
      </c>
      <c r="B1919" t="s">
        <v>23</v>
      </c>
      <c r="C1919">
        <v>2019</v>
      </c>
      <c r="D1919" t="s">
        <v>13</v>
      </c>
      <c r="E1919">
        <v>26</v>
      </c>
      <c r="F1919">
        <v>45</v>
      </c>
      <c r="G1919">
        <f t="shared" si="87"/>
        <v>19</v>
      </c>
      <c r="H1919">
        <f t="shared" si="88"/>
        <v>0.57777777777777772</v>
      </c>
      <c r="I1919">
        <f t="shared" si="89"/>
        <v>26</v>
      </c>
    </row>
    <row r="1920" spans="1:9" x14ac:dyDescent="0.2">
      <c r="A1920" t="s">
        <v>34</v>
      </c>
      <c r="B1920" t="s">
        <v>23</v>
      </c>
      <c r="C1920">
        <v>2023</v>
      </c>
      <c r="D1920" t="s">
        <v>14</v>
      </c>
      <c r="E1920">
        <v>38</v>
      </c>
      <c r="F1920">
        <v>55</v>
      </c>
      <c r="G1920">
        <f t="shared" si="87"/>
        <v>17</v>
      </c>
      <c r="H1920">
        <f t="shared" si="88"/>
        <v>0.69090909090909092</v>
      </c>
      <c r="I1920">
        <f t="shared" si="89"/>
        <v>38</v>
      </c>
    </row>
    <row r="1921" spans="1:9" x14ac:dyDescent="0.2">
      <c r="A1921" t="s">
        <v>34</v>
      </c>
      <c r="B1921" t="s">
        <v>23</v>
      </c>
      <c r="C1921">
        <v>2023</v>
      </c>
      <c r="D1921" t="s">
        <v>13</v>
      </c>
      <c r="E1921">
        <v>28</v>
      </c>
      <c r="F1921">
        <v>42</v>
      </c>
      <c r="G1921">
        <f t="shared" si="87"/>
        <v>14</v>
      </c>
      <c r="H1921">
        <f t="shared" si="88"/>
        <v>0.66666666666666663</v>
      </c>
      <c r="I1921">
        <f t="shared" si="89"/>
        <v>28</v>
      </c>
    </row>
    <row r="1922" spans="1:9" x14ac:dyDescent="0.2">
      <c r="A1922" t="s">
        <v>34</v>
      </c>
      <c r="B1922" t="s">
        <v>23</v>
      </c>
      <c r="C1922">
        <v>2019</v>
      </c>
      <c r="D1922" t="s">
        <v>16</v>
      </c>
      <c r="E1922">
        <v>10</v>
      </c>
      <c r="F1922">
        <v>22</v>
      </c>
      <c r="G1922">
        <f t="shared" ref="G1922:G1985" si="90">F1922-E1922</f>
        <v>12</v>
      </c>
      <c r="H1922">
        <f t="shared" si="88"/>
        <v>0.45454545454545453</v>
      </c>
      <c r="I1922">
        <f t="shared" si="89"/>
        <v>10</v>
      </c>
    </row>
    <row r="1923" spans="1:9" x14ac:dyDescent="0.2">
      <c r="A1923" t="s">
        <v>34</v>
      </c>
      <c r="B1923" t="s">
        <v>23</v>
      </c>
      <c r="C1923">
        <v>2021</v>
      </c>
      <c r="D1923" t="s">
        <v>16</v>
      </c>
      <c r="E1923">
        <v>11</v>
      </c>
      <c r="F1923">
        <v>23</v>
      </c>
      <c r="G1923">
        <f t="shared" si="90"/>
        <v>12</v>
      </c>
      <c r="H1923">
        <f t="shared" ref="H1923:H1986" si="91">IF(AND(E1923=0, F1923=0), 1, E1923/F1923)</f>
        <v>0.47826086956521741</v>
      </c>
      <c r="I1923">
        <f t="shared" ref="I1923:I1986" si="92">_xlfn.CEILING.MATH(IF(H1923=1,
    IF(
        COUNTIFS(H$2:H$2670, "&lt;&gt;1", A$2:A$2670, A1923, B$2:B$2670, B1923, D$2:D$2670, D1923, C$2:C$2670, "&lt;&gt;"&amp;C1923)=0,
        E1923,
        F1923 / (
            SUMIFS(H$2:H$2670, A$2:A$2670, A1923, B$2:B$2670, B1923, D$2:D$2670, D1923, C$2:C$2670, "&lt;&gt;"&amp;C1923, H$2:H$2670, "&lt;&gt;1")
            /
            COUNTIFS(H$2:H$2670, "&lt;&gt;1", A$2:A$2670, A1923, B$2:B$2670, B1923, D$2:D$2670, D1923, C$2:C$2670, "&lt;&gt;"&amp;C1923)
        )
    ),
    E1923
))</f>
        <v>11</v>
      </c>
    </row>
    <row r="1924" spans="1:9" x14ac:dyDescent="0.2">
      <c r="A1924" t="s">
        <v>34</v>
      </c>
      <c r="B1924" t="s">
        <v>23</v>
      </c>
      <c r="C1924">
        <v>2022</v>
      </c>
      <c r="D1924" t="s">
        <v>12</v>
      </c>
      <c r="E1924">
        <v>7</v>
      </c>
      <c r="F1924">
        <v>7</v>
      </c>
      <c r="G1924">
        <f t="shared" si="90"/>
        <v>0</v>
      </c>
      <c r="H1924">
        <f t="shared" si="91"/>
        <v>1</v>
      </c>
      <c r="I1924">
        <f t="shared" si="92"/>
        <v>10</v>
      </c>
    </row>
    <row r="1925" spans="1:9" x14ac:dyDescent="0.2">
      <c r="A1925" t="s">
        <v>34</v>
      </c>
      <c r="B1925" t="s">
        <v>23</v>
      </c>
      <c r="C1925">
        <v>2022</v>
      </c>
      <c r="D1925" t="s">
        <v>14</v>
      </c>
      <c r="E1925">
        <v>15</v>
      </c>
      <c r="F1925">
        <v>15</v>
      </c>
      <c r="G1925">
        <f t="shared" si="90"/>
        <v>0</v>
      </c>
      <c r="H1925">
        <f t="shared" si="91"/>
        <v>1</v>
      </c>
      <c r="I1925">
        <f t="shared" si="92"/>
        <v>28</v>
      </c>
    </row>
    <row r="1926" spans="1:9" x14ac:dyDescent="0.2">
      <c r="A1926" t="s">
        <v>34</v>
      </c>
      <c r="B1926" t="s">
        <v>23</v>
      </c>
      <c r="C1926">
        <v>2021</v>
      </c>
      <c r="D1926" t="s">
        <v>15</v>
      </c>
      <c r="E1926">
        <v>13</v>
      </c>
      <c r="F1926">
        <v>21</v>
      </c>
      <c r="G1926">
        <f t="shared" si="90"/>
        <v>8</v>
      </c>
      <c r="H1926">
        <f t="shared" si="91"/>
        <v>0.61904761904761907</v>
      </c>
      <c r="I1926">
        <f t="shared" si="92"/>
        <v>13</v>
      </c>
    </row>
    <row r="1927" spans="1:9" x14ac:dyDescent="0.2">
      <c r="A1927" t="s">
        <v>34</v>
      </c>
      <c r="B1927" t="s">
        <v>23</v>
      </c>
      <c r="C1927">
        <v>2021</v>
      </c>
      <c r="D1927" t="s">
        <v>12</v>
      </c>
      <c r="E1927">
        <v>6</v>
      </c>
      <c r="F1927">
        <v>9</v>
      </c>
      <c r="G1927">
        <f t="shared" si="90"/>
        <v>3</v>
      </c>
      <c r="H1927">
        <f t="shared" si="91"/>
        <v>0.66666666666666663</v>
      </c>
      <c r="I1927">
        <f t="shared" si="92"/>
        <v>6</v>
      </c>
    </row>
    <row r="1928" spans="1:9" x14ac:dyDescent="0.2">
      <c r="A1928" t="s">
        <v>34</v>
      </c>
      <c r="B1928" t="s">
        <v>23</v>
      </c>
      <c r="C1928">
        <v>2019</v>
      </c>
      <c r="D1928" t="s">
        <v>12</v>
      </c>
      <c r="E1928">
        <v>9</v>
      </c>
      <c r="F1928">
        <v>11</v>
      </c>
      <c r="G1928">
        <f t="shared" si="90"/>
        <v>2</v>
      </c>
      <c r="H1928">
        <f t="shared" si="91"/>
        <v>0.81818181818181823</v>
      </c>
      <c r="I1928">
        <f t="shared" si="92"/>
        <v>9</v>
      </c>
    </row>
    <row r="1929" spans="1:9" x14ac:dyDescent="0.2">
      <c r="A1929" t="s">
        <v>34</v>
      </c>
      <c r="B1929" t="s">
        <v>23</v>
      </c>
      <c r="C1929">
        <v>2020</v>
      </c>
      <c r="D1929" t="s">
        <v>13</v>
      </c>
      <c r="E1929">
        <v>25</v>
      </c>
      <c r="F1929">
        <v>27</v>
      </c>
      <c r="G1929">
        <f t="shared" si="90"/>
        <v>2</v>
      </c>
      <c r="H1929">
        <f t="shared" si="91"/>
        <v>0.92592592592592593</v>
      </c>
      <c r="I1929">
        <f t="shared" si="92"/>
        <v>25</v>
      </c>
    </row>
    <row r="1930" spans="1:9" x14ac:dyDescent="0.2">
      <c r="A1930" t="s">
        <v>34</v>
      </c>
      <c r="B1930" t="s">
        <v>23</v>
      </c>
      <c r="C1930">
        <v>2023</v>
      </c>
      <c r="D1930" t="s">
        <v>16</v>
      </c>
      <c r="E1930">
        <v>7</v>
      </c>
      <c r="F1930">
        <v>9</v>
      </c>
      <c r="G1930">
        <f t="shared" si="90"/>
        <v>2</v>
      </c>
      <c r="H1930">
        <f t="shared" si="91"/>
        <v>0.77777777777777779</v>
      </c>
      <c r="I1930">
        <f t="shared" si="92"/>
        <v>7</v>
      </c>
    </row>
    <row r="1931" spans="1:9" x14ac:dyDescent="0.2">
      <c r="A1931" t="s">
        <v>34</v>
      </c>
      <c r="B1931" t="s">
        <v>23</v>
      </c>
      <c r="C1931">
        <v>2023</v>
      </c>
      <c r="D1931" t="s">
        <v>30</v>
      </c>
      <c r="E1931">
        <v>11</v>
      </c>
      <c r="F1931">
        <v>13</v>
      </c>
      <c r="G1931">
        <f t="shared" si="90"/>
        <v>2</v>
      </c>
      <c r="H1931">
        <f t="shared" si="91"/>
        <v>0.84615384615384615</v>
      </c>
      <c r="I1931">
        <f t="shared" si="92"/>
        <v>11</v>
      </c>
    </row>
    <row r="1932" spans="1:9" x14ac:dyDescent="0.2">
      <c r="A1932" t="s">
        <v>34</v>
      </c>
      <c r="B1932" t="s">
        <v>23</v>
      </c>
      <c r="C1932">
        <v>2019</v>
      </c>
      <c r="D1932" t="s">
        <v>30</v>
      </c>
      <c r="E1932">
        <v>7</v>
      </c>
      <c r="F1932">
        <v>8</v>
      </c>
      <c r="G1932">
        <f t="shared" si="90"/>
        <v>1</v>
      </c>
      <c r="H1932">
        <f t="shared" si="91"/>
        <v>0.875</v>
      </c>
      <c r="I1932">
        <f t="shared" si="92"/>
        <v>7</v>
      </c>
    </row>
    <row r="1933" spans="1:9" x14ac:dyDescent="0.2">
      <c r="A1933" t="s">
        <v>34</v>
      </c>
      <c r="B1933" t="s">
        <v>23</v>
      </c>
      <c r="C1933">
        <v>2020</v>
      </c>
      <c r="D1933" t="s">
        <v>16</v>
      </c>
      <c r="E1933">
        <v>9</v>
      </c>
      <c r="F1933">
        <v>10</v>
      </c>
      <c r="G1933">
        <f t="shared" si="90"/>
        <v>1</v>
      </c>
      <c r="H1933">
        <f t="shared" si="91"/>
        <v>0.9</v>
      </c>
      <c r="I1933">
        <f t="shared" si="92"/>
        <v>9</v>
      </c>
    </row>
    <row r="1934" spans="1:9" x14ac:dyDescent="0.2">
      <c r="A1934" t="s">
        <v>34</v>
      </c>
      <c r="B1934" t="s">
        <v>23</v>
      </c>
      <c r="C1934">
        <v>2022</v>
      </c>
      <c r="D1934" t="s">
        <v>15</v>
      </c>
      <c r="E1934">
        <v>8</v>
      </c>
      <c r="F1934">
        <v>10</v>
      </c>
      <c r="G1934">
        <f t="shared" si="90"/>
        <v>2</v>
      </c>
      <c r="H1934">
        <f t="shared" si="91"/>
        <v>0.8</v>
      </c>
      <c r="I1934">
        <f t="shared" si="92"/>
        <v>8</v>
      </c>
    </row>
    <row r="1935" spans="1:9" x14ac:dyDescent="0.2">
      <c r="A1935" t="s">
        <v>34</v>
      </c>
      <c r="B1935" t="s">
        <v>23</v>
      </c>
      <c r="C1935">
        <v>2022</v>
      </c>
      <c r="D1935" t="s">
        <v>13</v>
      </c>
      <c r="E1935">
        <v>21</v>
      </c>
      <c r="F1935">
        <v>23</v>
      </c>
      <c r="G1935">
        <f t="shared" si="90"/>
        <v>2</v>
      </c>
      <c r="H1935">
        <f t="shared" si="91"/>
        <v>0.91304347826086951</v>
      </c>
      <c r="I1935">
        <f t="shared" si="92"/>
        <v>21</v>
      </c>
    </row>
    <row r="1936" spans="1:9" x14ac:dyDescent="0.2">
      <c r="A1936" t="s">
        <v>34</v>
      </c>
      <c r="B1936" t="s">
        <v>23</v>
      </c>
      <c r="C1936">
        <v>2022</v>
      </c>
      <c r="D1936" t="s">
        <v>16</v>
      </c>
      <c r="E1936">
        <v>6</v>
      </c>
      <c r="F1936">
        <v>8</v>
      </c>
      <c r="G1936">
        <f t="shared" si="90"/>
        <v>2</v>
      </c>
      <c r="H1936">
        <f t="shared" si="91"/>
        <v>0.75</v>
      </c>
      <c r="I1936">
        <f t="shared" si="92"/>
        <v>6</v>
      </c>
    </row>
    <row r="1937" spans="1:9" x14ac:dyDescent="0.2">
      <c r="A1937" t="s">
        <v>34</v>
      </c>
      <c r="B1937" t="s">
        <v>23</v>
      </c>
      <c r="C1937">
        <v>2019</v>
      </c>
      <c r="D1937" t="s">
        <v>15</v>
      </c>
      <c r="E1937">
        <v>6</v>
      </c>
      <c r="F1937">
        <v>6</v>
      </c>
      <c r="G1937">
        <f t="shared" si="90"/>
        <v>0</v>
      </c>
      <c r="H1937">
        <f t="shared" si="91"/>
        <v>1</v>
      </c>
      <c r="I1937">
        <f t="shared" si="92"/>
        <v>9</v>
      </c>
    </row>
    <row r="1938" spans="1:9" x14ac:dyDescent="0.2">
      <c r="A1938" t="s">
        <v>34</v>
      </c>
      <c r="B1938" t="s">
        <v>23</v>
      </c>
      <c r="C1938">
        <v>2019</v>
      </c>
      <c r="D1938" t="s">
        <v>14</v>
      </c>
      <c r="E1938">
        <v>15</v>
      </c>
      <c r="F1938">
        <v>15</v>
      </c>
      <c r="G1938">
        <f t="shared" si="90"/>
        <v>0</v>
      </c>
      <c r="H1938">
        <f t="shared" si="91"/>
        <v>1</v>
      </c>
      <c r="I1938">
        <f t="shared" si="92"/>
        <v>28</v>
      </c>
    </row>
    <row r="1939" spans="1:9" x14ac:dyDescent="0.2">
      <c r="A1939" t="s">
        <v>34</v>
      </c>
      <c r="B1939" t="s">
        <v>23</v>
      </c>
      <c r="C1939">
        <v>2020</v>
      </c>
      <c r="D1939" t="s">
        <v>15</v>
      </c>
      <c r="E1939">
        <v>4</v>
      </c>
      <c r="F1939">
        <v>4</v>
      </c>
      <c r="G1939">
        <f t="shared" si="90"/>
        <v>0</v>
      </c>
      <c r="H1939">
        <f t="shared" si="91"/>
        <v>1</v>
      </c>
      <c r="I1939">
        <f t="shared" si="92"/>
        <v>6</v>
      </c>
    </row>
    <row r="1940" spans="1:9" x14ac:dyDescent="0.2">
      <c r="A1940" t="s">
        <v>34</v>
      </c>
      <c r="B1940" t="s">
        <v>23</v>
      </c>
      <c r="C1940">
        <v>2020</v>
      </c>
      <c r="D1940" t="s">
        <v>12</v>
      </c>
      <c r="E1940">
        <v>4</v>
      </c>
      <c r="F1940">
        <v>4</v>
      </c>
      <c r="G1940">
        <f t="shared" si="90"/>
        <v>0</v>
      </c>
      <c r="H1940">
        <f t="shared" si="91"/>
        <v>1</v>
      </c>
      <c r="I1940">
        <f t="shared" si="92"/>
        <v>6</v>
      </c>
    </row>
    <row r="1941" spans="1:9" x14ac:dyDescent="0.2">
      <c r="A1941" t="s">
        <v>34</v>
      </c>
      <c r="B1941" t="s">
        <v>23</v>
      </c>
      <c r="C1941">
        <v>2020</v>
      </c>
      <c r="D1941" t="s">
        <v>30</v>
      </c>
      <c r="E1941">
        <v>9</v>
      </c>
      <c r="F1941">
        <v>9</v>
      </c>
      <c r="G1941">
        <f t="shared" si="90"/>
        <v>0</v>
      </c>
      <c r="H1941">
        <f t="shared" si="91"/>
        <v>1</v>
      </c>
      <c r="I1941">
        <f t="shared" si="92"/>
        <v>12</v>
      </c>
    </row>
    <row r="1942" spans="1:9" x14ac:dyDescent="0.2">
      <c r="A1942" t="s">
        <v>34</v>
      </c>
      <c r="B1942" t="s">
        <v>23</v>
      </c>
      <c r="C1942">
        <v>2021</v>
      </c>
      <c r="D1942" t="s">
        <v>13</v>
      </c>
      <c r="E1942">
        <v>17</v>
      </c>
      <c r="F1942">
        <v>17</v>
      </c>
      <c r="G1942">
        <f t="shared" si="90"/>
        <v>0</v>
      </c>
      <c r="H1942">
        <f t="shared" si="91"/>
        <v>1</v>
      </c>
      <c r="I1942">
        <f t="shared" si="92"/>
        <v>23</v>
      </c>
    </row>
    <row r="1943" spans="1:9" x14ac:dyDescent="0.2">
      <c r="A1943" t="s">
        <v>34</v>
      </c>
      <c r="B1943" t="s">
        <v>23</v>
      </c>
      <c r="C1943">
        <v>2021</v>
      </c>
      <c r="D1943" t="s">
        <v>30</v>
      </c>
      <c r="E1943">
        <v>7</v>
      </c>
      <c r="F1943">
        <v>7</v>
      </c>
      <c r="G1943">
        <f t="shared" si="90"/>
        <v>0</v>
      </c>
      <c r="H1943">
        <f t="shared" si="91"/>
        <v>1</v>
      </c>
      <c r="I1943">
        <f t="shared" si="92"/>
        <v>9</v>
      </c>
    </row>
    <row r="1944" spans="1:9" x14ac:dyDescent="0.2">
      <c r="A1944" t="s">
        <v>34</v>
      </c>
      <c r="B1944" t="s">
        <v>23</v>
      </c>
      <c r="C1944">
        <v>2023</v>
      </c>
      <c r="D1944" t="s">
        <v>15</v>
      </c>
      <c r="E1944">
        <v>5</v>
      </c>
      <c r="F1944">
        <v>5</v>
      </c>
      <c r="G1944">
        <f t="shared" si="90"/>
        <v>0</v>
      </c>
      <c r="H1944">
        <f t="shared" si="91"/>
        <v>1</v>
      </c>
      <c r="I1944">
        <f t="shared" si="92"/>
        <v>8</v>
      </c>
    </row>
    <row r="1945" spans="1:9" x14ac:dyDescent="0.2">
      <c r="A1945" t="s">
        <v>34</v>
      </c>
      <c r="B1945" t="s">
        <v>23</v>
      </c>
      <c r="C1945">
        <v>2023</v>
      </c>
      <c r="D1945" t="s">
        <v>12</v>
      </c>
      <c r="E1945">
        <v>1</v>
      </c>
      <c r="F1945">
        <v>1</v>
      </c>
      <c r="G1945">
        <f t="shared" si="90"/>
        <v>0</v>
      </c>
      <c r="H1945">
        <f t="shared" si="91"/>
        <v>1</v>
      </c>
      <c r="I1945">
        <f t="shared" si="92"/>
        <v>2</v>
      </c>
    </row>
    <row r="1946" spans="1:9" x14ac:dyDescent="0.2">
      <c r="A1946" t="s">
        <v>34</v>
      </c>
      <c r="B1946" t="s">
        <v>23</v>
      </c>
      <c r="C1946">
        <v>2022</v>
      </c>
      <c r="D1946" t="s">
        <v>30</v>
      </c>
      <c r="E1946">
        <v>7</v>
      </c>
      <c r="F1946">
        <v>11</v>
      </c>
      <c r="G1946">
        <f t="shared" si="90"/>
        <v>4</v>
      </c>
      <c r="H1946">
        <f t="shared" si="91"/>
        <v>0.63636363636363635</v>
      </c>
      <c r="I1946">
        <f t="shared" si="92"/>
        <v>7</v>
      </c>
    </row>
    <row r="1947" spans="1:9" x14ac:dyDescent="0.2">
      <c r="A1947" t="s">
        <v>34</v>
      </c>
      <c r="B1947" t="s">
        <v>24</v>
      </c>
      <c r="C1947">
        <v>2019</v>
      </c>
      <c r="D1947" t="s">
        <v>13</v>
      </c>
      <c r="E1947">
        <v>26</v>
      </c>
      <c r="F1947">
        <v>64</v>
      </c>
      <c r="G1947">
        <f t="shared" si="90"/>
        <v>38</v>
      </c>
      <c r="H1947">
        <f t="shared" si="91"/>
        <v>0.40625</v>
      </c>
      <c r="I1947">
        <f t="shared" si="92"/>
        <v>26</v>
      </c>
    </row>
    <row r="1948" spans="1:9" x14ac:dyDescent="0.2">
      <c r="A1948" t="s">
        <v>34</v>
      </c>
      <c r="B1948" t="s">
        <v>24</v>
      </c>
      <c r="C1948">
        <v>2021</v>
      </c>
      <c r="D1948" t="s">
        <v>14</v>
      </c>
      <c r="E1948">
        <v>22</v>
      </c>
      <c r="F1948">
        <v>39</v>
      </c>
      <c r="G1948">
        <f t="shared" si="90"/>
        <v>17</v>
      </c>
      <c r="H1948">
        <f t="shared" si="91"/>
        <v>0.5641025641025641</v>
      </c>
      <c r="I1948">
        <f t="shared" si="92"/>
        <v>22</v>
      </c>
    </row>
    <row r="1949" spans="1:9" x14ac:dyDescent="0.2">
      <c r="A1949" t="s">
        <v>34</v>
      </c>
      <c r="B1949" t="s">
        <v>24</v>
      </c>
      <c r="C1949">
        <v>2022</v>
      </c>
      <c r="D1949" t="s">
        <v>14</v>
      </c>
      <c r="E1949">
        <v>19</v>
      </c>
      <c r="F1949">
        <v>19</v>
      </c>
      <c r="G1949">
        <f t="shared" si="90"/>
        <v>0</v>
      </c>
      <c r="H1949">
        <f t="shared" si="91"/>
        <v>1</v>
      </c>
      <c r="I1949">
        <f t="shared" si="92"/>
        <v>27</v>
      </c>
    </row>
    <row r="1950" spans="1:9" x14ac:dyDescent="0.2">
      <c r="A1950" t="s">
        <v>34</v>
      </c>
      <c r="B1950" t="s">
        <v>24</v>
      </c>
      <c r="C1950">
        <v>2022</v>
      </c>
      <c r="D1950" t="s">
        <v>13</v>
      </c>
      <c r="E1950">
        <v>20</v>
      </c>
      <c r="F1950">
        <v>20</v>
      </c>
      <c r="G1950">
        <f t="shared" si="90"/>
        <v>0</v>
      </c>
      <c r="H1950">
        <f t="shared" si="91"/>
        <v>1</v>
      </c>
      <c r="I1950">
        <f t="shared" si="92"/>
        <v>27</v>
      </c>
    </row>
    <row r="1951" spans="1:9" x14ac:dyDescent="0.2">
      <c r="A1951" t="s">
        <v>34</v>
      </c>
      <c r="B1951" t="s">
        <v>24</v>
      </c>
      <c r="C1951">
        <v>2021</v>
      </c>
      <c r="D1951" t="s">
        <v>30</v>
      </c>
      <c r="E1951">
        <v>8</v>
      </c>
      <c r="F1951">
        <v>17</v>
      </c>
      <c r="G1951">
        <f t="shared" si="90"/>
        <v>9</v>
      </c>
      <c r="H1951">
        <f t="shared" si="91"/>
        <v>0.47058823529411764</v>
      </c>
      <c r="I1951">
        <f t="shared" si="92"/>
        <v>8</v>
      </c>
    </row>
    <row r="1952" spans="1:9" x14ac:dyDescent="0.2">
      <c r="A1952" t="s">
        <v>34</v>
      </c>
      <c r="B1952" t="s">
        <v>24</v>
      </c>
      <c r="C1952">
        <v>2020</v>
      </c>
      <c r="D1952" t="s">
        <v>14</v>
      </c>
      <c r="E1952">
        <v>24</v>
      </c>
      <c r="F1952">
        <v>28</v>
      </c>
      <c r="G1952">
        <f t="shared" si="90"/>
        <v>4</v>
      </c>
      <c r="H1952">
        <f t="shared" si="91"/>
        <v>0.8571428571428571</v>
      </c>
      <c r="I1952">
        <f t="shared" si="92"/>
        <v>24</v>
      </c>
    </row>
    <row r="1953" spans="1:9" x14ac:dyDescent="0.2">
      <c r="A1953" t="s">
        <v>34</v>
      </c>
      <c r="B1953" t="s">
        <v>24</v>
      </c>
      <c r="C1953">
        <v>2021</v>
      </c>
      <c r="D1953" t="s">
        <v>15</v>
      </c>
      <c r="E1953">
        <v>8</v>
      </c>
      <c r="F1953">
        <v>12</v>
      </c>
      <c r="G1953">
        <f t="shared" si="90"/>
        <v>4</v>
      </c>
      <c r="H1953">
        <f t="shared" si="91"/>
        <v>0.66666666666666663</v>
      </c>
      <c r="I1953">
        <f t="shared" si="92"/>
        <v>8</v>
      </c>
    </row>
    <row r="1954" spans="1:9" x14ac:dyDescent="0.2">
      <c r="A1954" t="s">
        <v>34</v>
      </c>
      <c r="B1954" t="s">
        <v>24</v>
      </c>
      <c r="C1954">
        <v>2023</v>
      </c>
      <c r="D1954" t="s">
        <v>16</v>
      </c>
      <c r="E1954">
        <v>8</v>
      </c>
      <c r="F1954">
        <v>12</v>
      </c>
      <c r="G1954">
        <f t="shared" si="90"/>
        <v>4</v>
      </c>
      <c r="H1954">
        <f t="shared" si="91"/>
        <v>0.66666666666666663</v>
      </c>
      <c r="I1954">
        <f t="shared" si="92"/>
        <v>8</v>
      </c>
    </row>
    <row r="1955" spans="1:9" x14ac:dyDescent="0.2">
      <c r="A1955" t="s">
        <v>34</v>
      </c>
      <c r="B1955" t="s">
        <v>24</v>
      </c>
      <c r="C1955">
        <v>2023</v>
      </c>
      <c r="D1955" t="s">
        <v>12</v>
      </c>
      <c r="E1955">
        <v>13</v>
      </c>
      <c r="F1955">
        <v>16</v>
      </c>
      <c r="G1955">
        <f t="shared" si="90"/>
        <v>3</v>
      </c>
      <c r="H1955">
        <f t="shared" si="91"/>
        <v>0.8125</v>
      </c>
      <c r="I1955">
        <f t="shared" si="92"/>
        <v>13</v>
      </c>
    </row>
    <row r="1956" spans="1:9" x14ac:dyDescent="0.2">
      <c r="A1956" t="s">
        <v>34</v>
      </c>
      <c r="B1956" t="s">
        <v>24</v>
      </c>
      <c r="C1956">
        <v>2019</v>
      </c>
      <c r="D1956" t="s">
        <v>16</v>
      </c>
      <c r="E1956">
        <v>4</v>
      </c>
      <c r="F1956">
        <v>6</v>
      </c>
      <c r="G1956">
        <f t="shared" si="90"/>
        <v>2</v>
      </c>
      <c r="H1956">
        <f t="shared" si="91"/>
        <v>0.66666666666666663</v>
      </c>
      <c r="I1956">
        <f t="shared" si="92"/>
        <v>4</v>
      </c>
    </row>
    <row r="1957" spans="1:9" x14ac:dyDescent="0.2">
      <c r="A1957" t="s">
        <v>34</v>
      </c>
      <c r="B1957" t="s">
        <v>24</v>
      </c>
      <c r="C1957">
        <v>2020</v>
      </c>
      <c r="D1957" t="s">
        <v>15</v>
      </c>
      <c r="E1957">
        <v>9</v>
      </c>
      <c r="F1957">
        <v>11</v>
      </c>
      <c r="G1957">
        <f t="shared" si="90"/>
        <v>2</v>
      </c>
      <c r="H1957">
        <f t="shared" si="91"/>
        <v>0.81818181818181823</v>
      </c>
      <c r="I1957">
        <f t="shared" si="92"/>
        <v>9</v>
      </c>
    </row>
    <row r="1958" spans="1:9" x14ac:dyDescent="0.2">
      <c r="A1958" t="s">
        <v>34</v>
      </c>
      <c r="B1958" t="s">
        <v>24</v>
      </c>
      <c r="C1958">
        <v>2020</v>
      </c>
      <c r="D1958" t="s">
        <v>16</v>
      </c>
      <c r="E1958">
        <v>6</v>
      </c>
      <c r="F1958">
        <v>8</v>
      </c>
      <c r="G1958">
        <f t="shared" si="90"/>
        <v>2</v>
      </c>
      <c r="H1958">
        <f t="shared" si="91"/>
        <v>0.75</v>
      </c>
      <c r="I1958">
        <f t="shared" si="92"/>
        <v>6</v>
      </c>
    </row>
    <row r="1959" spans="1:9" x14ac:dyDescent="0.2">
      <c r="A1959" t="s">
        <v>34</v>
      </c>
      <c r="B1959" t="s">
        <v>24</v>
      </c>
      <c r="C1959">
        <v>2021</v>
      </c>
      <c r="D1959" t="s">
        <v>13</v>
      </c>
      <c r="E1959">
        <v>27</v>
      </c>
      <c r="F1959">
        <v>29</v>
      </c>
      <c r="G1959">
        <f t="shared" si="90"/>
        <v>2</v>
      </c>
      <c r="H1959">
        <f t="shared" si="91"/>
        <v>0.93103448275862066</v>
      </c>
      <c r="I1959">
        <f t="shared" si="92"/>
        <v>27</v>
      </c>
    </row>
    <row r="1960" spans="1:9" x14ac:dyDescent="0.2">
      <c r="A1960" t="s">
        <v>34</v>
      </c>
      <c r="B1960" t="s">
        <v>24</v>
      </c>
      <c r="C1960">
        <v>2019</v>
      </c>
      <c r="D1960" t="s">
        <v>15</v>
      </c>
      <c r="E1960">
        <v>11</v>
      </c>
      <c r="F1960">
        <v>12</v>
      </c>
      <c r="G1960">
        <f t="shared" si="90"/>
        <v>1</v>
      </c>
      <c r="H1960">
        <f t="shared" si="91"/>
        <v>0.91666666666666663</v>
      </c>
      <c r="I1960">
        <f t="shared" si="92"/>
        <v>11</v>
      </c>
    </row>
    <row r="1961" spans="1:9" x14ac:dyDescent="0.2">
      <c r="A1961" t="s">
        <v>34</v>
      </c>
      <c r="B1961" t="s">
        <v>24</v>
      </c>
      <c r="C1961">
        <v>2020</v>
      </c>
      <c r="D1961" t="s">
        <v>12</v>
      </c>
      <c r="E1961">
        <v>4</v>
      </c>
      <c r="F1961">
        <v>5</v>
      </c>
      <c r="G1961">
        <f t="shared" si="90"/>
        <v>1</v>
      </c>
      <c r="H1961">
        <f t="shared" si="91"/>
        <v>0.8</v>
      </c>
      <c r="I1961">
        <f t="shared" si="92"/>
        <v>4</v>
      </c>
    </row>
    <row r="1962" spans="1:9" x14ac:dyDescent="0.2">
      <c r="A1962" t="s">
        <v>34</v>
      </c>
      <c r="B1962" t="s">
        <v>24</v>
      </c>
      <c r="C1962">
        <v>2023</v>
      </c>
      <c r="D1962" t="s">
        <v>13</v>
      </c>
      <c r="E1962">
        <v>22</v>
      </c>
      <c r="F1962">
        <v>23</v>
      </c>
      <c r="G1962">
        <f t="shared" si="90"/>
        <v>1</v>
      </c>
      <c r="H1962">
        <f t="shared" si="91"/>
        <v>0.95652173913043481</v>
      </c>
      <c r="I1962">
        <f t="shared" si="92"/>
        <v>22</v>
      </c>
    </row>
    <row r="1963" spans="1:9" x14ac:dyDescent="0.2">
      <c r="A1963" t="s">
        <v>34</v>
      </c>
      <c r="B1963" t="s">
        <v>24</v>
      </c>
      <c r="C1963">
        <v>2023</v>
      </c>
      <c r="D1963" t="s">
        <v>30</v>
      </c>
      <c r="E1963">
        <v>4</v>
      </c>
      <c r="F1963">
        <v>5</v>
      </c>
      <c r="G1963">
        <f t="shared" si="90"/>
        <v>1</v>
      </c>
      <c r="H1963">
        <f t="shared" si="91"/>
        <v>0.8</v>
      </c>
      <c r="I1963">
        <f t="shared" si="92"/>
        <v>4</v>
      </c>
    </row>
    <row r="1964" spans="1:9" x14ac:dyDescent="0.2">
      <c r="A1964" t="s">
        <v>34</v>
      </c>
      <c r="B1964" t="s">
        <v>24</v>
      </c>
      <c r="C1964">
        <v>2022</v>
      </c>
      <c r="D1964" t="s">
        <v>12</v>
      </c>
      <c r="E1964">
        <v>15</v>
      </c>
      <c r="F1964">
        <v>16</v>
      </c>
      <c r="G1964">
        <f t="shared" si="90"/>
        <v>1</v>
      </c>
      <c r="H1964">
        <f t="shared" si="91"/>
        <v>0.9375</v>
      </c>
      <c r="I1964">
        <f t="shared" si="92"/>
        <v>15</v>
      </c>
    </row>
    <row r="1965" spans="1:9" x14ac:dyDescent="0.2">
      <c r="A1965" t="s">
        <v>34</v>
      </c>
      <c r="B1965" t="s">
        <v>24</v>
      </c>
      <c r="C1965">
        <v>2022</v>
      </c>
      <c r="D1965" t="s">
        <v>15</v>
      </c>
      <c r="E1965">
        <v>10</v>
      </c>
      <c r="F1965">
        <v>12</v>
      </c>
      <c r="G1965">
        <f t="shared" si="90"/>
        <v>2</v>
      </c>
      <c r="H1965">
        <f t="shared" si="91"/>
        <v>0.83333333333333337</v>
      </c>
      <c r="I1965">
        <f t="shared" si="92"/>
        <v>10</v>
      </c>
    </row>
    <row r="1966" spans="1:9" x14ac:dyDescent="0.2">
      <c r="A1966" t="s">
        <v>34</v>
      </c>
      <c r="B1966" t="s">
        <v>24</v>
      </c>
      <c r="C1966">
        <v>2022</v>
      </c>
      <c r="D1966" t="s">
        <v>16</v>
      </c>
      <c r="E1966">
        <v>5</v>
      </c>
      <c r="F1966">
        <v>7</v>
      </c>
      <c r="G1966">
        <f t="shared" si="90"/>
        <v>2</v>
      </c>
      <c r="H1966">
        <f t="shared" si="91"/>
        <v>0.7142857142857143</v>
      </c>
      <c r="I1966">
        <f t="shared" si="92"/>
        <v>5</v>
      </c>
    </row>
    <row r="1967" spans="1:9" x14ac:dyDescent="0.2">
      <c r="A1967" t="s">
        <v>34</v>
      </c>
      <c r="B1967" t="s">
        <v>24</v>
      </c>
      <c r="C1967">
        <v>2019</v>
      </c>
      <c r="D1967" t="s">
        <v>12</v>
      </c>
      <c r="E1967">
        <v>10</v>
      </c>
      <c r="F1967">
        <v>10</v>
      </c>
      <c r="G1967">
        <f t="shared" si="90"/>
        <v>0</v>
      </c>
      <c r="H1967">
        <f t="shared" si="91"/>
        <v>1</v>
      </c>
      <c r="I1967">
        <f t="shared" si="92"/>
        <v>12</v>
      </c>
    </row>
    <row r="1968" spans="1:9" x14ac:dyDescent="0.2">
      <c r="A1968" t="s">
        <v>34</v>
      </c>
      <c r="B1968" t="s">
        <v>24</v>
      </c>
      <c r="C1968">
        <v>2019</v>
      </c>
      <c r="D1968" t="s">
        <v>14</v>
      </c>
      <c r="E1968">
        <v>21</v>
      </c>
      <c r="F1968">
        <v>21</v>
      </c>
      <c r="G1968">
        <f t="shared" si="90"/>
        <v>0</v>
      </c>
      <c r="H1968">
        <f t="shared" si="91"/>
        <v>1</v>
      </c>
      <c r="I1968">
        <f t="shared" si="92"/>
        <v>30</v>
      </c>
    </row>
    <row r="1969" spans="1:9" x14ac:dyDescent="0.2">
      <c r="A1969" t="s">
        <v>34</v>
      </c>
      <c r="B1969" t="s">
        <v>24</v>
      </c>
      <c r="C1969">
        <v>2019</v>
      </c>
      <c r="D1969" t="s">
        <v>30</v>
      </c>
      <c r="E1969">
        <v>3</v>
      </c>
      <c r="F1969">
        <v>3</v>
      </c>
      <c r="G1969">
        <f t="shared" si="90"/>
        <v>0</v>
      </c>
      <c r="H1969">
        <f t="shared" si="91"/>
        <v>1</v>
      </c>
      <c r="I1969">
        <f t="shared" si="92"/>
        <v>5</v>
      </c>
    </row>
    <row r="1970" spans="1:9" x14ac:dyDescent="0.2">
      <c r="A1970" t="s">
        <v>34</v>
      </c>
      <c r="B1970" t="s">
        <v>24</v>
      </c>
      <c r="C1970">
        <v>2020</v>
      </c>
      <c r="D1970" t="s">
        <v>13</v>
      </c>
      <c r="E1970">
        <v>8</v>
      </c>
      <c r="F1970">
        <v>8</v>
      </c>
      <c r="G1970">
        <f t="shared" si="90"/>
        <v>0</v>
      </c>
      <c r="H1970">
        <f t="shared" si="91"/>
        <v>1</v>
      </c>
      <c r="I1970">
        <f t="shared" si="92"/>
        <v>11</v>
      </c>
    </row>
    <row r="1971" spans="1:9" x14ac:dyDescent="0.2">
      <c r="A1971" t="s">
        <v>34</v>
      </c>
      <c r="B1971" t="s">
        <v>24</v>
      </c>
      <c r="C1971">
        <v>2020</v>
      </c>
      <c r="D1971" t="s">
        <v>30</v>
      </c>
      <c r="E1971">
        <v>8</v>
      </c>
      <c r="F1971">
        <v>8</v>
      </c>
      <c r="G1971">
        <f t="shared" si="90"/>
        <v>0</v>
      </c>
      <c r="H1971">
        <f t="shared" si="91"/>
        <v>1</v>
      </c>
      <c r="I1971">
        <f t="shared" si="92"/>
        <v>13</v>
      </c>
    </row>
    <row r="1972" spans="1:9" x14ac:dyDescent="0.2">
      <c r="A1972" t="s">
        <v>34</v>
      </c>
      <c r="B1972" t="s">
        <v>24</v>
      </c>
      <c r="C1972">
        <v>2021</v>
      </c>
      <c r="D1972" t="s">
        <v>12</v>
      </c>
      <c r="E1972">
        <v>5</v>
      </c>
      <c r="F1972">
        <v>5</v>
      </c>
      <c r="G1972">
        <f t="shared" si="90"/>
        <v>0</v>
      </c>
      <c r="H1972">
        <f t="shared" si="91"/>
        <v>1</v>
      </c>
      <c r="I1972">
        <f t="shared" si="92"/>
        <v>6</v>
      </c>
    </row>
    <row r="1973" spans="1:9" x14ac:dyDescent="0.2">
      <c r="A1973" t="s">
        <v>34</v>
      </c>
      <c r="B1973" t="s">
        <v>24</v>
      </c>
      <c r="C1973">
        <v>2021</v>
      </c>
      <c r="D1973" t="s">
        <v>16</v>
      </c>
      <c r="E1973">
        <v>11</v>
      </c>
      <c r="F1973">
        <v>11</v>
      </c>
      <c r="G1973">
        <f t="shared" si="90"/>
        <v>0</v>
      </c>
      <c r="H1973">
        <f t="shared" si="91"/>
        <v>1</v>
      </c>
      <c r="I1973">
        <f t="shared" si="92"/>
        <v>16</v>
      </c>
    </row>
    <row r="1974" spans="1:9" x14ac:dyDescent="0.2">
      <c r="A1974" t="s">
        <v>34</v>
      </c>
      <c r="B1974" t="s">
        <v>24</v>
      </c>
      <c r="C1974">
        <v>2023</v>
      </c>
      <c r="D1974" t="s">
        <v>15</v>
      </c>
      <c r="E1974">
        <v>5</v>
      </c>
      <c r="F1974">
        <v>5</v>
      </c>
      <c r="G1974">
        <f t="shared" si="90"/>
        <v>0</v>
      </c>
      <c r="H1974">
        <f t="shared" si="91"/>
        <v>1</v>
      </c>
      <c r="I1974">
        <f t="shared" si="92"/>
        <v>7</v>
      </c>
    </row>
    <row r="1975" spans="1:9" x14ac:dyDescent="0.2">
      <c r="A1975" t="s">
        <v>34</v>
      </c>
      <c r="B1975" t="s">
        <v>24</v>
      </c>
      <c r="C1975">
        <v>2023</v>
      </c>
      <c r="D1975" t="s">
        <v>14</v>
      </c>
      <c r="E1975">
        <v>27</v>
      </c>
      <c r="F1975">
        <v>27</v>
      </c>
      <c r="G1975">
        <f t="shared" si="90"/>
        <v>0</v>
      </c>
      <c r="H1975">
        <f t="shared" si="91"/>
        <v>1</v>
      </c>
      <c r="I1975">
        <f t="shared" si="92"/>
        <v>38</v>
      </c>
    </row>
    <row r="1976" spans="1:9" x14ac:dyDescent="0.2">
      <c r="A1976" t="s">
        <v>34</v>
      </c>
      <c r="B1976" t="s">
        <v>24</v>
      </c>
      <c r="C1976">
        <v>2022</v>
      </c>
      <c r="D1976" t="s">
        <v>30</v>
      </c>
      <c r="E1976">
        <v>11</v>
      </c>
      <c r="F1976">
        <v>17</v>
      </c>
      <c r="G1976">
        <f t="shared" si="90"/>
        <v>6</v>
      </c>
      <c r="H1976">
        <f t="shared" si="91"/>
        <v>0.6470588235294118</v>
      </c>
      <c r="I1976">
        <f t="shared" si="92"/>
        <v>11</v>
      </c>
    </row>
    <row r="1977" spans="1:9" x14ac:dyDescent="0.2">
      <c r="A1977" t="s">
        <v>34</v>
      </c>
      <c r="B1977" t="s">
        <v>25</v>
      </c>
      <c r="C1977">
        <v>2023</v>
      </c>
      <c r="D1977" t="s">
        <v>13</v>
      </c>
      <c r="E1977">
        <v>106</v>
      </c>
      <c r="F1977">
        <v>228</v>
      </c>
      <c r="G1977">
        <f t="shared" si="90"/>
        <v>122</v>
      </c>
      <c r="H1977">
        <f t="shared" si="91"/>
        <v>0.46491228070175439</v>
      </c>
      <c r="I1977">
        <f t="shared" si="92"/>
        <v>106</v>
      </c>
    </row>
    <row r="1978" spans="1:9" x14ac:dyDescent="0.2">
      <c r="A1978" t="s">
        <v>34</v>
      </c>
      <c r="B1978" t="s">
        <v>25</v>
      </c>
      <c r="C1978">
        <v>2020</v>
      </c>
      <c r="D1978" t="s">
        <v>14</v>
      </c>
      <c r="E1978">
        <v>95</v>
      </c>
      <c r="F1978">
        <v>202</v>
      </c>
      <c r="G1978">
        <f t="shared" si="90"/>
        <v>107</v>
      </c>
      <c r="H1978">
        <f t="shared" si="91"/>
        <v>0.47029702970297027</v>
      </c>
      <c r="I1978">
        <f t="shared" si="92"/>
        <v>95</v>
      </c>
    </row>
    <row r="1979" spans="1:9" x14ac:dyDescent="0.2">
      <c r="A1979" t="s">
        <v>34</v>
      </c>
      <c r="B1979" t="s">
        <v>25</v>
      </c>
      <c r="C1979">
        <v>2021</v>
      </c>
      <c r="D1979" t="s">
        <v>14</v>
      </c>
      <c r="E1979">
        <v>94</v>
      </c>
      <c r="F1979">
        <v>170</v>
      </c>
      <c r="G1979">
        <f t="shared" si="90"/>
        <v>76</v>
      </c>
      <c r="H1979">
        <f t="shared" si="91"/>
        <v>0.55294117647058827</v>
      </c>
      <c r="I1979">
        <f t="shared" si="92"/>
        <v>94</v>
      </c>
    </row>
    <row r="1980" spans="1:9" x14ac:dyDescent="0.2">
      <c r="A1980" t="s">
        <v>34</v>
      </c>
      <c r="B1980" t="s">
        <v>25</v>
      </c>
      <c r="C1980">
        <v>2019</v>
      </c>
      <c r="D1980" t="s">
        <v>13</v>
      </c>
      <c r="E1980">
        <v>67</v>
      </c>
      <c r="F1980">
        <v>103</v>
      </c>
      <c r="G1980">
        <f t="shared" si="90"/>
        <v>36</v>
      </c>
      <c r="H1980">
        <f t="shared" si="91"/>
        <v>0.65048543689320393</v>
      </c>
      <c r="I1980">
        <f t="shared" si="92"/>
        <v>67</v>
      </c>
    </row>
    <row r="1981" spans="1:9" x14ac:dyDescent="0.2">
      <c r="A1981" t="s">
        <v>34</v>
      </c>
      <c r="B1981" t="s">
        <v>25</v>
      </c>
      <c r="C1981">
        <v>2023</v>
      </c>
      <c r="D1981" t="s">
        <v>12</v>
      </c>
      <c r="E1981">
        <v>41</v>
      </c>
      <c r="F1981">
        <v>76</v>
      </c>
      <c r="G1981">
        <f t="shared" si="90"/>
        <v>35</v>
      </c>
      <c r="H1981">
        <f t="shared" si="91"/>
        <v>0.53947368421052633</v>
      </c>
      <c r="I1981">
        <f t="shared" si="92"/>
        <v>41</v>
      </c>
    </row>
    <row r="1982" spans="1:9" x14ac:dyDescent="0.2">
      <c r="A1982" t="s">
        <v>34</v>
      </c>
      <c r="B1982" t="s">
        <v>25</v>
      </c>
      <c r="C1982">
        <v>2023</v>
      </c>
      <c r="D1982" t="s">
        <v>16</v>
      </c>
      <c r="E1982">
        <v>35</v>
      </c>
      <c r="F1982">
        <v>70</v>
      </c>
      <c r="G1982">
        <f t="shared" si="90"/>
        <v>35</v>
      </c>
      <c r="H1982">
        <f t="shared" si="91"/>
        <v>0.5</v>
      </c>
      <c r="I1982">
        <f t="shared" si="92"/>
        <v>35</v>
      </c>
    </row>
    <row r="1983" spans="1:9" x14ac:dyDescent="0.2">
      <c r="A1983" t="s">
        <v>34</v>
      </c>
      <c r="B1983" t="s">
        <v>25</v>
      </c>
      <c r="C1983">
        <v>2020</v>
      </c>
      <c r="D1983" t="s">
        <v>12</v>
      </c>
      <c r="E1983">
        <v>35</v>
      </c>
      <c r="F1983">
        <v>62</v>
      </c>
      <c r="G1983">
        <f t="shared" si="90"/>
        <v>27</v>
      </c>
      <c r="H1983">
        <f t="shared" si="91"/>
        <v>0.56451612903225812</v>
      </c>
      <c r="I1983">
        <f t="shared" si="92"/>
        <v>35</v>
      </c>
    </row>
    <row r="1984" spans="1:9" x14ac:dyDescent="0.2">
      <c r="A1984" t="s">
        <v>34</v>
      </c>
      <c r="B1984" t="s">
        <v>25</v>
      </c>
      <c r="C1984">
        <v>2020</v>
      </c>
      <c r="D1984" t="s">
        <v>16</v>
      </c>
      <c r="E1984">
        <v>41</v>
      </c>
      <c r="F1984">
        <v>60</v>
      </c>
      <c r="G1984">
        <f t="shared" si="90"/>
        <v>19</v>
      </c>
      <c r="H1984">
        <f t="shared" si="91"/>
        <v>0.68333333333333335</v>
      </c>
      <c r="I1984">
        <f t="shared" si="92"/>
        <v>41</v>
      </c>
    </row>
    <row r="1985" spans="1:9" x14ac:dyDescent="0.2">
      <c r="A1985" t="s">
        <v>34</v>
      </c>
      <c r="B1985" t="s">
        <v>25</v>
      </c>
      <c r="C1985">
        <v>2023</v>
      </c>
      <c r="D1985" t="s">
        <v>30</v>
      </c>
      <c r="E1985">
        <v>33</v>
      </c>
      <c r="F1985">
        <v>52</v>
      </c>
      <c r="G1985">
        <f t="shared" si="90"/>
        <v>19</v>
      </c>
      <c r="H1985">
        <f t="shared" si="91"/>
        <v>0.63461538461538458</v>
      </c>
      <c r="I1985">
        <f t="shared" si="92"/>
        <v>33</v>
      </c>
    </row>
    <row r="1986" spans="1:9" x14ac:dyDescent="0.2">
      <c r="A1986" t="s">
        <v>34</v>
      </c>
      <c r="B1986" t="s">
        <v>25</v>
      </c>
      <c r="C1986">
        <v>2019</v>
      </c>
      <c r="D1986" t="s">
        <v>14</v>
      </c>
      <c r="E1986">
        <v>53</v>
      </c>
      <c r="F1986">
        <v>70</v>
      </c>
      <c r="G1986">
        <f t="shared" ref="G1986:G2049" si="93">F1986-E1986</f>
        <v>17</v>
      </c>
      <c r="H1986">
        <f t="shared" si="91"/>
        <v>0.75714285714285712</v>
      </c>
      <c r="I1986">
        <f t="shared" si="92"/>
        <v>53</v>
      </c>
    </row>
    <row r="1987" spans="1:9" x14ac:dyDescent="0.2">
      <c r="A1987" t="s">
        <v>34</v>
      </c>
      <c r="B1987" t="s">
        <v>25</v>
      </c>
      <c r="C1987">
        <v>2022</v>
      </c>
      <c r="D1987" t="s">
        <v>14</v>
      </c>
      <c r="E1987">
        <v>86</v>
      </c>
      <c r="F1987">
        <v>86</v>
      </c>
      <c r="G1987">
        <f t="shared" si="93"/>
        <v>0</v>
      </c>
      <c r="H1987">
        <f t="shared" ref="H1987:H2050" si="94">IF(AND(E1987=0, F1987=0), 1, E1987/F1987)</f>
        <v>1</v>
      </c>
      <c r="I1987">
        <f t="shared" ref="I1987:I2050" si="95">_xlfn.CEILING.MATH(IF(H1987=1,
    IF(
        COUNTIFS(H$2:H$2670, "&lt;&gt;1", A$2:A$2670, A1987, B$2:B$2670, B1987, D$2:D$2670, D1987, C$2:C$2670, "&lt;&gt;"&amp;C1987)=0,
        E1987,
        F1987 / (
            SUMIFS(H$2:H$2670, A$2:A$2670, A1987, B$2:B$2670, B1987, D$2:D$2670, D1987, C$2:C$2670, "&lt;&gt;"&amp;C1987, H$2:H$2670, "&lt;&gt;1")
            /
            COUNTIFS(H$2:H$2670, "&lt;&gt;1", A$2:A$2670, A1987, B$2:B$2670, B1987, D$2:D$2670, D1987, C$2:C$2670, "&lt;&gt;"&amp;C1987)
        )
    ),
    E1987
))</f>
        <v>128</v>
      </c>
    </row>
    <row r="1988" spans="1:9" x14ac:dyDescent="0.2">
      <c r="A1988" t="s">
        <v>34</v>
      </c>
      <c r="B1988" t="s">
        <v>25</v>
      </c>
      <c r="C1988">
        <v>2022</v>
      </c>
      <c r="D1988" t="s">
        <v>16</v>
      </c>
      <c r="E1988">
        <v>34</v>
      </c>
      <c r="F1988">
        <v>34</v>
      </c>
      <c r="G1988">
        <f t="shared" si="93"/>
        <v>0</v>
      </c>
      <c r="H1988">
        <f t="shared" si="94"/>
        <v>1</v>
      </c>
      <c r="I1988">
        <f t="shared" si="95"/>
        <v>53</v>
      </c>
    </row>
    <row r="1989" spans="1:9" x14ac:dyDescent="0.2">
      <c r="A1989" t="s">
        <v>34</v>
      </c>
      <c r="B1989" t="s">
        <v>25</v>
      </c>
      <c r="C1989">
        <v>2021</v>
      </c>
      <c r="D1989" t="s">
        <v>16</v>
      </c>
      <c r="E1989">
        <v>38</v>
      </c>
      <c r="F1989">
        <v>51</v>
      </c>
      <c r="G1989">
        <f t="shared" si="93"/>
        <v>13</v>
      </c>
      <c r="H1989">
        <f t="shared" si="94"/>
        <v>0.74509803921568629</v>
      </c>
      <c r="I1989">
        <f t="shared" si="95"/>
        <v>38</v>
      </c>
    </row>
    <row r="1990" spans="1:9" x14ac:dyDescent="0.2">
      <c r="A1990" t="s">
        <v>34</v>
      </c>
      <c r="B1990" t="s">
        <v>25</v>
      </c>
      <c r="C1990">
        <v>2021</v>
      </c>
      <c r="D1990" t="s">
        <v>30</v>
      </c>
      <c r="E1990">
        <v>29</v>
      </c>
      <c r="F1990">
        <v>41</v>
      </c>
      <c r="G1990">
        <f t="shared" si="93"/>
        <v>12</v>
      </c>
      <c r="H1990">
        <f t="shared" si="94"/>
        <v>0.70731707317073167</v>
      </c>
      <c r="I1990">
        <f t="shared" si="95"/>
        <v>29</v>
      </c>
    </row>
    <row r="1991" spans="1:9" x14ac:dyDescent="0.2">
      <c r="A1991" t="s">
        <v>34</v>
      </c>
      <c r="B1991" t="s">
        <v>25</v>
      </c>
      <c r="C1991">
        <v>2021</v>
      </c>
      <c r="D1991" t="s">
        <v>13</v>
      </c>
      <c r="E1991">
        <v>98</v>
      </c>
      <c r="F1991">
        <v>109</v>
      </c>
      <c r="G1991">
        <f t="shared" si="93"/>
        <v>11</v>
      </c>
      <c r="H1991">
        <f t="shared" si="94"/>
        <v>0.8990825688073395</v>
      </c>
      <c r="I1991">
        <f t="shared" si="95"/>
        <v>98</v>
      </c>
    </row>
    <row r="1992" spans="1:9" x14ac:dyDescent="0.2">
      <c r="A1992" t="s">
        <v>34</v>
      </c>
      <c r="B1992" t="s">
        <v>25</v>
      </c>
      <c r="C1992">
        <v>2023</v>
      </c>
      <c r="D1992" t="s">
        <v>14</v>
      </c>
      <c r="E1992">
        <v>104</v>
      </c>
      <c r="F1992">
        <v>113</v>
      </c>
      <c r="G1992">
        <f t="shared" si="93"/>
        <v>9</v>
      </c>
      <c r="H1992">
        <f t="shared" si="94"/>
        <v>0.92035398230088494</v>
      </c>
      <c r="I1992">
        <f t="shared" si="95"/>
        <v>104</v>
      </c>
    </row>
    <row r="1993" spans="1:9" x14ac:dyDescent="0.2">
      <c r="A1993" t="s">
        <v>34</v>
      </c>
      <c r="B1993" t="s">
        <v>25</v>
      </c>
      <c r="C1993">
        <v>2019</v>
      </c>
      <c r="D1993" t="s">
        <v>30</v>
      </c>
      <c r="E1993">
        <v>23</v>
      </c>
      <c r="F1993">
        <v>31</v>
      </c>
      <c r="G1993">
        <f t="shared" si="93"/>
        <v>8</v>
      </c>
      <c r="H1993">
        <f t="shared" si="94"/>
        <v>0.74193548387096775</v>
      </c>
      <c r="I1993">
        <f t="shared" si="95"/>
        <v>23</v>
      </c>
    </row>
    <row r="1994" spans="1:9" x14ac:dyDescent="0.2">
      <c r="A1994" t="s">
        <v>34</v>
      </c>
      <c r="B1994" t="s">
        <v>25</v>
      </c>
      <c r="C1994">
        <v>2019</v>
      </c>
      <c r="D1994" t="s">
        <v>15</v>
      </c>
      <c r="E1994">
        <v>12</v>
      </c>
      <c r="F1994">
        <v>12</v>
      </c>
      <c r="G1994">
        <f t="shared" si="93"/>
        <v>0</v>
      </c>
      <c r="H1994">
        <f t="shared" si="94"/>
        <v>1</v>
      </c>
      <c r="I1994">
        <f t="shared" si="95"/>
        <v>17</v>
      </c>
    </row>
    <row r="1995" spans="1:9" x14ac:dyDescent="0.2">
      <c r="A1995" t="s">
        <v>34</v>
      </c>
      <c r="B1995" t="s">
        <v>25</v>
      </c>
      <c r="C1995">
        <v>2019</v>
      </c>
      <c r="D1995" t="s">
        <v>12</v>
      </c>
      <c r="E1995">
        <v>17</v>
      </c>
      <c r="F1995">
        <v>17</v>
      </c>
      <c r="G1995">
        <f t="shared" si="93"/>
        <v>0</v>
      </c>
      <c r="H1995">
        <f t="shared" si="94"/>
        <v>1</v>
      </c>
      <c r="I1995">
        <f t="shared" si="95"/>
        <v>29</v>
      </c>
    </row>
    <row r="1996" spans="1:9" x14ac:dyDescent="0.2">
      <c r="A1996" t="s">
        <v>34</v>
      </c>
      <c r="B1996" t="s">
        <v>25</v>
      </c>
      <c r="C1996">
        <v>2019</v>
      </c>
      <c r="D1996" t="s">
        <v>16</v>
      </c>
      <c r="E1996">
        <v>25</v>
      </c>
      <c r="F1996">
        <v>25</v>
      </c>
      <c r="G1996">
        <f t="shared" si="93"/>
        <v>0</v>
      </c>
      <c r="H1996">
        <f t="shared" si="94"/>
        <v>1</v>
      </c>
      <c r="I1996">
        <f t="shared" si="95"/>
        <v>39</v>
      </c>
    </row>
    <row r="1997" spans="1:9" x14ac:dyDescent="0.2">
      <c r="A1997" t="s">
        <v>34</v>
      </c>
      <c r="B1997" t="s">
        <v>25</v>
      </c>
      <c r="C1997">
        <v>2020</v>
      </c>
      <c r="D1997" t="s">
        <v>15</v>
      </c>
      <c r="E1997">
        <v>35</v>
      </c>
      <c r="F1997">
        <v>35</v>
      </c>
      <c r="G1997">
        <f t="shared" si="93"/>
        <v>0</v>
      </c>
      <c r="H1997">
        <f t="shared" si="94"/>
        <v>1</v>
      </c>
      <c r="I1997">
        <f t="shared" si="95"/>
        <v>49</v>
      </c>
    </row>
    <row r="1998" spans="1:9" x14ac:dyDescent="0.2">
      <c r="A1998" t="s">
        <v>34</v>
      </c>
      <c r="B1998" t="s">
        <v>25</v>
      </c>
      <c r="C1998">
        <v>2020</v>
      </c>
      <c r="D1998" t="s">
        <v>13</v>
      </c>
      <c r="E1998">
        <v>64</v>
      </c>
      <c r="F1998">
        <v>64</v>
      </c>
      <c r="G1998">
        <f t="shared" si="93"/>
        <v>0</v>
      </c>
      <c r="H1998">
        <f t="shared" si="94"/>
        <v>1</v>
      </c>
      <c r="I1998">
        <f t="shared" si="95"/>
        <v>94</v>
      </c>
    </row>
    <row r="1999" spans="1:9" x14ac:dyDescent="0.2">
      <c r="A1999" t="s">
        <v>34</v>
      </c>
      <c r="B1999" t="s">
        <v>25</v>
      </c>
      <c r="C1999">
        <v>2020</v>
      </c>
      <c r="D1999" t="s">
        <v>30</v>
      </c>
      <c r="E1999">
        <v>14</v>
      </c>
      <c r="F1999">
        <v>14</v>
      </c>
      <c r="G1999">
        <f t="shared" si="93"/>
        <v>0</v>
      </c>
      <c r="H1999">
        <f t="shared" si="94"/>
        <v>1</v>
      </c>
      <c r="I1999">
        <f t="shared" si="95"/>
        <v>20</v>
      </c>
    </row>
    <row r="2000" spans="1:9" x14ac:dyDescent="0.2">
      <c r="A2000" t="s">
        <v>34</v>
      </c>
      <c r="B2000" t="s">
        <v>25</v>
      </c>
      <c r="C2000">
        <v>2021</v>
      </c>
      <c r="D2000" t="s">
        <v>15</v>
      </c>
      <c r="E2000">
        <v>33</v>
      </c>
      <c r="F2000">
        <v>33</v>
      </c>
      <c r="G2000">
        <f t="shared" si="93"/>
        <v>0</v>
      </c>
      <c r="H2000">
        <f t="shared" si="94"/>
        <v>1</v>
      </c>
      <c r="I2000">
        <f t="shared" si="95"/>
        <v>46</v>
      </c>
    </row>
    <row r="2001" spans="1:9" x14ac:dyDescent="0.2">
      <c r="A2001" t="s">
        <v>34</v>
      </c>
      <c r="B2001" t="s">
        <v>25</v>
      </c>
      <c r="C2001">
        <v>2021</v>
      </c>
      <c r="D2001" t="s">
        <v>12</v>
      </c>
      <c r="E2001">
        <v>22</v>
      </c>
      <c r="F2001">
        <v>22</v>
      </c>
      <c r="G2001">
        <f t="shared" si="93"/>
        <v>0</v>
      </c>
      <c r="H2001">
        <f t="shared" si="94"/>
        <v>1</v>
      </c>
      <c r="I2001">
        <f t="shared" si="95"/>
        <v>37</v>
      </c>
    </row>
    <row r="2002" spans="1:9" x14ac:dyDescent="0.2">
      <c r="A2002" t="s">
        <v>34</v>
      </c>
      <c r="B2002" t="s">
        <v>25</v>
      </c>
      <c r="C2002">
        <v>2023</v>
      </c>
      <c r="D2002" t="s">
        <v>15</v>
      </c>
      <c r="E2002">
        <v>24</v>
      </c>
      <c r="F2002">
        <v>24</v>
      </c>
      <c r="G2002">
        <f t="shared" si="93"/>
        <v>0</v>
      </c>
      <c r="H2002">
        <f t="shared" si="94"/>
        <v>1</v>
      </c>
      <c r="I2002">
        <f t="shared" si="95"/>
        <v>34</v>
      </c>
    </row>
    <row r="2003" spans="1:9" x14ac:dyDescent="0.2">
      <c r="A2003" t="s">
        <v>34</v>
      </c>
      <c r="B2003" t="s">
        <v>25</v>
      </c>
      <c r="C2003">
        <v>2022</v>
      </c>
      <c r="D2003" t="s">
        <v>15</v>
      </c>
      <c r="E2003">
        <v>29</v>
      </c>
      <c r="F2003">
        <v>40</v>
      </c>
      <c r="G2003">
        <f t="shared" si="93"/>
        <v>11</v>
      </c>
      <c r="H2003">
        <f t="shared" si="94"/>
        <v>0.72499999999999998</v>
      </c>
      <c r="I2003">
        <f t="shared" si="95"/>
        <v>29</v>
      </c>
    </row>
    <row r="2004" spans="1:9" x14ac:dyDescent="0.2">
      <c r="A2004" t="s">
        <v>34</v>
      </c>
      <c r="B2004" t="s">
        <v>25</v>
      </c>
      <c r="C2004">
        <v>2022</v>
      </c>
      <c r="D2004" t="s">
        <v>30</v>
      </c>
      <c r="E2004">
        <v>43</v>
      </c>
      <c r="F2004">
        <v>58</v>
      </c>
      <c r="G2004">
        <f t="shared" si="93"/>
        <v>15</v>
      </c>
      <c r="H2004">
        <f t="shared" si="94"/>
        <v>0.74137931034482762</v>
      </c>
      <c r="I2004">
        <f t="shared" si="95"/>
        <v>43</v>
      </c>
    </row>
    <row r="2005" spans="1:9" x14ac:dyDescent="0.2">
      <c r="A2005" t="s">
        <v>34</v>
      </c>
      <c r="B2005" t="s">
        <v>25</v>
      </c>
      <c r="C2005">
        <v>2022</v>
      </c>
      <c r="D2005" t="s">
        <v>12</v>
      </c>
      <c r="E2005">
        <v>41</v>
      </c>
      <c r="F2005">
        <v>60</v>
      </c>
      <c r="G2005">
        <f t="shared" si="93"/>
        <v>19</v>
      </c>
      <c r="H2005">
        <f t="shared" si="94"/>
        <v>0.68333333333333335</v>
      </c>
      <c r="I2005">
        <f t="shared" si="95"/>
        <v>41</v>
      </c>
    </row>
    <row r="2006" spans="1:9" x14ac:dyDescent="0.2">
      <c r="A2006" t="s">
        <v>34</v>
      </c>
      <c r="B2006" t="s">
        <v>25</v>
      </c>
      <c r="C2006">
        <v>2022</v>
      </c>
      <c r="D2006" t="s">
        <v>13</v>
      </c>
      <c r="E2006">
        <v>100</v>
      </c>
      <c r="F2006">
        <v>141</v>
      </c>
      <c r="G2006">
        <f t="shared" si="93"/>
        <v>41</v>
      </c>
      <c r="H2006">
        <f t="shared" si="94"/>
        <v>0.70921985815602839</v>
      </c>
      <c r="I2006">
        <f t="shared" si="95"/>
        <v>100</v>
      </c>
    </row>
    <row r="2007" spans="1:9" x14ac:dyDescent="0.2">
      <c r="A2007" t="s">
        <v>34</v>
      </c>
      <c r="B2007" t="s">
        <v>26</v>
      </c>
      <c r="C2007">
        <v>2020</v>
      </c>
      <c r="D2007" t="s">
        <v>13</v>
      </c>
      <c r="E2007">
        <v>190</v>
      </c>
      <c r="F2007">
        <v>390</v>
      </c>
      <c r="G2007">
        <f t="shared" si="93"/>
        <v>200</v>
      </c>
      <c r="H2007">
        <f t="shared" si="94"/>
        <v>0.48717948717948717</v>
      </c>
      <c r="I2007">
        <f t="shared" si="95"/>
        <v>190</v>
      </c>
    </row>
    <row r="2008" spans="1:9" x14ac:dyDescent="0.2">
      <c r="A2008" t="s">
        <v>34</v>
      </c>
      <c r="B2008" t="s">
        <v>26</v>
      </c>
      <c r="C2008">
        <v>2021</v>
      </c>
      <c r="D2008" t="s">
        <v>14</v>
      </c>
      <c r="E2008">
        <v>203</v>
      </c>
      <c r="F2008">
        <v>342</v>
      </c>
      <c r="G2008">
        <f t="shared" si="93"/>
        <v>139</v>
      </c>
      <c r="H2008">
        <f t="shared" si="94"/>
        <v>0.5935672514619883</v>
      </c>
      <c r="I2008">
        <f t="shared" si="95"/>
        <v>203</v>
      </c>
    </row>
    <row r="2009" spans="1:9" x14ac:dyDescent="0.2">
      <c r="A2009" t="s">
        <v>34</v>
      </c>
      <c r="B2009" t="s">
        <v>26</v>
      </c>
      <c r="C2009">
        <v>2020</v>
      </c>
      <c r="D2009" t="s">
        <v>15</v>
      </c>
      <c r="E2009">
        <v>46</v>
      </c>
      <c r="F2009">
        <v>102</v>
      </c>
      <c r="G2009">
        <f t="shared" si="93"/>
        <v>56</v>
      </c>
      <c r="H2009">
        <f t="shared" si="94"/>
        <v>0.45098039215686275</v>
      </c>
      <c r="I2009">
        <f t="shared" si="95"/>
        <v>46</v>
      </c>
    </row>
    <row r="2010" spans="1:9" x14ac:dyDescent="0.2">
      <c r="A2010" t="s">
        <v>34</v>
      </c>
      <c r="B2010" t="s">
        <v>26</v>
      </c>
      <c r="C2010">
        <v>2020</v>
      </c>
      <c r="D2010" t="s">
        <v>14</v>
      </c>
      <c r="E2010">
        <v>184</v>
      </c>
      <c r="F2010">
        <v>229</v>
      </c>
      <c r="G2010">
        <f t="shared" si="93"/>
        <v>45</v>
      </c>
      <c r="H2010">
        <f t="shared" si="94"/>
        <v>0.80349344978165937</v>
      </c>
      <c r="I2010">
        <f t="shared" si="95"/>
        <v>184</v>
      </c>
    </row>
    <row r="2011" spans="1:9" x14ac:dyDescent="0.2">
      <c r="A2011" t="s">
        <v>34</v>
      </c>
      <c r="B2011" t="s">
        <v>26</v>
      </c>
      <c r="C2011">
        <v>2019</v>
      </c>
      <c r="D2011" t="s">
        <v>15</v>
      </c>
      <c r="E2011">
        <v>67</v>
      </c>
      <c r="F2011">
        <v>97</v>
      </c>
      <c r="G2011">
        <f t="shared" si="93"/>
        <v>30</v>
      </c>
      <c r="H2011">
        <f t="shared" si="94"/>
        <v>0.69072164948453607</v>
      </c>
      <c r="I2011">
        <f t="shared" si="95"/>
        <v>67</v>
      </c>
    </row>
    <row r="2012" spans="1:9" x14ac:dyDescent="0.2">
      <c r="A2012" t="s">
        <v>34</v>
      </c>
      <c r="B2012" t="s">
        <v>26</v>
      </c>
      <c r="C2012">
        <v>2019</v>
      </c>
      <c r="D2012" t="s">
        <v>12</v>
      </c>
      <c r="E2012">
        <v>72</v>
      </c>
      <c r="F2012">
        <v>101</v>
      </c>
      <c r="G2012">
        <f t="shared" si="93"/>
        <v>29</v>
      </c>
      <c r="H2012">
        <f t="shared" si="94"/>
        <v>0.71287128712871284</v>
      </c>
      <c r="I2012">
        <f t="shared" si="95"/>
        <v>72</v>
      </c>
    </row>
    <row r="2013" spans="1:9" x14ac:dyDescent="0.2">
      <c r="A2013" t="s">
        <v>34</v>
      </c>
      <c r="B2013" t="s">
        <v>26</v>
      </c>
      <c r="C2013">
        <v>2020</v>
      </c>
      <c r="D2013" t="s">
        <v>16</v>
      </c>
      <c r="E2013">
        <v>60</v>
      </c>
      <c r="F2013">
        <v>85</v>
      </c>
      <c r="G2013">
        <f t="shared" si="93"/>
        <v>25</v>
      </c>
      <c r="H2013">
        <f t="shared" si="94"/>
        <v>0.70588235294117652</v>
      </c>
      <c r="I2013">
        <f t="shared" si="95"/>
        <v>60</v>
      </c>
    </row>
    <row r="2014" spans="1:9" x14ac:dyDescent="0.2">
      <c r="A2014" t="s">
        <v>34</v>
      </c>
      <c r="B2014" t="s">
        <v>26</v>
      </c>
      <c r="C2014">
        <v>2019</v>
      </c>
      <c r="D2014" t="s">
        <v>16</v>
      </c>
      <c r="E2014">
        <v>66</v>
      </c>
      <c r="F2014">
        <v>83</v>
      </c>
      <c r="G2014">
        <f t="shared" si="93"/>
        <v>17</v>
      </c>
      <c r="H2014">
        <f t="shared" si="94"/>
        <v>0.79518072289156627</v>
      </c>
      <c r="I2014">
        <f t="shared" si="95"/>
        <v>66</v>
      </c>
    </row>
    <row r="2015" spans="1:9" x14ac:dyDescent="0.2">
      <c r="A2015" t="s">
        <v>34</v>
      </c>
      <c r="B2015" t="s">
        <v>26</v>
      </c>
      <c r="C2015">
        <v>2021</v>
      </c>
      <c r="D2015" t="s">
        <v>30</v>
      </c>
      <c r="E2015">
        <v>56</v>
      </c>
      <c r="F2015">
        <v>72</v>
      </c>
      <c r="G2015">
        <f t="shared" si="93"/>
        <v>16</v>
      </c>
      <c r="H2015">
        <f t="shared" si="94"/>
        <v>0.77777777777777779</v>
      </c>
      <c r="I2015">
        <f t="shared" si="95"/>
        <v>56</v>
      </c>
    </row>
    <row r="2016" spans="1:9" x14ac:dyDescent="0.2">
      <c r="A2016" t="s">
        <v>34</v>
      </c>
      <c r="B2016" t="s">
        <v>26</v>
      </c>
      <c r="C2016">
        <v>2022</v>
      </c>
      <c r="D2016" t="s">
        <v>14</v>
      </c>
      <c r="E2016">
        <v>122</v>
      </c>
      <c r="F2016">
        <v>122</v>
      </c>
      <c r="G2016">
        <f t="shared" si="93"/>
        <v>0</v>
      </c>
      <c r="H2016">
        <f t="shared" si="94"/>
        <v>1</v>
      </c>
      <c r="I2016">
        <f t="shared" si="95"/>
        <v>175</v>
      </c>
    </row>
    <row r="2017" spans="1:9" x14ac:dyDescent="0.2">
      <c r="A2017" t="s">
        <v>34</v>
      </c>
      <c r="B2017" t="s">
        <v>26</v>
      </c>
      <c r="C2017">
        <v>2020</v>
      </c>
      <c r="D2017" t="s">
        <v>30</v>
      </c>
      <c r="E2017">
        <v>77</v>
      </c>
      <c r="F2017">
        <v>81</v>
      </c>
      <c r="G2017">
        <f t="shared" si="93"/>
        <v>4</v>
      </c>
      <c r="H2017">
        <f t="shared" si="94"/>
        <v>0.95061728395061729</v>
      </c>
      <c r="I2017">
        <f t="shared" si="95"/>
        <v>77</v>
      </c>
    </row>
    <row r="2018" spans="1:9" x14ac:dyDescent="0.2">
      <c r="A2018" t="s">
        <v>34</v>
      </c>
      <c r="B2018" t="s">
        <v>26</v>
      </c>
      <c r="C2018">
        <v>2023</v>
      </c>
      <c r="D2018" t="s">
        <v>15</v>
      </c>
      <c r="E2018">
        <v>95</v>
      </c>
      <c r="F2018">
        <v>97</v>
      </c>
      <c r="G2018">
        <f t="shared" si="93"/>
        <v>2</v>
      </c>
      <c r="H2018">
        <f t="shared" si="94"/>
        <v>0.97938144329896903</v>
      </c>
      <c r="I2018">
        <f t="shared" si="95"/>
        <v>95</v>
      </c>
    </row>
    <row r="2019" spans="1:9" x14ac:dyDescent="0.2">
      <c r="A2019" t="s">
        <v>34</v>
      </c>
      <c r="B2019" t="s">
        <v>26</v>
      </c>
      <c r="C2019">
        <v>2021</v>
      </c>
      <c r="D2019" t="s">
        <v>15</v>
      </c>
      <c r="E2019">
        <v>81</v>
      </c>
      <c r="F2019">
        <v>82</v>
      </c>
      <c r="G2019">
        <f t="shared" si="93"/>
        <v>1</v>
      </c>
      <c r="H2019">
        <f t="shared" si="94"/>
        <v>0.98780487804878048</v>
      </c>
      <c r="I2019">
        <f t="shared" si="95"/>
        <v>81</v>
      </c>
    </row>
    <row r="2020" spans="1:9" x14ac:dyDescent="0.2">
      <c r="A2020" t="s">
        <v>34</v>
      </c>
      <c r="B2020" t="s">
        <v>26</v>
      </c>
      <c r="C2020">
        <v>2022</v>
      </c>
      <c r="D2020" t="s">
        <v>30</v>
      </c>
      <c r="E2020">
        <v>58</v>
      </c>
      <c r="F2020">
        <v>59</v>
      </c>
      <c r="G2020">
        <f t="shared" si="93"/>
        <v>1</v>
      </c>
      <c r="H2020">
        <f t="shared" si="94"/>
        <v>0.98305084745762716</v>
      </c>
      <c r="I2020">
        <f t="shared" si="95"/>
        <v>58</v>
      </c>
    </row>
    <row r="2021" spans="1:9" x14ac:dyDescent="0.2">
      <c r="A2021" t="s">
        <v>34</v>
      </c>
      <c r="B2021" t="s">
        <v>26</v>
      </c>
      <c r="C2021">
        <v>2019</v>
      </c>
      <c r="D2021" t="s">
        <v>14</v>
      </c>
      <c r="E2021">
        <v>142</v>
      </c>
      <c r="F2021">
        <v>142</v>
      </c>
      <c r="G2021">
        <f t="shared" si="93"/>
        <v>0</v>
      </c>
      <c r="H2021">
        <f t="shared" si="94"/>
        <v>1</v>
      </c>
      <c r="I2021">
        <f t="shared" si="95"/>
        <v>204</v>
      </c>
    </row>
    <row r="2022" spans="1:9" x14ac:dyDescent="0.2">
      <c r="A2022" t="s">
        <v>34</v>
      </c>
      <c r="B2022" t="s">
        <v>26</v>
      </c>
      <c r="C2022">
        <v>2019</v>
      </c>
      <c r="D2022" t="s">
        <v>13</v>
      </c>
      <c r="E2022">
        <v>90</v>
      </c>
      <c r="F2022">
        <v>90</v>
      </c>
      <c r="G2022">
        <f t="shared" si="93"/>
        <v>0</v>
      </c>
      <c r="H2022">
        <f t="shared" si="94"/>
        <v>1</v>
      </c>
      <c r="I2022">
        <f t="shared" si="95"/>
        <v>145</v>
      </c>
    </row>
    <row r="2023" spans="1:9" x14ac:dyDescent="0.2">
      <c r="A2023" t="s">
        <v>34</v>
      </c>
      <c r="B2023" t="s">
        <v>26</v>
      </c>
      <c r="C2023">
        <v>2019</v>
      </c>
      <c r="D2023" t="s">
        <v>30</v>
      </c>
      <c r="E2023">
        <v>61</v>
      </c>
      <c r="F2023">
        <v>61</v>
      </c>
      <c r="G2023">
        <f t="shared" si="93"/>
        <v>0</v>
      </c>
      <c r="H2023">
        <f t="shared" si="94"/>
        <v>1</v>
      </c>
      <c r="I2023">
        <f t="shared" si="95"/>
        <v>68</v>
      </c>
    </row>
    <row r="2024" spans="1:9" x14ac:dyDescent="0.2">
      <c r="A2024" t="s">
        <v>34</v>
      </c>
      <c r="B2024" t="s">
        <v>26</v>
      </c>
      <c r="C2024">
        <v>2020</v>
      </c>
      <c r="D2024" t="s">
        <v>12</v>
      </c>
      <c r="E2024">
        <v>53</v>
      </c>
      <c r="F2024">
        <v>53</v>
      </c>
      <c r="G2024">
        <f t="shared" si="93"/>
        <v>0</v>
      </c>
      <c r="H2024">
        <f t="shared" si="94"/>
        <v>1</v>
      </c>
      <c r="I2024">
        <f t="shared" si="95"/>
        <v>68</v>
      </c>
    </row>
    <row r="2025" spans="1:9" x14ac:dyDescent="0.2">
      <c r="A2025" t="s">
        <v>34</v>
      </c>
      <c r="B2025" t="s">
        <v>26</v>
      </c>
      <c r="C2025">
        <v>2021</v>
      </c>
      <c r="D2025" t="s">
        <v>12</v>
      </c>
      <c r="E2025">
        <v>27</v>
      </c>
      <c r="F2025">
        <v>27</v>
      </c>
      <c r="G2025">
        <f t="shared" si="93"/>
        <v>0</v>
      </c>
      <c r="H2025">
        <f t="shared" si="94"/>
        <v>1</v>
      </c>
      <c r="I2025">
        <f t="shared" si="95"/>
        <v>35</v>
      </c>
    </row>
    <row r="2026" spans="1:9" x14ac:dyDescent="0.2">
      <c r="A2026" t="s">
        <v>34</v>
      </c>
      <c r="B2026" t="s">
        <v>26</v>
      </c>
      <c r="C2026">
        <v>2021</v>
      </c>
      <c r="D2026" t="s">
        <v>13</v>
      </c>
      <c r="E2026">
        <v>194</v>
      </c>
      <c r="F2026">
        <v>194</v>
      </c>
      <c r="G2026">
        <f t="shared" si="93"/>
        <v>0</v>
      </c>
      <c r="H2026">
        <f t="shared" si="94"/>
        <v>1</v>
      </c>
      <c r="I2026">
        <f t="shared" si="95"/>
        <v>312</v>
      </c>
    </row>
    <row r="2027" spans="1:9" x14ac:dyDescent="0.2">
      <c r="A2027" t="s">
        <v>34</v>
      </c>
      <c r="B2027" t="s">
        <v>26</v>
      </c>
      <c r="C2027">
        <v>2021</v>
      </c>
      <c r="D2027" t="s">
        <v>16</v>
      </c>
      <c r="E2027">
        <v>23</v>
      </c>
      <c r="F2027">
        <v>23</v>
      </c>
      <c r="G2027">
        <f t="shared" si="93"/>
        <v>0</v>
      </c>
      <c r="H2027">
        <f t="shared" si="94"/>
        <v>1</v>
      </c>
      <c r="I2027">
        <f t="shared" si="95"/>
        <v>34</v>
      </c>
    </row>
    <row r="2028" spans="1:9" x14ac:dyDescent="0.2">
      <c r="A2028" t="s">
        <v>34</v>
      </c>
      <c r="B2028" t="s">
        <v>26</v>
      </c>
      <c r="C2028">
        <v>2023</v>
      </c>
      <c r="D2028" t="s">
        <v>12</v>
      </c>
      <c r="E2028">
        <v>43</v>
      </c>
      <c r="F2028">
        <v>43</v>
      </c>
      <c r="G2028">
        <f t="shared" si="93"/>
        <v>0</v>
      </c>
      <c r="H2028">
        <f t="shared" si="94"/>
        <v>1</v>
      </c>
      <c r="I2028">
        <f t="shared" si="95"/>
        <v>55</v>
      </c>
    </row>
    <row r="2029" spans="1:9" x14ac:dyDescent="0.2">
      <c r="A2029" t="s">
        <v>34</v>
      </c>
      <c r="B2029" t="s">
        <v>26</v>
      </c>
      <c r="C2029">
        <v>2023</v>
      </c>
      <c r="D2029" t="s">
        <v>14</v>
      </c>
      <c r="E2029">
        <v>101</v>
      </c>
      <c r="F2029">
        <v>101</v>
      </c>
      <c r="G2029">
        <f t="shared" si="93"/>
        <v>0</v>
      </c>
      <c r="H2029">
        <f t="shared" si="94"/>
        <v>1</v>
      </c>
      <c r="I2029">
        <f t="shared" si="95"/>
        <v>145</v>
      </c>
    </row>
    <row r="2030" spans="1:9" x14ac:dyDescent="0.2">
      <c r="A2030" t="s">
        <v>34</v>
      </c>
      <c r="B2030" t="s">
        <v>26</v>
      </c>
      <c r="C2030">
        <v>2023</v>
      </c>
      <c r="D2030" t="s">
        <v>13</v>
      </c>
      <c r="E2030">
        <v>165</v>
      </c>
      <c r="F2030">
        <v>165</v>
      </c>
      <c r="G2030">
        <f t="shared" si="93"/>
        <v>0</v>
      </c>
      <c r="H2030">
        <f t="shared" si="94"/>
        <v>1</v>
      </c>
      <c r="I2030">
        <f t="shared" si="95"/>
        <v>265</v>
      </c>
    </row>
    <row r="2031" spans="1:9" x14ac:dyDescent="0.2">
      <c r="A2031" t="s">
        <v>34</v>
      </c>
      <c r="B2031" t="s">
        <v>26</v>
      </c>
      <c r="C2031">
        <v>2023</v>
      </c>
      <c r="D2031" t="s">
        <v>16</v>
      </c>
      <c r="E2031">
        <v>77</v>
      </c>
      <c r="F2031">
        <v>77</v>
      </c>
      <c r="G2031">
        <f t="shared" si="93"/>
        <v>0</v>
      </c>
      <c r="H2031">
        <f t="shared" si="94"/>
        <v>1</v>
      </c>
      <c r="I2031">
        <f t="shared" si="95"/>
        <v>112</v>
      </c>
    </row>
    <row r="2032" spans="1:9" x14ac:dyDescent="0.2">
      <c r="A2032" t="s">
        <v>34</v>
      </c>
      <c r="B2032" t="s">
        <v>26</v>
      </c>
      <c r="C2032">
        <v>2023</v>
      </c>
      <c r="D2032" t="s">
        <v>30</v>
      </c>
      <c r="E2032">
        <v>53</v>
      </c>
      <c r="F2032">
        <v>53</v>
      </c>
      <c r="G2032">
        <f t="shared" si="93"/>
        <v>0</v>
      </c>
      <c r="H2032">
        <f t="shared" si="94"/>
        <v>1</v>
      </c>
      <c r="I2032">
        <f t="shared" si="95"/>
        <v>59</v>
      </c>
    </row>
    <row r="2033" spans="1:9" x14ac:dyDescent="0.2">
      <c r="A2033" t="s">
        <v>34</v>
      </c>
      <c r="B2033" t="s">
        <v>26</v>
      </c>
      <c r="C2033">
        <v>2022</v>
      </c>
      <c r="D2033" t="s">
        <v>15</v>
      </c>
      <c r="E2033">
        <v>65</v>
      </c>
      <c r="F2033">
        <v>68</v>
      </c>
      <c r="G2033">
        <f t="shared" si="93"/>
        <v>3</v>
      </c>
      <c r="H2033">
        <f t="shared" si="94"/>
        <v>0.95588235294117652</v>
      </c>
      <c r="I2033">
        <f t="shared" si="95"/>
        <v>65</v>
      </c>
    </row>
    <row r="2034" spans="1:9" x14ac:dyDescent="0.2">
      <c r="A2034" t="s">
        <v>34</v>
      </c>
      <c r="B2034" t="s">
        <v>26</v>
      </c>
      <c r="C2034">
        <v>2022</v>
      </c>
      <c r="D2034" t="s">
        <v>12</v>
      </c>
      <c r="E2034">
        <v>52</v>
      </c>
      <c r="F2034">
        <v>60</v>
      </c>
      <c r="G2034">
        <f t="shared" si="93"/>
        <v>8</v>
      </c>
      <c r="H2034">
        <f t="shared" si="94"/>
        <v>0.8666666666666667</v>
      </c>
      <c r="I2034">
        <f t="shared" si="95"/>
        <v>52</v>
      </c>
    </row>
    <row r="2035" spans="1:9" x14ac:dyDescent="0.2">
      <c r="A2035" t="s">
        <v>34</v>
      </c>
      <c r="B2035" t="s">
        <v>26</v>
      </c>
      <c r="C2035">
        <v>2022</v>
      </c>
      <c r="D2035" t="s">
        <v>16</v>
      </c>
      <c r="E2035">
        <v>68</v>
      </c>
      <c r="F2035">
        <v>121</v>
      </c>
      <c r="G2035">
        <f t="shared" si="93"/>
        <v>53</v>
      </c>
      <c r="H2035">
        <f t="shared" si="94"/>
        <v>0.56198347107438018</v>
      </c>
      <c r="I2035">
        <f t="shared" si="95"/>
        <v>68</v>
      </c>
    </row>
    <row r="2036" spans="1:9" x14ac:dyDescent="0.2">
      <c r="A2036" t="s">
        <v>34</v>
      </c>
      <c r="B2036" t="s">
        <v>26</v>
      </c>
      <c r="C2036">
        <v>2022</v>
      </c>
      <c r="D2036" t="s">
        <v>13</v>
      </c>
      <c r="E2036">
        <v>199</v>
      </c>
      <c r="F2036">
        <v>262</v>
      </c>
      <c r="G2036">
        <f t="shared" si="93"/>
        <v>63</v>
      </c>
      <c r="H2036">
        <f t="shared" si="94"/>
        <v>0.75954198473282442</v>
      </c>
      <c r="I2036">
        <f t="shared" si="95"/>
        <v>199</v>
      </c>
    </row>
    <row r="2037" spans="1:9" x14ac:dyDescent="0.2">
      <c r="A2037" t="s">
        <v>35</v>
      </c>
      <c r="B2037" t="s">
        <v>10</v>
      </c>
      <c r="C2037">
        <v>2023</v>
      </c>
      <c r="D2037" t="s">
        <v>12</v>
      </c>
      <c r="E2037">
        <v>12</v>
      </c>
      <c r="F2037">
        <v>30</v>
      </c>
      <c r="G2037">
        <f t="shared" si="93"/>
        <v>18</v>
      </c>
      <c r="H2037">
        <f t="shared" si="94"/>
        <v>0.4</v>
      </c>
      <c r="I2037">
        <f t="shared" si="95"/>
        <v>12</v>
      </c>
    </row>
    <row r="2038" spans="1:9" x14ac:dyDescent="0.2">
      <c r="A2038" t="s">
        <v>35</v>
      </c>
      <c r="B2038" t="s">
        <v>10</v>
      </c>
      <c r="C2038">
        <v>2022</v>
      </c>
      <c r="D2038" t="s">
        <v>16</v>
      </c>
      <c r="E2038">
        <v>9</v>
      </c>
      <c r="F2038">
        <v>9</v>
      </c>
      <c r="G2038">
        <f t="shared" si="93"/>
        <v>0</v>
      </c>
      <c r="H2038">
        <f t="shared" si="94"/>
        <v>1</v>
      </c>
      <c r="I2038">
        <f t="shared" si="95"/>
        <v>17</v>
      </c>
    </row>
    <row r="2039" spans="1:9" x14ac:dyDescent="0.2">
      <c r="A2039" t="s">
        <v>35</v>
      </c>
      <c r="B2039" t="s">
        <v>10</v>
      </c>
      <c r="C2039">
        <v>2022</v>
      </c>
      <c r="D2039" t="s">
        <v>30</v>
      </c>
      <c r="E2039">
        <v>6</v>
      </c>
      <c r="F2039">
        <v>6</v>
      </c>
      <c r="G2039">
        <f t="shared" si="93"/>
        <v>0</v>
      </c>
      <c r="H2039">
        <f t="shared" si="94"/>
        <v>1</v>
      </c>
      <c r="I2039">
        <f t="shared" si="95"/>
        <v>7</v>
      </c>
    </row>
    <row r="2040" spans="1:9" x14ac:dyDescent="0.2">
      <c r="A2040" t="s">
        <v>35</v>
      </c>
      <c r="B2040" t="s">
        <v>10</v>
      </c>
      <c r="C2040">
        <v>2020</v>
      </c>
      <c r="D2040" t="s">
        <v>15</v>
      </c>
      <c r="E2040">
        <v>13</v>
      </c>
      <c r="F2040">
        <v>25</v>
      </c>
      <c r="G2040">
        <f t="shared" si="93"/>
        <v>12</v>
      </c>
      <c r="H2040">
        <f t="shared" si="94"/>
        <v>0.52</v>
      </c>
      <c r="I2040">
        <f t="shared" si="95"/>
        <v>13</v>
      </c>
    </row>
    <row r="2041" spans="1:9" x14ac:dyDescent="0.2">
      <c r="A2041" t="s">
        <v>35</v>
      </c>
      <c r="B2041" t="s">
        <v>10</v>
      </c>
      <c r="C2041">
        <v>2023</v>
      </c>
      <c r="D2041" t="s">
        <v>14</v>
      </c>
      <c r="E2041">
        <v>36</v>
      </c>
      <c r="F2041">
        <v>47</v>
      </c>
      <c r="G2041">
        <f t="shared" si="93"/>
        <v>11</v>
      </c>
      <c r="H2041">
        <f t="shared" si="94"/>
        <v>0.76595744680851063</v>
      </c>
      <c r="I2041">
        <f t="shared" si="95"/>
        <v>36</v>
      </c>
    </row>
    <row r="2042" spans="1:9" x14ac:dyDescent="0.2">
      <c r="A2042" t="s">
        <v>35</v>
      </c>
      <c r="B2042" t="s">
        <v>10</v>
      </c>
      <c r="C2042">
        <v>2021</v>
      </c>
      <c r="D2042" t="s">
        <v>13</v>
      </c>
      <c r="E2042">
        <v>36</v>
      </c>
      <c r="F2042">
        <v>46</v>
      </c>
      <c r="G2042">
        <f t="shared" si="93"/>
        <v>10</v>
      </c>
      <c r="H2042">
        <f t="shared" si="94"/>
        <v>0.78260869565217395</v>
      </c>
      <c r="I2042">
        <f t="shared" si="95"/>
        <v>36</v>
      </c>
    </row>
    <row r="2043" spans="1:9" x14ac:dyDescent="0.2">
      <c r="A2043" t="s">
        <v>35</v>
      </c>
      <c r="B2043" t="s">
        <v>10</v>
      </c>
      <c r="C2043">
        <v>2021</v>
      </c>
      <c r="D2043" t="s">
        <v>12</v>
      </c>
      <c r="E2043">
        <v>6</v>
      </c>
      <c r="F2043">
        <v>15</v>
      </c>
      <c r="G2043">
        <f t="shared" si="93"/>
        <v>9</v>
      </c>
      <c r="H2043">
        <f t="shared" si="94"/>
        <v>0.4</v>
      </c>
      <c r="I2043">
        <f t="shared" si="95"/>
        <v>6</v>
      </c>
    </row>
    <row r="2044" spans="1:9" x14ac:dyDescent="0.2">
      <c r="A2044" t="s">
        <v>35</v>
      </c>
      <c r="B2044" t="s">
        <v>10</v>
      </c>
      <c r="C2044">
        <v>2021</v>
      </c>
      <c r="D2044" t="s">
        <v>16</v>
      </c>
      <c r="E2044">
        <v>11</v>
      </c>
      <c r="F2044">
        <v>20</v>
      </c>
      <c r="G2044">
        <f t="shared" si="93"/>
        <v>9</v>
      </c>
      <c r="H2044">
        <f t="shared" si="94"/>
        <v>0.55000000000000004</v>
      </c>
      <c r="I2044">
        <f t="shared" si="95"/>
        <v>11</v>
      </c>
    </row>
    <row r="2045" spans="1:9" x14ac:dyDescent="0.2">
      <c r="A2045" t="s">
        <v>35</v>
      </c>
      <c r="B2045" t="s">
        <v>10</v>
      </c>
      <c r="C2045">
        <v>2019</v>
      </c>
      <c r="D2045" t="s">
        <v>12</v>
      </c>
      <c r="E2045">
        <v>10</v>
      </c>
      <c r="F2045">
        <v>18</v>
      </c>
      <c r="G2045">
        <f t="shared" si="93"/>
        <v>8</v>
      </c>
      <c r="H2045">
        <f t="shared" si="94"/>
        <v>0.55555555555555558</v>
      </c>
      <c r="I2045">
        <f t="shared" si="95"/>
        <v>10</v>
      </c>
    </row>
    <row r="2046" spans="1:9" x14ac:dyDescent="0.2">
      <c r="A2046" t="s">
        <v>35</v>
      </c>
      <c r="B2046" t="s">
        <v>10</v>
      </c>
      <c r="C2046">
        <v>2020</v>
      </c>
      <c r="D2046" t="s">
        <v>14</v>
      </c>
      <c r="E2046">
        <v>28</v>
      </c>
      <c r="F2046">
        <v>35</v>
      </c>
      <c r="G2046">
        <f t="shared" si="93"/>
        <v>7</v>
      </c>
      <c r="H2046">
        <f t="shared" si="94"/>
        <v>0.8</v>
      </c>
      <c r="I2046">
        <f t="shared" si="95"/>
        <v>28</v>
      </c>
    </row>
    <row r="2047" spans="1:9" x14ac:dyDescent="0.2">
      <c r="A2047" t="s">
        <v>35</v>
      </c>
      <c r="B2047" t="s">
        <v>10</v>
      </c>
      <c r="C2047">
        <v>2020</v>
      </c>
      <c r="D2047" t="s">
        <v>12</v>
      </c>
      <c r="E2047">
        <v>7</v>
      </c>
      <c r="F2047">
        <v>12</v>
      </c>
      <c r="G2047">
        <f t="shared" si="93"/>
        <v>5</v>
      </c>
      <c r="H2047">
        <f t="shared" si="94"/>
        <v>0.58333333333333337</v>
      </c>
      <c r="I2047">
        <f t="shared" si="95"/>
        <v>7</v>
      </c>
    </row>
    <row r="2048" spans="1:9" x14ac:dyDescent="0.2">
      <c r="A2048" t="s">
        <v>35</v>
      </c>
      <c r="B2048" t="s">
        <v>10</v>
      </c>
      <c r="C2048">
        <v>2023</v>
      </c>
      <c r="D2048" t="s">
        <v>15</v>
      </c>
      <c r="E2048">
        <v>10</v>
      </c>
      <c r="F2048">
        <v>12</v>
      </c>
      <c r="G2048">
        <f t="shared" si="93"/>
        <v>2</v>
      </c>
      <c r="H2048">
        <f t="shared" si="94"/>
        <v>0.83333333333333337</v>
      </c>
      <c r="I2048">
        <f t="shared" si="95"/>
        <v>10</v>
      </c>
    </row>
    <row r="2049" spans="1:9" x14ac:dyDescent="0.2">
      <c r="A2049" t="s">
        <v>35</v>
      </c>
      <c r="B2049" t="s">
        <v>10</v>
      </c>
      <c r="C2049">
        <v>2023</v>
      </c>
      <c r="D2049" t="s">
        <v>30</v>
      </c>
      <c r="E2049">
        <v>12</v>
      </c>
      <c r="F2049">
        <v>14</v>
      </c>
      <c r="G2049">
        <f t="shared" si="93"/>
        <v>2</v>
      </c>
      <c r="H2049">
        <f t="shared" si="94"/>
        <v>0.8571428571428571</v>
      </c>
      <c r="I2049">
        <f t="shared" si="95"/>
        <v>12</v>
      </c>
    </row>
    <row r="2050" spans="1:9" x14ac:dyDescent="0.2">
      <c r="A2050" t="s">
        <v>35</v>
      </c>
      <c r="B2050" t="s">
        <v>10</v>
      </c>
      <c r="C2050">
        <v>2019</v>
      </c>
      <c r="D2050" t="s">
        <v>30</v>
      </c>
      <c r="E2050">
        <v>9</v>
      </c>
      <c r="F2050">
        <v>10</v>
      </c>
      <c r="G2050">
        <f t="shared" ref="G2050:G2113" si="96">F2050-E2050</f>
        <v>1</v>
      </c>
      <c r="H2050">
        <f t="shared" si="94"/>
        <v>0.9</v>
      </c>
      <c r="I2050">
        <f t="shared" si="95"/>
        <v>9</v>
      </c>
    </row>
    <row r="2051" spans="1:9" x14ac:dyDescent="0.2">
      <c r="A2051" t="s">
        <v>35</v>
      </c>
      <c r="B2051" t="s">
        <v>10</v>
      </c>
      <c r="C2051">
        <v>2021</v>
      </c>
      <c r="D2051" t="s">
        <v>14</v>
      </c>
      <c r="E2051">
        <v>39</v>
      </c>
      <c r="F2051">
        <v>40</v>
      </c>
      <c r="G2051">
        <f t="shared" si="96"/>
        <v>1</v>
      </c>
      <c r="H2051">
        <f t="shared" ref="H2051:H2114" si="97">IF(AND(E2051=0, F2051=0), 1, E2051/F2051)</f>
        <v>0.97499999999999998</v>
      </c>
      <c r="I2051">
        <f t="shared" ref="I2051:I2114" si="98">_xlfn.CEILING.MATH(IF(H2051=1,
    IF(
        COUNTIFS(H$2:H$2670, "&lt;&gt;1", A$2:A$2670, A2051, B$2:B$2670, B2051, D$2:D$2670, D2051, C$2:C$2670, "&lt;&gt;"&amp;C2051)=0,
        E2051,
        F2051 / (
            SUMIFS(H$2:H$2670, A$2:A$2670, A2051, B$2:B$2670, B2051, D$2:D$2670, D2051, C$2:C$2670, "&lt;&gt;"&amp;C2051, H$2:H$2670, "&lt;&gt;1")
            /
            COUNTIFS(H$2:H$2670, "&lt;&gt;1", A$2:A$2670, A2051, B$2:B$2670, B2051, D$2:D$2670, D2051, C$2:C$2670, "&lt;&gt;"&amp;C2051)
        )
    ),
    E2051
))</f>
        <v>39</v>
      </c>
    </row>
    <row r="2052" spans="1:9" x14ac:dyDescent="0.2">
      <c r="A2052" t="s">
        <v>35</v>
      </c>
      <c r="B2052" t="s">
        <v>10</v>
      </c>
      <c r="C2052">
        <v>2022</v>
      </c>
      <c r="D2052" t="s">
        <v>15</v>
      </c>
      <c r="E2052">
        <v>9</v>
      </c>
      <c r="F2052">
        <v>10</v>
      </c>
      <c r="G2052">
        <f t="shared" si="96"/>
        <v>1</v>
      </c>
      <c r="H2052">
        <f t="shared" si="97"/>
        <v>0.9</v>
      </c>
      <c r="I2052">
        <f t="shared" si="98"/>
        <v>9</v>
      </c>
    </row>
    <row r="2053" spans="1:9" x14ac:dyDescent="0.2">
      <c r="A2053" t="s">
        <v>35</v>
      </c>
      <c r="B2053" t="s">
        <v>10</v>
      </c>
      <c r="C2053">
        <v>2019</v>
      </c>
      <c r="D2053" t="s">
        <v>15</v>
      </c>
      <c r="E2053">
        <v>3</v>
      </c>
      <c r="F2053">
        <v>3</v>
      </c>
      <c r="G2053">
        <f t="shared" si="96"/>
        <v>0</v>
      </c>
      <c r="H2053">
        <f t="shared" si="97"/>
        <v>1</v>
      </c>
      <c r="I2053">
        <f t="shared" si="98"/>
        <v>4</v>
      </c>
    </row>
    <row r="2054" spans="1:9" x14ac:dyDescent="0.2">
      <c r="A2054" t="s">
        <v>35</v>
      </c>
      <c r="B2054" t="s">
        <v>10</v>
      </c>
      <c r="C2054">
        <v>2019</v>
      </c>
      <c r="D2054" t="s">
        <v>14</v>
      </c>
      <c r="E2054">
        <v>14</v>
      </c>
      <c r="F2054">
        <v>14</v>
      </c>
      <c r="G2054">
        <f t="shared" si="96"/>
        <v>0</v>
      </c>
      <c r="H2054">
        <f t="shared" si="97"/>
        <v>1</v>
      </c>
      <c r="I2054">
        <f t="shared" si="98"/>
        <v>17</v>
      </c>
    </row>
    <row r="2055" spans="1:9" x14ac:dyDescent="0.2">
      <c r="A2055" t="s">
        <v>35</v>
      </c>
      <c r="B2055" t="s">
        <v>10</v>
      </c>
      <c r="C2055">
        <v>2019</v>
      </c>
      <c r="D2055" t="s">
        <v>13</v>
      </c>
      <c r="E2055">
        <v>13</v>
      </c>
      <c r="F2055">
        <v>13</v>
      </c>
      <c r="G2055">
        <f t="shared" si="96"/>
        <v>0</v>
      </c>
      <c r="H2055">
        <f t="shared" si="97"/>
        <v>1</v>
      </c>
      <c r="I2055">
        <f t="shared" si="98"/>
        <v>16</v>
      </c>
    </row>
    <row r="2056" spans="1:9" x14ac:dyDescent="0.2">
      <c r="A2056" t="s">
        <v>35</v>
      </c>
      <c r="B2056" t="s">
        <v>10</v>
      </c>
      <c r="C2056">
        <v>2019</v>
      </c>
      <c r="D2056" t="s">
        <v>16</v>
      </c>
      <c r="E2056">
        <v>13</v>
      </c>
      <c r="F2056">
        <v>13</v>
      </c>
      <c r="G2056">
        <f t="shared" si="96"/>
        <v>0</v>
      </c>
      <c r="H2056">
        <f t="shared" si="97"/>
        <v>1</v>
      </c>
      <c r="I2056">
        <f t="shared" si="98"/>
        <v>24</v>
      </c>
    </row>
    <row r="2057" spans="1:9" x14ac:dyDescent="0.2">
      <c r="A2057" t="s">
        <v>35</v>
      </c>
      <c r="B2057" t="s">
        <v>10</v>
      </c>
      <c r="C2057">
        <v>2020</v>
      </c>
      <c r="D2057" t="s">
        <v>13</v>
      </c>
      <c r="E2057">
        <v>26</v>
      </c>
      <c r="F2057">
        <v>26</v>
      </c>
      <c r="G2057">
        <f t="shared" si="96"/>
        <v>0</v>
      </c>
      <c r="H2057">
        <f t="shared" si="97"/>
        <v>1</v>
      </c>
      <c r="I2057">
        <f t="shared" si="98"/>
        <v>31</v>
      </c>
    </row>
    <row r="2058" spans="1:9" x14ac:dyDescent="0.2">
      <c r="A2058" t="s">
        <v>35</v>
      </c>
      <c r="B2058" t="s">
        <v>10</v>
      </c>
      <c r="C2058">
        <v>2020</v>
      </c>
      <c r="D2058" t="s">
        <v>16</v>
      </c>
      <c r="E2058">
        <v>6</v>
      </c>
      <c r="F2058">
        <v>6</v>
      </c>
      <c r="G2058">
        <f t="shared" si="96"/>
        <v>0</v>
      </c>
      <c r="H2058">
        <f t="shared" si="97"/>
        <v>1</v>
      </c>
      <c r="I2058">
        <f t="shared" si="98"/>
        <v>11</v>
      </c>
    </row>
    <row r="2059" spans="1:9" x14ac:dyDescent="0.2">
      <c r="A2059" t="s">
        <v>35</v>
      </c>
      <c r="B2059" t="s">
        <v>10</v>
      </c>
      <c r="C2059">
        <v>2020</v>
      </c>
      <c r="D2059" t="s">
        <v>30</v>
      </c>
      <c r="E2059">
        <v>6</v>
      </c>
      <c r="F2059">
        <v>6</v>
      </c>
      <c r="G2059">
        <f t="shared" si="96"/>
        <v>0</v>
      </c>
      <c r="H2059">
        <f t="shared" si="97"/>
        <v>1</v>
      </c>
      <c r="I2059">
        <f t="shared" si="98"/>
        <v>7</v>
      </c>
    </row>
    <row r="2060" spans="1:9" x14ac:dyDescent="0.2">
      <c r="A2060" t="s">
        <v>35</v>
      </c>
      <c r="B2060" t="s">
        <v>10</v>
      </c>
      <c r="C2060">
        <v>2021</v>
      </c>
      <c r="D2060" t="s">
        <v>15</v>
      </c>
      <c r="E2060">
        <v>6</v>
      </c>
      <c r="F2060">
        <v>6</v>
      </c>
      <c r="G2060">
        <f t="shared" si="96"/>
        <v>0</v>
      </c>
      <c r="H2060">
        <f t="shared" si="97"/>
        <v>1</v>
      </c>
      <c r="I2060">
        <f t="shared" si="98"/>
        <v>8</v>
      </c>
    </row>
    <row r="2061" spans="1:9" x14ac:dyDescent="0.2">
      <c r="A2061" t="s">
        <v>35</v>
      </c>
      <c r="B2061" t="s">
        <v>10</v>
      </c>
      <c r="C2061">
        <v>2021</v>
      </c>
      <c r="D2061" t="s">
        <v>30</v>
      </c>
      <c r="E2061">
        <v>9</v>
      </c>
      <c r="F2061">
        <v>9</v>
      </c>
      <c r="G2061">
        <f t="shared" si="96"/>
        <v>0</v>
      </c>
      <c r="H2061">
        <f t="shared" si="97"/>
        <v>1</v>
      </c>
      <c r="I2061">
        <f t="shared" si="98"/>
        <v>11</v>
      </c>
    </row>
    <row r="2062" spans="1:9" x14ac:dyDescent="0.2">
      <c r="A2062" t="s">
        <v>35</v>
      </c>
      <c r="B2062" t="s">
        <v>10</v>
      </c>
      <c r="C2062">
        <v>2023</v>
      </c>
      <c r="D2062" t="s">
        <v>13</v>
      </c>
      <c r="E2062">
        <v>17</v>
      </c>
      <c r="F2062">
        <v>17</v>
      </c>
      <c r="G2062">
        <f t="shared" si="96"/>
        <v>0</v>
      </c>
      <c r="H2062">
        <f t="shared" si="97"/>
        <v>1</v>
      </c>
      <c r="I2062">
        <f t="shared" si="98"/>
        <v>21</v>
      </c>
    </row>
    <row r="2063" spans="1:9" x14ac:dyDescent="0.2">
      <c r="A2063" t="s">
        <v>35</v>
      </c>
      <c r="B2063" t="s">
        <v>10</v>
      </c>
      <c r="C2063">
        <v>2023</v>
      </c>
      <c r="D2063" t="s">
        <v>16</v>
      </c>
      <c r="E2063">
        <v>3</v>
      </c>
      <c r="F2063">
        <v>3</v>
      </c>
      <c r="G2063">
        <f t="shared" si="96"/>
        <v>0</v>
      </c>
      <c r="H2063">
        <f t="shared" si="97"/>
        <v>1</v>
      </c>
      <c r="I2063">
        <f t="shared" si="98"/>
        <v>6</v>
      </c>
    </row>
    <row r="2064" spans="1:9" x14ac:dyDescent="0.2">
      <c r="A2064" t="s">
        <v>35</v>
      </c>
      <c r="B2064" t="s">
        <v>10</v>
      </c>
      <c r="C2064">
        <v>2022</v>
      </c>
      <c r="D2064" t="s">
        <v>14</v>
      </c>
      <c r="E2064">
        <v>45</v>
      </c>
      <c r="F2064">
        <v>49</v>
      </c>
      <c r="G2064">
        <f t="shared" si="96"/>
        <v>4</v>
      </c>
      <c r="H2064">
        <f t="shared" si="97"/>
        <v>0.91836734693877553</v>
      </c>
      <c r="I2064">
        <f t="shared" si="98"/>
        <v>45</v>
      </c>
    </row>
    <row r="2065" spans="1:9" x14ac:dyDescent="0.2">
      <c r="A2065" t="s">
        <v>35</v>
      </c>
      <c r="B2065" t="s">
        <v>10</v>
      </c>
      <c r="C2065">
        <v>2022</v>
      </c>
      <c r="D2065" t="s">
        <v>13</v>
      </c>
      <c r="E2065">
        <v>44</v>
      </c>
      <c r="F2065">
        <v>49</v>
      </c>
      <c r="G2065">
        <f t="shared" si="96"/>
        <v>5</v>
      </c>
      <c r="H2065">
        <f t="shared" si="97"/>
        <v>0.89795918367346939</v>
      </c>
      <c r="I2065">
        <f t="shared" si="98"/>
        <v>44</v>
      </c>
    </row>
    <row r="2066" spans="1:9" x14ac:dyDescent="0.2">
      <c r="A2066" t="s">
        <v>35</v>
      </c>
      <c r="B2066" t="s">
        <v>10</v>
      </c>
      <c r="C2066">
        <v>2022</v>
      </c>
      <c r="D2066" t="s">
        <v>12</v>
      </c>
      <c r="E2066">
        <v>13</v>
      </c>
      <c r="F2066">
        <v>24</v>
      </c>
      <c r="G2066">
        <f t="shared" si="96"/>
        <v>11</v>
      </c>
      <c r="H2066">
        <f t="shared" si="97"/>
        <v>0.54166666666666663</v>
      </c>
      <c r="I2066">
        <f t="shared" si="98"/>
        <v>13</v>
      </c>
    </row>
    <row r="2067" spans="1:9" x14ac:dyDescent="0.2">
      <c r="A2067" t="s">
        <v>35</v>
      </c>
      <c r="B2067" t="s">
        <v>17</v>
      </c>
      <c r="C2067">
        <v>2023</v>
      </c>
      <c r="D2067" t="s">
        <v>14</v>
      </c>
      <c r="E2067">
        <v>40</v>
      </c>
      <c r="F2067">
        <v>71</v>
      </c>
      <c r="G2067">
        <f t="shared" si="96"/>
        <v>31</v>
      </c>
      <c r="H2067">
        <f t="shared" si="97"/>
        <v>0.56338028169014087</v>
      </c>
      <c r="I2067">
        <f t="shared" si="98"/>
        <v>40</v>
      </c>
    </row>
    <row r="2068" spans="1:9" x14ac:dyDescent="0.2">
      <c r="A2068" t="s">
        <v>35</v>
      </c>
      <c r="B2068" t="s">
        <v>17</v>
      </c>
      <c r="C2068">
        <v>2019</v>
      </c>
      <c r="D2068" t="s">
        <v>14</v>
      </c>
      <c r="E2068">
        <v>19</v>
      </c>
      <c r="F2068">
        <v>38</v>
      </c>
      <c r="G2068">
        <f t="shared" si="96"/>
        <v>19</v>
      </c>
      <c r="H2068">
        <f t="shared" si="97"/>
        <v>0.5</v>
      </c>
      <c r="I2068">
        <f t="shared" si="98"/>
        <v>19</v>
      </c>
    </row>
    <row r="2069" spans="1:9" x14ac:dyDescent="0.2">
      <c r="A2069" t="s">
        <v>35</v>
      </c>
      <c r="B2069" t="s">
        <v>17</v>
      </c>
      <c r="C2069">
        <v>2022</v>
      </c>
      <c r="D2069" t="s">
        <v>15</v>
      </c>
      <c r="E2069">
        <v>6</v>
      </c>
      <c r="F2069">
        <v>6</v>
      </c>
      <c r="G2069">
        <f t="shared" si="96"/>
        <v>0</v>
      </c>
      <c r="H2069">
        <f t="shared" si="97"/>
        <v>1</v>
      </c>
      <c r="I2069">
        <f t="shared" si="98"/>
        <v>9</v>
      </c>
    </row>
    <row r="2070" spans="1:9" x14ac:dyDescent="0.2">
      <c r="A2070" t="s">
        <v>35</v>
      </c>
      <c r="B2070" t="s">
        <v>17</v>
      </c>
      <c r="C2070">
        <v>2023</v>
      </c>
      <c r="D2070" t="s">
        <v>16</v>
      </c>
      <c r="E2070">
        <v>14</v>
      </c>
      <c r="F2070">
        <v>26</v>
      </c>
      <c r="G2070">
        <f t="shared" si="96"/>
        <v>12</v>
      </c>
      <c r="H2070">
        <f t="shared" si="97"/>
        <v>0.53846153846153844</v>
      </c>
      <c r="I2070">
        <f t="shared" si="98"/>
        <v>14</v>
      </c>
    </row>
    <row r="2071" spans="1:9" x14ac:dyDescent="0.2">
      <c r="A2071" t="s">
        <v>35</v>
      </c>
      <c r="B2071" t="s">
        <v>17</v>
      </c>
      <c r="C2071">
        <v>2020</v>
      </c>
      <c r="D2071" t="s">
        <v>15</v>
      </c>
      <c r="E2071">
        <v>11</v>
      </c>
      <c r="F2071">
        <v>20</v>
      </c>
      <c r="G2071">
        <f t="shared" si="96"/>
        <v>9</v>
      </c>
      <c r="H2071">
        <f t="shared" si="97"/>
        <v>0.55000000000000004</v>
      </c>
      <c r="I2071">
        <f t="shared" si="98"/>
        <v>11</v>
      </c>
    </row>
    <row r="2072" spans="1:9" x14ac:dyDescent="0.2">
      <c r="A2072" t="s">
        <v>35</v>
      </c>
      <c r="B2072" t="s">
        <v>17</v>
      </c>
      <c r="C2072">
        <v>2020</v>
      </c>
      <c r="D2072" t="s">
        <v>30</v>
      </c>
      <c r="E2072">
        <v>12</v>
      </c>
      <c r="F2072">
        <v>21</v>
      </c>
      <c r="G2072">
        <f t="shared" si="96"/>
        <v>9</v>
      </c>
      <c r="H2072">
        <f t="shared" si="97"/>
        <v>0.5714285714285714</v>
      </c>
      <c r="I2072">
        <f t="shared" si="98"/>
        <v>12</v>
      </c>
    </row>
    <row r="2073" spans="1:9" x14ac:dyDescent="0.2">
      <c r="A2073" t="s">
        <v>35</v>
      </c>
      <c r="B2073" t="s">
        <v>17</v>
      </c>
      <c r="C2073">
        <v>2019</v>
      </c>
      <c r="D2073" t="s">
        <v>12</v>
      </c>
      <c r="E2073">
        <v>11</v>
      </c>
      <c r="F2073">
        <v>17</v>
      </c>
      <c r="G2073">
        <f t="shared" si="96"/>
        <v>6</v>
      </c>
      <c r="H2073">
        <f t="shared" si="97"/>
        <v>0.6470588235294118</v>
      </c>
      <c r="I2073">
        <f t="shared" si="98"/>
        <v>11</v>
      </c>
    </row>
    <row r="2074" spans="1:9" x14ac:dyDescent="0.2">
      <c r="A2074" t="s">
        <v>35</v>
      </c>
      <c r="B2074" t="s">
        <v>17</v>
      </c>
      <c r="C2074">
        <v>2021</v>
      </c>
      <c r="D2074" t="s">
        <v>30</v>
      </c>
      <c r="E2074">
        <v>12</v>
      </c>
      <c r="F2074">
        <v>18</v>
      </c>
      <c r="G2074">
        <f t="shared" si="96"/>
        <v>6</v>
      </c>
      <c r="H2074">
        <f t="shared" si="97"/>
        <v>0.66666666666666663</v>
      </c>
      <c r="I2074">
        <f t="shared" si="98"/>
        <v>12</v>
      </c>
    </row>
    <row r="2075" spans="1:9" x14ac:dyDescent="0.2">
      <c r="A2075" t="s">
        <v>35</v>
      </c>
      <c r="B2075" t="s">
        <v>17</v>
      </c>
      <c r="C2075">
        <v>2020</v>
      </c>
      <c r="D2075" t="s">
        <v>16</v>
      </c>
      <c r="E2075">
        <v>5</v>
      </c>
      <c r="F2075">
        <v>10</v>
      </c>
      <c r="G2075">
        <f t="shared" si="96"/>
        <v>5</v>
      </c>
      <c r="H2075">
        <f t="shared" si="97"/>
        <v>0.5</v>
      </c>
      <c r="I2075">
        <f t="shared" si="98"/>
        <v>5</v>
      </c>
    </row>
    <row r="2076" spans="1:9" x14ac:dyDescent="0.2">
      <c r="A2076" t="s">
        <v>35</v>
      </c>
      <c r="B2076" t="s">
        <v>17</v>
      </c>
      <c r="C2076">
        <v>2023</v>
      </c>
      <c r="D2076" t="s">
        <v>13</v>
      </c>
      <c r="E2076">
        <v>33</v>
      </c>
      <c r="F2076">
        <v>38</v>
      </c>
      <c r="G2076">
        <f t="shared" si="96"/>
        <v>5</v>
      </c>
      <c r="H2076">
        <f t="shared" si="97"/>
        <v>0.86842105263157898</v>
      </c>
      <c r="I2076">
        <f t="shared" si="98"/>
        <v>33</v>
      </c>
    </row>
    <row r="2077" spans="1:9" x14ac:dyDescent="0.2">
      <c r="A2077" t="s">
        <v>35</v>
      </c>
      <c r="B2077" t="s">
        <v>17</v>
      </c>
      <c r="C2077">
        <v>2019</v>
      </c>
      <c r="D2077" t="s">
        <v>16</v>
      </c>
      <c r="E2077">
        <v>11</v>
      </c>
      <c r="F2077">
        <v>15</v>
      </c>
      <c r="G2077">
        <f t="shared" si="96"/>
        <v>4</v>
      </c>
      <c r="H2077">
        <f t="shared" si="97"/>
        <v>0.73333333333333328</v>
      </c>
      <c r="I2077">
        <f t="shared" si="98"/>
        <v>11</v>
      </c>
    </row>
    <row r="2078" spans="1:9" x14ac:dyDescent="0.2">
      <c r="A2078" t="s">
        <v>35</v>
      </c>
      <c r="B2078" t="s">
        <v>17</v>
      </c>
      <c r="C2078">
        <v>2019</v>
      </c>
      <c r="D2078" t="s">
        <v>30</v>
      </c>
      <c r="E2078">
        <v>6</v>
      </c>
      <c r="F2078">
        <v>10</v>
      </c>
      <c r="G2078">
        <f t="shared" si="96"/>
        <v>4</v>
      </c>
      <c r="H2078">
        <f t="shared" si="97"/>
        <v>0.6</v>
      </c>
      <c r="I2078">
        <f t="shared" si="98"/>
        <v>6</v>
      </c>
    </row>
    <row r="2079" spans="1:9" x14ac:dyDescent="0.2">
      <c r="A2079" t="s">
        <v>35</v>
      </c>
      <c r="B2079" t="s">
        <v>17</v>
      </c>
      <c r="C2079">
        <v>2019</v>
      </c>
      <c r="D2079" t="s">
        <v>15</v>
      </c>
      <c r="E2079">
        <v>13</v>
      </c>
      <c r="F2079">
        <v>14</v>
      </c>
      <c r="G2079">
        <f t="shared" si="96"/>
        <v>1</v>
      </c>
      <c r="H2079">
        <f t="shared" si="97"/>
        <v>0.9285714285714286</v>
      </c>
      <c r="I2079">
        <f t="shared" si="98"/>
        <v>13</v>
      </c>
    </row>
    <row r="2080" spans="1:9" x14ac:dyDescent="0.2">
      <c r="A2080" t="s">
        <v>35</v>
      </c>
      <c r="B2080" t="s">
        <v>17</v>
      </c>
      <c r="C2080">
        <v>2019</v>
      </c>
      <c r="D2080" t="s">
        <v>13</v>
      </c>
      <c r="E2080">
        <v>22</v>
      </c>
      <c r="F2080">
        <v>22</v>
      </c>
      <c r="G2080">
        <f t="shared" si="96"/>
        <v>0</v>
      </c>
      <c r="H2080">
        <f t="shared" si="97"/>
        <v>1</v>
      </c>
      <c r="I2080">
        <f t="shared" si="98"/>
        <v>35</v>
      </c>
    </row>
    <row r="2081" spans="1:9" x14ac:dyDescent="0.2">
      <c r="A2081" t="s">
        <v>35</v>
      </c>
      <c r="B2081" t="s">
        <v>17</v>
      </c>
      <c r="C2081">
        <v>2020</v>
      </c>
      <c r="D2081" t="s">
        <v>12</v>
      </c>
      <c r="E2081">
        <v>6</v>
      </c>
      <c r="F2081">
        <v>6</v>
      </c>
      <c r="G2081">
        <f t="shared" si="96"/>
        <v>0</v>
      </c>
      <c r="H2081">
        <f t="shared" si="97"/>
        <v>1</v>
      </c>
      <c r="I2081">
        <f t="shared" si="98"/>
        <v>12</v>
      </c>
    </row>
    <row r="2082" spans="1:9" x14ac:dyDescent="0.2">
      <c r="A2082" t="s">
        <v>35</v>
      </c>
      <c r="B2082" t="s">
        <v>17</v>
      </c>
      <c r="C2082">
        <v>2020</v>
      </c>
      <c r="D2082" t="s">
        <v>14</v>
      </c>
      <c r="E2082">
        <v>30</v>
      </c>
      <c r="F2082">
        <v>30</v>
      </c>
      <c r="G2082">
        <f t="shared" si="96"/>
        <v>0</v>
      </c>
      <c r="H2082">
        <f t="shared" si="97"/>
        <v>1</v>
      </c>
      <c r="I2082">
        <f t="shared" si="98"/>
        <v>53</v>
      </c>
    </row>
    <row r="2083" spans="1:9" x14ac:dyDescent="0.2">
      <c r="A2083" t="s">
        <v>35</v>
      </c>
      <c r="B2083" t="s">
        <v>17</v>
      </c>
      <c r="C2083">
        <v>2020</v>
      </c>
      <c r="D2083" t="s">
        <v>13</v>
      </c>
      <c r="E2083">
        <v>25</v>
      </c>
      <c r="F2083">
        <v>25</v>
      </c>
      <c r="G2083">
        <f t="shared" si="96"/>
        <v>0</v>
      </c>
      <c r="H2083">
        <f t="shared" si="97"/>
        <v>1</v>
      </c>
      <c r="I2083">
        <f t="shared" si="98"/>
        <v>40</v>
      </c>
    </row>
    <row r="2084" spans="1:9" x14ac:dyDescent="0.2">
      <c r="A2084" t="s">
        <v>35</v>
      </c>
      <c r="B2084" t="s">
        <v>17</v>
      </c>
      <c r="C2084">
        <v>2021</v>
      </c>
      <c r="D2084" t="s">
        <v>15</v>
      </c>
      <c r="E2084">
        <v>8</v>
      </c>
      <c r="F2084">
        <v>8</v>
      </c>
      <c r="G2084">
        <f t="shared" si="96"/>
        <v>0</v>
      </c>
      <c r="H2084">
        <f t="shared" si="97"/>
        <v>1</v>
      </c>
      <c r="I2084">
        <f t="shared" si="98"/>
        <v>11</v>
      </c>
    </row>
    <row r="2085" spans="1:9" x14ac:dyDescent="0.2">
      <c r="A2085" t="s">
        <v>35</v>
      </c>
      <c r="B2085" t="s">
        <v>17</v>
      </c>
      <c r="C2085">
        <v>2021</v>
      </c>
      <c r="D2085" t="s">
        <v>12</v>
      </c>
      <c r="E2085">
        <v>8</v>
      </c>
      <c r="F2085">
        <v>8</v>
      </c>
      <c r="G2085">
        <f t="shared" si="96"/>
        <v>0</v>
      </c>
      <c r="H2085">
        <f t="shared" si="97"/>
        <v>1</v>
      </c>
      <c r="I2085">
        <f t="shared" si="98"/>
        <v>15</v>
      </c>
    </row>
    <row r="2086" spans="1:9" x14ac:dyDescent="0.2">
      <c r="A2086" t="s">
        <v>35</v>
      </c>
      <c r="B2086" t="s">
        <v>17</v>
      </c>
      <c r="C2086">
        <v>2021</v>
      </c>
      <c r="D2086" t="s">
        <v>14</v>
      </c>
      <c r="E2086">
        <v>17</v>
      </c>
      <c r="F2086">
        <v>17</v>
      </c>
      <c r="G2086">
        <f t="shared" si="96"/>
        <v>0</v>
      </c>
      <c r="H2086">
        <f t="shared" si="97"/>
        <v>1</v>
      </c>
      <c r="I2086">
        <f t="shared" si="98"/>
        <v>30</v>
      </c>
    </row>
    <row r="2087" spans="1:9" x14ac:dyDescent="0.2">
      <c r="A2087" t="s">
        <v>35</v>
      </c>
      <c r="B2087" t="s">
        <v>17</v>
      </c>
      <c r="C2087">
        <v>2021</v>
      </c>
      <c r="D2087" t="s">
        <v>13</v>
      </c>
      <c r="E2087">
        <v>34</v>
      </c>
      <c r="F2087">
        <v>34</v>
      </c>
      <c r="G2087">
        <f t="shared" si="96"/>
        <v>0</v>
      </c>
      <c r="H2087">
        <f t="shared" si="97"/>
        <v>1</v>
      </c>
      <c r="I2087">
        <f t="shared" si="98"/>
        <v>54</v>
      </c>
    </row>
    <row r="2088" spans="1:9" x14ac:dyDescent="0.2">
      <c r="A2088" t="s">
        <v>35</v>
      </c>
      <c r="B2088" t="s">
        <v>17</v>
      </c>
      <c r="C2088">
        <v>2021</v>
      </c>
      <c r="D2088" t="s">
        <v>16</v>
      </c>
      <c r="E2088">
        <v>9</v>
      </c>
      <c r="F2088">
        <v>9</v>
      </c>
      <c r="G2088">
        <f t="shared" si="96"/>
        <v>0</v>
      </c>
      <c r="H2088">
        <f t="shared" si="97"/>
        <v>1</v>
      </c>
      <c r="I2088">
        <f t="shared" si="98"/>
        <v>15</v>
      </c>
    </row>
    <row r="2089" spans="1:9" x14ac:dyDescent="0.2">
      <c r="A2089" t="s">
        <v>35</v>
      </c>
      <c r="B2089" t="s">
        <v>17</v>
      </c>
      <c r="C2089">
        <v>2023</v>
      </c>
      <c r="D2089" t="s">
        <v>15</v>
      </c>
      <c r="E2089">
        <v>8</v>
      </c>
      <c r="F2089">
        <v>8</v>
      </c>
      <c r="G2089">
        <f t="shared" si="96"/>
        <v>0</v>
      </c>
      <c r="H2089">
        <f t="shared" si="97"/>
        <v>1</v>
      </c>
      <c r="I2089">
        <f t="shared" si="98"/>
        <v>11</v>
      </c>
    </row>
    <row r="2090" spans="1:9" x14ac:dyDescent="0.2">
      <c r="A2090" t="s">
        <v>35</v>
      </c>
      <c r="B2090" t="s">
        <v>17</v>
      </c>
      <c r="C2090">
        <v>2023</v>
      </c>
      <c r="D2090" t="s">
        <v>12</v>
      </c>
      <c r="E2090">
        <v>11</v>
      </c>
      <c r="F2090">
        <v>11</v>
      </c>
      <c r="G2090">
        <f t="shared" si="96"/>
        <v>0</v>
      </c>
      <c r="H2090">
        <f t="shared" si="97"/>
        <v>1</v>
      </c>
      <c r="I2090">
        <f t="shared" si="98"/>
        <v>21</v>
      </c>
    </row>
    <row r="2091" spans="1:9" x14ac:dyDescent="0.2">
      <c r="A2091" t="s">
        <v>35</v>
      </c>
      <c r="B2091" t="s">
        <v>17</v>
      </c>
      <c r="C2091">
        <v>2023</v>
      </c>
      <c r="D2091" t="s">
        <v>30</v>
      </c>
      <c r="E2091">
        <v>14</v>
      </c>
      <c r="F2091">
        <v>14</v>
      </c>
      <c r="G2091">
        <f t="shared" si="96"/>
        <v>0</v>
      </c>
      <c r="H2091">
        <f t="shared" si="97"/>
        <v>1</v>
      </c>
      <c r="I2091">
        <f t="shared" si="98"/>
        <v>22</v>
      </c>
    </row>
    <row r="2092" spans="1:9" x14ac:dyDescent="0.2">
      <c r="A2092" t="s">
        <v>35</v>
      </c>
      <c r="B2092" t="s">
        <v>17</v>
      </c>
      <c r="C2092">
        <v>2022</v>
      </c>
      <c r="D2092" t="s">
        <v>16</v>
      </c>
      <c r="E2092">
        <v>9</v>
      </c>
      <c r="F2092">
        <v>13</v>
      </c>
      <c r="G2092">
        <f t="shared" si="96"/>
        <v>4</v>
      </c>
      <c r="H2092">
        <f t="shared" si="97"/>
        <v>0.69230769230769229</v>
      </c>
      <c r="I2092">
        <f t="shared" si="98"/>
        <v>9</v>
      </c>
    </row>
    <row r="2093" spans="1:9" x14ac:dyDescent="0.2">
      <c r="A2093" t="s">
        <v>35</v>
      </c>
      <c r="B2093" t="s">
        <v>17</v>
      </c>
      <c r="C2093">
        <v>2022</v>
      </c>
      <c r="D2093" t="s">
        <v>30</v>
      </c>
      <c r="E2093">
        <v>16</v>
      </c>
      <c r="F2093">
        <v>22</v>
      </c>
      <c r="G2093">
        <f t="shared" si="96"/>
        <v>6</v>
      </c>
      <c r="H2093">
        <f t="shared" si="97"/>
        <v>0.72727272727272729</v>
      </c>
      <c r="I2093">
        <f t="shared" si="98"/>
        <v>16</v>
      </c>
    </row>
    <row r="2094" spans="1:9" x14ac:dyDescent="0.2">
      <c r="A2094" t="s">
        <v>35</v>
      </c>
      <c r="B2094" t="s">
        <v>17</v>
      </c>
      <c r="C2094">
        <v>2022</v>
      </c>
      <c r="D2094" t="s">
        <v>14</v>
      </c>
      <c r="E2094">
        <v>34</v>
      </c>
      <c r="F2094">
        <v>51</v>
      </c>
      <c r="G2094">
        <f t="shared" si="96"/>
        <v>17</v>
      </c>
      <c r="H2094">
        <f t="shared" si="97"/>
        <v>0.66666666666666663</v>
      </c>
      <c r="I2094">
        <f t="shared" si="98"/>
        <v>34</v>
      </c>
    </row>
    <row r="2095" spans="1:9" x14ac:dyDescent="0.2">
      <c r="A2095" t="s">
        <v>35</v>
      </c>
      <c r="B2095" t="s">
        <v>17</v>
      </c>
      <c r="C2095">
        <v>2022</v>
      </c>
      <c r="D2095" t="s">
        <v>12</v>
      </c>
      <c r="E2095">
        <v>14</v>
      </c>
      <c r="F2095">
        <v>32</v>
      </c>
      <c r="G2095">
        <f t="shared" si="96"/>
        <v>18</v>
      </c>
      <c r="H2095">
        <f t="shared" si="97"/>
        <v>0.4375</v>
      </c>
      <c r="I2095">
        <f t="shared" si="98"/>
        <v>14</v>
      </c>
    </row>
    <row r="2096" spans="1:9" x14ac:dyDescent="0.2">
      <c r="A2096" t="s">
        <v>35</v>
      </c>
      <c r="B2096" t="s">
        <v>17</v>
      </c>
      <c r="C2096">
        <v>2022</v>
      </c>
      <c r="D2096" t="s">
        <v>13</v>
      </c>
      <c r="E2096">
        <v>43</v>
      </c>
      <c r="F2096">
        <v>104</v>
      </c>
      <c r="G2096">
        <f t="shared" si="96"/>
        <v>61</v>
      </c>
      <c r="H2096">
        <f t="shared" si="97"/>
        <v>0.41346153846153844</v>
      </c>
      <c r="I2096">
        <f t="shared" si="98"/>
        <v>43</v>
      </c>
    </row>
    <row r="2097" spans="1:9" x14ac:dyDescent="0.2">
      <c r="A2097" t="s">
        <v>35</v>
      </c>
      <c r="B2097" t="s">
        <v>18</v>
      </c>
      <c r="C2097">
        <v>2023</v>
      </c>
      <c r="D2097" t="s">
        <v>13</v>
      </c>
      <c r="E2097">
        <v>54</v>
      </c>
      <c r="F2097">
        <v>110</v>
      </c>
      <c r="G2097">
        <f t="shared" si="96"/>
        <v>56</v>
      </c>
      <c r="H2097">
        <f t="shared" si="97"/>
        <v>0.49090909090909091</v>
      </c>
      <c r="I2097">
        <f t="shared" si="98"/>
        <v>54</v>
      </c>
    </row>
    <row r="2098" spans="1:9" x14ac:dyDescent="0.2">
      <c r="A2098" t="s">
        <v>35</v>
      </c>
      <c r="B2098" t="s">
        <v>18</v>
      </c>
      <c r="C2098">
        <v>2023</v>
      </c>
      <c r="D2098" t="s">
        <v>16</v>
      </c>
      <c r="E2098">
        <v>22</v>
      </c>
      <c r="F2098">
        <v>53</v>
      </c>
      <c r="G2098">
        <f t="shared" si="96"/>
        <v>31</v>
      </c>
      <c r="H2098">
        <f t="shared" si="97"/>
        <v>0.41509433962264153</v>
      </c>
      <c r="I2098">
        <f t="shared" si="98"/>
        <v>22</v>
      </c>
    </row>
    <row r="2099" spans="1:9" x14ac:dyDescent="0.2">
      <c r="A2099" t="s">
        <v>35</v>
      </c>
      <c r="B2099" t="s">
        <v>18</v>
      </c>
      <c r="C2099">
        <v>2022</v>
      </c>
      <c r="D2099" t="s">
        <v>15</v>
      </c>
      <c r="E2099">
        <v>9</v>
      </c>
      <c r="F2099">
        <v>9</v>
      </c>
      <c r="G2099">
        <f t="shared" si="96"/>
        <v>0</v>
      </c>
      <c r="H2099">
        <f t="shared" si="97"/>
        <v>1</v>
      </c>
      <c r="I2099">
        <f t="shared" si="98"/>
        <v>11</v>
      </c>
    </row>
    <row r="2100" spans="1:9" x14ac:dyDescent="0.2">
      <c r="A2100" t="s">
        <v>35</v>
      </c>
      <c r="B2100" t="s">
        <v>18</v>
      </c>
      <c r="C2100">
        <v>2022</v>
      </c>
      <c r="D2100" t="s">
        <v>13</v>
      </c>
      <c r="E2100">
        <v>39</v>
      </c>
      <c r="F2100">
        <v>39</v>
      </c>
      <c r="G2100">
        <f t="shared" si="96"/>
        <v>0</v>
      </c>
      <c r="H2100">
        <f t="shared" si="97"/>
        <v>1</v>
      </c>
      <c r="I2100">
        <f t="shared" si="98"/>
        <v>56</v>
      </c>
    </row>
    <row r="2101" spans="1:9" x14ac:dyDescent="0.2">
      <c r="A2101" t="s">
        <v>35</v>
      </c>
      <c r="B2101" t="s">
        <v>18</v>
      </c>
      <c r="C2101">
        <v>2022</v>
      </c>
      <c r="D2101" t="s">
        <v>30</v>
      </c>
      <c r="E2101">
        <v>17</v>
      </c>
      <c r="F2101">
        <v>17</v>
      </c>
      <c r="G2101">
        <f t="shared" si="96"/>
        <v>0</v>
      </c>
      <c r="H2101">
        <f t="shared" si="97"/>
        <v>1</v>
      </c>
      <c r="I2101">
        <f t="shared" si="98"/>
        <v>21</v>
      </c>
    </row>
    <row r="2102" spans="1:9" x14ac:dyDescent="0.2">
      <c r="A2102" t="s">
        <v>35</v>
      </c>
      <c r="B2102" t="s">
        <v>18</v>
      </c>
      <c r="C2102">
        <v>2023</v>
      </c>
      <c r="D2102" t="s">
        <v>15</v>
      </c>
      <c r="E2102">
        <v>20</v>
      </c>
      <c r="F2102">
        <v>30</v>
      </c>
      <c r="G2102">
        <f t="shared" si="96"/>
        <v>10</v>
      </c>
      <c r="H2102">
        <f t="shared" si="97"/>
        <v>0.66666666666666663</v>
      </c>
      <c r="I2102">
        <f t="shared" si="98"/>
        <v>20</v>
      </c>
    </row>
    <row r="2103" spans="1:9" x14ac:dyDescent="0.2">
      <c r="A2103" t="s">
        <v>35</v>
      </c>
      <c r="B2103" t="s">
        <v>18</v>
      </c>
      <c r="C2103">
        <v>2020</v>
      </c>
      <c r="D2103" t="s">
        <v>14</v>
      </c>
      <c r="E2103">
        <v>56</v>
      </c>
      <c r="F2103">
        <v>64</v>
      </c>
      <c r="G2103">
        <f t="shared" si="96"/>
        <v>8</v>
      </c>
      <c r="H2103">
        <f t="shared" si="97"/>
        <v>0.875</v>
      </c>
      <c r="I2103">
        <f t="shared" si="98"/>
        <v>56</v>
      </c>
    </row>
    <row r="2104" spans="1:9" x14ac:dyDescent="0.2">
      <c r="A2104" t="s">
        <v>35</v>
      </c>
      <c r="B2104" t="s">
        <v>18</v>
      </c>
      <c r="C2104">
        <v>2020</v>
      </c>
      <c r="D2104" t="s">
        <v>16</v>
      </c>
      <c r="E2104">
        <v>13</v>
      </c>
      <c r="F2104">
        <v>19</v>
      </c>
      <c r="G2104">
        <f t="shared" si="96"/>
        <v>6</v>
      </c>
      <c r="H2104">
        <f t="shared" si="97"/>
        <v>0.68421052631578949</v>
      </c>
      <c r="I2104">
        <f t="shared" si="98"/>
        <v>13</v>
      </c>
    </row>
    <row r="2105" spans="1:9" x14ac:dyDescent="0.2">
      <c r="A2105" t="s">
        <v>35</v>
      </c>
      <c r="B2105" t="s">
        <v>18</v>
      </c>
      <c r="C2105">
        <v>2021</v>
      </c>
      <c r="D2105" t="s">
        <v>16</v>
      </c>
      <c r="E2105">
        <v>18</v>
      </c>
      <c r="F2105">
        <v>24</v>
      </c>
      <c r="G2105">
        <f t="shared" si="96"/>
        <v>6</v>
      </c>
      <c r="H2105">
        <f t="shared" si="97"/>
        <v>0.75</v>
      </c>
      <c r="I2105">
        <f t="shared" si="98"/>
        <v>18</v>
      </c>
    </row>
    <row r="2106" spans="1:9" x14ac:dyDescent="0.2">
      <c r="A2106" t="s">
        <v>35</v>
      </c>
      <c r="B2106" t="s">
        <v>18</v>
      </c>
      <c r="C2106">
        <v>2019</v>
      </c>
      <c r="D2106" t="s">
        <v>16</v>
      </c>
      <c r="E2106">
        <v>21</v>
      </c>
      <c r="F2106">
        <v>26</v>
      </c>
      <c r="G2106">
        <f t="shared" si="96"/>
        <v>5</v>
      </c>
      <c r="H2106">
        <f t="shared" si="97"/>
        <v>0.80769230769230771</v>
      </c>
      <c r="I2106">
        <f t="shared" si="98"/>
        <v>21</v>
      </c>
    </row>
    <row r="2107" spans="1:9" x14ac:dyDescent="0.2">
      <c r="A2107" t="s">
        <v>35</v>
      </c>
      <c r="B2107" t="s">
        <v>18</v>
      </c>
      <c r="C2107">
        <v>2021</v>
      </c>
      <c r="D2107" t="s">
        <v>13</v>
      </c>
      <c r="E2107">
        <v>63</v>
      </c>
      <c r="F2107">
        <v>68</v>
      </c>
      <c r="G2107">
        <f t="shared" si="96"/>
        <v>5</v>
      </c>
      <c r="H2107">
        <f t="shared" si="97"/>
        <v>0.92647058823529416</v>
      </c>
      <c r="I2107">
        <f t="shared" si="98"/>
        <v>63</v>
      </c>
    </row>
    <row r="2108" spans="1:9" x14ac:dyDescent="0.2">
      <c r="A2108" t="s">
        <v>35</v>
      </c>
      <c r="B2108" t="s">
        <v>18</v>
      </c>
      <c r="C2108">
        <v>2023</v>
      </c>
      <c r="D2108" t="s">
        <v>30</v>
      </c>
      <c r="E2108">
        <v>19</v>
      </c>
      <c r="F2108">
        <v>23</v>
      </c>
      <c r="G2108">
        <f t="shared" si="96"/>
        <v>4</v>
      </c>
      <c r="H2108">
        <f t="shared" si="97"/>
        <v>0.82608695652173914</v>
      </c>
      <c r="I2108">
        <f t="shared" si="98"/>
        <v>19</v>
      </c>
    </row>
    <row r="2109" spans="1:9" x14ac:dyDescent="0.2">
      <c r="A2109" t="s">
        <v>35</v>
      </c>
      <c r="B2109" t="s">
        <v>18</v>
      </c>
      <c r="C2109">
        <v>2020</v>
      </c>
      <c r="D2109" t="s">
        <v>15</v>
      </c>
      <c r="E2109">
        <v>13</v>
      </c>
      <c r="F2109">
        <v>15</v>
      </c>
      <c r="G2109">
        <f t="shared" si="96"/>
        <v>2</v>
      </c>
      <c r="H2109">
        <f t="shared" si="97"/>
        <v>0.8666666666666667</v>
      </c>
      <c r="I2109">
        <f t="shared" si="98"/>
        <v>13</v>
      </c>
    </row>
    <row r="2110" spans="1:9" x14ac:dyDescent="0.2">
      <c r="A2110" t="s">
        <v>35</v>
      </c>
      <c r="B2110" t="s">
        <v>18</v>
      </c>
      <c r="C2110">
        <v>2019</v>
      </c>
      <c r="D2110" t="s">
        <v>15</v>
      </c>
      <c r="E2110">
        <v>13</v>
      </c>
      <c r="F2110">
        <v>14</v>
      </c>
      <c r="G2110">
        <f t="shared" si="96"/>
        <v>1</v>
      </c>
      <c r="H2110">
        <f t="shared" si="97"/>
        <v>0.9285714285714286</v>
      </c>
      <c r="I2110">
        <f t="shared" si="98"/>
        <v>13</v>
      </c>
    </row>
    <row r="2111" spans="1:9" x14ac:dyDescent="0.2">
      <c r="A2111" t="s">
        <v>35</v>
      </c>
      <c r="B2111" t="s">
        <v>18</v>
      </c>
      <c r="C2111">
        <v>2019</v>
      </c>
      <c r="D2111" t="s">
        <v>12</v>
      </c>
      <c r="E2111">
        <v>21</v>
      </c>
      <c r="F2111">
        <v>21</v>
      </c>
      <c r="G2111">
        <f t="shared" si="96"/>
        <v>0</v>
      </c>
      <c r="H2111">
        <f t="shared" si="97"/>
        <v>1</v>
      </c>
      <c r="I2111">
        <f t="shared" si="98"/>
        <v>30</v>
      </c>
    </row>
    <row r="2112" spans="1:9" x14ac:dyDescent="0.2">
      <c r="A2112" t="s">
        <v>35</v>
      </c>
      <c r="B2112" t="s">
        <v>18</v>
      </c>
      <c r="C2112">
        <v>2019</v>
      </c>
      <c r="D2112" t="s">
        <v>14</v>
      </c>
      <c r="E2112">
        <v>44</v>
      </c>
      <c r="F2112">
        <v>44</v>
      </c>
      <c r="G2112">
        <f t="shared" si="96"/>
        <v>0</v>
      </c>
      <c r="H2112">
        <f t="shared" si="97"/>
        <v>1</v>
      </c>
      <c r="I2112">
        <f t="shared" si="98"/>
        <v>51</v>
      </c>
    </row>
    <row r="2113" spans="1:9" x14ac:dyDescent="0.2">
      <c r="A2113" t="s">
        <v>35</v>
      </c>
      <c r="B2113" t="s">
        <v>18</v>
      </c>
      <c r="C2113">
        <v>2019</v>
      </c>
      <c r="D2113" t="s">
        <v>13</v>
      </c>
      <c r="E2113">
        <v>19</v>
      </c>
      <c r="F2113">
        <v>19</v>
      </c>
      <c r="G2113">
        <f t="shared" si="96"/>
        <v>0</v>
      </c>
      <c r="H2113">
        <f t="shared" si="97"/>
        <v>1</v>
      </c>
      <c r="I2113">
        <f t="shared" si="98"/>
        <v>27</v>
      </c>
    </row>
    <row r="2114" spans="1:9" x14ac:dyDescent="0.2">
      <c r="A2114" t="s">
        <v>35</v>
      </c>
      <c r="B2114" t="s">
        <v>18</v>
      </c>
      <c r="C2114">
        <v>2019</v>
      </c>
      <c r="D2114" t="s">
        <v>30</v>
      </c>
      <c r="E2114">
        <v>8</v>
      </c>
      <c r="F2114">
        <v>8</v>
      </c>
      <c r="G2114">
        <f t="shared" ref="G2114:G2177" si="99">F2114-E2114</f>
        <v>0</v>
      </c>
      <c r="H2114">
        <f t="shared" si="97"/>
        <v>1</v>
      </c>
      <c r="I2114">
        <f t="shared" si="98"/>
        <v>10</v>
      </c>
    </row>
    <row r="2115" spans="1:9" x14ac:dyDescent="0.2">
      <c r="A2115" t="s">
        <v>35</v>
      </c>
      <c r="B2115" t="s">
        <v>18</v>
      </c>
      <c r="C2115">
        <v>2020</v>
      </c>
      <c r="D2115" t="s">
        <v>12</v>
      </c>
      <c r="E2115">
        <v>6</v>
      </c>
      <c r="F2115">
        <v>6</v>
      </c>
      <c r="G2115">
        <f t="shared" si="99"/>
        <v>0</v>
      </c>
      <c r="H2115">
        <f t="shared" ref="H2115:H2178" si="100">IF(AND(E2115=0, F2115=0), 1, E2115/F2115)</f>
        <v>1</v>
      </c>
      <c r="I2115">
        <f t="shared" ref="I2115:I2178" si="101">_xlfn.CEILING.MATH(IF(H2115=1,
    IF(
        COUNTIFS(H$2:H$2670, "&lt;&gt;1", A$2:A$2670, A2115, B$2:B$2670, B2115, D$2:D$2670, D2115, C$2:C$2670, "&lt;&gt;"&amp;C2115)=0,
        E2115,
        F2115 / (
            SUMIFS(H$2:H$2670, A$2:A$2670, A2115, B$2:B$2670, B2115, D$2:D$2670, D2115, C$2:C$2670, "&lt;&gt;"&amp;C2115, H$2:H$2670, "&lt;&gt;1")
            /
            COUNTIFS(H$2:H$2670, "&lt;&gt;1", A$2:A$2670, A2115, B$2:B$2670, B2115, D$2:D$2670, D2115, C$2:C$2670, "&lt;&gt;"&amp;C2115)
        )
    ),
    E2115
))</f>
        <v>9</v>
      </c>
    </row>
    <row r="2116" spans="1:9" x14ac:dyDescent="0.2">
      <c r="A2116" t="s">
        <v>35</v>
      </c>
      <c r="B2116" t="s">
        <v>18</v>
      </c>
      <c r="C2116">
        <v>2020</v>
      </c>
      <c r="D2116" t="s">
        <v>13</v>
      </c>
      <c r="E2116">
        <v>32</v>
      </c>
      <c r="F2116">
        <v>32</v>
      </c>
      <c r="G2116">
        <f t="shared" si="99"/>
        <v>0</v>
      </c>
      <c r="H2116">
        <f t="shared" si="100"/>
        <v>1</v>
      </c>
      <c r="I2116">
        <f t="shared" si="101"/>
        <v>46</v>
      </c>
    </row>
    <row r="2117" spans="1:9" x14ac:dyDescent="0.2">
      <c r="A2117" t="s">
        <v>35</v>
      </c>
      <c r="B2117" t="s">
        <v>18</v>
      </c>
      <c r="C2117">
        <v>2020</v>
      </c>
      <c r="D2117" t="s">
        <v>30</v>
      </c>
      <c r="E2117">
        <v>15</v>
      </c>
      <c r="F2117">
        <v>15</v>
      </c>
      <c r="G2117">
        <f t="shared" si="99"/>
        <v>0</v>
      </c>
      <c r="H2117">
        <f t="shared" si="100"/>
        <v>1</v>
      </c>
      <c r="I2117">
        <f t="shared" si="101"/>
        <v>19</v>
      </c>
    </row>
    <row r="2118" spans="1:9" x14ac:dyDescent="0.2">
      <c r="A2118" t="s">
        <v>35</v>
      </c>
      <c r="B2118" t="s">
        <v>18</v>
      </c>
      <c r="C2118">
        <v>2021</v>
      </c>
      <c r="D2118" t="s">
        <v>15</v>
      </c>
      <c r="E2118">
        <v>15</v>
      </c>
      <c r="F2118">
        <v>15</v>
      </c>
      <c r="G2118">
        <f t="shared" si="99"/>
        <v>0</v>
      </c>
      <c r="H2118">
        <f t="shared" si="100"/>
        <v>1</v>
      </c>
      <c r="I2118">
        <f t="shared" si="101"/>
        <v>19</v>
      </c>
    </row>
    <row r="2119" spans="1:9" x14ac:dyDescent="0.2">
      <c r="A2119" t="s">
        <v>35</v>
      </c>
      <c r="B2119" t="s">
        <v>18</v>
      </c>
      <c r="C2119">
        <v>2021</v>
      </c>
      <c r="D2119" t="s">
        <v>12</v>
      </c>
      <c r="E2119">
        <v>6</v>
      </c>
      <c r="F2119">
        <v>6</v>
      </c>
      <c r="G2119">
        <f t="shared" si="99"/>
        <v>0</v>
      </c>
      <c r="H2119">
        <f t="shared" si="100"/>
        <v>1</v>
      </c>
      <c r="I2119">
        <f t="shared" si="101"/>
        <v>9</v>
      </c>
    </row>
    <row r="2120" spans="1:9" x14ac:dyDescent="0.2">
      <c r="A2120" t="s">
        <v>35</v>
      </c>
      <c r="B2120" t="s">
        <v>18</v>
      </c>
      <c r="C2120">
        <v>2021</v>
      </c>
      <c r="D2120" t="s">
        <v>14</v>
      </c>
      <c r="E2120">
        <v>21</v>
      </c>
      <c r="F2120">
        <v>21</v>
      </c>
      <c r="G2120">
        <f t="shared" si="99"/>
        <v>0</v>
      </c>
      <c r="H2120">
        <f t="shared" si="100"/>
        <v>1</v>
      </c>
      <c r="I2120">
        <f t="shared" si="101"/>
        <v>24</v>
      </c>
    </row>
    <row r="2121" spans="1:9" x14ac:dyDescent="0.2">
      <c r="A2121" t="s">
        <v>35</v>
      </c>
      <c r="B2121" t="s">
        <v>18</v>
      </c>
      <c r="C2121">
        <v>2021</v>
      </c>
      <c r="D2121" t="s">
        <v>30</v>
      </c>
      <c r="E2121">
        <v>16</v>
      </c>
      <c r="F2121">
        <v>16</v>
      </c>
      <c r="G2121">
        <f t="shared" si="99"/>
        <v>0</v>
      </c>
      <c r="H2121">
        <f t="shared" si="100"/>
        <v>1</v>
      </c>
      <c r="I2121">
        <f t="shared" si="101"/>
        <v>20</v>
      </c>
    </row>
    <row r="2122" spans="1:9" x14ac:dyDescent="0.2">
      <c r="A2122" t="s">
        <v>35</v>
      </c>
      <c r="B2122" t="s">
        <v>18</v>
      </c>
      <c r="C2122">
        <v>2023</v>
      </c>
      <c r="D2122" t="s">
        <v>12</v>
      </c>
      <c r="E2122">
        <v>13</v>
      </c>
      <c r="F2122">
        <v>13</v>
      </c>
      <c r="G2122">
        <f t="shared" si="99"/>
        <v>0</v>
      </c>
      <c r="H2122">
        <f t="shared" si="100"/>
        <v>1</v>
      </c>
      <c r="I2122">
        <f t="shared" si="101"/>
        <v>19</v>
      </c>
    </row>
    <row r="2123" spans="1:9" x14ac:dyDescent="0.2">
      <c r="A2123" t="s">
        <v>35</v>
      </c>
      <c r="B2123" t="s">
        <v>18</v>
      </c>
      <c r="C2123">
        <v>2023</v>
      </c>
      <c r="D2123" t="s">
        <v>14</v>
      </c>
      <c r="E2123">
        <v>49</v>
      </c>
      <c r="F2123">
        <v>49</v>
      </c>
      <c r="G2123">
        <f t="shared" si="99"/>
        <v>0</v>
      </c>
      <c r="H2123">
        <f t="shared" si="100"/>
        <v>1</v>
      </c>
      <c r="I2123">
        <f t="shared" si="101"/>
        <v>56</v>
      </c>
    </row>
    <row r="2124" spans="1:9" x14ac:dyDescent="0.2">
      <c r="A2124" t="s">
        <v>35</v>
      </c>
      <c r="B2124" t="s">
        <v>18</v>
      </c>
      <c r="C2124">
        <v>2022</v>
      </c>
      <c r="D2124" t="s">
        <v>16</v>
      </c>
      <c r="E2124">
        <v>8</v>
      </c>
      <c r="F2124">
        <v>11</v>
      </c>
      <c r="G2124">
        <f t="shared" si="99"/>
        <v>3</v>
      </c>
      <c r="H2124">
        <f t="shared" si="100"/>
        <v>0.72727272727272729</v>
      </c>
      <c r="I2124">
        <f t="shared" si="101"/>
        <v>8</v>
      </c>
    </row>
    <row r="2125" spans="1:9" x14ac:dyDescent="0.2">
      <c r="A2125" t="s">
        <v>35</v>
      </c>
      <c r="B2125" t="s">
        <v>18</v>
      </c>
      <c r="C2125">
        <v>2022</v>
      </c>
      <c r="D2125" t="s">
        <v>12</v>
      </c>
      <c r="E2125">
        <v>14</v>
      </c>
      <c r="F2125">
        <v>20</v>
      </c>
      <c r="G2125">
        <f t="shared" si="99"/>
        <v>6</v>
      </c>
      <c r="H2125">
        <f t="shared" si="100"/>
        <v>0.7</v>
      </c>
      <c r="I2125">
        <f t="shared" si="101"/>
        <v>14</v>
      </c>
    </row>
    <row r="2126" spans="1:9" x14ac:dyDescent="0.2">
      <c r="A2126" t="s">
        <v>35</v>
      </c>
      <c r="B2126" t="s">
        <v>18</v>
      </c>
      <c r="C2126">
        <v>2022</v>
      </c>
      <c r="D2126" t="s">
        <v>14</v>
      </c>
      <c r="E2126">
        <v>44</v>
      </c>
      <c r="F2126">
        <v>50</v>
      </c>
      <c r="G2126">
        <f t="shared" si="99"/>
        <v>6</v>
      </c>
      <c r="H2126">
        <f t="shared" si="100"/>
        <v>0.88</v>
      </c>
      <c r="I2126">
        <f t="shared" si="101"/>
        <v>44</v>
      </c>
    </row>
    <row r="2127" spans="1:9" x14ac:dyDescent="0.2">
      <c r="A2127" t="s">
        <v>35</v>
      </c>
      <c r="B2127" t="s">
        <v>19</v>
      </c>
      <c r="C2127">
        <v>2023</v>
      </c>
      <c r="D2127" t="s">
        <v>14</v>
      </c>
      <c r="E2127">
        <v>86</v>
      </c>
      <c r="F2127">
        <v>126</v>
      </c>
      <c r="G2127">
        <f t="shared" si="99"/>
        <v>40</v>
      </c>
      <c r="H2127">
        <f t="shared" si="100"/>
        <v>0.68253968253968256</v>
      </c>
      <c r="I2127">
        <f t="shared" si="101"/>
        <v>86</v>
      </c>
    </row>
    <row r="2128" spans="1:9" x14ac:dyDescent="0.2">
      <c r="A2128" t="s">
        <v>35</v>
      </c>
      <c r="B2128" t="s">
        <v>19</v>
      </c>
      <c r="C2128">
        <v>2023</v>
      </c>
      <c r="D2128" t="s">
        <v>13</v>
      </c>
      <c r="E2128">
        <v>80</v>
      </c>
      <c r="F2128">
        <v>110</v>
      </c>
      <c r="G2128">
        <f t="shared" si="99"/>
        <v>30</v>
      </c>
      <c r="H2128">
        <f t="shared" si="100"/>
        <v>0.72727272727272729</v>
      </c>
      <c r="I2128">
        <f t="shared" si="101"/>
        <v>80</v>
      </c>
    </row>
    <row r="2129" spans="1:9" x14ac:dyDescent="0.2">
      <c r="A2129" t="s">
        <v>35</v>
      </c>
      <c r="B2129" t="s">
        <v>19</v>
      </c>
      <c r="C2129">
        <v>2022</v>
      </c>
      <c r="D2129" t="s">
        <v>12</v>
      </c>
      <c r="E2129">
        <v>13</v>
      </c>
      <c r="F2129">
        <v>13</v>
      </c>
      <c r="G2129">
        <f t="shared" si="99"/>
        <v>0</v>
      </c>
      <c r="H2129">
        <f t="shared" si="100"/>
        <v>1</v>
      </c>
      <c r="I2129">
        <f t="shared" si="101"/>
        <v>16</v>
      </c>
    </row>
    <row r="2130" spans="1:9" x14ac:dyDescent="0.2">
      <c r="A2130" t="s">
        <v>35</v>
      </c>
      <c r="B2130" t="s">
        <v>19</v>
      </c>
      <c r="C2130">
        <v>2022</v>
      </c>
      <c r="D2130" t="s">
        <v>14</v>
      </c>
      <c r="E2130">
        <v>69</v>
      </c>
      <c r="F2130">
        <v>69</v>
      </c>
      <c r="G2130">
        <f t="shared" si="99"/>
        <v>0</v>
      </c>
      <c r="H2130">
        <f t="shared" si="100"/>
        <v>1</v>
      </c>
      <c r="I2130">
        <f t="shared" si="101"/>
        <v>79</v>
      </c>
    </row>
    <row r="2131" spans="1:9" x14ac:dyDescent="0.2">
      <c r="A2131" t="s">
        <v>35</v>
      </c>
      <c r="B2131" t="s">
        <v>19</v>
      </c>
      <c r="C2131">
        <v>2019</v>
      </c>
      <c r="D2131" t="s">
        <v>16</v>
      </c>
      <c r="E2131">
        <v>36</v>
      </c>
      <c r="F2131">
        <v>55</v>
      </c>
      <c r="G2131">
        <f t="shared" si="99"/>
        <v>19</v>
      </c>
      <c r="H2131">
        <f t="shared" si="100"/>
        <v>0.65454545454545454</v>
      </c>
      <c r="I2131">
        <f t="shared" si="101"/>
        <v>36</v>
      </c>
    </row>
    <row r="2132" spans="1:9" x14ac:dyDescent="0.2">
      <c r="A2132" t="s">
        <v>35</v>
      </c>
      <c r="B2132" t="s">
        <v>19</v>
      </c>
      <c r="C2132">
        <v>2023</v>
      </c>
      <c r="D2132" t="s">
        <v>30</v>
      </c>
      <c r="E2132">
        <v>22</v>
      </c>
      <c r="F2132">
        <v>36</v>
      </c>
      <c r="G2132">
        <f t="shared" si="99"/>
        <v>14</v>
      </c>
      <c r="H2132">
        <f t="shared" si="100"/>
        <v>0.61111111111111116</v>
      </c>
      <c r="I2132">
        <f t="shared" si="101"/>
        <v>22</v>
      </c>
    </row>
    <row r="2133" spans="1:9" x14ac:dyDescent="0.2">
      <c r="A2133" t="s">
        <v>35</v>
      </c>
      <c r="B2133" t="s">
        <v>19</v>
      </c>
      <c r="C2133">
        <v>2020</v>
      </c>
      <c r="D2133" t="s">
        <v>30</v>
      </c>
      <c r="E2133">
        <v>35</v>
      </c>
      <c r="F2133">
        <v>45</v>
      </c>
      <c r="G2133">
        <f t="shared" si="99"/>
        <v>10</v>
      </c>
      <c r="H2133">
        <f t="shared" si="100"/>
        <v>0.77777777777777779</v>
      </c>
      <c r="I2133">
        <f t="shared" si="101"/>
        <v>35</v>
      </c>
    </row>
    <row r="2134" spans="1:9" x14ac:dyDescent="0.2">
      <c r="A2134" t="s">
        <v>35</v>
      </c>
      <c r="B2134" t="s">
        <v>19</v>
      </c>
      <c r="C2134">
        <v>2019</v>
      </c>
      <c r="D2134" t="s">
        <v>12</v>
      </c>
      <c r="E2134">
        <v>24</v>
      </c>
      <c r="F2134">
        <v>33</v>
      </c>
      <c r="G2134">
        <f t="shared" si="99"/>
        <v>9</v>
      </c>
      <c r="H2134">
        <f t="shared" si="100"/>
        <v>0.72727272727272729</v>
      </c>
      <c r="I2134">
        <f t="shared" si="101"/>
        <v>24</v>
      </c>
    </row>
    <row r="2135" spans="1:9" x14ac:dyDescent="0.2">
      <c r="A2135" t="s">
        <v>35</v>
      </c>
      <c r="B2135" t="s">
        <v>19</v>
      </c>
      <c r="C2135">
        <v>2020</v>
      </c>
      <c r="D2135" t="s">
        <v>16</v>
      </c>
      <c r="E2135">
        <v>25</v>
      </c>
      <c r="F2135">
        <v>31</v>
      </c>
      <c r="G2135">
        <f t="shared" si="99"/>
        <v>6</v>
      </c>
      <c r="H2135">
        <f t="shared" si="100"/>
        <v>0.80645161290322576</v>
      </c>
      <c r="I2135">
        <f t="shared" si="101"/>
        <v>25</v>
      </c>
    </row>
    <row r="2136" spans="1:9" x14ac:dyDescent="0.2">
      <c r="A2136" t="s">
        <v>35</v>
      </c>
      <c r="B2136" t="s">
        <v>19</v>
      </c>
      <c r="C2136">
        <v>2023</v>
      </c>
      <c r="D2136" t="s">
        <v>12</v>
      </c>
      <c r="E2136">
        <v>34</v>
      </c>
      <c r="F2136">
        <v>40</v>
      </c>
      <c r="G2136">
        <f t="shared" si="99"/>
        <v>6</v>
      </c>
      <c r="H2136">
        <f t="shared" si="100"/>
        <v>0.85</v>
      </c>
      <c r="I2136">
        <f t="shared" si="101"/>
        <v>34</v>
      </c>
    </row>
    <row r="2137" spans="1:9" x14ac:dyDescent="0.2">
      <c r="A2137" t="s">
        <v>35</v>
      </c>
      <c r="B2137" t="s">
        <v>19</v>
      </c>
      <c r="C2137">
        <v>2020</v>
      </c>
      <c r="D2137" t="s">
        <v>14</v>
      </c>
      <c r="E2137">
        <v>75</v>
      </c>
      <c r="F2137">
        <v>79</v>
      </c>
      <c r="G2137">
        <f t="shared" si="99"/>
        <v>4</v>
      </c>
      <c r="H2137">
        <f t="shared" si="100"/>
        <v>0.94936708860759489</v>
      </c>
      <c r="I2137">
        <f t="shared" si="101"/>
        <v>75</v>
      </c>
    </row>
    <row r="2138" spans="1:9" x14ac:dyDescent="0.2">
      <c r="A2138" t="s">
        <v>35</v>
      </c>
      <c r="B2138" t="s">
        <v>19</v>
      </c>
      <c r="C2138">
        <v>2020</v>
      </c>
      <c r="D2138" t="s">
        <v>12</v>
      </c>
      <c r="E2138">
        <v>21</v>
      </c>
      <c r="F2138">
        <v>24</v>
      </c>
      <c r="G2138">
        <f t="shared" si="99"/>
        <v>3</v>
      </c>
      <c r="H2138">
        <f t="shared" si="100"/>
        <v>0.875</v>
      </c>
      <c r="I2138">
        <f t="shared" si="101"/>
        <v>21</v>
      </c>
    </row>
    <row r="2139" spans="1:9" x14ac:dyDescent="0.2">
      <c r="A2139" t="s">
        <v>35</v>
      </c>
      <c r="B2139" t="s">
        <v>19</v>
      </c>
      <c r="C2139">
        <v>2019</v>
      </c>
      <c r="D2139" t="s">
        <v>14</v>
      </c>
      <c r="E2139">
        <v>94</v>
      </c>
      <c r="F2139">
        <v>95</v>
      </c>
      <c r="G2139">
        <f t="shared" si="99"/>
        <v>1</v>
      </c>
      <c r="H2139">
        <f t="shared" si="100"/>
        <v>0.98947368421052628</v>
      </c>
      <c r="I2139">
        <f t="shared" si="101"/>
        <v>94</v>
      </c>
    </row>
    <row r="2140" spans="1:9" x14ac:dyDescent="0.2">
      <c r="A2140" t="s">
        <v>35</v>
      </c>
      <c r="B2140" t="s">
        <v>19</v>
      </c>
      <c r="C2140">
        <v>2019</v>
      </c>
      <c r="D2140" t="s">
        <v>15</v>
      </c>
      <c r="E2140">
        <v>28</v>
      </c>
      <c r="F2140">
        <v>28</v>
      </c>
      <c r="G2140">
        <f t="shared" si="99"/>
        <v>0</v>
      </c>
      <c r="H2140">
        <f t="shared" si="100"/>
        <v>1</v>
      </c>
      <c r="I2140">
        <f t="shared" si="101"/>
        <v>52</v>
      </c>
    </row>
    <row r="2141" spans="1:9" x14ac:dyDescent="0.2">
      <c r="A2141" t="s">
        <v>35</v>
      </c>
      <c r="B2141" t="s">
        <v>19</v>
      </c>
      <c r="C2141">
        <v>2019</v>
      </c>
      <c r="D2141" t="s">
        <v>13</v>
      </c>
      <c r="E2141">
        <v>37</v>
      </c>
      <c r="F2141">
        <v>37</v>
      </c>
      <c r="G2141">
        <f t="shared" si="99"/>
        <v>0</v>
      </c>
      <c r="H2141">
        <f t="shared" si="100"/>
        <v>1</v>
      </c>
      <c r="I2141">
        <f t="shared" si="101"/>
        <v>61</v>
      </c>
    </row>
    <row r="2142" spans="1:9" x14ac:dyDescent="0.2">
      <c r="A2142" t="s">
        <v>35</v>
      </c>
      <c r="B2142" t="s">
        <v>19</v>
      </c>
      <c r="C2142">
        <v>2019</v>
      </c>
      <c r="D2142" t="s">
        <v>30</v>
      </c>
      <c r="E2142">
        <v>14</v>
      </c>
      <c r="F2142">
        <v>14</v>
      </c>
      <c r="G2142">
        <f t="shared" si="99"/>
        <v>0</v>
      </c>
      <c r="H2142">
        <f t="shared" si="100"/>
        <v>1</v>
      </c>
      <c r="I2142">
        <f t="shared" si="101"/>
        <v>24</v>
      </c>
    </row>
    <row r="2143" spans="1:9" x14ac:dyDescent="0.2">
      <c r="A2143" t="s">
        <v>35</v>
      </c>
      <c r="B2143" t="s">
        <v>19</v>
      </c>
      <c r="C2143">
        <v>2020</v>
      </c>
      <c r="D2143" t="s">
        <v>15</v>
      </c>
      <c r="E2143">
        <v>14</v>
      </c>
      <c r="F2143">
        <v>14</v>
      </c>
      <c r="G2143">
        <f t="shared" si="99"/>
        <v>0</v>
      </c>
      <c r="H2143">
        <f t="shared" si="100"/>
        <v>1</v>
      </c>
      <c r="I2143">
        <f t="shared" si="101"/>
        <v>26</v>
      </c>
    </row>
    <row r="2144" spans="1:9" x14ac:dyDescent="0.2">
      <c r="A2144" t="s">
        <v>35</v>
      </c>
      <c r="B2144" t="s">
        <v>19</v>
      </c>
      <c r="C2144">
        <v>2020</v>
      </c>
      <c r="D2144" t="s">
        <v>13</v>
      </c>
      <c r="E2144">
        <v>35</v>
      </c>
      <c r="F2144">
        <v>35</v>
      </c>
      <c r="G2144">
        <f t="shared" si="99"/>
        <v>0</v>
      </c>
      <c r="H2144">
        <f t="shared" si="100"/>
        <v>1</v>
      </c>
      <c r="I2144">
        <f t="shared" si="101"/>
        <v>57</v>
      </c>
    </row>
    <row r="2145" spans="1:9" x14ac:dyDescent="0.2">
      <c r="A2145" t="s">
        <v>35</v>
      </c>
      <c r="B2145" t="s">
        <v>19</v>
      </c>
      <c r="C2145">
        <v>2021</v>
      </c>
      <c r="D2145" t="s">
        <v>15</v>
      </c>
      <c r="E2145">
        <v>20</v>
      </c>
      <c r="F2145">
        <v>20</v>
      </c>
      <c r="G2145">
        <f t="shared" si="99"/>
        <v>0</v>
      </c>
      <c r="H2145">
        <f t="shared" si="100"/>
        <v>1</v>
      </c>
      <c r="I2145">
        <f t="shared" si="101"/>
        <v>37</v>
      </c>
    </row>
    <row r="2146" spans="1:9" x14ac:dyDescent="0.2">
      <c r="A2146" t="s">
        <v>35</v>
      </c>
      <c r="B2146" t="s">
        <v>19</v>
      </c>
      <c r="C2146">
        <v>2021</v>
      </c>
      <c r="D2146" t="s">
        <v>12</v>
      </c>
      <c r="E2146">
        <v>16</v>
      </c>
      <c r="F2146">
        <v>16</v>
      </c>
      <c r="G2146">
        <f t="shared" si="99"/>
        <v>0</v>
      </c>
      <c r="H2146">
        <f t="shared" si="100"/>
        <v>1</v>
      </c>
      <c r="I2146">
        <f t="shared" si="101"/>
        <v>20</v>
      </c>
    </row>
    <row r="2147" spans="1:9" x14ac:dyDescent="0.2">
      <c r="A2147" t="s">
        <v>35</v>
      </c>
      <c r="B2147" t="s">
        <v>19</v>
      </c>
      <c r="C2147">
        <v>2021</v>
      </c>
      <c r="D2147" t="s">
        <v>14</v>
      </c>
      <c r="E2147">
        <v>54</v>
      </c>
      <c r="F2147">
        <v>54</v>
      </c>
      <c r="G2147">
        <f t="shared" si="99"/>
        <v>0</v>
      </c>
      <c r="H2147">
        <f t="shared" si="100"/>
        <v>1</v>
      </c>
      <c r="I2147">
        <f t="shared" si="101"/>
        <v>62</v>
      </c>
    </row>
    <row r="2148" spans="1:9" x14ac:dyDescent="0.2">
      <c r="A2148" t="s">
        <v>35</v>
      </c>
      <c r="B2148" t="s">
        <v>19</v>
      </c>
      <c r="C2148">
        <v>2021</v>
      </c>
      <c r="D2148" t="s">
        <v>13</v>
      </c>
      <c r="E2148">
        <v>51</v>
      </c>
      <c r="F2148">
        <v>51</v>
      </c>
      <c r="G2148">
        <f t="shared" si="99"/>
        <v>0</v>
      </c>
      <c r="H2148">
        <f t="shared" si="100"/>
        <v>1</v>
      </c>
      <c r="I2148">
        <f t="shared" si="101"/>
        <v>83</v>
      </c>
    </row>
    <row r="2149" spans="1:9" x14ac:dyDescent="0.2">
      <c r="A2149" t="s">
        <v>35</v>
      </c>
      <c r="B2149" t="s">
        <v>19</v>
      </c>
      <c r="C2149">
        <v>2021</v>
      </c>
      <c r="D2149" t="s">
        <v>16</v>
      </c>
      <c r="E2149">
        <v>17</v>
      </c>
      <c r="F2149">
        <v>17</v>
      </c>
      <c r="G2149">
        <f t="shared" si="99"/>
        <v>0</v>
      </c>
      <c r="H2149">
        <f t="shared" si="100"/>
        <v>1</v>
      </c>
      <c r="I2149">
        <f t="shared" si="101"/>
        <v>24</v>
      </c>
    </row>
    <row r="2150" spans="1:9" x14ac:dyDescent="0.2">
      <c r="A2150" t="s">
        <v>35</v>
      </c>
      <c r="B2150" t="s">
        <v>19</v>
      </c>
      <c r="C2150">
        <v>2021</v>
      </c>
      <c r="D2150" t="s">
        <v>30</v>
      </c>
      <c r="E2150">
        <v>16</v>
      </c>
      <c r="F2150">
        <v>16</v>
      </c>
      <c r="G2150">
        <f t="shared" si="99"/>
        <v>0</v>
      </c>
      <c r="H2150">
        <f t="shared" si="100"/>
        <v>1</v>
      </c>
      <c r="I2150">
        <f t="shared" si="101"/>
        <v>28</v>
      </c>
    </row>
    <row r="2151" spans="1:9" x14ac:dyDescent="0.2">
      <c r="A2151" t="s">
        <v>35</v>
      </c>
      <c r="B2151" t="s">
        <v>19</v>
      </c>
      <c r="C2151">
        <v>2023</v>
      </c>
      <c r="D2151" t="s">
        <v>15</v>
      </c>
      <c r="E2151">
        <v>30</v>
      </c>
      <c r="F2151">
        <v>30</v>
      </c>
      <c r="G2151">
        <f t="shared" si="99"/>
        <v>0</v>
      </c>
      <c r="H2151">
        <f t="shared" si="100"/>
        <v>1</v>
      </c>
      <c r="I2151">
        <f t="shared" si="101"/>
        <v>56</v>
      </c>
    </row>
    <row r="2152" spans="1:9" x14ac:dyDescent="0.2">
      <c r="A2152" t="s">
        <v>35</v>
      </c>
      <c r="B2152" t="s">
        <v>19</v>
      </c>
      <c r="C2152">
        <v>2023</v>
      </c>
      <c r="D2152" t="s">
        <v>16</v>
      </c>
      <c r="E2152">
        <v>15</v>
      </c>
      <c r="F2152">
        <v>15</v>
      </c>
      <c r="G2152">
        <f t="shared" si="99"/>
        <v>0</v>
      </c>
      <c r="H2152">
        <f t="shared" si="100"/>
        <v>1</v>
      </c>
      <c r="I2152">
        <f t="shared" si="101"/>
        <v>21</v>
      </c>
    </row>
    <row r="2153" spans="1:9" x14ac:dyDescent="0.2">
      <c r="A2153" t="s">
        <v>35</v>
      </c>
      <c r="B2153" t="s">
        <v>19</v>
      </c>
      <c r="C2153">
        <v>2022</v>
      </c>
      <c r="D2153" t="s">
        <v>16</v>
      </c>
      <c r="E2153">
        <v>26</v>
      </c>
      <c r="F2153">
        <v>36</v>
      </c>
      <c r="G2153">
        <f t="shared" si="99"/>
        <v>10</v>
      </c>
      <c r="H2153">
        <f t="shared" si="100"/>
        <v>0.72222222222222221</v>
      </c>
      <c r="I2153">
        <f t="shared" si="101"/>
        <v>26</v>
      </c>
    </row>
    <row r="2154" spans="1:9" x14ac:dyDescent="0.2">
      <c r="A2154" t="s">
        <v>35</v>
      </c>
      <c r="B2154" t="s">
        <v>19</v>
      </c>
      <c r="C2154">
        <v>2022</v>
      </c>
      <c r="D2154" t="s">
        <v>15</v>
      </c>
      <c r="E2154">
        <v>19</v>
      </c>
      <c r="F2154">
        <v>35</v>
      </c>
      <c r="G2154">
        <f t="shared" si="99"/>
        <v>16</v>
      </c>
      <c r="H2154">
        <f t="shared" si="100"/>
        <v>0.54285714285714282</v>
      </c>
      <c r="I2154">
        <f t="shared" si="101"/>
        <v>19</v>
      </c>
    </row>
    <row r="2155" spans="1:9" x14ac:dyDescent="0.2">
      <c r="A2155" t="s">
        <v>35</v>
      </c>
      <c r="B2155" t="s">
        <v>19</v>
      </c>
      <c r="C2155">
        <v>2022</v>
      </c>
      <c r="D2155" t="s">
        <v>30</v>
      </c>
      <c r="E2155">
        <v>20</v>
      </c>
      <c r="F2155">
        <v>53</v>
      </c>
      <c r="G2155">
        <f t="shared" si="99"/>
        <v>33</v>
      </c>
      <c r="H2155">
        <f t="shared" si="100"/>
        <v>0.37735849056603776</v>
      </c>
      <c r="I2155">
        <f t="shared" si="101"/>
        <v>20</v>
      </c>
    </row>
    <row r="2156" spans="1:9" x14ac:dyDescent="0.2">
      <c r="A2156" t="s">
        <v>35</v>
      </c>
      <c r="B2156" t="s">
        <v>19</v>
      </c>
      <c r="C2156">
        <v>2022</v>
      </c>
      <c r="D2156" t="s">
        <v>13</v>
      </c>
      <c r="E2156">
        <v>72</v>
      </c>
      <c r="F2156">
        <v>143</v>
      </c>
      <c r="G2156">
        <f t="shared" si="99"/>
        <v>71</v>
      </c>
      <c r="H2156">
        <f t="shared" si="100"/>
        <v>0.50349650349650354</v>
      </c>
      <c r="I2156">
        <f t="shared" si="101"/>
        <v>72</v>
      </c>
    </row>
    <row r="2157" spans="1:9" x14ac:dyDescent="0.2">
      <c r="A2157" t="s">
        <v>35</v>
      </c>
      <c r="B2157" t="s">
        <v>20</v>
      </c>
      <c r="C2157">
        <v>2023</v>
      </c>
      <c r="D2157" t="s">
        <v>14</v>
      </c>
      <c r="E2157">
        <v>99</v>
      </c>
      <c r="F2157">
        <v>199</v>
      </c>
      <c r="G2157">
        <f t="shared" si="99"/>
        <v>100</v>
      </c>
      <c r="H2157">
        <f t="shared" si="100"/>
        <v>0.49748743718592964</v>
      </c>
      <c r="I2157">
        <f t="shared" si="101"/>
        <v>99</v>
      </c>
    </row>
    <row r="2158" spans="1:9" x14ac:dyDescent="0.2">
      <c r="A2158" t="s">
        <v>35</v>
      </c>
      <c r="B2158" t="s">
        <v>20</v>
      </c>
      <c r="C2158">
        <v>2019</v>
      </c>
      <c r="D2158" t="s">
        <v>14</v>
      </c>
      <c r="E2158">
        <v>76</v>
      </c>
      <c r="F2158">
        <v>117</v>
      </c>
      <c r="G2158">
        <f t="shared" si="99"/>
        <v>41</v>
      </c>
      <c r="H2158">
        <f t="shared" si="100"/>
        <v>0.6495726495726496</v>
      </c>
      <c r="I2158">
        <f t="shared" si="101"/>
        <v>76</v>
      </c>
    </row>
    <row r="2159" spans="1:9" x14ac:dyDescent="0.2">
      <c r="A2159" t="s">
        <v>35</v>
      </c>
      <c r="B2159" t="s">
        <v>20</v>
      </c>
      <c r="C2159">
        <v>2021</v>
      </c>
      <c r="D2159" t="s">
        <v>12</v>
      </c>
      <c r="E2159">
        <v>28</v>
      </c>
      <c r="F2159">
        <v>53</v>
      </c>
      <c r="G2159">
        <f t="shared" si="99"/>
        <v>25</v>
      </c>
      <c r="H2159">
        <f t="shared" si="100"/>
        <v>0.52830188679245282</v>
      </c>
      <c r="I2159">
        <f t="shared" si="101"/>
        <v>28</v>
      </c>
    </row>
    <row r="2160" spans="1:9" x14ac:dyDescent="0.2">
      <c r="A2160" t="s">
        <v>35</v>
      </c>
      <c r="B2160" t="s">
        <v>20</v>
      </c>
      <c r="C2160">
        <v>2021</v>
      </c>
      <c r="D2160" t="s">
        <v>16</v>
      </c>
      <c r="E2160">
        <v>24</v>
      </c>
      <c r="F2160">
        <v>47</v>
      </c>
      <c r="G2160">
        <f t="shared" si="99"/>
        <v>23</v>
      </c>
      <c r="H2160">
        <f t="shared" si="100"/>
        <v>0.51063829787234039</v>
      </c>
      <c r="I2160">
        <f t="shared" si="101"/>
        <v>24</v>
      </c>
    </row>
    <row r="2161" spans="1:9" x14ac:dyDescent="0.2">
      <c r="A2161" t="s">
        <v>35</v>
      </c>
      <c r="B2161" t="s">
        <v>20</v>
      </c>
      <c r="C2161">
        <v>2022</v>
      </c>
      <c r="D2161" t="s">
        <v>15</v>
      </c>
      <c r="E2161">
        <v>17</v>
      </c>
      <c r="F2161">
        <v>17</v>
      </c>
      <c r="G2161">
        <f t="shared" si="99"/>
        <v>0</v>
      </c>
      <c r="H2161">
        <f t="shared" si="100"/>
        <v>1</v>
      </c>
      <c r="I2161">
        <f t="shared" si="101"/>
        <v>20</v>
      </c>
    </row>
    <row r="2162" spans="1:9" x14ac:dyDescent="0.2">
      <c r="A2162" t="s">
        <v>35</v>
      </c>
      <c r="B2162" t="s">
        <v>20</v>
      </c>
      <c r="C2162">
        <v>2022</v>
      </c>
      <c r="D2162" t="s">
        <v>13</v>
      </c>
      <c r="E2162">
        <v>82</v>
      </c>
      <c r="F2162">
        <v>82</v>
      </c>
      <c r="G2162">
        <f t="shared" si="99"/>
        <v>0</v>
      </c>
      <c r="H2162">
        <f t="shared" si="100"/>
        <v>1</v>
      </c>
      <c r="I2162">
        <f t="shared" si="101"/>
        <v>82</v>
      </c>
    </row>
    <row r="2163" spans="1:9" x14ac:dyDescent="0.2">
      <c r="A2163" t="s">
        <v>35</v>
      </c>
      <c r="B2163" t="s">
        <v>20</v>
      </c>
      <c r="C2163">
        <v>2022</v>
      </c>
      <c r="D2163" t="s">
        <v>16</v>
      </c>
      <c r="E2163">
        <v>19</v>
      </c>
      <c r="F2163">
        <v>19</v>
      </c>
      <c r="G2163">
        <f t="shared" si="99"/>
        <v>0</v>
      </c>
      <c r="H2163">
        <f t="shared" si="100"/>
        <v>1</v>
      </c>
      <c r="I2163">
        <f t="shared" si="101"/>
        <v>27</v>
      </c>
    </row>
    <row r="2164" spans="1:9" x14ac:dyDescent="0.2">
      <c r="A2164" t="s">
        <v>35</v>
      </c>
      <c r="B2164" t="s">
        <v>20</v>
      </c>
      <c r="C2164">
        <v>2022</v>
      </c>
      <c r="D2164" t="s">
        <v>30</v>
      </c>
      <c r="E2164">
        <v>8</v>
      </c>
      <c r="F2164">
        <v>8</v>
      </c>
      <c r="G2164">
        <f t="shared" si="99"/>
        <v>0</v>
      </c>
      <c r="H2164">
        <f t="shared" si="100"/>
        <v>1</v>
      </c>
      <c r="I2164">
        <f t="shared" si="101"/>
        <v>8</v>
      </c>
    </row>
    <row r="2165" spans="1:9" x14ac:dyDescent="0.2">
      <c r="A2165" t="s">
        <v>35</v>
      </c>
      <c r="B2165" t="s">
        <v>20</v>
      </c>
      <c r="C2165">
        <v>2023</v>
      </c>
      <c r="D2165" t="s">
        <v>16</v>
      </c>
      <c r="E2165">
        <v>32</v>
      </c>
      <c r="F2165">
        <v>45</v>
      </c>
      <c r="G2165">
        <f t="shared" si="99"/>
        <v>13</v>
      </c>
      <c r="H2165">
        <f t="shared" si="100"/>
        <v>0.71111111111111114</v>
      </c>
      <c r="I2165">
        <f t="shared" si="101"/>
        <v>32</v>
      </c>
    </row>
    <row r="2166" spans="1:9" x14ac:dyDescent="0.2">
      <c r="A2166" t="s">
        <v>35</v>
      </c>
      <c r="B2166" t="s">
        <v>20</v>
      </c>
      <c r="C2166">
        <v>2019</v>
      </c>
      <c r="D2166" t="s">
        <v>12</v>
      </c>
      <c r="E2166">
        <v>31</v>
      </c>
      <c r="F2166">
        <v>42</v>
      </c>
      <c r="G2166">
        <f t="shared" si="99"/>
        <v>11</v>
      </c>
      <c r="H2166">
        <f t="shared" si="100"/>
        <v>0.73809523809523814</v>
      </c>
      <c r="I2166">
        <f t="shared" si="101"/>
        <v>31</v>
      </c>
    </row>
    <row r="2167" spans="1:9" x14ac:dyDescent="0.2">
      <c r="A2167" t="s">
        <v>35</v>
      </c>
      <c r="B2167" t="s">
        <v>20</v>
      </c>
      <c r="C2167">
        <v>2020</v>
      </c>
      <c r="D2167" t="s">
        <v>16</v>
      </c>
      <c r="E2167">
        <v>36</v>
      </c>
      <c r="F2167">
        <v>45</v>
      </c>
      <c r="G2167">
        <f t="shared" si="99"/>
        <v>9</v>
      </c>
      <c r="H2167">
        <f t="shared" si="100"/>
        <v>0.8</v>
      </c>
      <c r="I2167">
        <f t="shared" si="101"/>
        <v>36</v>
      </c>
    </row>
    <row r="2168" spans="1:9" x14ac:dyDescent="0.2">
      <c r="A2168" t="s">
        <v>35</v>
      </c>
      <c r="B2168" t="s">
        <v>20</v>
      </c>
      <c r="C2168">
        <v>2019</v>
      </c>
      <c r="D2168" t="s">
        <v>15</v>
      </c>
      <c r="E2168">
        <v>20</v>
      </c>
      <c r="F2168">
        <v>25</v>
      </c>
      <c r="G2168">
        <f t="shared" si="99"/>
        <v>5</v>
      </c>
      <c r="H2168">
        <f t="shared" si="100"/>
        <v>0.8</v>
      </c>
      <c r="I2168">
        <f t="shared" si="101"/>
        <v>20</v>
      </c>
    </row>
    <row r="2169" spans="1:9" x14ac:dyDescent="0.2">
      <c r="A2169" t="s">
        <v>35</v>
      </c>
      <c r="B2169" t="s">
        <v>20</v>
      </c>
      <c r="C2169">
        <v>2019</v>
      </c>
      <c r="D2169" t="s">
        <v>16</v>
      </c>
      <c r="E2169">
        <v>22</v>
      </c>
      <c r="F2169">
        <v>27</v>
      </c>
      <c r="G2169">
        <f t="shared" si="99"/>
        <v>5</v>
      </c>
      <c r="H2169">
        <f t="shared" si="100"/>
        <v>0.81481481481481477</v>
      </c>
      <c r="I2169">
        <f t="shared" si="101"/>
        <v>22</v>
      </c>
    </row>
    <row r="2170" spans="1:9" x14ac:dyDescent="0.2">
      <c r="A2170" t="s">
        <v>35</v>
      </c>
      <c r="B2170" t="s">
        <v>20</v>
      </c>
      <c r="C2170">
        <v>2021</v>
      </c>
      <c r="D2170" t="s">
        <v>15</v>
      </c>
      <c r="E2170">
        <v>36</v>
      </c>
      <c r="F2170">
        <v>39</v>
      </c>
      <c r="G2170">
        <f t="shared" si="99"/>
        <v>3</v>
      </c>
      <c r="H2170">
        <f t="shared" si="100"/>
        <v>0.92307692307692313</v>
      </c>
      <c r="I2170">
        <f t="shared" si="101"/>
        <v>36</v>
      </c>
    </row>
    <row r="2171" spans="1:9" x14ac:dyDescent="0.2">
      <c r="A2171" t="s">
        <v>35</v>
      </c>
      <c r="B2171" t="s">
        <v>20</v>
      </c>
      <c r="C2171">
        <v>2019</v>
      </c>
      <c r="D2171" t="s">
        <v>13</v>
      </c>
      <c r="E2171">
        <v>37</v>
      </c>
      <c r="F2171">
        <v>37</v>
      </c>
      <c r="G2171">
        <f t="shared" si="99"/>
        <v>0</v>
      </c>
      <c r="H2171">
        <f t="shared" si="100"/>
        <v>1</v>
      </c>
      <c r="I2171">
        <f t="shared" si="101"/>
        <v>37</v>
      </c>
    </row>
    <row r="2172" spans="1:9" x14ac:dyDescent="0.2">
      <c r="A2172" t="s">
        <v>35</v>
      </c>
      <c r="B2172" t="s">
        <v>20</v>
      </c>
      <c r="C2172">
        <v>2019</v>
      </c>
      <c r="D2172" t="s">
        <v>30</v>
      </c>
      <c r="E2172">
        <v>12</v>
      </c>
      <c r="F2172">
        <v>12</v>
      </c>
      <c r="G2172">
        <f t="shared" si="99"/>
        <v>0</v>
      </c>
      <c r="H2172">
        <f t="shared" si="100"/>
        <v>1</v>
      </c>
      <c r="I2172">
        <f t="shared" si="101"/>
        <v>12</v>
      </c>
    </row>
    <row r="2173" spans="1:9" x14ac:dyDescent="0.2">
      <c r="A2173" t="s">
        <v>35</v>
      </c>
      <c r="B2173" t="s">
        <v>20</v>
      </c>
      <c r="C2173">
        <v>2020</v>
      </c>
      <c r="D2173" t="s">
        <v>15</v>
      </c>
      <c r="E2173">
        <v>34</v>
      </c>
      <c r="F2173">
        <v>34</v>
      </c>
      <c r="G2173">
        <f t="shared" si="99"/>
        <v>0</v>
      </c>
      <c r="H2173">
        <f t="shared" si="100"/>
        <v>1</v>
      </c>
      <c r="I2173">
        <f t="shared" si="101"/>
        <v>40</v>
      </c>
    </row>
    <row r="2174" spans="1:9" x14ac:dyDescent="0.2">
      <c r="A2174" t="s">
        <v>35</v>
      </c>
      <c r="B2174" t="s">
        <v>20</v>
      </c>
      <c r="C2174">
        <v>2020</v>
      </c>
      <c r="D2174" t="s">
        <v>12</v>
      </c>
      <c r="E2174">
        <v>18</v>
      </c>
      <c r="F2174">
        <v>18</v>
      </c>
      <c r="G2174">
        <f t="shared" si="99"/>
        <v>0</v>
      </c>
      <c r="H2174">
        <f t="shared" si="100"/>
        <v>1</v>
      </c>
      <c r="I2174">
        <f t="shared" si="101"/>
        <v>30</v>
      </c>
    </row>
    <row r="2175" spans="1:9" x14ac:dyDescent="0.2">
      <c r="A2175" t="s">
        <v>35</v>
      </c>
      <c r="B2175" t="s">
        <v>20</v>
      </c>
      <c r="C2175">
        <v>2020</v>
      </c>
      <c r="D2175" t="s">
        <v>14</v>
      </c>
      <c r="E2175">
        <v>76</v>
      </c>
      <c r="F2175">
        <v>76</v>
      </c>
      <c r="G2175">
        <f t="shared" si="99"/>
        <v>0</v>
      </c>
      <c r="H2175">
        <f t="shared" si="100"/>
        <v>1</v>
      </c>
      <c r="I2175">
        <f t="shared" si="101"/>
        <v>114</v>
      </c>
    </row>
    <row r="2176" spans="1:9" x14ac:dyDescent="0.2">
      <c r="A2176" t="s">
        <v>35</v>
      </c>
      <c r="B2176" t="s">
        <v>20</v>
      </c>
      <c r="C2176">
        <v>2020</v>
      </c>
      <c r="D2176" t="s">
        <v>13</v>
      </c>
      <c r="E2176">
        <v>64</v>
      </c>
      <c r="F2176">
        <v>64</v>
      </c>
      <c r="G2176">
        <f t="shared" si="99"/>
        <v>0</v>
      </c>
      <c r="H2176">
        <f t="shared" si="100"/>
        <v>1</v>
      </c>
      <c r="I2176">
        <f t="shared" si="101"/>
        <v>64</v>
      </c>
    </row>
    <row r="2177" spans="1:9" x14ac:dyDescent="0.2">
      <c r="A2177" t="s">
        <v>35</v>
      </c>
      <c r="B2177" t="s">
        <v>20</v>
      </c>
      <c r="C2177">
        <v>2020</v>
      </c>
      <c r="D2177" t="s">
        <v>30</v>
      </c>
      <c r="E2177">
        <v>21</v>
      </c>
      <c r="F2177">
        <v>21</v>
      </c>
      <c r="G2177">
        <f t="shared" si="99"/>
        <v>0</v>
      </c>
      <c r="H2177">
        <f t="shared" si="100"/>
        <v>1</v>
      </c>
      <c r="I2177">
        <f t="shared" si="101"/>
        <v>21</v>
      </c>
    </row>
    <row r="2178" spans="1:9" x14ac:dyDescent="0.2">
      <c r="A2178" t="s">
        <v>35</v>
      </c>
      <c r="B2178" t="s">
        <v>20</v>
      </c>
      <c r="C2178">
        <v>2021</v>
      </c>
      <c r="D2178" t="s">
        <v>14</v>
      </c>
      <c r="E2178">
        <v>56</v>
      </c>
      <c r="F2178">
        <v>56</v>
      </c>
      <c r="G2178">
        <f t="shared" ref="G2178:G2241" si="102">F2178-E2178</f>
        <v>0</v>
      </c>
      <c r="H2178">
        <f t="shared" si="100"/>
        <v>1</v>
      </c>
      <c r="I2178">
        <f t="shared" si="101"/>
        <v>84</v>
      </c>
    </row>
    <row r="2179" spans="1:9" x14ac:dyDescent="0.2">
      <c r="A2179" t="s">
        <v>35</v>
      </c>
      <c r="B2179" t="s">
        <v>20</v>
      </c>
      <c r="C2179">
        <v>2021</v>
      </c>
      <c r="D2179" t="s">
        <v>13</v>
      </c>
      <c r="E2179">
        <v>75</v>
      </c>
      <c r="F2179">
        <v>75</v>
      </c>
      <c r="G2179">
        <f t="shared" si="102"/>
        <v>0</v>
      </c>
      <c r="H2179">
        <f t="shared" ref="H2179:H2242" si="103">IF(AND(E2179=0, F2179=0), 1, E2179/F2179)</f>
        <v>1</v>
      </c>
      <c r="I2179">
        <f t="shared" ref="I2179:I2242" si="104">_xlfn.CEILING.MATH(IF(H2179=1,
    IF(
        COUNTIFS(H$2:H$2670, "&lt;&gt;1", A$2:A$2670, A2179, B$2:B$2670, B2179, D$2:D$2670, D2179, C$2:C$2670, "&lt;&gt;"&amp;C2179)=0,
        E2179,
        F2179 / (
            SUMIFS(H$2:H$2670, A$2:A$2670, A2179, B$2:B$2670, B2179, D$2:D$2670, D2179, C$2:C$2670, "&lt;&gt;"&amp;C2179, H$2:H$2670, "&lt;&gt;1")
            /
            COUNTIFS(H$2:H$2670, "&lt;&gt;1", A$2:A$2670, A2179, B$2:B$2670, B2179, D$2:D$2670, D2179, C$2:C$2670, "&lt;&gt;"&amp;C2179)
        )
    ),
    E2179
))</f>
        <v>75</v>
      </c>
    </row>
    <row r="2180" spans="1:9" x14ac:dyDescent="0.2">
      <c r="A2180" t="s">
        <v>35</v>
      </c>
      <c r="B2180" t="s">
        <v>20</v>
      </c>
      <c r="C2180">
        <v>2021</v>
      </c>
      <c r="D2180" t="s">
        <v>30</v>
      </c>
      <c r="E2180">
        <v>12</v>
      </c>
      <c r="F2180">
        <v>12</v>
      </c>
      <c r="G2180">
        <f t="shared" si="102"/>
        <v>0</v>
      </c>
      <c r="H2180">
        <f t="shared" si="103"/>
        <v>1</v>
      </c>
      <c r="I2180">
        <f t="shared" si="104"/>
        <v>12</v>
      </c>
    </row>
    <row r="2181" spans="1:9" x14ac:dyDescent="0.2">
      <c r="A2181" t="s">
        <v>35</v>
      </c>
      <c r="B2181" t="s">
        <v>20</v>
      </c>
      <c r="C2181">
        <v>2023</v>
      </c>
      <c r="D2181" t="s">
        <v>15</v>
      </c>
      <c r="E2181">
        <v>25</v>
      </c>
      <c r="F2181">
        <v>25</v>
      </c>
      <c r="G2181">
        <f t="shared" si="102"/>
        <v>0</v>
      </c>
      <c r="H2181">
        <f t="shared" si="103"/>
        <v>1</v>
      </c>
      <c r="I2181">
        <f t="shared" si="104"/>
        <v>30</v>
      </c>
    </row>
    <row r="2182" spans="1:9" x14ac:dyDescent="0.2">
      <c r="A2182" t="s">
        <v>35</v>
      </c>
      <c r="B2182" t="s">
        <v>20</v>
      </c>
      <c r="C2182">
        <v>2023</v>
      </c>
      <c r="D2182" t="s">
        <v>12</v>
      </c>
      <c r="E2182">
        <v>36</v>
      </c>
      <c r="F2182">
        <v>36</v>
      </c>
      <c r="G2182">
        <f t="shared" si="102"/>
        <v>0</v>
      </c>
      <c r="H2182">
        <f t="shared" si="103"/>
        <v>1</v>
      </c>
      <c r="I2182">
        <f t="shared" si="104"/>
        <v>59</v>
      </c>
    </row>
    <row r="2183" spans="1:9" x14ac:dyDescent="0.2">
      <c r="A2183" t="s">
        <v>35</v>
      </c>
      <c r="B2183" t="s">
        <v>20</v>
      </c>
      <c r="C2183">
        <v>2023</v>
      </c>
      <c r="D2183" t="s">
        <v>13</v>
      </c>
      <c r="E2183">
        <v>35</v>
      </c>
      <c r="F2183">
        <v>35</v>
      </c>
      <c r="G2183">
        <f t="shared" si="102"/>
        <v>0</v>
      </c>
      <c r="H2183">
        <f t="shared" si="103"/>
        <v>1</v>
      </c>
      <c r="I2183">
        <f t="shared" si="104"/>
        <v>35</v>
      </c>
    </row>
    <row r="2184" spans="1:9" x14ac:dyDescent="0.2">
      <c r="A2184" t="s">
        <v>35</v>
      </c>
      <c r="B2184" t="s">
        <v>20</v>
      </c>
      <c r="C2184">
        <v>2023</v>
      </c>
      <c r="D2184" t="s">
        <v>30</v>
      </c>
      <c r="E2184">
        <v>20</v>
      </c>
      <c r="F2184">
        <v>20</v>
      </c>
      <c r="G2184">
        <f t="shared" si="102"/>
        <v>0</v>
      </c>
      <c r="H2184">
        <f t="shared" si="103"/>
        <v>1</v>
      </c>
      <c r="I2184">
        <f t="shared" si="104"/>
        <v>20</v>
      </c>
    </row>
    <row r="2185" spans="1:9" x14ac:dyDescent="0.2">
      <c r="A2185" t="s">
        <v>35</v>
      </c>
      <c r="B2185" t="s">
        <v>20</v>
      </c>
      <c r="C2185">
        <v>2022</v>
      </c>
      <c r="D2185" t="s">
        <v>14</v>
      </c>
      <c r="E2185">
        <v>67</v>
      </c>
      <c r="F2185">
        <v>77</v>
      </c>
      <c r="G2185">
        <f t="shared" si="102"/>
        <v>10</v>
      </c>
      <c r="H2185">
        <f t="shared" si="103"/>
        <v>0.87012987012987009</v>
      </c>
      <c r="I2185">
        <f t="shared" si="104"/>
        <v>67</v>
      </c>
    </row>
    <row r="2186" spans="1:9" x14ac:dyDescent="0.2">
      <c r="A2186" t="s">
        <v>35</v>
      </c>
      <c r="B2186" t="s">
        <v>20</v>
      </c>
      <c r="C2186">
        <v>2022</v>
      </c>
      <c r="D2186" t="s">
        <v>12</v>
      </c>
      <c r="E2186">
        <v>29</v>
      </c>
      <c r="F2186">
        <v>49</v>
      </c>
      <c r="G2186">
        <f t="shared" si="102"/>
        <v>20</v>
      </c>
      <c r="H2186">
        <f t="shared" si="103"/>
        <v>0.59183673469387754</v>
      </c>
      <c r="I2186">
        <f t="shared" si="104"/>
        <v>29</v>
      </c>
    </row>
    <row r="2187" spans="1:9" x14ac:dyDescent="0.2">
      <c r="A2187" t="s">
        <v>35</v>
      </c>
      <c r="B2187" t="s">
        <v>21</v>
      </c>
      <c r="C2187">
        <v>2021</v>
      </c>
      <c r="D2187" t="s">
        <v>13</v>
      </c>
      <c r="E2187">
        <v>40</v>
      </c>
      <c r="F2187">
        <v>82</v>
      </c>
      <c r="G2187">
        <f t="shared" si="102"/>
        <v>42</v>
      </c>
      <c r="H2187">
        <f t="shared" si="103"/>
        <v>0.48780487804878048</v>
      </c>
      <c r="I2187">
        <f t="shared" si="104"/>
        <v>40</v>
      </c>
    </row>
    <row r="2188" spans="1:9" x14ac:dyDescent="0.2">
      <c r="A2188" t="s">
        <v>35</v>
      </c>
      <c r="B2188" t="s">
        <v>21</v>
      </c>
      <c r="C2188">
        <v>2023</v>
      </c>
      <c r="D2188" t="s">
        <v>13</v>
      </c>
      <c r="E2188">
        <v>42</v>
      </c>
      <c r="F2188">
        <v>72</v>
      </c>
      <c r="G2188">
        <f t="shared" si="102"/>
        <v>30</v>
      </c>
      <c r="H2188">
        <f t="shared" si="103"/>
        <v>0.58333333333333337</v>
      </c>
      <c r="I2188">
        <f t="shared" si="104"/>
        <v>42</v>
      </c>
    </row>
    <row r="2189" spans="1:9" x14ac:dyDescent="0.2">
      <c r="A2189" t="s">
        <v>35</v>
      </c>
      <c r="B2189" t="s">
        <v>21</v>
      </c>
      <c r="C2189">
        <v>2022</v>
      </c>
      <c r="D2189" t="s">
        <v>13</v>
      </c>
      <c r="E2189">
        <v>34</v>
      </c>
      <c r="F2189">
        <v>34</v>
      </c>
      <c r="G2189">
        <f t="shared" si="102"/>
        <v>0</v>
      </c>
      <c r="H2189">
        <f t="shared" si="103"/>
        <v>1</v>
      </c>
      <c r="I2189">
        <f t="shared" si="104"/>
        <v>52</v>
      </c>
    </row>
    <row r="2190" spans="1:9" x14ac:dyDescent="0.2">
      <c r="A2190" t="s">
        <v>35</v>
      </c>
      <c r="B2190" t="s">
        <v>21</v>
      </c>
      <c r="C2190">
        <v>2022</v>
      </c>
      <c r="D2190" t="s">
        <v>16</v>
      </c>
      <c r="E2190">
        <v>6</v>
      </c>
      <c r="F2190">
        <v>6</v>
      </c>
      <c r="G2190">
        <f t="shared" si="102"/>
        <v>0</v>
      </c>
      <c r="H2190">
        <f t="shared" si="103"/>
        <v>1</v>
      </c>
      <c r="I2190">
        <f t="shared" si="104"/>
        <v>13</v>
      </c>
    </row>
    <row r="2191" spans="1:9" x14ac:dyDescent="0.2">
      <c r="A2191" t="s">
        <v>35</v>
      </c>
      <c r="B2191" t="s">
        <v>21</v>
      </c>
      <c r="C2191">
        <v>2020</v>
      </c>
      <c r="D2191" t="s">
        <v>16</v>
      </c>
      <c r="E2191">
        <v>17</v>
      </c>
      <c r="F2191">
        <v>35</v>
      </c>
      <c r="G2191">
        <f t="shared" si="102"/>
        <v>18</v>
      </c>
      <c r="H2191">
        <f t="shared" si="103"/>
        <v>0.48571428571428571</v>
      </c>
      <c r="I2191">
        <f t="shared" si="104"/>
        <v>17</v>
      </c>
    </row>
    <row r="2192" spans="1:9" x14ac:dyDescent="0.2">
      <c r="A2192" t="s">
        <v>35</v>
      </c>
      <c r="B2192" t="s">
        <v>21</v>
      </c>
      <c r="C2192">
        <v>2023</v>
      </c>
      <c r="D2192" t="s">
        <v>12</v>
      </c>
      <c r="E2192">
        <v>14</v>
      </c>
      <c r="F2192">
        <v>29</v>
      </c>
      <c r="G2192">
        <f t="shared" si="102"/>
        <v>15</v>
      </c>
      <c r="H2192">
        <f t="shared" si="103"/>
        <v>0.48275862068965519</v>
      </c>
      <c r="I2192">
        <f t="shared" si="104"/>
        <v>14</v>
      </c>
    </row>
    <row r="2193" spans="1:9" x14ac:dyDescent="0.2">
      <c r="A2193" t="s">
        <v>35</v>
      </c>
      <c r="B2193" t="s">
        <v>21</v>
      </c>
      <c r="C2193">
        <v>2023</v>
      </c>
      <c r="D2193" t="s">
        <v>14</v>
      </c>
      <c r="E2193">
        <v>44</v>
      </c>
      <c r="F2193">
        <v>59</v>
      </c>
      <c r="G2193">
        <f t="shared" si="102"/>
        <v>15</v>
      </c>
      <c r="H2193">
        <f t="shared" si="103"/>
        <v>0.74576271186440679</v>
      </c>
      <c r="I2193">
        <f t="shared" si="104"/>
        <v>44</v>
      </c>
    </row>
    <row r="2194" spans="1:9" x14ac:dyDescent="0.2">
      <c r="A2194" t="s">
        <v>35</v>
      </c>
      <c r="B2194" t="s">
        <v>21</v>
      </c>
      <c r="C2194">
        <v>2021</v>
      </c>
      <c r="D2194" t="s">
        <v>14</v>
      </c>
      <c r="E2194">
        <v>48</v>
      </c>
      <c r="F2194">
        <v>59</v>
      </c>
      <c r="G2194">
        <f t="shared" si="102"/>
        <v>11</v>
      </c>
      <c r="H2194">
        <f t="shared" si="103"/>
        <v>0.81355932203389836</v>
      </c>
      <c r="I2194">
        <f t="shared" si="104"/>
        <v>48</v>
      </c>
    </row>
    <row r="2195" spans="1:9" x14ac:dyDescent="0.2">
      <c r="A2195" t="s">
        <v>35</v>
      </c>
      <c r="B2195" t="s">
        <v>21</v>
      </c>
      <c r="C2195">
        <v>2023</v>
      </c>
      <c r="D2195" t="s">
        <v>15</v>
      </c>
      <c r="E2195">
        <v>17</v>
      </c>
      <c r="F2195">
        <v>23</v>
      </c>
      <c r="G2195">
        <f t="shared" si="102"/>
        <v>6</v>
      </c>
      <c r="H2195">
        <f t="shared" si="103"/>
        <v>0.73913043478260865</v>
      </c>
      <c r="I2195">
        <f t="shared" si="104"/>
        <v>17</v>
      </c>
    </row>
    <row r="2196" spans="1:9" x14ac:dyDescent="0.2">
      <c r="A2196" t="s">
        <v>35</v>
      </c>
      <c r="B2196" t="s">
        <v>21</v>
      </c>
      <c r="C2196">
        <v>2019</v>
      </c>
      <c r="D2196" t="s">
        <v>14</v>
      </c>
      <c r="E2196">
        <v>36</v>
      </c>
      <c r="F2196">
        <v>40</v>
      </c>
      <c r="G2196">
        <f t="shared" si="102"/>
        <v>4</v>
      </c>
      <c r="H2196">
        <f t="shared" si="103"/>
        <v>0.9</v>
      </c>
      <c r="I2196">
        <f t="shared" si="104"/>
        <v>36</v>
      </c>
    </row>
    <row r="2197" spans="1:9" x14ac:dyDescent="0.2">
      <c r="A2197" t="s">
        <v>35</v>
      </c>
      <c r="B2197" t="s">
        <v>21</v>
      </c>
      <c r="C2197">
        <v>2020</v>
      </c>
      <c r="D2197" t="s">
        <v>13</v>
      </c>
      <c r="E2197">
        <v>39</v>
      </c>
      <c r="F2197">
        <v>43</v>
      </c>
      <c r="G2197">
        <f t="shared" si="102"/>
        <v>4</v>
      </c>
      <c r="H2197">
        <f t="shared" si="103"/>
        <v>0.90697674418604646</v>
      </c>
      <c r="I2197">
        <f t="shared" si="104"/>
        <v>39</v>
      </c>
    </row>
    <row r="2198" spans="1:9" x14ac:dyDescent="0.2">
      <c r="A2198" t="s">
        <v>35</v>
      </c>
      <c r="B2198" t="s">
        <v>21</v>
      </c>
      <c r="C2198">
        <v>2019</v>
      </c>
      <c r="D2198" t="s">
        <v>15</v>
      </c>
      <c r="E2198">
        <v>10</v>
      </c>
      <c r="F2198">
        <v>13</v>
      </c>
      <c r="G2198">
        <f t="shared" si="102"/>
        <v>3</v>
      </c>
      <c r="H2198">
        <f t="shared" si="103"/>
        <v>0.76923076923076927</v>
      </c>
      <c r="I2198">
        <f t="shared" si="104"/>
        <v>10</v>
      </c>
    </row>
    <row r="2199" spans="1:9" x14ac:dyDescent="0.2">
      <c r="A2199" t="s">
        <v>35</v>
      </c>
      <c r="B2199" t="s">
        <v>21</v>
      </c>
      <c r="C2199">
        <v>2019</v>
      </c>
      <c r="D2199" t="s">
        <v>12</v>
      </c>
      <c r="E2199">
        <v>15</v>
      </c>
      <c r="F2199">
        <v>16</v>
      </c>
      <c r="G2199">
        <f t="shared" si="102"/>
        <v>1</v>
      </c>
      <c r="H2199">
        <f t="shared" si="103"/>
        <v>0.9375</v>
      </c>
      <c r="I2199">
        <f t="shared" si="104"/>
        <v>15</v>
      </c>
    </row>
    <row r="2200" spans="1:9" x14ac:dyDescent="0.2">
      <c r="A2200" t="s">
        <v>35</v>
      </c>
      <c r="B2200" t="s">
        <v>21</v>
      </c>
      <c r="C2200">
        <v>2020</v>
      </c>
      <c r="D2200" t="s">
        <v>14</v>
      </c>
      <c r="E2200">
        <v>53</v>
      </c>
      <c r="F2200">
        <v>54</v>
      </c>
      <c r="G2200">
        <f t="shared" si="102"/>
        <v>1</v>
      </c>
      <c r="H2200">
        <f t="shared" si="103"/>
        <v>0.98148148148148151</v>
      </c>
      <c r="I2200">
        <f t="shared" si="104"/>
        <v>53</v>
      </c>
    </row>
    <row r="2201" spans="1:9" x14ac:dyDescent="0.2">
      <c r="A2201" t="s">
        <v>35</v>
      </c>
      <c r="B2201" t="s">
        <v>21</v>
      </c>
      <c r="C2201">
        <v>2023</v>
      </c>
      <c r="D2201" t="s">
        <v>30</v>
      </c>
      <c r="E2201">
        <v>16</v>
      </c>
      <c r="F2201">
        <v>17</v>
      </c>
      <c r="G2201">
        <f t="shared" si="102"/>
        <v>1</v>
      </c>
      <c r="H2201">
        <f t="shared" si="103"/>
        <v>0.94117647058823528</v>
      </c>
      <c r="I2201">
        <f t="shared" si="104"/>
        <v>16</v>
      </c>
    </row>
    <row r="2202" spans="1:9" x14ac:dyDescent="0.2">
      <c r="A2202" t="s">
        <v>35</v>
      </c>
      <c r="B2202" t="s">
        <v>21</v>
      </c>
      <c r="C2202">
        <v>2022</v>
      </c>
      <c r="D2202" t="s">
        <v>12</v>
      </c>
      <c r="E2202">
        <v>18</v>
      </c>
      <c r="F2202">
        <v>19</v>
      </c>
      <c r="G2202">
        <f t="shared" si="102"/>
        <v>1</v>
      </c>
      <c r="H2202">
        <f t="shared" si="103"/>
        <v>0.94736842105263153</v>
      </c>
      <c r="I2202">
        <f t="shared" si="104"/>
        <v>18</v>
      </c>
    </row>
    <row r="2203" spans="1:9" x14ac:dyDescent="0.2">
      <c r="A2203" t="s">
        <v>35</v>
      </c>
      <c r="B2203" t="s">
        <v>21</v>
      </c>
      <c r="C2203">
        <v>2019</v>
      </c>
      <c r="D2203" t="s">
        <v>13</v>
      </c>
      <c r="E2203">
        <v>34</v>
      </c>
      <c r="F2203">
        <v>34</v>
      </c>
      <c r="G2203">
        <f t="shared" si="102"/>
        <v>0</v>
      </c>
      <c r="H2203">
        <f t="shared" si="103"/>
        <v>1</v>
      </c>
      <c r="I2203">
        <f t="shared" si="104"/>
        <v>52</v>
      </c>
    </row>
    <row r="2204" spans="1:9" x14ac:dyDescent="0.2">
      <c r="A2204" t="s">
        <v>35</v>
      </c>
      <c r="B2204" t="s">
        <v>21</v>
      </c>
      <c r="C2204">
        <v>2019</v>
      </c>
      <c r="D2204" t="s">
        <v>16</v>
      </c>
      <c r="E2204">
        <v>12</v>
      </c>
      <c r="F2204">
        <v>12</v>
      </c>
      <c r="G2204">
        <f t="shared" si="102"/>
        <v>0</v>
      </c>
      <c r="H2204">
        <f t="shared" si="103"/>
        <v>1</v>
      </c>
      <c r="I2204">
        <f t="shared" si="104"/>
        <v>25</v>
      </c>
    </row>
    <row r="2205" spans="1:9" x14ac:dyDescent="0.2">
      <c r="A2205" t="s">
        <v>35</v>
      </c>
      <c r="B2205" t="s">
        <v>21</v>
      </c>
      <c r="C2205">
        <v>2019</v>
      </c>
      <c r="D2205" t="s">
        <v>30</v>
      </c>
      <c r="E2205">
        <v>14</v>
      </c>
      <c r="F2205">
        <v>14</v>
      </c>
      <c r="G2205">
        <f t="shared" si="102"/>
        <v>0</v>
      </c>
      <c r="H2205">
        <f t="shared" si="103"/>
        <v>1</v>
      </c>
      <c r="I2205">
        <f t="shared" si="104"/>
        <v>17</v>
      </c>
    </row>
    <row r="2206" spans="1:9" x14ac:dyDescent="0.2">
      <c r="A2206" t="s">
        <v>35</v>
      </c>
      <c r="B2206" t="s">
        <v>21</v>
      </c>
      <c r="C2206">
        <v>2020</v>
      </c>
      <c r="D2206" t="s">
        <v>15</v>
      </c>
      <c r="E2206">
        <v>16</v>
      </c>
      <c r="F2206">
        <v>16</v>
      </c>
      <c r="G2206">
        <f t="shared" si="102"/>
        <v>0</v>
      </c>
      <c r="H2206">
        <f t="shared" si="103"/>
        <v>1</v>
      </c>
      <c r="I2206">
        <f t="shared" si="104"/>
        <v>21</v>
      </c>
    </row>
    <row r="2207" spans="1:9" x14ac:dyDescent="0.2">
      <c r="A2207" t="s">
        <v>35</v>
      </c>
      <c r="B2207" t="s">
        <v>21</v>
      </c>
      <c r="C2207">
        <v>2020</v>
      </c>
      <c r="D2207" t="s">
        <v>12</v>
      </c>
      <c r="E2207">
        <v>19</v>
      </c>
      <c r="F2207">
        <v>19</v>
      </c>
      <c r="G2207">
        <f t="shared" si="102"/>
        <v>0</v>
      </c>
      <c r="H2207">
        <f t="shared" si="103"/>
        <v>1</v>
      </c>
      <c r="I2207">
        <f t="shared" si="104"/>
        <v>25</v>
      </c>
    </row>
    <row r="2208" spans="1:9" x14ac:dyDescent="0.2">
      <c r="A2208" t="s">
        <v>35</v>
      </c>
      <c r="B2208" t="s">
        <v>21</v>
      </c>
      <c r="C2208">
        <v>2020</v>
      </c>
      <c r="D2208" t="s">
        <v>30</v>
      </c>
      <c r="E2208">
        <v>14</v>
      </c>
      <c r="F2208">
        <v>14</v>
      </c>
      <c r="G2208">
        <f t="shared" si="102"/>
        <v>0</v>
      </c>
      <c r="H2208">
        <f t="shared" si="103"/>
        <v>1</v>
      </c>
      <c r="I2208">
        <f t="shared" si="104"/>
        <v>17</v>
      </c>
    </row>
    <row r="2209" spans="1:9" x14ac:dyDescent="0.2">
      <c r="A2209" t="s">
        <v>35</v>
      </c>
      <c r="B2209" t="s">
        <v>21</v>
      </c>
      <c r="C2209">
        <v>2021</v>
      </c>
      <c r="D2209" t="s">
        <v>15</v>
      </c>
      <c r="E2209">
        <v>7</v>
      </c>
      <c r="F2209">
        <v>7</v>
      </c>
      <c r="G2209">
        <f t="shared" si="102"/>
        <v>0</v>
      </c>
      <c r="H2209">
        <f t="shared" si="103"/>
        <v>1</v>
      </c>
      <c r="I2209">
        <f t="shared" si="104"/>
        <v>9</v>
      </c>
    </row>
    <row r="2210" spans="1:9" x14ac:dyDescent="0.2">
      <c r="A2210" t="s">
        <v>35</v>
      </c>
      <c r="B2210" t="s">
        <v>21</v>
      </c>
      <c r="C2210">
        <v>2021</v>
      </c>
      <c r="D2210" t="s">
        <v>12</v>
      </c>
      <c r="E2210">
        <v>12</v>
      </c>
      <c r="F2210">
        <v>12</v>
      </c>
      <c r="G2210">
        <f t="shared" si="102"/>
        <v>0</v>
      </c>
      <c r="H2210">
        <f t="shared" si="103"/>
        <v>1</v>
      </c>
      <c r="I2210">
        <f t="shared" si="104"/>
        <v>16</v>
      </c>
    </row>
    <row r="2211" spans="1:9" x14ac:dyDescent="0.2">
      <c r="A2211" t="s">
        <v>35</v>
      </c>
      <c r="B2211" t="s">
        <v>21</v>
      </c>
      <c r="C2211">
        <v>2021</v>
      </c>
      <c r="D2211" t="s">
        <v>16</v>
      </c>
      <c r="E2211">
        <v>9</v>
      </c>
      <c r="F2211">
        <v>9</v>
      </c>
      <c r="G2211">
        <f t="shared" si="102"/>
        <v>0</v>
      </c>
      <c r="H2211">
        <f t="shared" si="103"/>
        <v>1</v>
      </c>
      <c r="I2211">
        <f t="shared" si="104"/>
        <v>19</v>
      </c>
    </row>
    <row r="2212" spans="1:9" x14ac:dyDescent="0.2">
      <c r="A2212" t="s">
        <v>35</v>
      </c>
      <c r="B2212" t="s">
        <v>21</v>
      </c>
      <c r="C2212">
        <v>2021</v>
      </c>
      <c r="D2212" t="s">
        <v>30</v>
      </c>
      <c r="E2212">
        <v>8</v>
      </c>
      <c r="F2212">
        <v>8</v>
      </c>
      <c r="G2212">
        <f t="shared" si="102"/>
        <v>0</v>
      </c>
      <c r="H2212">
        <f t="shared" si="103"/>
        <v>1</v>
      </c>
      <c r="I2212">
        <f t="shared" si="104"/>
        <v>10</v>
      </c>
    </row>
    <row r="2213" spans="1:9" x14ac:dyDescent="0.2">
      <c r="A2213" t="s">
        <v>35</v>
      </c>
      <c r="B2213" t="s">
        <v>21</v>
      </c>
      <c r="C2213">
        <v>2023</v>
      </c>
      <c r="D2213" t="s">
        <v>16</v>
      </c>
      <c r="E2213">
        <v>11</v>
      </c>
      <c r="F2213">
        <v>11</v>
      </c>
      <c r="G2213">
        <f t="shared" si="102"/>
        <v>0</v>
      </c>
      <c r="H2213">
        <f t="shared" si="103"/>
        <v>1</v>
      </c>
      <c r="I2213">
        <f t="shared" si="104"/>
        <v>23</v>
      </c>
    </row>
    <row r="2214" spans="1:9" x14ac:dyDescent="0.2">
      <c r="A2214" t="s">
        <v>35</v>
      </c>
      <c r="B2214" t="s">
        <v>21</v>
      </c>
      <c r="C2214">
        <v>2022</v>
      </c>
      <c r="D2214" t="s">
        <v>15</v>
      </c>
      <c r="E2214">
        <v>15</v>
      </c>
      <c r="F2214">
        <v>17</v>
      </c>
      <c r="G2214">
        <f t="shared" si="102"/>
        <v>2</v>
      </c>
      <c r="H2214">
        <f t="shared" si="103"/>
        <v>0.88235294117647056</v>
      </c>
      <c r="I2214">
        <f t="shared" si="104"/>
        <v>15</v>
      </c>
    </row>
    <row r="2215" spans="1:9" x14ac:dyDescent="0.2">
      <c r="A2215" t="s">
        <v>35</v>
      </c>
      <c r="B2215" t="s">
        <v>21</v>
      </c>
      <c r="C2215">
        <v>2022</v>
      </c>
      <c r="D2215" t="s">
        <v>30</v>
      </c>
      <c r="E2215">
        <v>17</v>
      </c>
      <c r="F2215">
        <v>24</v>
      </c>
      <c r="G2215">
        <f t="shared" si="102"/>
        <v>7</v>
      </c>
      <c r="H2215">
        <f t="shared" si="103"/>
        <v>0.70833333333333337</v>
      </c>
      <c r="I2215">
        <f t="shared" si="104"/>
        <v>17</v>
      </c>
    </row>
    <row r="2216" spans="1:9" x14ac:dyDescent="0.2">
      <c r="A2216" t="s">
        <v>35</v>
      </c>
      <c r="B2216" t="s">
        <v>21</v>
      </c>
      <c r="C2216">
        <v>2022</v>
      </c>
      <c r="D2216" t="s">
        <v>14</v>
      </c>
      <c r="E2216">
        <v>54</v>
      </c>
      <c r="F2216">
        <v>81</v>
      </c>
      <c r="G2216">
        <f t="shared" si="102"/>
        <v>27</v>
      </c>
      <c r="H2216">
        <f t="shared" si="103"/>
        <v>0.66666666666666663</v>
      </c>
      <c r="I2216">
        <f t="shared" si="104"/>
        <v>54</v>
      </c>
    </row>
    <row r="2217" spans="1:9" x14ac:dyDescent="0.2">
      <c r="A2217" t="s">
        <v>35</v>
      </c>
      <c r="B2217" t="s">
        <v>22</v>
      </c>
      <c r="C2217">
        <v>2020</v>
      </c>
      <c r="D2217" t="s">
        <v>13</v>
      </c>
      <c r="E2217">
        <v>38</v>
      </c>
      <c r="F2217">
        <v>78</v>
      </c>
      <c r="G2217">
        <f t="shared" si="102"/>
        <v>40</v>
      </c>
      <c r="H2217">
        <f t="shared" si="103"/>
        <v>0.48717948717948717</v>
      </c>
      <c r="I2217">
        <f t="shared" si="104"/>
        <v>38</v>
      </c>
    </row>
    <row r="2218" spans="1:9" x14ac:dyDescent="0.2">
      <c r="A2218" t="s">
        <v>35</v>
      </c>
      <c r="B2218" t="s">
        <v>22</v>
      </c>
      <c r="C2218">
        <v>2022</v>
      </c>
      <c r="D2218" t="s">
        <v>15</v>
      </c>
      <c r="E2218">
        <v>10</v>
      </c>
      <c r="F2218">
        <v>10</v>
      </c>
      <c r="G2218">
        <f t="shared" si="102"/>
        <v>0</v>
      </c>
      <c r="H2218">
        <f t="shared" si="103"/>
        <v>1</v>
      </c>
      <c r="I2218">
        <f t="shared" si="104"/>
        <v>13</v>
      </c>
    </row>
    <row r="2219" spans="1:9" x14ac:dyDescent="0.2">
      <c r="A2219" t="s">
        <v>35</v>
      </c>
      <c r="B2219" t="s">
        <v>22</v>
      </c>
      <c r="C2219">
        <v>2022</v>
      </c>
      <c r="D2219" t="s">
        <v>12</v>
      </c>
      <c r="E2219">
        <v>18</v>
      </c>
      <c r="F2219">
        <v>18</v>
      </c>
      <c r="G2219">
        <f t="shared" si="102"/>
        <v>0</v>
      </c>
      <c r="H2219">
        <f t="shared" si="103"/>
        <v>1</v>
      </c>
      <c r="I2219">
        <f t="shared" si="104"/>
        <v>31</v>
      </c>
    </row>
    <row r="2220" spans="1:9" x14ac:dyDescent="0.2">
      <c r="A2220" t="s">
        <v>35</v>
      </c>
      <c r="B2220" t="s">
        <v>22</v>
      </c>
      <c r="C2220">
        <v>2022</v>
      </c>
      <c r="D2220" t="s">
        <v>14</v>
      </c>
      <c r="E2220">
        <v>18</v>
      </c>
      <c r="F2220">
        <v>18</v>
      </c>
      <c r="G2220">
        <f t="shared" si="102"/>
        <v>0</v>
      </c>
      <c r="H2220">
        <f t="shared" si="103"/>
        <v>1</v>
      </c>
      <c r="I2220">
        <f t="shared" si="104"/>
        <v>22</v>
      </c>
    </row>
    <row r="2221" spans="1:9" x14ac:dyDescent="0.2">
      <c r="A2221" t="s">
        <v>35</v>
      </c>
      <c r="B2221" t="s">
        <v>22</v>
      </c>
      <c r="C2221">
        <v>2022</v>
      </c>
      <c r="D2221" t="s">
        <v>13</v>
      </c>
      <c r="E2221">
        <v>49</v>
      </c>
      <c r="F2221">
        <v>49</v>
      </c>
      <c r="G2221">
        <f t="shared" si="102"/>
        <v>0</v>
      </c>
      <c r="H2221">
        <f t="shared" si="103"/>
        <v>1</v>
      </c>
      <c r="I2221">
        <f t="shared" si="104"/>
        <v>63</v>
      </c>
    </row>
    <row r="2222" spans="1:9" x14ac:dyDescent="0.2">
      <c r="A2222" t="s">
        <v>35</v>
      </c>
      <c r="B2222" t="s">
        <v>22</v>
      </c>
      <c r="C2222">
        <v>2022</v>
      </c>
      <c r="D2222" t="s">
        <v>30</v>
      </c>
      <c r="E2222">
        <v>15</v>
      </c>
      <c r="F2222">
        <v>15</v>
      </c>
      <c r="G2222">
        <f t="shared" si="102"/>
        <v>0</v>
      </c>
      <c r="H2222">
        <f t="shared" si="103"/>
        <v>1</v>
      </c>
      <c r="I2222">
        <f t="shared" si="104"/>
        <v>17</v>
      </c>
    </row>
    <row r="2223" spans="1:9" x14ac:dyDescent="0.2">
      <c r="A2223" t="s">
        <v>35</v>
      </c>
      <c r="B2223" t="s">
        <v>22</v>
      </c>
      <c r="C2223">
        <v>2023</v>
      </c>
      <c r="D2223" t="s">
        <v>13</v>
      </c>
      <c r="E2223">
        <v>55</v>
      </c>
      <c r="F2223">
        <v>71</v>
      </c>
      <c r="G2223">
        <f t="shared" si="102"/>
        <v>16</v>
      </c>
      <c r="H2223">
        <f t="shared" si="103"/>
        <v>0.77464788732394363</v>
      </c>
      <c r="I2223">
        <f t="shared" si="104"/>
        <v>55</v>
      </c>
    </row>
    <row r="2224" spans="1:9" x14ac:dyDescent="0.2">
      <c r="A2224" t="s">
        <v>35</v>
      </c>
      <c r="B2224" t="s">
        <v>22</v>
      </c>
      <c r="C2224">
        <v>2021</v>
      </c>
      <c r="D2224" t="s">
        <v>16</v>
      </c>
      <c r="E2224">
        <v>17</v>
      </c>
      <c r="F2224">
        <v>29</v>
      </c>
      <c r="G2224">
        <f t="shared" si="102"/>
        <v>12</v>
      </c>
      <c r="H2224">
        <f t="shared" si="103"/>
        <v>0.58620689655172409</v>
      </c>
      <c r="I2224">
        <f t="shared" si="104"/>
        <v>17</v>
      </c>
    </row>
    <row r="2225" spans="1:9" x14ac:dyDescent="0.2">
      <c r="A2225" t="s">
        <v>35</v>
      </c>
      <c r="B2225" t="s">
        <v>22</v>
      </c>
      <c r="C2225">
        <v>2023</v>
      </c>
      <c r="D2225" t="s">
        <v>12</v>
      </c>
      <c r="E2225">
        <v>16</v>
      </c>
      <c r="F2225">
        <v>27</v>
      </c>
      <c r="G2225">
        <f t="shared" si="102"/>
        <v>11</v>
      </c>
      <c r="H2225">
        <f t="shared" si="103"/>
        <v>0.59259259259259256</v>
      </c>
      <c r="I2225">
        <f t="shared" si="104"/>
        <v>16</v>
      </c>
    </row>
    <row r="2226" spans="1:9" x14ac:dyDescent="0.2">
      <c r="A2226" t="s">
        <v>35</v>
      </c>
      <c r="B2226" t="s">
        <v>22</v>
      </c>
      <c r="C2226">
        <v>2023</v>
      </c>
      <c r="D2226" t="s">
        <v>15</v>
      </c>
      <c r="E2226">
        <v>26</v>
      </c>
      <c r="F2226">
        <v>34</v>
      </c>
      <c r="G2226">
        <f t="shared" si="102"/>
        <v>8</v>
      </c>
      <c r="H2226">
        <f t="shared" si="103"/>
        <v>0.76470588235294112</v>
      </c>
      <c r="I2226">
        <f t="shared" si="104"/>
        <v>26</v>
      </c>
    </row>
    <row r="2227" spans="1:9" x14ac:dyDescent="0.2">
      <c r="A2227" t="s">
        <v>35</v>
      </c>
      <c r="B2227" t="s">
        <v>22</v>
      </c>
      <c r="C2227">
        <v>2019</v>
      </c>
      <c r="D2227" t="s">
        <v>14</v>
      </c>
      <c r="E2227">
        <v>34</v>
      </c>
      <c r="F2227">
        <v>40</v>
      </c>
      <c r="G2227">
        <f t="shared" si="102"/>
        <v>6</v>
      </c>
      <c r="H2227">
        <f t="shared" si="103"/>
        <v>0.85</v>
      </c>
      <c r="I2227">
        <f t="shared" si="104"/>
        <v>34</v>
      </c>
    </row>
    <row r="2228" spans="1:9" x14ac:dyDescent="0.2">
      <c r="A2228" t="s">
        <v>35</v>
      </c>
      <c r="B2228" t="s">
        <v>22</v>
      </c>
      <c r="C2228">
        <v>2021</v>
      </c>
      <c r="D2228" t="s">
        <v>13</v>
      </c>
      <c r="E2228">
        <v>39</v>
      </c>
      <c r="F2228">
        <v>44</v>
      </c>
      <c r="G2228">
        <f t="shared" si="102"/>
        <v>5</v>
      </c>
      <c r="H2228">
        <f t="shared" si="103"/>
        <v>0.88636363636363635</v>
      </c>
      <c r="I2228">
        <f t="shared" si="104"/>
        <v>39</v>
      </c>
    </row>
    <row r="2229" spans="1:9" x14ac:dyDescent="0.2">
      <c r="A2229" t="s">
        <v>35</v>
      </c>
      <c r="B2229" t="s">
        <v>22</v>
      </c>
      <c r="C2229">
        <v>2019</v>
      </c>
      <c r="D2229" t="s">
        <v>16</v>
      </c>
      <c r="E2229">
        <v>14</v>
      </c>
      <c r="F2229">
        <v>18</v>
      </c>
      <c r="G2229">
        <f t="shared" si="102"/>
        <v>4</v>
      </c>
      <c r="H2229">
        <f t="shared" si="103"/>
        <v>0.77777777777777779</v>
      </c>
      <c r="I2229">
        <f t="shared" si="104"/>
        <v>14</v>
      </c>
    </row>
    <row r="2230" spans="1:9" x14ac:dyDescent="0.2">
      <c r="A2230" t="s">
        <v>35</v>
      </c>
      <c r="B2230" t="s">
        <v>22</v>
      </c>
      <c r="C2230">
        <v>2019</v>
      </c>
      <c r="D2230" t="s">
        <v>15</v>
      </c>
      <c r="E2230">
        <v>12</v>
      </c>
      <c r="F2230">
        <v>15</v>
      </c>
      <c r="G2230">
        <f t="shared" si="102"/>
        <v>3</v>
      </c>
      <c r="H2230">
        <f t="shared" si="103"/>
        <v>0.8</v>
      </c>
      <c r="I2230">
        <f t="shared" si="104"/>
        <v>12</v>
      </c>
    </row>
    <row r="2231" spans="1:9" x14ac:dyDescent="0.2">
      <c r="A2231" t="s">
        <v>35</v>
      </c>
      <c r="B2231" t="s">
        <v>22</v>
      </c>
      <c r="C2231">
        <v>2019</v>
      </c>
      <c r="D2231" t="s">
        <v>13</v>
      </c>
      <c r="E2231">
        <v>44</v>
      </c>
      <c r="F2231">
        <v>45</v>
      </c>
      <c r="G2231">
        <f t="shared" si="102"/>
        <v>1</v>
      </c>
      <c r="H2231">
        <f t="shared" si="103"/>
        <v>0.97777777777777775</v>
      </c>
      <c r="I2231">
        <f t="shared" si="104"/>
        <v>44</v>
      </c>
    </row>
    <row r="2232" spans="1:9" x14ac:dyDescent="0.2">
      <c r="A2232" t="s">
        <v>35</v>
      </c>
      <c r="B2232" t="s">
        <v>22</v>
      </c>
      <c r="C2232">
        <v>2019</v>
      </c>
      <c r="D2232" t="s">
        <v>30</v>
      </c>
      <c r="E2232">
        <v>13</v>
      </c>
      <c r="F2232">
        <v>14</v>
      </c>
      <c r="G2232">
        <f t="shared" si="102"/>
        <v>1</v>
      </c>
      <c r="H2232">
        <f t="shared" si="103"/>
        <v>0.9285714285714286</v>
      </c>
      <c r="I2232">
        <f t="shared" si="104"/>
        <v>13</v>
      </c>
    </row>
    <row r="2233" spans="1:9" x14ac:dyDescent="0.2">
      <c r="A2233" t="s">
        <v>35</v>
      </c>
      <c r="B2233" t="s">
        <v>22</v>
      </c>
      <c r="C2233">
        <v>2019</v>
      </c>
      <c r="D2233" t="s">
        <v>12</v>
      </c>
      <c r="E2233">
        <v>5</v>
      </c>
      <c r="F2233">
        <v>5</v>
      </c>
      <c r="G2233">
        <f t="shared" si="102"/>
        <v>0</v>
      </c>
      <c r="H2233">
        <f t="shared" si="103"/>
        <v>1</v>
      </c>
      <c r="I2233">
        <f t="shared" si="104"/>
        <v>9</v>
      </c>
    </row>
    <row r="2234" spans="1:9" x14ac:dyDescent="0.2">
      <c r="A2234" t="s">
        <v>35</v>
      </c>
      <c r="B2234" t="s">
        <v>22</v>
      </c>
      <c r="C2234">
        <v>2020</v>
      </c>
      <c r="D2234" t="s">
        <v>15</v>
      </c>
      <c r="E2234">
        <v>5</v>
      </c>
      <c r="F2234">
        <v>5</v>
      </c>
      <c r="G2234">
        <f t="shared" si="102"/>
        <v>0</v>
      </c>
      <c r="H2234">
        <f t="shared" si="103"/>
        <v>1</v>
      </c>
      <c r="I2234">
        <f t="shared" si="104"/>
        <v>7</v>
      </c>
    </row>
    <row r="2235" spans="1:9" x14ac:dyDescent="0.2">
      <c r="A2235" t="s">
        <v>35</v>
      </c>
      <c r="B2235" t="s">
        <v>22</v>
      </c>
      <c r="C2235">
        <v>2020</v>
      </c>
      <c r="D2235" t="s">
        <v>12</v>
      </c>
      <c r="E2235">
        <v>5</v>
      </c>
      <c r="F2235">
        <v>5</v>
      </c>
      <c r="G2235">
        <f t="shared" si="102"/>
        <v>0</v>
      </c>
      <c r="H2235">
        <f t="shared" si="103"/>
        <v>1</v>
      </c>
      <c r="I2235">
        <f t="shared" si="104"/>
        <v>9</v>
      </c>
    </row>
    <row r="2236" spans="1:9" x14ac:dyDescent="0.2">
      <c r="A2236" t="s">
        <v>35</v>
      </c>
      <c r="B2236" t="s">
        <v>22</v>
      </c>
      <c r="C2236">
        <v>2020</v>
      </c>
      <c r="D2236" t="s">
        <v>14</v>
      </c>
      <c r="E2236">
        <v>7</v>
      </c>
      <c r="F2236">
        <v>7</v>
      </c>
      <c r="G2236">
        <f t="shared" si="102"/>
        <v>0</v>
      </c>
      <c r="H2236">
        <f t="shared" si="103"/>
        <v>1</v>
      </c>
      <c r="I2236">
        <f t="shared" si="104"/>
        <v>9</v>
      </c>
    </row>
    <row r="2237" spans="1:9" x14ac:dyDescent="0.2">
      <c r="A2237" t="s">
        <v>35</v>
      </c>
      <c r="B2237" t="s">
        <v>22</v>
      </c>
      <c r="C2237">
        <v>2020</v>
      </c>
      <c r="D2237" t="s">
        <v>16</v>
      </c>
      <c r="E2237">
        <v>6</v>
      </c>
      <c r="F2237">
        <v>6</v>
      </c>
      <c r="G2237">
        <f t="shared" si="102"/>
        <v>0</v>
      </c>
      <c r="H2237">
        <f t="shared" si="103"/>
        <v>1</v>
      </c>
      <c r="I2237">
        <f t="shared" si="104"/>
        <v>9</v>
      </c>
    </row>
    <row r="2238" spans="1:9" x14ac:dyDescent="0.2">
      <c r="A2238" t="s">
        <v>35</v>
      </c>
      <c r="B2238" t="s">
        <v>22</v>
      </c>
      <c r="C2238">
        <v>2020</v>
      </c>
      <c r="D2238" t="s">
        <v>30</v>
      </c>
      <c r="E2238">
        <v>17</v>
      </c>
      <c r="F2238">
        <v>17</v>
      </c>
      <c r="G2238">
        <f t="shared" si="102"/>
        <v>0</v>
      </c>
      <c r="H2238">
        <f t="shared" si="103"/>
        <v>1</v>
      </c>
      <c r="I2238">
        <f t="shared" si="104"/>
        <v>19</v>
      </c>
    </row>
    <row r="2239" spans="1:9" x14ac:dyDescent="0.2">
      <c r="A2239" t="s">
        <v>35</v>
      </c>
      <c r="B2239" t="s">
        <v>22</v>
      </c>
      <c r="C2239">
        <v>2021</v>
      </c>
      <c r="D2239" t="s">
        <v>15</v>
      </c>
      <c r="E2239">
        <v>5</v>
      </c>
      <c r="F2239">
        <v>5</v>
      </c>
      <c r="G2239">
        <f t="shared" si="102"/>
        <v>0</v>
      </c>
      <c r="H2239">
        <f t="shared" si="103"/>
        <v>1</v>
      </c>
      <c r="I2239">
        <f t="shared" si="104"/>
        <v>7</v>
      </c>
    </row>
    <row r="2240" spans="1:9" x14ac:dyDescent="0.2">
      <c r="A2240" t="s">
        <v>35</v>
      </c>
      <c r="B2240" t="s">
        <v>22</v>
      </c>
      <c r="C2240">
        <v>2021</v>
      </c>
      <c r="D2240" t="s">
        <v>12</v>
      </c>
      <c r="E2240">
        <v>7</v>
      </c>
      <c r="F2240">
        <v>7</v>
      </c>
      <c r="G2240">
        <f t="shared" si="102"/>
        <v>0</v>
      </c>
      <c r="H2240">
        <f t="shared" si="103"/>
        <v>1</v>
      </c>
      <c r="I2240">
        <f t="shared" si="104"/>
        <v>12</v>
      </c>
    </row>
    <row r="2241" spans="1:9" x14ac:dyDescent="0.2">
      <c r="A2241" t="s">
        <v>35</v>
      </c>
      <c r="B2241" t="s">
        <v>22</v>
      </c>
      <c r="C2241">
        <v>2021</v>
      </c>
      <c r="D2241" t="s">
        <v>14</v>
      </c>
      <c r="E2241">
        <v>30</v>
      </c>
      <c r="F2241">
        <v>30</v>
      </c>
      <c r="G2241">
        <f t="shared" si="102"/>
        <v>0</v>
      </c>
      <c r="H2241">
        <f t="shared" si="103"/>
        <v>1</v>
      </c>
      <c r="I2241">
        <f t="shared" si="104"/>
        <v>36</v>
      </c>
    </row>
    <row r="2242" spans="1:9" x14ac:dyDescent="0.2">
      <c r="A2242" t="s">
        <v>35</v>
      </c>
      <c r="B2242" t="s">
        <v>22</v>
      </c>
      <c r="C2242">
        <v>2021</v>
      </c>
      <c r="D2242" t="s">
        <v>30</v>
      </c>
      <c r="E2242">
        <v>7</v>
      </c>
      <c r="F2242">
        <v>7</v>
      </c>
      <c r="G2242">
        <f t="shared" ref="G2242:G2305" si="105">F2242-E2242</f>
        <v>0</v>
      </c>
      <c r="H2242">
        <f t="shared" si="103"/>
        <v>1</v>
      </c>
      <c r="I2242">
        <f t="shared" si="104"/>
        <v>8</v>
      </c>
    </row>
    <row r="2243" spans="1:9" x14ac:dyDescent="0.2">
      <c r="A2243" t="s">
        <v>35</v>
      </c>
      <c r="B2243" t="s">
        <v>22</v>
      </c>
      <c r="C2243">
        <v>2023</v>
      </c>
      <c r="D2243" t="s">
        <v>14</v>
      </c>
      <c r="E2243">
        <v>22</v>
      </c>
      <c r="F2243">
        <v>22</v>
      </c>
      <c r="G2243">
        <f t="shared" si="105"/>
        <v>0</v>
      </c>
      <c r="H2243">
        <f t="shared" ref="H2243:H2306" si="106">IF(AND(E2243=0, F2243=0), 1, E2243/F2243)</f>
        <v>1</v>
      </c>
      <c r="I2243">
        <f t="shared" ref="I2243:I2306" si="107">_xlfn.CEILING.MATH(IF(H2243=1,
    IF(
        COUNTIFS(H$2:H$2670, "&lt;&gt;1", A$2:A$2670, A2243, B$2:B$2670, B2243, D$2:D$2670, D2243, C$2:C$2670, "&lt;&gt;"&amp;C2243)=0,
        E2243,
        F2243 / (
            SUMIFS(H$2:H$2670, A$2:A$2670, A2243, B$2:B$2670, B2243, D$2:D$2670, D2243, C$2:C$2670, "&lt;&gt;"&amp;C2243, H$2:H$2670, "&lt;&gt;1")
            /
            COUNTIFS(H$2:H$2670, "&lt;&gt;1", A$2:A$2670, A2243, B$2:B$2670, B2243, D$2:D$2670, D2243, C$2:C$2670, "&lt;&gt;"&amp;C2243)
        )
    ),
    E2243
))</f>
        <v>26</v>
      </c>
    </row>
    <row r="2244" spans="1:9" x14ac:dyDescent="0.2">
      <c r="A2244" t="s">
        <v>35</v>
      </c>
      <c r="B2244" t="s">
        <v>22</v>
      </c>
      <c r="C2244">
        <v>2023</v>
      </c>
      <c r="D2244" t="s">
        <v>16</v>
      </c>
      <c r="E2244">
        <v>19</v>
      </c>
      <c r="F2244">
        <v>19</v>
      </c>
      <c r="G2244">
        <f t="shared" si="105"/>
        <v>0</v>
      </c>
      <c r="H2244">
        <f t="shared" si="106"/>
        <v>1</v>
      </c>
      <c r="I2244">
        <f t="shared" si="107"/>
        <v>29</v>
      </c>
    </row>
    <row r="2245" spans="1:9" x14ac:dyDescent="0.2">
      <c r="A2245" t="s">
        <v>35</v>
      </c>
      <c r="B2245" t="s">
        <v>22</v>
      </c>
      <c r="C2245">
        <v>2023</v>
      </c>
      <c r="D2245" t="s">
        <v>30</v>
      </c>
      <c r="E2245">
        <v>8</v>
      </c>
      <c r="F2245">
        <v>8</v>
      </c>
      <c r="G2245">
        <f t="shared" si="105"/>
        <v>0</v>
      </c>
      <c r="H2245">
        <f t="shared" si="106"/>
        <v>1</v>
      </c>
      <c r="I2245">
        <f t="shared" si="107"/>
        <v>9</v>
      </c>
    </row>
    <row r="2246" spans="1:9" x14ac:dyDescent="0.2">
      <c r="A2246" t="s">
        <v>35</v>
      </c>
      <c r="B2246" t="s">
        <v>22</v>
      </c>
      <c r="C2246">
        <v>2022</v>
      </c>
      <c r="D2246" t="s">
        <v>16</v>
      </c>
      <c r="E2246">
        <v>19</v>
      </c>
      <c r="F2246">
        <v>29</v>
      </c>
      <c r="G2246">
        <f t="shared" si="105"/>
        <v>10</v>
      </c>
      <c r="H2246">
        <f t="shared" si="106"/>
        <v>0.65517241379310343</v>
      </c>
      <c r="I2246">
        <f t="shared" si="107"/>
        <v>19</v>
      </c>
    </row>
    <row r="2247" spans="1:9" x14ac:dyDescent="0.2">
      <c r="A2247" t="s">
        <v>35</v>
      </c>
      <c r="B2247" t="s">
        <v>23</v>
      </c>
      <c r="C2247">
        <v>2021</v>
      </c>
      <c r="D2247" t="s">
        <v>13</v>
      </c>
      <c r="E2247">
        <v>26</v>
      </c>
      <c r="F2247">
        <v>47</v>
      </c>
      <c r="G2247">
        <f t="shared" si="105"/>
        <v>21</v>
      </c>
      <c r="H2247">
        <f t="shared" si="106"/>
        <v>0.55319148936170215</v>
      </c>
      <c r="I2247">
        <f t="shared" si="107"/>
        <v>26</v>
      </c>
    </row>
    <row r="2248" spans="1:9" x14ac:dyDescent="0.2">
      <c r="A2248" t="s">
        <v>35</v>
      </c>
      <c r="B2248" t="s">
        <v>23</v>
      </c>
      <c r="C2248">
        <v>2023</v>
      </c>
      <c r="D2248" t="s">
        <v>14</v>
      </c>
      <c r="E2248">
        <v>16</v>
      </c>
      <c r="F2248">
        <v>34</v>
      </c>
      <c r="G2248">
        <f t="shared" si="105"/>
        <v>18</v>
      </c>
      <c r="H2248">
        <f t="shared" si="106"/>
        <v>0.47058823529411764</v>
      </c>
      <c r="I2248">
        <f t="shared" si="107"/>
        <v>16</v>
      </c>
    </row>
    <row r="2249" spans="1:9" x14ac:dyDescent="0.2">
      <c r="A2249" t="s">
        <v>35</v>
      </c>
      <c r="B2249" t="s">
        <v>23</v>
      </c>
      <c r="C2249">
        <v>2021</v>
      </c>
      <c r="D2249" t="s">
        <v>14</v>
      </c>
      <c r="E2249">
        <v>18</v>
      </c>
      <c r="F2249">
        <v>35</v>
      </c>
      <c r="G2249">
        <f t="shared" si="105"/>
        <v>17</v>
      </c>
      <c r="H2249">
        <f t="shared" si="106"/>
        <v>0.51428571428571423</v>
      </c>
      <c r="I2249">
        <f t="shared" si="107"/>
        <v>18</v>
      </c>
    </row>
    <row r="2250" spans="1:9" x14ac:dyDescent="0.2">
      <c r="A2250" t="s">
        <v>35</v>
      </c>
      <c r="B2250" t="s">
        <v>23</v>
      </c>
      <c r="C2250">
        <v>2022</v>
      </c>
      <c r="D2250" t="s">
        <v>15</v>
      </c>
      <c r="E2250">
        <v>5</v>
      </c>
      <c r="F2250">
        <v>5</v>
      </c>
      <c r="G2250">
        <f t="shared" si="105"/>
        <v>0</v>
      </c>
      <c r="H2250">
        <f t="shared" si="106"/>
        <v>1</v>
      </c>
      <c r="I2250">
        <f t="shared" si="107"/>
        <v>7</v>
      </c>
    </row>
    <row r="2251" spans="1:9" x14ac:dyDescent="0.2">
      <c r="A2251" t="s">
        <v>35</v>
      </c>
      <c r="B2251" t="s">
        <v>23</v>
      </c>
      <c r="C2251">
        <v>2022</v>
      </c>
      <c r="D2251" t="s">
        <v>13</v>
      </c>
      <c r="E2251">
        <v>9</v>
      </c>
      <c r="F2251">
        <v>9</v>
      </c>
      <c r="G2251">
        <f t="shared" si="105"/>
        <v>0</v>
      </c>
      <c r="H2251">
        <f t="shared" si="106"/>
        <v>1</v>
      </c>
      <c r="I2251">
        <f t="shared" si="107"/>
        <v>15</v>
      </c>
    </row>
    <row r="2252" spans="1:9" x14ac:dyDescent="0.2">
      <c r="A2252" t="s">
        <v>35</v>
      </c>
      <c r="B2252" t="s">
        <v>23</v>
      </c>
      <c r="C2252">
        <v>2023</v>
      </c>
      <c r="D2252" t="s">
        <v>16</v>
      </c>
      <c r="E2252">
        <v>9</v>
      </c>
      <c r="F2252">
        <v>22</v>
      </c>
      <c r="G2252">
        <f t="shared" si="105"/>
        <v>13</v>
      </c>
      <c r="H2252">
        <f t="shared" si="106"/>
        <v>0.40909090909090912</v>
      </c>
      <c r="I2252">
        <f t="shared" si="107"/>
        <v>9</v>
      </c>
    </row>
    <row r="2253" spans="1:9" x14ac:dyDescent="0.2">
      <c r="A2253" t="s">
        <v>35</v>
      </c>
      <c r="B2253" t="s">
        <v>23</v>
      </c>
      <c r="C2253">
        <v>2021</v>
      </c>
      <c r="D2253" t="s">
        <v>12</v>
      </c>
      <c r="E2253">
        <v>10</v>
      </c>
      <c r="F2253">
        <v>16</v>
      </c>
      <c r="G2253">
        <f t="shared" si="105"/>
        <v>6</v>
      </c>
      <c r="H2253">
        <f t="shared" si="106"/>
        <v>0.625</v>
      </c>
      <c r="I2253">
        <f t="shared" si="107"/>
        <v>10</v>
      </c>
    </row>
    <row r="2254" spans="1:9" x14ac:dyDescent="0.2">
      <c r="A2254" t="s">
        <v>35</v>
      </c>
      <c r="B2254" t="s">
        <v>23</v>
      </c>
      <c r="C2254">
        <v>2023</v>
      </c>
      <c r="D2254" t="s">
        <v>13</v>
      </c>
      <c r="E2254">
        <v>12</v>
      </c>
      <c r="F2254">
        <v>18</v>
      </c>
      <c r="G2254">
        <f t="shared" si="105"/>
        <v>6</v>
      </c>
      <c r="H2254">
        <f t="shared" si="106"/>
        <v>0.66666666666666663</v>
      </c>
      <c r="I2254">
        <f t="shared" si="107"/>
        <v>12</v>
      </c>
    </row>
    <row r="2255" spans="1:9" x14ac:dyDescent="0.2">
      <c r="A2255" t="s">
        <v>35</v>
      </c>
      <c r="B2255" t="s">
        <v>23</v>
      </c>
      <c r="C2255">
        <v>2019</v>
      </c>
      <c r="D2255" t="s">
        <v>30</v>
      </c>
      <c r="E2255">
        <v>14</v>
      </c>
      <c r="F2255">
        <v>16</v>
      </c>
      <c r="G2255">
        <f t="shared" si="105"/>
        <v>2</v>
      </c>
      <c r="H2255">
        <f t="shared" si="106"/>
        <v>0.875</v>
      </c>
      <c r="I2255">
        <f t="shared" si="107"/>
        <v>14</v>
      </c>
    </row>
    <row r="2256" spans="1:9" x14ac:dyDescent="0.2">
      <c r="A2256" t="s">
        <v>35</v>
      </c>
      <c r="B2256" t="s">
        <v>23</v>
      </c>
      <c r="C2256">
        <v>2021</v>
      </c>
      <c r="D2256" t="s">
        <v>16</v>
      </c>
      <c r="E2256">
        <v>8</v>
      </c>
      <c r="F2256">
        <v>10</v>
      </c>
      <c r="G2256">
        <f t="shared" si="105"/>
        <v>2</v>
      </c>
      <c r="H2256">
        <f t="shared" si="106"/>
        <v>0.8</v>
      </c>
      <c r="I2256">
        <f t="shared" si="107"/>
        <v>8</v>
      </c>
    </row>
    <row r="2257" spans="1:9" x14ac:dyDescent="0.2">
      <c r="A2257" t="s">
        <v>35</v>
      </c>
      <c r="B2257" t="s">
        <v>23</v>
      </c>
      <c r="C2257">
        <v>2023</v>
      </c>
      <c r="D2257" t="s">
        <v>30</v>
      </c>
      <c r="E2257">
        <v>4</v>
      </c>
      <c r="F2257">
        <v>6</v>
      </c>
      <c r="G2257">
        <f t="shared" si="105"/>
        <v>2</v>
      </c>
      <c r="H2257">
        <f t="shared" si="106"/>
        <v>0.66666666666666663</v>
      </c>
      <c r="I2257">
        <f t="shared" si="107"/>
        <v>4</v>
      </c>
    </row>
    <row r="2258" spans="1:9" x14ac:dyDescent="0.2">
      <c r="A2258" t="s">
        <v>35</v>
      </c>
      <c r="B2258" t="s">
        <v>23</v>
      </c>
      <c r="C2258">
        <v>2019</v>
      </c>
      <c r="D2258" t="s">
        <v>15</v>
      </c>
      <c r="E2258">
        <v>4</v>
      </c>
      <c r="F2258">
        <v>5</v>
      </c>
      <c r="G2258">
        <f t="shared" si="105"/>
        <v>1</v>
      </c>
      <c r="H2258">
        <f t="shared" si="106"/>
        <v>0.8</v>
      </c>
      <c r="I2258">
        <f t="shared" si="107"/>
        <v>4</v>
      </c>
    </row>
    <row r="2259" spans="1:9" x14ac:dyDescent="0.2">
      <c r="A2259" t="s">
        <v>35</v>
      </c>
      <c r="B2259" t="s">
        <v>23</v>
      </c>
      <c r="C2259">
        <v>2021</v>
      </c>
      <c r="D2259" t="s">
        <v>15</v>
      </c>
      <c r="E2259">
        <v>5</v>
      </c>
      <c r="F2259">
        <v>6</v>
      </c>
      <c r="G2259">
        <f t="shared" si="105"/>
        <v>1</v>
      </c>
      <c r="H2259">
        <f t="shared" si="106"/>
        <v>0.83333333333333337</v>
      </c>
      <c r="I2259">
        <f t="shared" si="107"/>
        <v>5</v>
      </c>
    </row>
    <row r="2260" spans="1:9" x14ac:dyDescent="0.2">
      <c r="A2260" t="s">
        <v>35</v>
      </c>
      <c r="B2260" t="s">
        <v>23</v>
      </c>
      <c r="C2260">
        <v>2019</v>
      </c>
      <c r="D2260" t="s">
        <v>12</v>
      </c>
      <c r="E2260">
        <v>5</v>
      </c>
      <c r="F2260">
        <v>5</v>
      </c>
      <c r="G2260">
        <f t="shared" si="105"/>
        <v>0</v>
      </c>
      <c r="H2260">
        <f t="shared" si="106"/>
        <v>1</v>
      </c>
      <c r="I2260">
        <f t="shared" si="107"/>
        <v>10</v>
      </c>
    </row>
    <row r="2261" spans="1:9" x14ac:dyDescent="0.2">
      <c r="A2261" t="s">
        <v>35</v>
      </c>
      <c r="B2261" t="s">
        <v>23</v>
      </c>
      <c r="C2261">
        <v>2019</v>
      </c>
      <c r="D2261" t="s">
        <v>14</v>
      </c>
      <c r="E2261">
        <v>16</v>
      </c>
      <c r="F2261">
        <v>16</v>
      </c>
      <c r="G2261">
        <f t="shared" si="105"/>
        <v>0</v>
      </c>
      <c r="H2261">
        <f t="shared" si="106"/>
        <v>1</v>
      </c>
      <c r="I2261">
        <f t="shared" si="107"/>
        <v>31</v>
      </c>
    </row>
    <row r="2262" spans="1:9" x14ac:dyDescent="0.2">
      <c r="A2262" t="s">
        <v>35</v>
      </c>
      <c r="B2262" t="s">
        <v>23</v>
      </c>
      <c r="C2262">
        <v>2019</v>
      </c>
      <c r="D2262" t="s">
        <v>13</v>
      </c>
      <c r="E2262">
        <v>22</v>
      </c>
      <c r="F2262">
        <v>22</v>
      </c>
      <c r="G2262">
        <f t="shared" si="105"/>
        <v>0</v>
      </c>
      <c r="H2262">
        <f t="shared" si="106"/>
        <v>1</v>
      </c>
      <c r="I2262">
        <f t="shared" si="107"/>
        <v>37</v>
      </c>
    </row>
    <row r="2263" spans="1:9" x14ac:dyDescent="0.2">
      <c r="A2263" t="s">
        <v>35</v>
      </c>
      <c r="B2263" t="s">
        <v>23</v>
      </c>
      <c r="C2263">
        <v>2019</v>
      </c>
      <c r="D2263" t="s">
        <v>16</v>
      </c>
      <c r="E2263">
        <v>6</v>
      </c>
      <c r="F2263">
        <v>6</v>
      </c>
      <c r="G2263">
        <f t="shared" si="105"/>
        <v>0</v>
      </c>
      <c r="H2263">
        <f t="shared" si="106"/>
        <v>1</v>
      </c>
      <c r="I2263">
        <f t="shared" si="107"/>
        <v>10</v>
      </c>
    </row>
    <row r="2264" spans="1:9" x14ac:dyDescent="0.2">
      <c r="A2264" t="s">
        <v>35</v>
      </c>
      <c r="B2264" t="s">
        <v>23</v>
      </c>
      <c r="C2264">
        <v>2020</v>
      </c>
      <c r="D2264" t="s">
        <v>15</v>
      </c>
      <c r="E2264">
        <v>1</v>
      </c>
      <c r="F2264">
        <v>1</v>
      </c>
      <c r="G2264">
        <f t="shared" si="105"/>
        <v>0</v>
      </c>
      <c r="H2264">
        <f t="shared" si="106"/>
        <v>1</v>
      </c>
      <c r="I2264">
        <f t="shared" si="107"/>
        <v>2</v>
      </c>
    </row>
    <row r="2265" spans="1:9" x14ac:dyDescent="0.2">
      <c r="A2265" t="s">
        <v>35</v>
      </c>
      <c r="B2265" t="s">
        <v>23</v>
      </c>
      <c r="C2265">
        <v>2020</v>
      </c>
      <c r="D2265" t="s">
        <v>12</v>
      </c>
      <c r="E2265">
        <v>3</v>
      </c>
      <c r="F2265">
        <v>3</v>
      </c>
      <c r="G2265">
        <f t="shared" si="105"/>
        <v>0</v>
      </c>
      <c r="H2265">
        <f t="shared" si="106"/>
        <v>1</v>
      </c>
      <c r="I2265">
        <f t="shared" si="107"/>
        <v>6</v>
      </c>
    </row>
    <row r="2266" spans="1:9" x14ac:dyDescent="0.2">
      <c r="A2266" t="s">
        <v>35</v>
      </c>
      <c r="B2266" t="s">
        <v>23</v>
      </c>
      <c r="C2266">
        <v>2020</v>
      </c>
      <c r="D2266" t="s">
        <v>14</v>
      </c>
      <c r="E2266">
        <v>20</v>
      </c>
      <c r="F2266">
        <v>20</v>
      </c>
      <c r="G2266">
        <f t="shared" si="105"/>
        <v>0</v>
      </c>
      <c r="H2266">
        <f t="shared" si="106"/>
        <v>1</v>
      </c>
      <c r="I2266">
        <f t="shared" si="107"/>
        <v>39</v>
      </c>
    </row>
    <row r="2267" spans="1:9" x14ac:dyDescent="0.2">
      <c r="A2267" t="s">
        <v>35</v>
      </c>
      <c r="B2267" t="s">
        <v>23</v>
      </c>
      <c r="C2267">
        <v>2020</v>
      </c>
      <c r="D2267" t="s">
        <v>13</v>
      </c>
      <c r="E2267">
        <v>12</v>
      </c>
      <c r="F2267">
        <v>12</v>
      </c>
      <c r="G2267">
        <f t="shared" si="105"/>
        <v>0</v>
      </c>
      <c r="H2267">
        <f t="shared" si="106"/>
        <v>1</v>
      </c>
      <c r="I2267">
        <f t="shared" si="107"/>
        <v>20</v>
      </c>
    </row>
    <row r="2268" spans="1:9" x14ac:dyDescent="0.2">
      <c r="A2268" t="s">
        <v>35</v>
      </c>
      <c r="B2268" t="s">
        <v>23</v>
      </c>
      <c r="C2268">
        <v>2020</v>
      </c>
      <c r="D2268" t="s">
        <v>16</v>
      </c>
      <c r="E2268">
        <v>3</v>
      </c>
      <c r="F2268">
        <v>3</v>
      </c>
      <c r="G2268">
        <f t="shared" si="105"/>
        <v>0</v>
      </c>
      <c r="H2268">
        <f t="shared" si="106"/>
        <v>1</v>
      </c>
      <c r="I2268">
        <f t="shared" si="107"/>
        <v>5</v>
      </c>
    </row>
    <row r="2269" spans="1:9" x14ac:dyDescent="0.2">
      <c r="A2269" t="s">
        <v>35</v>
      </c>
      <c r="B2269" t="s">
        <v>23</v>
      </c>
      <c r="C2269">
        <v>2020</v>
      </c>
      <c r="D2269" t="s">
        <v>30</v>
      </c>
      <c r="E2269">
        <v>8</v>
      </c>
      <c r="F2269">
        <v>8</v>
      </c>
      <c r="G2269">
        <f t="shared" si="105"/>
        <v>0</v>
      </c>
      <c r="H2269">
        <f t="shared" si="106"/>
        <v>1</v>
      </c>
      <c r="I2269">
        <f t="shared" si="107"/>
        <v>11</v>
      </c>
    </row>
    <row r="2270" spans="1:9" x14ac:dyDescent="0.2">
      <c r="A2270" t="s">
        <v>35</v>
      </c>
      <c r="B2270" t="s">
        <v>23</v>
      </c>
      <c r="C2270">
        <v>2021</v>
      </c>
      <c r="D2270" t="s">
        <v>30</v>
      </c>
      <c r="E2270">
        <v>4</v>
      </c>
      <c r="F2270">
        <v>4</v>
      </c>
      <c r="G2270">
        <f t="shared" si="105"/>
        <v>0</v>
      </c>
      <c r="H2270">
        <f t="shared" si="106"/>
        <v>1</v>
      </c>
      <c r="I2270">
        <f t="shared" si="107"/>
        <v>6</v>
      </c>
    </row>
    <row r="2271" spans="1:9" x14ac:dyDescent="0.2">
      <c r="A2271" t="s">
        <v>35</v>
      </c>
      <c r="B2271" t="s">
        <v>23</v>
      </c>
      <c r="C2271">
        <v>2023</v>
      </c>
      <c r="D2271" t="s">
        <v>15</v>
      </c>
      <c r="E2271">
        <v>3</v>
      </c>
      <c r="F2271">
        <v>3</v>
      </c>
      <c r="G2271">
        <f t="shared" si="105"/>
        <v>0</v>
      </c>
      <c r="H2271">
        <f t="shared" si="106"/>
        <v>1</v>
      </c>
      <c r="I2271">
        <f t="shared" si="107"/>
        <v>4</v>
      </c>
    </row>
    <row r="2272" spans="1:9" x14ac:dyDescent="0.2">
      <c r="A2272" t="s">
        <v>35</v>
      </c>
      <c r="B2272" t="s">
        <v>23</v>
      </c>
      <c r="C2272">
        <v>2023</v>
      </c>
      <c r="D2272" t="s">
        <v>12</v>
      </c>
      <c r="E2272">
        <v>1</v>
      </c>
      <c r="F2272">
        <v>1</v>
      </c>
      <c r="G2272">
        <f t="shared" si="105"/>
        <v>0</v>
      </c>
      <c r="H2272">
        <f t="shared" si="106"/>
        <v>1</v>
      </c>
      <c r="I2272">
        <f t="shared" si="107"/>
        <v>2</v>
      </c>
    </row>
    <row r="2273" spans="1:9" x14ac:dyDescent="0.2">
      <c r="A2273" t="s">
        <v>35</v>
      </c>
      <c r="B2273" t="s">
        <v>23</v>
      </c>
      <c r="C2273">
        <v>2022</v>
      </c>
      <c r="D2273" t="s">
        <v>30</v>
      </c>
      <c r="E2273">
        <v>9</v>
      </c>
      <c r="F2273">
        <v>12</v>
      </c>
      <c r="G2273">
        <f t="shared" si="105"/>
        <v>3</v>
      </c>
      <c r="H2273">
        <f t="shared" si="106"/>
        <v>0.75</v>
      </c>
      <c r="I2273">
        <f t="shared" si="107"/>
        <v>9</v>
      </c>
    </row>
    <row r="2274" spans="1:9" x14ac:dyDescent="0.2">
      <c r="A2274" t="s">
        <v>35</v>
      </c>
      <c r="B2274" t="s">
        <v>23</v>
      </c>
      <c r="C2274">
        <v>2022</v>
      </c>
      <c r="D2274" t="s">
        <v>16</v>
      </c>
      <c r="E2274">
        <v>9</v>
      </c>
      <c r="F2274">
        <v>13</v>
      </c>
      <c r="G2274">
        <f t="shared" si="105"/>
        <v>4</v>
      </c>
      <c r="H2274">
        <f t="shared" si="106"/>
        <v>0.69230769230769229</v>
      </c>
      <c r="I2274">
        <f t="shared" si="107"/>
        <v>9</v>
      </c>
    </row>
    <row r="2275" spans="1:9" x14ac:dyDescent="0.2">
      <c r="A2275" t="s">
        <v>35</v>
      </c>
      <c r="B2275" t="s">
        <v>23</v>
      </c>
      <c r="C2275">
        <v>2022</v>
      </c>
      <c r="D2275" t="s">
        <v>12</v>
      </c>
      <c r="E2275">
        <v>6</v>
      </c>
      <c r="F2275">
        <v>13</v>
      </c>
      <c r="G2275">
        <f t="shared" si="105"/>
        <v>7</v>
      </c>
      <c r="H2275">
        <f t="shared" si="106"/>
        <v>0.46153846153846156</v>
      </c>
      <c r="I2275">
        <f t="shared" si="107"/>
        <v>6</v>
      </c>
    </row>
    <row r="2276" spans="1:9" x14ac:dyDescent="0.2">
      <c r="A2276" t="s">
        <v>35</v>
      </c>
      <c r="B2276" t="s">
        <v>23</v>
      </c>
      <c r="C2276">
        <v>2022</v>
      </c>
      <c r="D2276" t="s">
        <v>14</v>
      </c>
      <c r="E2276">
        <v>15</v>
      </c>
      <c r="F2276">
        <v>26</v>
      </c>
      <c r="G2276">
        <f t="shared" si="105"/>
        <v>11</v>
      </c>
      <c r="H2276">
        <f t="shared" si="106"/>
        <v>0.57692307692307687</v>
      </c>
      <c r="I2276">
        <f t="shared" si="107"/>
        <v>15</v>
      </c>
    </row>
    <row r="2277" spans="1:9" x14ac:dyDescent="0.2">
      <c r="A2277" t="s">
        <v>35</v>
      </c>
      <c r="B2277" t="s">
        <v>24</v>
      </c>
      <c r="C2277">
        <v>2022</v>
      </c>
      <c r="D2277" t="s">
        <v>14</v>
      </c>
      <c r="E2277">
        <v>11</v>
      </c>
      <c r="F2277">
        <v>11</v>
      </c>
      <c r="G2277">
        <f t="shared" si="105"/>
        <v>0</v>
      </c>
      <c r="H2277">
        <f t="shared" si="106"/>
        <v>1</v>
      </c>
      <c r="I2277">
        <f t="shared" si="107"/>
        <v>12</v>
      </c>
    </row>
    <row r="2278" spans="1:9" x14ac:dyDescent="0.2">
      <c r="A2278" t="s">
        <v>35</v>
      </c>
      <c r="B2278" t="s">
        <v>24</v>
      </c>
      <c r="C2278">
        <v>2022</v>
      </c>
      <c r="D2278" t="s">
        <v>13</v>
      </c>
      <c r="E2278">
        <v>2</v>
      </c>
      <c r="F2278">
        <v>2</v>
      </c>
      <c r="G2278">
        <f t="shared" si="105"/>
        <v>0</v>
      </c>
      <c r="H2278">
        <f t="shared" si="106"/>
        <v>1</v>
      </c>
      <c r="I2278">
        <f t="shared" si="107"/>
        <v>3</v>
      </c>
    </row>
    <row r="2279" spans="1:9" x14ac:dyDescent="0.2">
      <c r="A2279" t="s">
        <v>35</v>
      </c>
      <c r="B2279" t="s">
        <v>24</v>
      </c>
      <c r="C2279">
        <v>2022</v>
      </c>
      <c r="D2279" t="s">
        <v>16</v>
      </c>
      <c r="E2279">
        <v>6</v>
      </c>
      <c r="F2279">
        <v>6</v>
      </c>
      <c r="G2279">
        <f t="shared" si="105"/>
        <v>0</v>
      </c>
      <c r="H2279">
        <f t="shared" si="106"/>
        <v>1</v>
      </c>
      <c r="I2279">
        <f t="shared" si="107"/>
        <v>9</v>
      </c>
    </row>
    <row r="2280" spans="1:9" x14ac:dyDescent="0.2">
      <c r="A2280" t="s">
        <v>35</v>
      </c>
      <c r="B2280" t="s">
        <v>24</v>
      </c>
      <c r="C2280">
        <v>2020</v>
      </c>
      <c r="D2280" t="s">
        <v>12</v>
      </c>
      <c r="E2280">
        <v>5</v>
      </c>
      <c r="F2280">
        <v>14</v>
      </c>
      <c r="G2280">
        <f t="shared" si="105"/>
        <v>9</v>
      </c>
      <c r="H2280">
        <f t="shared" si="106"/>
        <v>0.35714285714285715</v>
      </c>
      <c r="I2280">
        <f t="shared" si="107"/>
        <v>5</v>
      </c>
    </row>
    <row r="2281" spans="1:9" x14ac:dyDescent="0.2">
      <c r="A2281" t="s">
        <v>35</v>
      </c>
      <c r="B2281" t="s">
        <v>24</v>
      </c>
      <c r="C2281">
        <v>2021</v>
      </c>
      <c r="D2281" t="s">
        <v>13</v>
      </c>
      <c r="E2281">
        <v>13</v>
      </c>
      <c r="F2281">
        <v>20</v>
      </c>
      <c r="G2281">
        <f t="shared" si="105"/>
        <v>7</v>
      </c>
      <c r="H2281">
        <f t="shared" si="106"/>
        <v>0.65</v>
      </c>
      <c r="I2281">
        <f t="shared" si="107"/>
        <v>13</v>
      </c>
    </row>
    <row r="2282" spans="1:9" x14ac:dyDescent="0.2">
      <c r="A2282" t="s">
        <v>35</v>
      </c>
      <c r="B2282" t="s">
        <v>24</v>
      </c>
      <c r="C2282">
        <v>2023</v>
      </c>
      <c r="D2282" t="s">
        <v>15</v>
      </c>
      <c r="E2282">
        <v>12</v>
      </c>
      <c r="F2282">
        <v>17</v>
      </c>
      <c r="G2282">
        <f t="shared" si="105"/>
        <v>5</v>
      </c>
      <c r="H2282">
        <f t="shared" si="106"/>
        <v>0.70588235294117652</v>
      </c>
      <c r="I2282">
        <f t="shared" si="107"/>
        <v>12</v>
      </c>
    </row>
    <row r="2283" spans="1:9" x14ac:dyDescent="0.2">
      <c r="A2283" t="s">
        <v>35</v>
      </c>
      <c r="B2283" t="s">
        <v>24</v>
      </c>
      <c r="C2283">
        <v>2019</v>
      </c>
      <c r="D2283" t="s">
        <v>13</v>
      </c>
      <c r="E2283">
        <v>19</v>
      </c>
      <c r="F2283">
        <v>23</v>
      </c>
      <c r="G2283">
        <f t="shared" si="105"/>
        <v>4</v>
      </c>
      <c r="H2283">
        <f t="shared" si="106"/>
        <v>0.82608695652173914</v>
      </c>
      <c r="I2283">
        <f t="shared" si="107"/>
        <v>19</v>
      </c>
    </row>
    <row r="2284" spans="1:9" x14ac:dyDescent="0.2">
      <c r="A2284" t="s">
        <v>35</v>
      </c>
      <c r="B2284" t="s">
        <v>24</v>
      </c>
      <c r="C2284">
        <v>2020</v>
      </c>
      <c r="D2284" t="s">
        <v>15</v>
      </c>
      <c r="E2284">
        <v>10</v>
      </c>
      <c r="F2284">
        <v>13</v>
      </c>
      <c r="G2284">
        <f t="shared" si="105"/>
        <v>3</v>
      </c>
      <c r="H2284">
        <f t="shared" si="106"/>
        <v>0.76923076923076927</v>
      </c>
      <c r="I2284">
        <f t="shared" si="107"/>
        <v>10</v>
      </c>
    </row>
    <row r="2285" spans="1:9" x14ac:dyDescent="0.2">
      <c r="A2285" t="s">
        <v>35</v>
      </c>
      <c r="B2285" t="s">
        <v>24</v>
      </c>
      <c r="C2285">
        <v>2020</v>
      </c>
      <c r="D2285" t="s">
        <v>16</v>
      </c>
      <c r="E2285">
        <v>5</v>
      </c>
      <c r="F2285">
        <v>7</v>
      </c>
      <c r="G2285">
        <f t="shared" si="105"/>
        <v>2</v>
      </c>
      <c r="H2285">
        <f t="shared" si="106"/>
        <v>0.7142857142857143</v>
      </c>
      <c r="I2285">
        <f t="shared" si="107"/>
        <v>5</v>
      </c>
    </row>
    <row r="2286" spans="1:9" x14ac:dyDescent="0.2">
      <c r="A2286" t="s">
        <v>35</v>
      </c>
      <c r="B2286" t="s">
        <v>24</v>
      </c>
      <c r="C2286">
        <v>2023</v>
      </c>
      <c r="D2286" t="s">
        <v>12</v>
      </c>
      <c r="E2286">
        <v>8</v>
      </c>
      <c r="F2286">
        <v>10</v>
      </c>
      <c r="G2286">
        <f t="shared" si="105"/>
        <v>2</v>
      </c>
      <c r="H2286">
        <f t="shared" si="106"/>
        <v>0.8</v>
      </c>
      <c r="I2286">
        <f t="shared" si="107"/>
        <v>8</v>
      </c>
    </row>
    <row r="2287" spans="1:9" x14ac:dyDescent="0.2">
      <c r="A2287" t="s">
        <v>35</v>
      </c>
      <c r="B2287" t="s">
        <v>24</v>
      </c>
      <c r="C2287">
        <v>2023</v>
      </c>
      <c r="D2287" t="s">
        <v>30</v>
      </c>
      <c r="E2287">
        <v>6</v>
      </c>
      <c r="F2287">
        <v>8</v>
      </c>
      <c r="G2287">
        <f t="shared" si="105"/>
        <v>2</v>
      </c>
      <c r="H2287">
        <f t="shared" si="106"/>
        <v>0.75</v>
      </c>
      <c r="I2287">
        <f t="shared" si="107"/>
        <v>6</v>
      </c>
    </row>
    <row r="2288" spans="1:9" x14ac:dyDescent="0.2">
      <c r="A2288" t="s">
        <v>35</v>
      </c>
      <c r="B2288" t="s">
        <v>24</v>
      </c>
      <c r="C2288">
        <v>2020</v>
      </c>
      <c r="D2288" t="s">
        <v>13</v>
      </c>
      <c r="E2288">
        <v>17</v>
      </c>
      <c r="F2288">
        <v>18</v>
      </c>
      <c r="G2288">
        <f t="shared" si="105"/>
        <v>1</v>
      </c>
      <c r="H2288">
        <f t="shared" si="106"/>
        <v>0.94444444444444442</v>
      </c>
      <c r="I2288">
        <f t="shared" si="107"/>
        <v>17</v>
      </c>
    </row>
    <row r="2289" spans="1:9" x14ac:dyDescent="0.2">
      <c r="A2289" t="s">
        <v>35</v>
      </c>
      <c r="B2289" t="s">
        <v>24</v>
      </c>
      <c r="C2289">
        <v>2021</v>
      </c>
      <c r="D2289" t="s">
        <v>30</v>
      </c>
      <c r="E2289">
        <v>6</v>
      </c>
      <c r="F2289">
        <v>7</v>
      </c>
      <c r="G2289">
        <f t="shared" si="105"/>
        <v>1</v>
      </c>
      <c r="H2289">
        <f t="shared" si="106"/>
        <v>0.8571428571428571</v>
      </c>
      <c r="I2289">
        <f t="shared" si="107"/>
        <v>6</v>
      </c>
    </row>
    <row r="2290" spans="1:9" x14ac:dyDescent="0.2">
      <c r="A2290" t="s">
        <v>35</v>
      </c>
      <c r="B2290" t="s">
        <v>24</v>
      </c>
      <c r="C2290">
        <v>2023</v>
      </c>
      <c r="D2290" t="s">
        <v>14</v>
      </c>
      <c r="E2290">
        <v>16</v>
      </c>
      <c r="F2290">
        <v>17</v>
      </c>
      <c r="G2290">
        <f t="shared" si="105"/>
        <v>1</v>
      </c>
      <c r="H2290">
        <f t="shared" si="106"/>
        <v>0.94117647058823528</v>
      </c>
      <c r="I2290">
        <f t="shared" si="107"/>
        <v>16</v>
      </c>
    </row>
    <row r="2291" spans="1:9" x14ac:dyDescent="0.2">
      <c r="A2291" t="s">
        <v>35</v>
      </c>
      <c r="B2291" t="s">
        <v>24</v>
      </c>
      <c r="C2291">
        <v>2019</v>
      </c>
      <c r="D2291" t="s">
        <v>15</v>
      </c>
      <c r="E2291">
        <v>5</v>
      </c>
      <c r="F2291">
        <v>5</v>
      </c>
      <c r="G2291">
        <f t="shared" si="105"/>
        <v>0</v>
      </c>
      <c r="H2291">
        <f t="shared" si="106"/>
        <v>1</v>
      </c>
      <c r="I2291">
        <f t="shared" si="107"/>
        <v>7</v>
      </c>
    </row>
    <row r="2292" spans="1:9" x14ac:dyDescent="0.2">
      <c r="A2292" t="s">
        <v>35</v>
      </c>
      <c r="B2292" t="s">
        <v>24</v>
      </c>
      <c r="C2292">
        <v>2019</v>
      </c>
      <c r="D2292" t="s">
        <v>12</v>
      </c>
      <c r="E2292">
        <v>1</v>
      </c>
      <c r="F2292">
        <v>1</v>
      </c>
      <c r="G2292">
        <f t="shared" si="105"/>
        <v>0</v>
      </c>
      <c r="H2292">
        <f t="shared" si="106"/>
        <v>1</v>
      </c>
      <c r="I2292">
        <f t="shared" si="107"/>
        <v>2</v>
      </c>
    </row>
    <row r="2293" spans="1:9" x14ac:dyDescent="0.2">
      <c r="A2293" t="s">
        <v>35</v>
      </c>
      <c r="B2293" t="s">
        <v>24</v>
      </c>
      <c r="C2293">
        <v>2019</v>
      </c>
      <c r="D2293" t="s">
        <v>14</v>
      </c>
      <c r="E2293">
        <v>13</v>
      </c>
      <c r="F2293">
        <v>13</v>
      </c>
      <c r="G2293">
        <f t="shared" si="105"/>
        <v>0</v>
      </c>
      <c r="H2293">
        <f t="shared" si="106"/>
        <v>1</v>
      </c>
      <c r="I2293">
        <f t="shared" si="107"/>
        <v>14</v>
      </c>
    </row>
    <row r="2294" spans="1:9" x14ac:dyDescent="0.2">
      <c r="A2294" t="s">
        <v>35</v>
      </c>
      <c r="B2294" t="s">
        <v>24</v>
      </c>
      <c r="C2294">
        <v>2019</v>
      </c>
      <c r="D2294" t="s">
        <v>16</v>
      </c>
      <c r="E2294">
        <v>3</v>
      </c>
      <c r="F2294">
        <v>3</v>
      </c>
      <c r="G2294">
        <f t="shared" si="105"/>
        <v>0</v>
      </c>
      <c r="H2294">
        <f t="shared" si="106"/>
        <v>1</v>
      </c>
      <c r="I2294">
        <f t="shared" si="107"/>
        <v>5</v>
      </c>
    </row>
    <row r="2295" spans="1:9" x14ac:dyDescent="0.2">
      <c r="A2295" t="s">
        <v>35</v>
      </c>
      <c r="B2295" t="s">
        <v>24</v>
      </c>
      <c r="C2295">
        <v>2019</v>
      </c>
      <c r="D2295" t="s">
        <v>30</v>
      </c>
      <c r="E2295">
        <v>6</v>
      </c>
      <c r="F2295">
        <v>6</v>
      </c>
      <c r="G2295">
        <f t="shared" si="105"/>
        <v>0</v>
      </c>
      <c r="H2295">
        <f t="shared" si="106"/>
        <v>1</v>
      </c>
      <c r="I2295">
        <f t="shared" si="107"/>
        <v>8</v>
      </c>
    </row>
    <row r="2296" spans="1:9" x14ac:dyDescent="0.2">
      <c r="A2296" t="s">
        <v>35</v>
      </c>
      <c r="B2296" t="s">
        <v>24</v>
      </c>
      <c r="C2296">
        <v>2020</v>
      </c>
      <c r="D2296" t="s">
        <v>14</v>
      </c>
      <c r="E2296">
        <v>5</v>
      </c>
      <c r="F2296">
        <v>5</v>
      </c>
      <c r="G2296">
        <f t="shared" si="105"/>
        <v>0</v>
      </c>
      <c r="H2296">
        <f t="shared" si="106"/>
        <v>1</v>
      </c>
      <c r="I2296">
        <f t="shared" si="107"/>
        <v>6</v>
      </c>
    </row>
    <row r="2297" spans="1:9" x14ac:dyDescent="0.2">
      <c r="A2297" t="s">
        <v>35</v>
      </c>
      <c r="B2297" t="s">
        <v>24</v>
      </c>
      <c r="C2297">
        <v>2020</v>
      </c>
      <c r="D2297" t="s">
        <v>30</v>
      </c>
      <c r="E2297">
        <v>5</v>
      </c>
      <c r="F2297">
        <v>5</v>
      </c>
      <c r="G2297">
        <f t="shared" si="105"/>
        <v>0</v>
      </c>
      <c r="H2297">
        <f t="shared" si="106"/>
        <v>1</v>
      </c>
      <c r="I2297">
        <f t="shared" si="107"/>
        <v>7</v>
      </c>
    </row>
    <row r="2298" spans="1:9" x14ac:dyDescent="0.2">
      <c r="A2298" t="s">
        <v>35</v>
      </c>
      <c r="B2298" t="s">
        <v>24</v>
      </c>
      <c r="C2298">
        <v>2021</v>
      </c>
      <c r="D2298" t="s">
        <v>15</v>
      </c>
      <c r="E2298">
        <v>4</v>
      </c>
      <c r="F2298">
        <v>4</v>
      </c>
      <c r="G2298">
        <f t="shared" si="105"/>
        <v>0</v>
      </c>
      <c r="H2298">
        <f t="shared" si="106"/>
        <v>1</v>
      </c>
      <c r="I2298">
        <f t="shared" si="107"/>
        <v>6</v>
      </c>
    </row>
    <row r="2299" spans="1:9" x14ac:dyDescent="0.2">
      <c r="A2299" t="s">
        <v>35</v>
      </c>
      <c r="B2299" t="s">
        <v>24</v>
      </c>
      <c r="C2299">
        <v>2021</v>
      </c>
      <c r="D2299" t="s">
        <v>12</v>
      </c>
      <c r="E2299">
        <v>2</v>
      </c>
      <c r="F2299">
        <v>2</v>
      </c>
      <c r="G2299">
        <f t="shared" si="105"/>
        <v>0</v>
      </c>
      <c r="H2299">
        <f t="shared" si="106"/>
        <v>1</v>
      </c>
      <c r="I2299">
        <f t="shared" si="107"/>
        <v>4</v>
      </c>
    </row>
    <row r="2300" spans="1:9" x14ac:dyDescent="0.2">
      <c r="A2300" t="s">
        <v>35</v>
      </c>
      <c r="B2300" t="s">
        <v>24</v>
      </c>
      <c r="C2300">
        <v>2021</v>
      </c>
      <c r="D2300" t="s">
        <v>14</v>
      </c>
      <c r="E2300">
        <v>13</v>
      </c>
      <c r="F2300">
        <v>13</v>
      </c>
      <c r="G2300">
        <f t="shared" si="105"/>
        <v>0</v>
      </c>
      <c r="H2300">
        <f t="shared" si="106"/>
        <v>1</v>
      </c>
      <c r="I2300">
        <f t="shared" si="107"/>
        <v>14</v>
      </c>
    </row>
    <row r="2301" spans="1:9" x14ac:dyDescent="0.2">
      <c r="A2301" t="s">
        <v>35</v>
      </c>
      <c r="B2301" t="s">
        <v>24</v>
      </c>
      <c r="C2301">
        <v>2021</v>
      </c>
      <c r="D2301" t="s">
        <v>16</v>
      </c>
      <c r="E2301">
        <v>4</v>
      </c>
      <c r="F2301">
        <v>4</v>
      </c>
      <c r="G2301">
        <f t="shared" si="105"/>
        <v>0</v>
      </c>
      <c r="H2301">
        <f t="shared" si="106"/>
        <v>1</v>
      </c>
      <c r="I2301">
        <f t="shared" si="107"/>
        <v>6</v>
      </c>
    </row>
    <row r="2302" spans="1:9" x14ac:dyDescent="0.2">
      <c r="A2302" t="s">
        <v>35</v>
      </c>
      <c r="B2302" t="s">
        <v>24</v>
      </c>
      <c r="C2302">
        <v>2023</v>
      </c>
      <c r="D2302" t="s">
        <v>13</v>
      </c>
      <c r="E2302">
        <v>20</v>
      </c>
      <c r="F2302">
        <v>20</v>
      </c>
      <c r="G2302">
        <f t="shared" si="105"/>
        <v>0</v>
      </c>
      <c r="H2302">
        <f t="shared" si="106"/>
        <v>1</v>
      </c>
      <c r="I2302">
        <f t="shared" si="107"/>
        <v>25</v>
      </c>
    </row>
    <row r="2303" spans="1:9" x14ac:dyDescent="0.2">
      <c r="A2303" t="s">
        <v>35</v>
      </c>
      <c r="B2303" t="s">
        <v>24</v>
      </c>
      <c r="C2303">
        <v>2023</v>
      </c>
      <c r="D2303" t="s">
        <v>16</v>
      </c>
      <c r="E2303">
        <v>5</v>
      </c>
      <c r="F2303">
        <v>5</v>
      </c>
      <c r="G2303">
        <f t="shared" si="105"/>
        <v>0</v>
      </c>
      <c r="H2303">
        <f t="shared" si="106"/>
        <v>1</v>
      </c>
      <c r="I2303">
        <f t="shared" si="107"/>
        <v>7</v>
      </c>
    </row>
    <row r="2304" spans="1:9" x14ac:dyDescent="0.2">
      <c r="A2304" t="s">
        <v>35</v>
      </c>
      <c r="B2304" t="s">
        <v>24</v>
      </c>
      <c r="C2304">
        <v>2022</v>
      </c>
      <c r="D2304" t="s">
        <v>15</v>
      </c>
      <c r="E2304">
        <v>8</v>
      </c>
      <c r="F2304">
        <v>11</v>
      </c>
      <c r="G2304">
        <f t="shared" si="105"/>
        <v>3</v>
      </c>
      <c r="H2304">
        <f t="shared" si="106"/>
        <v>0.72727272727272729</v>
      </c>
      <c r="I2304">
        <f t="shared" si="107"/>
        <v>8</v>
      </c>
    </row>
    <row r="2305" spans="1:9" x14ac:dyDescent="0.2">
      <c r="A2305" t="s">
        <v>35</v>
      </c>
      <c r="B2305" t="s">
        <v>24</v>
      </c>
      <c r="C2305">
        <v>2022</v>
      </c>
      <c r="D2305" t="s">
        <v>12</v>
      </c>
      <c r="E2305">
        <v>6</v>
      </c>
      <c r="F2305">
        <v>11</v>
      </c>
      <c r="G2305">
        <f t="shared" si="105"/>
        <v>5</v>
      </c>
      <c r="H2305">
        <f t="shared" si="106"/>
        <v>0.54545454545454541</v>
      </c>
      <c r="I2305">
        <f t="shared" si="107"/>
        <v>6</v>
      </c>
    </row>
    <row r="2306" spans="1:9" x14ac:dyDescent="0.2">
      <c r="A2306" t="s">
        <v>35</v>
      </c>
      <c r="B2306" t="s">
        <v>24</v>
      </c>
      <c r="C2306">
        <v>2022</v>
      </c>
      <c r="D2306" t="s">
        <v>30</v>
      </c>
      <c r="E2306">
        <v>9</v>
      </c>
      <c r="F2306">
        <v>14</v>
      </c>
      <c r="G2306">
        <f t="shared" ref="G2306:G2369" si="108">F2306-E2306</f>
        <v>5</v>
      </c>
      <c r="H2306">
        <f t="shared" si="106"/>
        <v>0.6428571428571429</v>
      </c>
      <c r="I2306">
        <f t="shared" si="107"/>
        <v>9</v>
      </c>
    </row>
    <row r="2307" spans="1:9" x14ac:dyDescent="0.2">
      <c r="A2307" t="s">
        <v>35</v>
      </c>
      <c r="B2307" t="s">
        <v>25</v>
      </c>
      <c r="C2307">
        <v>2019</v>
      </c>
      <c r="D2307" t="s">
        <v>14</v>
      </c>
      <c r="E2307">
        <v>73</v>
      </c>
      <c r="F2307">
        <v>130</v>
      </c>
      <c r="G2307">
        <f t="shared" si="108"/>
        <v>57</v>
      </c>
      <c r="H2307">
        <f t="shared" ref="H2307:H2370" si="109">IF(AND(E2307=0, F2307=0), 1, E2307/F2307)</f>
        <v>0.56153846153846154</v>
      </c>
      <c r="I2307">
        <f t="shared" ref="I2307:I2370" si="110">_xlfn.CEILING.MATH(IF(H2307=1,
    IF(
        COUNTIFS(H$2:H$2670, "&lt;&gt;1", A$2:A$2670, A2307, B$2:B$2670, B2307, D$2:D$2670, D2307, C$2:C$2670, "&lt;&gt;"&amp;C2307)=0,
        E2307,
        F2307 / (
            SUMIFS(H$2:H$2670, A$2:A$2670, A2307, B$2:B$2670, B2307, D$2:D$2670, D2307, C$2:C$2670, "&lt;&gt;"&amp;C2307, H$2:H$2670, "&lt;&gt;1")
            /
            COUNTIFS(H$2:H$2670, "&lt;&gt;1", A$2:A$2670, A2307, B$2:B$2670, B2307, D$2:D$2670, D2307, C$2:C$2670, "&lt;&gt;"&amp;C2307)
        )
    ),
    E2307
))</f>
        <v>73</v>
      </c>
    </row>
    <row r="2308" spans="1:9" x14ac:dyDescent="0.2">
      <c r="A2308" t="s">
        <v>35</v>
      </c>
      <c r="B2308" t="s">
        <v>25</v>
      </c>
      <c r="C2308">
        <v>2020</v>
      </c>
      <c r="D2308" t="s">
        <v>14</v>
      </c>
      <c r="E2308">
        <v>85</v>
      </c>
      <c r="F2308">
        <v>114</v>
      </c>
      <c r="G2308">
        <f t="shared" si="108"/>
        <v>29</v>
      </c>
      <c r="H2308">
        <f t="shared" si="109"/>
        <v>0.74561403508771928</v>
      </c>
      <c r="I2308">
        <f t="shared" si="110"/>
        <v>85</v>
      </c>
    </row>
    <row r="2309" spans="1:9" x14ac:dyDescent="0.2">
      <c r="A2309" t="s">
        <v>35</v>
      </c>
      <c r="B2309" t="s">
        <v>25</v>
      </c>
      <c r="C2309">
        <v>2020</v>
      </c>
      <c r="D2309" t="s">
        <v>30</v>
      </c>
      <c r="E2309">
        <v>26</v>
      </c>
      <c r="F2309">
        <v>53</v>
      </c>
      <c r="G2309">
        <f t="shared" si="108"/>
        <v>27</v>
      </c>
      <c r="H2309">
        <f t="shared" si="109"/>
        <v>0.49056603773584906</v>
      </c>
      <c r="I2309">
        <f t="shared" si="110"/>
        <v>26</v>
      </c>
    </row>
    <row r="2310" spans="1:9" x14ac:dyDescent="0.2">
      <c r="A2310" t="s">
        <v>35</v>
      </c>
      <c r="B2310" t="s">
        <v>25</v>
      </c>
      <c r="C2310">
        <v>2022</v>
      </c>
      <c r="D2310" t="s">
        <v>15</v>
      </c>
      <c r="E2310">
        <v>29</v>
      </c>
      <c r="F2310">
        <v>29</v>
      </c>
      <c r="G2310">
        <f t="shared" si="108"/>
        <v>0</v>
      </c>
      <c r="H2310">
        <f t="shared" si="109"/>
        <v>1</v>
      </c>
      <c r="I2310">
        <f t="shared" si="110"/>
        <v>43</v>
      </c>
    </row>
    <row r="2311" spans="1:9" x14ac:dyDescent="0.2">
      <c r="A2311" t="s">
        <v>35</v>
      </c>
      <c r="B2311" t="s">
        <v>25</v>
      </c>
      <c r="C2311">
        <v>2022</v>
      </c>
      <c r="D2311" t="s">
        <v>14</v>
      </c>
      <c r="E2311">
        <v>47</v>
      </c>
      <c r="F2311">
        <v>47</v>
      </c>
      <c r="G2311">
        <f t="shared" si="108"/>
        <v>0</v>
      </c>
      <c r="H2311">
        <f t="shared" si="109"/>
        <v>1</v>
      </c>
      <c r="I2311">
        <f t="shared" si="110"/>
        <v>72</v>
      </c>
    </row>
    <row r="2312" spans="1:9" x14ac:dyDescent="0.2">
      <c r="A2312" t="s">
        <v>35</v>
      </c>
      <c r="B2312" t="s">
        <v>25</v>
      </c>
      <c r="C2312">
        <v>2022</v>
      </c>
      <c r="D2312" t="s">
        <v>16</v>
      </c>
      <c r="E2312">
        <v>26</v>
      </c>
      <c r="F2312">
        <v>26</v>
      </c>
      <c r="G2312">
        <f t="shared" si="108"/>
        <v>0</v>
      </c>
      <c r="H2312">
        <f t="shared" si="109"/>
        <v>1</v>
      </c>
      <c r="I2312">
        <f t="shared" si="110"/>
        <v>35</v>
      </c>
    </row>
    <row r="2313" spans="1:9" x14ac:dyDescent="0.2">
      <c r="A2313" t="s">
        <v>35</v>
      </c>
      <c r="B2313" t="s">
        <v>25</v>
      </c>
      <c r="C2313">
        <v>2019</v>
      </c>
      <c r="D2313" t="s">
        <v>15</v>
      </c>
      <c r="E2313">
        <v>31</v>
      </c>
      <c r="F2313">
        <v>50</v>
      </c>
      <c r="G2313">
        <f t="shared" si="108"/>
        <v>19</v>
      </c>
      <c r="H2313">
        <f t="shared" si="109"/>
        <v>0.62</v>
      </c>
      <c r="I2313">
        <f t="shared" si="110"/>
        <v>31</v>
      </c>
    </row>
    <row r="2314" spans="1:9" x14ac:dyDescent="0.2">
      <c r="A2314" t="s">
        <v>35</v>
      </c>
      <c r="B2314" t="s">
        <v>25</v>
      </c>
      <c r="C2314">
        <v>2020</v>
      </c>
      <c r="D2314" t="s">
        <v>16</v>
      </c>
      <c r="E2314">
        <v>23</v>
      </c>
      <c r="F2314">
        <v>41</v>
      </c>
      <c r="G2314">
        <f t="shared" si="108"/>
        <v>18</v>
      </c>
      <c r="H2314">
        <f t="shared" si="109"/>
        <v>0.56097560975609762</v>
      </c>
      <c r="I2314">
        <f t="shared" si="110"/>
        <v>23</v>
      </c>
    </row>
    <row r="2315" spans="1:9" x14ac:dyDescent="0.2">
      <c r="A2315" t="s">
        <v>35</v>
      </c>
      <c r="B2315" t="s">
        <v>25</v>
      </c>
      <c r="C2315">
        <v>2021</v>
      </c>
      <c r="D2315" t="s">
        <v>15</v>
      </c>
      <c r="E2315">
        <v>17</v>
      </c>
      <c r="F2315">
        <v>33</v>
      </c>
      <c r="G2315">
        <f t="shared" si="108"/>
        <v>16</v>
      </c>
      <c r="H2315">
        <f t="shared" si="109"/>
        <v>0.51515151515151514</v>
      </c>
      <c r="I2315">
        <f t="shared" si="110"/>
        <v>17</v>
      </c>
    </row>
    <row r="2316" spans="1:9" x14ac:dyDescent="0.2">
      <c r="A2316" t="s">
        <v>35</v>
      </c>
      <c r="B2316" t="s">
        <v>25</v>
      </c>
      <c r="C2316">
        <v>2021</v>
      </c>
      <c r="D2316" t="s">
        <v>13</v>
      </c>
      <c r="E2316">
        <v>67</v>
      </c>
      <c r="F2316">
        <v>79</v>
      </c>
      <c r="G2316">
        <f t="shared" si="108"/>
        <v>12</v>
      </c>
      <c r="H2316">
        <f t="shared" si="109"/>
        <v>0.84810126582278478</v>
      </c>
      <c r="I2316">
        <f t="shared" si="110"/>
        <v>67</v>
      </c>
    </row>
    <row r="2317" spans="1:9" x14ac:dyDescent="0.2">
      <c r="A2317" t="s">
        <v>35</v>
      </c>
      <c r="B2317" t="s">
        <v>25</v>
      </c>
      <c r="C2317">
        <v>2023</v>
      </c>
      <c r="D2317" t="s">
        <v>16</v>
      </c>
      <c r="E2317">
        <v>40</v>
      </c>
      <c r="F2317">
        <v>48</v>
      </c>
      <c r="G2317">
        <f t="shared" si="108"/>
        <v>8</v>
      </c>
      <c r="H2317">
        <f t="shared" si="109"/>
        <v>0.83333333333333337</v>
      </c>
      <c r="I2317">
        <f t="shared" si="110"/>
        <v>40</v>
      </c>
    </row>
    <row r="2318" spans="1:9" x14ac:dyDescent="0.2">
      <c r="A2318" t="s">
        <v>35</v>
      </c>
      <c r="B2318" t="s">
        <v>25</v>
      </c>
      <c r="C2318">
        <v>2021</v>
      </c>
      <c r="D2318" t="s">
        <v>12</v>
      </c>
      <c r="E2318">
        <v>17</v>
      </c>
      <c r="F2318">
        <v>24</v>
      </c>
      <c r="G2318">
        <f t="shared" si="108"/>
        <v>7</v>
      </c>
      <c r="H2318">
        <f t="shared" si="109"/>
        <v>0.70833333333333337</v>
      </c>
      <c r="I2318">
        <f t="shared" si="110"/>
        <v>17</v>
      </c>
    </row>
    <row r="2319" spans="1:9" x14ac:dyDescent="0.2">
      <c r="A2319" t="s">
        <v>35</v>
      </c>
      <c r="B2319" t="s">
        <v>25</v>
      </c>
      <c r="C2319">
        <v>2019</v>
      </c>
      <c r="D2319" t="s">
        <v>16</v>
      </c>
      <c r="E2319">
        <v>26</v>
      </c>
      <c r="F2319">
        <v>30</v>
      </c>
      <c r="G2319">
        <f t="shared" si="108"/>
        <v>4</v>
      </c>
      <c r="H2319">
        <f t="shared" si="109"/>
        <v>0.8666666666666667</v>
      </c>
      <c r="I2319">
        <f t="shared" si="110"/>
        <v>26</v>
      </c>
    </row>
    <row r="2320" spans="1:9" x14ac:dyDescent="0.2">
      <c r="A2320" t="s">
        <v>35</v>
      </c>
      <c r="B2320" t="s">
        <v>25</v>
      </c>
      <c r="C2320">
        <v>2020</v>
      </c>
      <c r="D2320" t="s">
        <v>15</v>
      </c>
      <c r="E2320">
        <v>30</v>
      </c>
      <c r="F2320">
        <v>33</v>
      </c>
      <c r="G2320">
        <f t="shared" si="108"/>
        <v>3</v>
      </c>
      <c r="H2320">
        <f t="shared" si="109"/>
        <v>0.90909090909090906</v>
      </c>
      <c r="I2320">
        <f t="shared" si="110"/>
        <v>30</v>
      </c>
    </row>
    <row r="2321" spans="1:9" x14ac:dyDescent="0.2">
      <c r="A2321" t="s">
        <v>35</v>
      </c>
      <c r="B2321" t="s">
        <v>25</v>
      </c>
      <c r="C2321">
        <v>2023</v>
      </c>
      <c r="D2321" t="s">
        <v>30</v>
      </c>
      <c r="E2321">
        <v>31</v>
      </c>
      <c r="F2321">
        <v>34</v>
      </c>
      <c r="G2321">
        <f t="shared" si="108"/>
        <v>3</v>
      </c>
      <c r="H2321">
        <f t="shared" si="109"/>
        <v>0.91176470588235292</v>
      </c>
      <c r="I2321">
        <f t="shared" si="110"/>
        <v>31</v>
      </c>
    </row>
    <row r="2322" spans="1:9" x14ac:dyDescent="0.2">
      <c r="A2322" t="s">
        <v>35</v>
      </c>
      <c r="B2322" t="s">
        <v>25</v>
      </c>
      <c r="C2322">
        <v>2019</v>
      </c>
      <c r="D2322" t="s">
        <v>12</v>
      </c>
      <c r="E2322">
        <v>27</v>
      </c>
      <c r="F2322">
        <v>27</v>
      </c>
      <c r="G2322">
        <f t="shared" si="108"/>
        <v>0</v>
      </c>
      <c r="H2322">
        <f t="shared" si="109"/>
        <v>1</v>
      </c>
      <c r="I2322">
        <f t="shared" si="110"/>
        <v>36</v>
      </c>
    </row>
    <row r="2323" spans="1:9" x14ac:dyDescent="0.2">
      <c r="A2323" t="s">
        <v>35</v>
      </c>
      <c r="B2323" t="s">
        <v>25</v>
      </c>
      <c r="C2323">
        <v>2019</v>
      </c>
      <c r="D2323" t="s">
        <v>13</v>
      </c>
      <c r="E2323">
        <v>55</v>
      </c>
      <c r="F2323">
        <v>55</v>
      </c>
      <c r="G2323">
        <f t="shared" si="108"/>
        <v>0</v>
      </c>
      <c r="H2323">
        <f t="shared" si="109"/>
        <v>1</v>
      </c>
      <c r="I2323">
        <f t="shared" si="110"/>
        <v>67</v>
      </c>
    </row>
    <row r="2324" spans="1:9" x14ac:dyDescent="0.2">
      <c r="A2324" t="s">
        <v>35</v>
      </c>
      <c r="B2324" t="s">
        <v>25</v>
      </c>
      <c r="C2324">
        <v>2019</v>
      </c>
      <c r="D2324" t="s">
        <v>30</v>
      </c>
      <c r="E2324">
        <v>15</v>
      </c>
      <c r="F2324">
        <v>15</v>
      </c>
      <c r="G2324">
        <f t="shared" si="108"/>
        <v>0</v>
      </c>
      <c r="H2324">
        <f t="shared" si="109"/>
        <v>1</v>
      </c>
      <c r="I2324">
        <f t="shared" si="110"/>
        <v>21</v>
      </c>
    </row>
    <row r="2325" spans="1:9" x14ac:dyDescent="0.2">
      <c r="A2325" t="s">
        <v>35</v>
      </c>
      <c r="B2325" t="s">
        <v>25</v>
      </c>
      <c r="C2325">
        <v>2020</v>
      </c>
      <c r="D2325" t="s">
        <v>12</v>
      </c>
      <c r="E2325">
        <v>22</v>
      </c>
      <c r="F2325">
        <v>22</v>
      </c>
      <c r="G2325">
        <f t="shared" si="108"/>
        <v>0</v>
      </c>
      <c r="H2325">
        <f t="shared" si="109"/>
        <v>1</v>
      </c>
      <c r="I2325">
        <f t="shared" si="110"/>
        <v>29</v>
      </c>
    </row>
    <row r="2326" spans="1:9" x14ac:dyDescent="0.2">
      <c r="A2326" t="s">
        <v>35</v>
      </c>
      <c r="B2326" t="s">
        <v>25</v>
      </c>
      <c r="C2326">
        <v>2020</v>
      </c>
      <c r="D2326" t="s">
        <v>13</v>
      </c>
      <c r="E2326">
        <v>60</v>
      </c>
      <c r="F2326">
        <v>60</v>
      </c>
      <c r="G2326">
        <f t="shared" si="108"/>
        <v>0</v>
      </c>
      <c r="H2326">
        <f t="shared" si="109"/>
        <v>1</v>
      </c>
      <c r="I2326">
        <f t="shared" si="110"/>
        <v>73</v>
      </c>
    </row>
    <row r="2327" spans="1:9" x14ac:dyDescent="0.2">
      <c r="A2327" t="s">
        <v>35</v>
      </c>
      <c r="B2327" t="s">
        <v>25</v>
      </c>
      <c r="C2327">
        <v>2021</v>
      </c>
      <c r="D2327" t="s">
        <v>14</v>
      </c>
      <c r="E2327">
        <v>64</v>
      </c>
      <c r="F2327">
        <v>64</v>
      </c>
      <c r="G2327">
        <f t="shared" si="108"/>
        <v>0</v>
      </c>
      <c r="H2327">
        <f t="shared" si="109"/>
        <v>1</v>
      </c>
      <c r="I2327">
        <f t="shared" si="110"/>
        <v>98</v>
      </c>
    </row>
    <row r="2328" spans="1:9" x14ac:dyDescent="0.2">
      <c r="A2328" t="s">
        <v>35</v>
      </c>
      <c r="B2328" t="s">
        <v>25</v>
      </c>
      <c r="C2328">
        <v>2021</v>
      </c>
      <c r="D2328" t="s">
        <v>16</v>
      </c>
      <c r="E2328">
        <v>17</v>
      </c>
      <c r="F2328">
        <v>17</v>
      </c>
      <c r="G2328">
        <f t="shared" si="108"/>
        <v>0</v>
      </c>
      <c r="H2328">
        <f t="shared" si="109"/>
        <v>1</v>
      </c>
      <c r="I2328">
        <f t="shared" si="110"/>
        <v>23</v>
      </c>
    </row>
    <row r="2329" spans="1:9" x14ac:dyDescent="0.2">
      <c r="A2329" t="s">
        <v>35</v>
      </c>
      <c r="B2329" t="s">
        <v>25</v>
      </c>
      <c r="C2329">
        <v>2021</v>
      </c>
      <c r="D2329" t="s">
        <v>30</v>
      </c>
      <c r="E2329">
        <v>8</v>
      </c>
      <c r="F2329">
        <v>8</v>
      </c>
      <c r="G2329">
        <f t="shared" si="108"/>
        <v>0</v>
      </c>
      <c r="H2329">
        <f t="shared" si="109"/>
        <v>1</v>
      </c>
      <c r="I2329">
        <f t="shared" si="110"/>
        <v>12</v>
      </c>
    </row>
    <row r="2330" spans="1:9" x14ac:dyDescent="0.2">
      <c r="A2330" t="s">
        <v>35</v>
      </c>
      <c r="B2330" t="s">
        <v>25</v>
      </c>
      <c r="C2330">
        <v>2023</v>
      </c>
      <c r="D2330" t="s">
        <v>15</v>
      </c>
      <c r="E2330">
        <v>23</v>
      </c>
      <c r="F2330">
        <v>23</v>
      </c>
      <c r="G2330">
        <f t="shared" si="108"/>
        <v>0</v>
      </c>
      <c r="H2330">
        <f t="shared" si="109"/>
        <v>1</v>
      </c>
      <c r="I2330">
        <f t="shared" si="110"/>
        <v>34</v>
      </c>
    </row>
    <row r="2331" spans="1:9" x14ac:dyDescent="0.2">
      <c r="A2331" t="s">
        <v>35</v>
      </c>
      <c r="B2331" t="s">
        <v>25</v>
      </c>
      <c r="C2331">
        <v>2023</v>
      </c>
      <c r="D2331" t="s">
        <v>12</v>
      </c>
      <c r="E2331">
        <v>35</v>
      </c>
      <c r="F2331">
        <v>35</v>
      </c>
      <c r="G2331">
        <f t="shared" si="108"/>
        <v>0</v>
      </c>
      <c r="H2331">
        <f t="shared" si="109"/>
        <v>1</v>
      </c>
      <c r="I2331">
        <f t="shared" si="110"/>
        <v>47</v>
      </c>
    </row>
    <row r="2332" spans="1:9" x14ac:dyDescent="0.2">
      <c r="A2332" t="s">
        <v>35</v>
      </c>
      <c r="B2332" t="s">
        <v>25</v>
      </c>
      <c r="C2332">
        <v>2023</v>
      </c>
      <c r="D2332" t="s">
        <v>14</v>
      </c>
      <c r="E2332">
        <v>81</v>
      </c>
      <c r="F2332">
        <v>81</v>
      </c>
      <c r="G2332">
        <f t="shared" si="108"/>
        <v>0</v>
      </c>
      <c r="H2332">
        <f t="shared" si="109"/>
        <v>1</v>
      </c>
      <c r="I2332">
        <f t="shared" si="110"/>
        <v>124</v>
      </c>
    </row>
    <row r="2333" spans="1:9" x14ac:dyDescent="0.2">
      <c r="A2333" t="s">
        <v>35</v>
      </c>
      <c r="B2333" t="s">
        <v>25</v>
      </c>
      <c r="C2333">
        <v>2023</v>
      </c>
      <c r="D2333" t="s">
        <v>13</v>
      </c>
      <c r="E2333">
        <v>72</v>
      </c>
      <c r="F2333">
        <v>72</v>
      </c>
      <c r="G2333">
        <f t="shared" si="108"/>
        <v>0</v>
      </c>
      <c r="H2333">
        <f t="shared" si="109"/>
        <v>1</v>
      </c>
      <c r="I2333">
        <f t="shared" si="110"/>
        <v>88</v>
      </c>
    </row>
    <row r="2334" spans="1:9" x14ac:dyDescent="0.2">
      <c r="A2334" t="s">
        <v>35</v>
      </c>
      <c r="B2334" t="s">
        <v>25</v>
      </c>
      <c r="C2334">
        <v>2022</v>
      </c>
      <c r="D2334" t="s">
        <v>12</v>
      </c>
      <c r="E2334">
        <v>30</v>
      </c>
      <c r="F2334">
        <v>37</v>
      </c>
      <c r="G2334">
        <f t="shared" si="108"/>
        <v>7</v>
      </c>
      <c r="H2334">
        <f t="shared" si="109"/>
        <v>0.81081081081081086</v>
      </c>
      <c r="I2334">
        <f t="shared" si="110"/>
        <v>30</v>
      </c>
    </row>
    <row r="2335" spans="1:9" x14ac:dyDescent="0.2">
      <c r="A2335" t="s">
        <v>35</v>
      </c>
      <c r="B2335" t="s">
        <v>25</v>
      </c>
      <c r="C2335">
        <v>2022</v>
      </c>
      <c r="D2335" t="s">
        <v>30</v>
      </c>
      <c r="E2335">
        <v>36</v>
      </c>
      <c r="F2335">
        <v>48</v>
      </c>
      <c r="G2335">
        <f t="shared" si="108"/>
        <v>12</v>
      </c>
      <c r="H2335">
        <f t="shared" si="109"/>
        <v>0.75</v>
      </c>
      <c r="I2335">
        <f t="shared" si="110"/>
        <v>36</v>
      </c>
    </row>
    <row r="2336" spans="1:9" x14ac:dyDescent="0.2">
      <c r="A2336" t="s">
        <v>35</v>
      </c>
      <c r="B2336" t="s">
        <v>25</v>
      </c>
      <c r="C2336">
        <v>2022</v>
      </c>
      <c r="D2336" t="s">
        <v>13</v>
      </c>
      <c r="E2336">
        <v>106</v>
      </c>
      <c r="F2336">
        <v>133</v>
      </c>
      <c r="G2336">
        <f t="shared" si="108"/>
        <v>27</v>
      </c>
      <c r="H2336">
        <f t="shared" si="109"/>
        <v>0.79699248120300747</v>
      </c>
      <c r="I2336">
        <f t="shared" si="110"/>
        <v>106</v>
      </c>
    </row>
    <row r="2337" spans="1:9" x14ac:dyDescent="0.2">
      <c r="A2337" t="s">
        <v>35</v>
      </c>
      <c r="B2337" t="s">
        <v>26</v>
      </c>
      <c r="C2337">
        <v>2023</v>
      </c>
      <c r="D2337" t="s">
        <v>13</v>
      </c>
      <c r="E2337">
        <v>152</v>
      </c>
      <c r="F2337">
        <v>318</v>
      </c>
      <c r="G2337">
        <f t="shared" si="108"/>
        <v>166</v>
      </c>
      <c r="H2337">
        <f t="shared" si="109"/>
        <v>0.4779874213836478</v>
      </c>
      <c r="I2337">
        <f t="shared" si="110"/>
        <v>152</v>
      </c>
    </row>
    <row r="2338" spans="1:9" x14ac:dyDescent="0.2">
      <c r="A2338" t="s">
        <v>35</v>
      </c>
      <c r="B2338" t="s">
        <v>26</v>
      </c>
      <c r="C2338">
        <v>2020</v>
      </c>
      <c r="D2338" t="s">
        <v>30</v>
      </c>
      <c r="E2338">
        <v>48</v>
      </c>
      <c r="F2338">
        <v>128</v>
      </c>
      <c r="G2338">
        <f t="shared" si="108"/>
        <v>80</v>
      </c>
      <c r="H2338">
        <f t="shared" si="109"/>
        <v>0.375</v>
      </c>
      <c r="I2338">
        <f t="shared" si="110"/>
        <v>48</v>
      </c>
    </row>
    <row r="2339" spans="1:9" x14ac:dyDescent="0.2">
      <c r="A2339" t="s">
        <v>35</v>
      </c>
      <c r="B2339" t="s">
        <v>26</v>
      </c>
      <c r="C2339">
        <v>2023</v>
      </c>
      <c r="D2339" t="s">
        <v>12</v>
      </c>
      <c r="E2339">
        <v>63</v>
      </c>
      <c r="F2339">
        <v>93</v>
      </c>
      <c r="G2339">
        <f t="shared" si="108"/>
        <v>30</v>
      </c>
      <c r="H2339">
        <f t="shared" si="109"/>
        <v>0.67741935483870963</v>
      </c>
      <c r="I2339">
        <f t="shared" si="110"/>
        <v>63</v>
      </c>
    </row>
    <row r="2340" spans="1:9" x14ac:dyDescent="0.2">
      <c r="A2340" t="s">
        <v>35</v>
      </c>
      <c r="B2340" t="s">
        <v>26</v>
      </c>
      <c r="C2340">
        <v>2021</v>
      </c>
      <c r="D2340" t="s">
        <v>15</v>
      </c>
      <c r="E2340">
        <v>57</v>
      </c>
      <c r="F2340">
        <v>83</v>
      </c>
      <c r="G2340">
        <f t="shared" si="108"/>
        <v>26</v>
      </c>
      <c r="H2340">
        <f t="shared" si="109"/>
        <v>0.68674698795180722</v>
      </c>
      <c r="I2340">
        <f t="shared" si="110"/>
        <v>57</v>
      </c>
    </row>
    <row r="2341" spans="1:9" x14ac:dyDescent="0.2">
      <c r="A2341" t="s">
        <v>35</v>
      </c>
      <c r="B2341" t="s">
        <v>26</v>
      </c>
      <c r="C2341">
        <v>2023</v>
      </c>
      <c r="D2341" t="s">
        <v>14</v>
      </c>
      <c r="E2341">
        <v>151</v>
      </c>
      <c r="F2341">
        <v>177</v>
      </c>
      <c r="G2341">
        <f t="shared" si="108"/>
        <v>26</v>
      </c>
      <c r="H2341">
        <f t="shared" si="109"/>
        <v>0.85310734463276838</v>
      </c>
      <c r="I2341">
        <f t="shared" si="110"/>
        <v>151</v>
      </c>
    </row>
    <row r="2342" spans="1:9" x14ac:dyDescent="0.2">
      <c r="A2342" t="s">
        <v>35</v>
      </c>
      <c r="B2342" t="s">
        <v>26</v>
      </c>
      <c r="C2342">
        <v>2023</v>
      </c>
      <c r="D2342" t="s">
        <v>15</v>
      </c>
      <c r="E2342">
        <v>51</v>
      </c>
      <c r="F2342">
        <v>69</v>
      </c>
      <c r="G2342">
        <f t="shared" si="108"/>
        <v>18</v>
      </c>
      <c r="H2342">
        <f t="shared" si="109"/>
        <v>0.73913043478260865</v>
      </c>
      <c r="I2342">
        <f t="shared" si="110"/>
        <v>51</v>
      </c>
    </row>
    <row r="2343" spans="1:9" x14ac:dyDescent="0.2">
      <c r="A2343" t="s">
        <v>35</v>
      </c>
      <c r="B2343" t="s">
        <v>26</v>
      </c>
      <c r="C2343">
        <v>2019</v>
      </c>
      <c r="D2343" t="s">
        <v>12</v>
      </c>
      <c r="E2343">
        <v>60</v>
      </c>
      <c r="F2343">
        <v>77</v>
      </c>
      <c r="G2343">
        <f t="shared" si="108"/>
        <v>17</v>
      </c>
      <c r="H2343">
        <f t="shared" si="109"/>
        <v>0.77922077922077926</v>
      </c>
      <c r="I2343">
        <f t="shared" si="110"/>
        <v>60</v>
      </c>
    </row>
    <row r="2344" spans="1:9" x14ac:dyDescent="0.2">
      <c r="A2344" t="s">
        <v>35</v>
      </c>
      <c r="B2344" t="s">
        <v>26</v>
      </c>
      <c r="C2344">
        <v>2022</v>
      </c>
      <c r="D2344" t="s">
        <v>15</v>
      </c>
      <c r="E2344">
        <v>31</v>
      </c>
      <c r="F2344">
        <v>31</v>
      </c>
      <c r="G2344">
        <f t="shared" si="108"/>
        <v>0</v>
      </c>
      <c r="H2344">
        <f t="shared" si="109"/>
        <v>1</v>
      </c>
      <c r="I2344">
        <f t="shared" si="110"/>
        <v>43</v>
      </c>
    </row>
    <row r="2345" spans="1:9" x14ac:dyDescent="0.2">
      <c r="A2345" t="s">
        <v>35</v>
      </c>
      <c r="B2345" t="s">
        <v>26</v>
      </c>
      <c r="C2345">
        <v>2022</v>
      </c>
      <c r="D2345" t="s">
        <v>12</v>
      </c>
      <c r="E2345">
        <v>31</v>
      </c>
      <c r="F2345">
        <v>31</v>
      </c>
      <c r="G2345">
        <f t="shared" si="108"/>
        <v>0</v>
      </c>
      <c r="H2345">
        <f t="shared" si="109"/>
        <v>1</v>
      </c>
      <c r="I2345">
        <f t="shared" si="110"/>
        <v>43</v>
      </c>
    </row>
    <row r="2346" spans="1:9" x14ac:dyDescent="0.2">
      <c r="A2346" t="s">
        <v>35</v>
      </c>
      <c r="B2346" t="s">
        <v>26</v>
      </c>
      <c r="C2346">
        <v>2022</v>
      </c>
      <c r="D2346" t="s">
        <v>13</v>
      </c>
      <c r="E2346">
        <v>121</v>
      </c>
      <c r="F2346">
        <v>121</v>
      </c>
      <c r="G2346">
        <f t="shared" si="108"/>
        <v>0</v>
      </c>
      <c r="H2346">
        <f t="shared" si="109"/>
        <v>1</v>
      </c>
      <c r="I2346">
        <f t="shared" si="110"/>
        <v>171</v>
      </c>
    </row>
    <row r="2347" spans="1:9" x14ac:dyDescent="0.2">
      <c r="A2347" t="s">
        <v>35</v>
      </c>
      <c r="B2347" t="s">
        <v>26</v>
      </c>
      <c r="C2347">
        <v>2020</v>
      </c>
      <c r="D2347" t="s">
        <v>14</v>
      </c>
      <c r="E2347">
        <v>152</v>
      </c>
      <c r="F2347">
        <v>166</v>
      </c>
      <c r="G2347">
        <f t="shared" si="108"/>
        <v>14</v>
      </c>
      <c r="H2347">
        <f t="shared" si="109"/>
        <v>0.91566265060240959</v>
      </c>
      <c r="I2347">
        <f t="shared" si="110"/>
        <v>152</v>
      </c>
    </row>
    <row r="2348" spans="1:9" x14ac:dyDescent="0.2">
      <c r="A2348" t="s">
        <v>35</v>
      </c>
      <c r="B2348" t="s">
        <v>26</v>
      </c>
      <c r="C2348">
        <v>2020</v>
      </c>
      <c r="D2348" t="s">
        <v>15</v>
      </c>
      <c r="E2348">
        <v>35</v>
      </c>
      <c r="F2348">
        <v>47</v>
      </c>
      <c r="G2348">
        <f t="shared" si="108"/>
        <v>12</v>
      </c>
      <c r="H2348">
        <f t="shared" si="109"/>
        <v>0.74468085106382975</v>
      </c>
      <c r="I2348">
        <f t="shared" si="110"/>
        <v>35</v>
      </c>
    </row>
    <row r="2349" spans="1:9" x14ac:dyDescent="0.2">
      <c r="A2349" t="s">
        <v>35</v>
      </c>
      <c r="B2349" t="s">
        <v>26</v>
      </c>
      <c r="C2349">
        <v>2021</v>
      </c>
      <c r="D2349" t="s">
        <v>13</v>
      </c>
      <c r="E2349">
        <v>159</v>
      </c>
      <c r="F2349">
        <v>169</v>
      </c>
      <c r="G2349">
        <f t="shared" si="108"/>
        <v>10</v>
      </c>
      <c r="H2349">
        <f t="shared" si="109"/>
        <v>0.94082840236686394</v>
      </c>
      <c r="I2349">
        <f t="shared" si="110"/>
        <v>159</v>
      </c>
    </row>
    <row r="2350" spans="1:9" x14ac:dyDescent="0.2">
      <c r="A2350" t="s">
        <v>35</v>
      </c>
      <c r="B2350" t="s">
        <v>26</v>
      </c>
      <c r="C2350">
        <v>2021</v>
      </c>
      <c r="D2350" t="s">
        <v>30</v>
      </c>
      <c r="E2350">
        <v>54</v>
      </c>
      <c r="F2350">
        <v>62</v>
      </c>
      <c r="G2350">
        <f t="shared" si="108"/>
        <v>8</v>
      </c>
      <c r="H2350">
        <f t="shared" si="109"/>
        <v>0.87096774193548387</v>
      </c>
      <c r="I2350">
        <f t="shared" si="110"/>
        <v>54</v>
      </c>
    </row>
    <row r="2351" spans="1:9" x14ac:dyDescent="0.2">
      <c r="A2351" t="s">
        <v>35</v>
      </c>
      <c r="B2351" t="s">
        <v>26</v>
      </c>
      <c r="C2351">
        <v>2019</v>
      </c>
      <c r="D2351" t="s">
        <v>15</v>
      </c>
      <c r="E2351">
        <v>46</v>
      </c>
      <c r="F2351">
        <v>46</v>
      </c>
      <c r="G2351">
        <f t="shared" si="108"/>
        <v>0</v>
      </c>
      <c r="H2351">
        <f t="shared" si="109"/>
        <v>1</v>
      </c>
      <c r="I2351">
        <f t="shared" si="110"/>
        <v>64</v>
      </c>
    </row>
    <row r="2352" spans="1:9" x14ac:dyDescent="0.2">
      <c r="A2352" t="s">
        <v>35</v>
      </c>
      <c r="B2352" t="s">
        <v>26</v>
      </c>
      <c r="C2352">
        <v>2019</v>
      </c>
      <c r="D2352" t="s">
        <v>14</v>
      </c>
      <c r="E2352">
        <v>117</v>
      </c>
      <c r="F2352">
        <v>117</v>
      </c>
      <c r="G2352">
        <f t="shared" si="108"/>
        <v>0</v>
      </c>
      <c r="H2352">
        <f t="shared" si="109"/>
        <v>1</v>
      </c>
      <c r="I2352">
        <f t="shared" si="110"/>
        <v>138</v>
      </c>
    </row>
    <row r="2353" spans="1:9" x14ac:dyDescent="0.2">
      <c r="A2353" t="s">
        <v>35</v>
      </c>
      <c r="B2353" t="s">
        <v>26</v>
      </c>
      <c r="C2353">
        <v>2019</v>
      </c>
      <c r="D2353" t="s">
        <v>13</v>
      </c>
      <c r="E2353">
        <v>129</v>
      </c>
      <c r="F2353">
        <v>129</v>
      </c>
      <c r="G2353">
        <f t="shared" si="108"/>
        <v>0</v>
      </c>
      <c r="H2353">
        <f t="shared" si="109"/>
        <v>1</v>
      </c>
      <c r="I2353">
        <f t="shared" si="110"/>
        <v>182</v>
      </c>
    </row>
    <row r="2354" spans="1:9" x14ac:dyDescent="0.2">
      <c r="A2354" t="s">
        <v>35</v>
      </c>
      <c r="B2354" t="s">
        <v>26</v>
      </c>
      <c r="C2354">
        <v>2019</v>
      </c>
      <c r="D2354" t="s">
        <v>16</v>
      </c>
      <c r="E2354">
        <v>42</v>
      </c>
      <c r="F2354">
        <v>42</v>
      </c>
      <c r="G2354">
        <f t="shared" si="108"/>
        <v>0</v>
      </c>
      <c r="H2354">
        <f t="shared" si="109"/>
        <v>1</v>
      </c>
      <c r="I2354">
        <f t="shared" si="110"/>
        <v>56</v>
      </c>
    </row>
    <row r="2355" spans="1:9" x14ac:dyDescent="0.2">
      <c r="A2355" t="s">
        <v>35</v>
      </c>
      <c r="B2355" t="s">
        <v>26</v>
      </c>
      <c r="C2355">
        <v>2019</v>
      </c>
      <c r="D2355" t="s">
        <v>30</v>
      </c>
      <c r="E2355">
        <v>27</v>
      </c>
      <c r="F2355">
        <v>27</v>
      </c>
      <c r="G2355">
        <f t="shared" si="108"/>
        <v>0</v>
      </c>
      <c r="H2355">
        <f t="shared" si="109"/>
        <v>1</v>
      </c>
      <c r="I2355">
        <f t="shared" si="110"/>
        <v>48</v>
      </c>
    </row>
    <row r="2356" spans="1:9" x14ac:dyDescent="0.2">
      <c r="A2356" t="s">
        <v>35</v>
      </c>
      <c r="B2356" t="s">
        <v>26</v>
      </c>
      <c r="C2356">
        <v>2020</v>
      </c>
      <c r="D2356" t="s">
        <v>12</v>
      </c>
      <c r="E2356">
        <v>40</v>
      </c>
      <c r="F2356">
        <v>40</v>
      </c>
      <c r="G2356">
        <f t="shared" si="108"/>
        <v>0</v>
      </c>
      <c r="H2356">
        <f t="shared" si="109"/>
        <v>1</v>
      </c>
      <c r="I2356">
        <f t="shared" si="110"/>
        <v>55</v>
      </c>
    </row>
    <row r="2357" spans="1:9" x14ac:dyDescent="0.2">
      <c r="A2357" t="s">
        <v>35</v>
      </c>
      <c r="B2357" t="s">
        <v>26</v>
      </c>
      <c r="C2357">
        <v>2020</v>
      </c>
      <c r="D2357" t="s">
        <v>13</v>
      </c>
      <c r="E2357">
        <v>159</v>
      </c>
      <c r="F2357">
        <v>159</v>
      </c>
      <c r="G2357">
        <f t="shared" si="108"/>
        <v>0</v>
      </c>
      <c r="H2357">
        <f t="shared" si="109"/>
        <v>1</v>
      </c>
      <c r="I2357">
        <f t="shared" si="110"/>
        <v>225</v>
      </c>
    </row>
    <row r="2358" spans="1:9" x14ac:dyDescent="0.2">
      <c r="A2358" t="s">
        <v>35</v>
      </c>
      <c r="B2358" t="s">
        <v>26</v>
      </c>
      <c r="C2358">
        <v>2020</v>
      </c>
      <c r="D2358" t="s">
        <v>16</v>
      </c>
      <c r="E2358">
        <v>26</v>
      </c>
      <c r="F2358">
        <v>26</v>
      </c>
      <c r="G2358">
        <f t="shared" si="108"/>
        <v>0</v>
      </c>
      <c r="H2358">
        <f t="shared" si="109"/>
        <v>1</v>
      </c>
      <c r="I2358">
        <f t="shared" si="110"/>
        <v>35</v>
      </c>
    </row>
    <row r="2359" spans="1:9" x14ac:dyDescent="0.2">
      <c r="A2359" t="s">
        <v>35</v>
      </c>
      <c r="B2359" t="s">
        <v>26</v>
      </c>
      <c r="C2359">
        <v>2021</v>
      </c>
      <c r="D2359" t="s">
        <v>12</v>
      </c>
      <c r="E2359">
        <v>43</v>
      </c>
      <c r="F2359">
        <v>43</v>
      </c>
      <c r="G2359">
        <f t="shared" si="108"/>
        <v>0</v>
      </c>
      <c r="H2359">
        <f t="shared" si="109"/>
        <v>1</v>
      </c>
      <c r="I2359">
        <f t="shared" si="110"/>
        <v>60</v>
      </c>
    </row>
    <row r="2360" spans="1:9" x14ac:dyDescent="0.2">
      <c r="A2360" t="s">
        <v>35</v>
      </c>
      <c r="B2360" t="s">
        <v>26</v>
      </c>
      <c r="C2360">
        <v>2021</v>
      </c>
      <c r="D2360" t="s">
        <v>14</v>
      </c>
      <c r="E2360">
        <v>99</v>
      </c>
      <c r="F2360">
        <v>99</v>
      </c>
      <c r="G2360">
        <f t="shared" si="108"/>
        <v>0</v>
      </c>
      <c r="H2360">
        <f t="shared" si="109"/>
        <v>1</v>
      </c>
      <c r="I2360">
        <f t="shared" si="110"/>
        <v>117</v>
      </c>
    </row>
    <row r="2361" spans="1:9" x14ac:dyDescent="0.2">
      <c r="A2361" t="s">
        <v>35</v>
      </c>
      <c r="B2361" t="s">
        <v>26</v>
      </c>
      <c r="C2361">
        <v>2021</v>
      </c>
      <c r="D2361" t="s">
        <v>16</v>
      </c>
      <c r="E2361">
        <v>49</v>
      </c>
      <c r="F2361">
        <v>49</v>
      </c>
      <c r="G2361">
        <f t="shared" si="108"/>
        <v>0</v>
      </c>
      <c r="H2361">
        <f t="shared" si="109"/>
        <v>1</v>
      </c>
      <c r="I2361">
        <f t="shared" si="110"/>
        <v>66</v>
      </c>
    </row>
    <row r="2362" spans="1:9" x14ac:dyDescent="0.2">
      <c r="A2362" t="s">
        <v>35</v>
      </c>
      <c r="B2362" t="s">
        <v>26</v>
      </c>
      <c r="C2362">
        <v>2023</v>
      </c>
      <c r="D2362" t="s">
        <v>16</v>
      </c>
      <c r="E2362">
        <v>34</v>
      </c>
      <c r="F2362">
        <v>34</v>
      </c>
      <c r="G2362">
        <f t="shared" si="108"/>
        <v>0</v>
      </c>
      <c r="H2362">
        <f t="shared" si="109"/>
        <v>1</v>
      </c>
      <c r="I2362">
        <f t="shared" si="110"/>
        <v>46</v>
      </c>
    </row>
    <row r="2363" spans="1:9" x14ac:dyDescent="0.2">
      <c r="A2363" t="s">
        <v>35</v>
      </c>
      <c r="B2363" t="s">
        <v>26</v>
      </c>
      <c r="C2363">
        <v>2023</v>
      </c>
      <c r="D2363" t="s">
        <v>30</v>
      </c>
      <c r="E2363">
        <v>17</v>
      </c>
      <c r="F2363">
        <v>17</v>
      </c>
      <c r="G2363">
        <f t="shared" si="108"/>
        <v>0</v>
      </c>
      <c r="H2363">
        <f t="shared" si="109"/>
        <v>1</v>
      </c>
      <c r="I2363">
        <f t="shared" si="110"/>
        <v>30</v>
      </c>
    </row>
    <row r="2364" spans="1:9" x14ac:dyDescent="0.2">
      <c r="A2364" t="s">
        <v>35</v>
      </c>
      <c r="B2364" t="s">
        <v>26</v>
      </c>
      <c r="C2364">
        <v>2022</v>
      </c>
      <c r="D2364" t="s">
        <v>16</v>
      </c>
      <c r="E2364">
        <v>57</v>
      </c>
      <c r="F2364">
        <v>76</v>
      </c>
      <c r="G2364">
        <f t="shared" si="108"/>
        <v>19</v>
      </c>
      <c r="H2364">
        <f t="shared" si="109"/>
        <v>0.75</v>
      </c>
      <c r="I2364">
        <f t="shared" si="110"/>
        <v>57</v>
      </c>
    </row>
    <row r="2365" spans="1:9" x14ac:dyDescent="0.2">
      <c r="A2365" t="s">
        <v>35</v>
      </c>
      <c r="B2365" t="s">
        <v>26</v>
      </c>
      <c r="C2365">
        <v>2022</v>
      </c>
      <c r="D2365" t="s">
        <v>14</v>
      </c>
      <c r="E2365">
        <v>142</v>
      </c>
      <c r="F2365">
        <v>181</v>
      </c>
      <c r="G2365">
        <f t="shared" si="108"/>
        <v>39</v>
      </c>
      <c r="H2365">
        <f t="shared" si="109"/>
        <v>0.78453038674033149</v>
      </c>
      <c r="I2365">
        <f t="shared" si="110"/>
        <v>142</v>
      </c>
    </row>
    <row r="2366" spans="1:9" x14ac:dyDescent="0.2">
      <c r="A2366" t="s">
        <v>35</v>
      </c>
      <c r="B2366" t="s">
        <v>26</v>
      </c>
      <c r="C2366">
        <v>2022</v>
      </c>
      <c r="D2366" t="s">
        <v>30</v>
      </c>
      <c r="E2366">
        <v>46</v>
      </c>
      <c r="F2366">
        <v>101</v>
      </c>
      <c r="G2366">
        <f t="shared" si="108"/>
        <v>55</v>
      </c>
      <c r="H2366">
        <f t="shared" si="109"/>
        <v>0.45544554455445546</v>
      </c>
      <c r="I2366">
        <f t="shared" si="110"/>
        <v>46</v>
      </c>
    </row>
    <row r="2367" spans="1:9" x14ac:dyDescent="0.2">
      <c r="A2367" t="s">
        <v>36</v>
      </c>
      <c r="B2367" t="s">
        <v>10</v>
      </c>
      <c r="C2367">
        <v>2019</v>
      </c>
      <c r="D2367" t="s">
        <v>12</v>
      </c>
      <c r="E2367">
        <v>6</v>
      </c>
      <c r="F2367">
        <v>12</v>
      </c>
      <c r="G2367">
        <f t="shared" si="108"/>
        <v>6</v>
      </c>
      <c r="H2367">
        <f t="shared" si="109"/>
        <v>0.5</v>
      </c>
      <c r="I2367">
        <f t="shared" si="110"/>
        <v>6</v>
      </c>
    </row>
    <row r="2368" spans="1:9" x14ac:dyDescent="0.2">
      <c r="A2368" t="s">
        <v>36</v>
      </c>
      <c r="B2368" t="s">
        <v>10</v>
      </c>
      <c r="C2368">
        <v>2019</v>
      </c>
      <c r="D2368" t="s">
        <v>11</v>
      </c>
      <c r="E2368">
        <v>4</v>
      </c>
      <c r="F2368">
        <v>9</v>
      </c>
      <c r="G2368">
        <f t="shared" si="108"/>
        <v>5</v>
      </c>
      <c r="H2368">
        <f t="shared" si="109"/>
        <v>0.44444444444444442</v>
      </c>
      <c r="I2368">
        <f t="shared" si="110"/>
        <v>4</v>
      </c>
    </row>
    <row r="2369" spans="1:9" x14ac:dyDescent="0.2">
      <c r="A2369" t="s">
        <v>36</v>
      </c>
      <c r="B2369" t="s">
        <v>10</v>
      </c>
      <c r="C2369">
        <v>2022</v>
      </c>
      <c r="D2369" t="s">
        <v>15</v>
      </c>
      <c r="E2369">
        <v>4</v>
      </c>
      <c r="F2369">
        <v>4</v>
      </c>
      <c r="G2369">
        <f t="shared" si="108"/>
        <v>0</v>
      </c>
      <c r="H2369">
        <f t="shared" si="109"/>
        <v>1</v>
      </c>
      <c r="I2369">
        <f t="shared" si="110"/>
        <v>4</v>
      </c>
    </row>
    <row r="2370" spans="1:9" x14ac:dyDescent="0.2">
      <c r="A2370" t="s">
        <v>36</v>
      </c>
      <c r="B2370" t="s">
        <v>10</v>
      </c>
      <c r="C2370">
        <v>2022</v>
      </c>
      <c r="D2370" t="s">
        <v>14</v>
      </c>
      <c r="E2370">
        <v>2</v>
      </c>
      <c r="F2370">
        <v>2</v>
      </c>
      <c r="G2370">
        <f t="shared" ref="G2370:G2433" si="111">F2370-E2370</f>
        <v>0</v>
      </c>
      <c r="H2370">
        <f t="shared" si="109"/>
        <v>1</v>
      </c>
      <c r="I2370">
        <f t="shared" si="110"/>
        <v>2</v>
      </c>
    </row>
    <row r="2371" spans="1:9" x14ac:dyDescent="0.2">
      <c r="A2371" t="s">
        <v>36</v>
      </c>
      <c r="B2371" t="s">
        <v>10</v>
      </c>
      <c r="C2371">
        <v>2022</v>
      </c>
      <c r="D2371" t="s">
        <v>13</v>
      </c>
      <c r="E2371">
        <v>0</v>
      </c>
      <c r="F2371">
        <v>0</v>
      </c>
      <c r="G2371">
        <f t="shared" si="111"/>
        <v>0</v>
      </c>
      <c r="H2371">
        <f t="shared" ref="H2371:H2434" si="112">IF(AND(E2371=0, F2371=0), 1, E2371/F2371)</f>
        <v>1</v>
      </c>
      <c r="I2371">
        <f t="shared" ref="I2371:I2434" si="113">_xlfn.CEILING.MATH(IF(H2371=1,
    IF(
        COUNTIFS(H$2:H$2670, "&lt;&gt;1", A$2:A$2670, A2371, B$2:B$2670, B2371, D$2:D$2670, D2371, C$2:C$2670, "&lt;&gt;"&amp;C2371)=0,
        E2371,
        F2371 / (
            SUMIFS(H$2:H$2670, A$2:A$2670, A2371, B$2:B$2670, B2371, D$2:D$2670, D2371, C$2:C$2670, "&lt;&gt;"&amp;C2371, H$2:H$2670, "&lt;&gt;1")
            /
            COUNTIFS(H$2:H$2670, "&lt;&gt;1", A$2:A$2670, A2371, B$2:B$2670, B2371, D$2:D$2670, D2371, C$2:C$2670, "&lt;&gt;"&amp;C2371)
        )
    ),
    E2371
))</f>
        <v>0</v>
      </c>
    </row>
    <row r="2372" spans="1:9" x14ac:dyDescent="0.2">
      <c r="A2372" t="s">
        <v>36</v>
      </c>
      <c r="B2372" t="s">
        <v>10</v>
      </c>
      <c r="C2372">
        <v>2022</v>
      </c>
      <c r="D2372" t="s">
        <v>16</v>
      </c>
      <c r="E2372">
        <v>0</v>
      </c>
      <c r="F2372">
        <v>0</v>
      </c>
      <c r="G2372">
        <f t="shared" si="111"/>
        <v>0</v>
      </c>
      <c r="H2372">
        <f t="shared" si="112"/>
        <v>1</v>
      </c>
      <c r="I2372">
        <f t="shared" si="113"/>
        <v>0</v>
      </c>
    </row>
    <row r="2373" spans="1:9" x14ac:dyDescent="0.2">
      <c r="A2373" t="s">
        <v>36</v>
      </c>
      <c r="B2373" t="s">
        <v>10</v>
      </c>
      <c r="C2373">
        <v>2021</v>
      </c>
      <c r="D2373" t="s">
        <v>11</v>
      </c>
      <c r="E2373">
        <v>3</v>
      </c>
      <c r="F2373">
        <v>5</v>
      </c>
      <c r="G2373">
        <f t="shared" si="111"/>
        <v>2</v>
      </c>
      <c r="H2373">
        <f t="shared" si="112"/>
        <v>0.6</v>
      </c>
      <c r="I2373">
        <f t="shared" si="113"/>
        <v>3</v>
      </c>
    </row>
    <row r="2374" spans="1:9" x14ac:dyDescent="0.2">
      <c r="A2374" t="s">
        <v>36</v>
      </c>
      <c r="B2374" t="s">
        <v>10</v>
      </c>
      <c r="C2374">
        <v>2020</v>
      </c>
      <c r="D2374" t="s">
        <v>11</v>
      </c>
      <c r="E2374">
        <v>4</v>
      </c>
      <c r="F2374">
        <v>5</v>
      </c>
      <c r="G2374">
        <f t="shared" si="111"/>
        <v>1</v>
      </c>
      <c r="H2374">
        <f t="shared" si="112"/>
        <v>0.8</v>
      </c>
      <c r="I2374">
        <f t="shared" si="113"/>
        <v>4</v>
      </c>
    </row>
    <row r="2375" spans="1:9" x14ac:dyDescent="0.2">
      <c r="A2375" t="s">
        <v>36</v>
      </c>
      <c r="B2375" t="s">
        <v>10</v>
      </c>
      <c r="C2375">
        <v>2021</v>
      </c>
      <c r="D2375" t="s">
        <v>13</v>
      </c>
      <c r="E2375">
        <v>1</v>
      </c>
      <c r="F2375">
        <v>2</v>
      </c>
      <c r="G2375">
        <f t="shared" si="111"/>
        <v>1</v>
      </c>
      <c r="H2375">
        <f t="shared" si="112"/>
        <v>0.5</v>
      </c>
      <c r="I2375">
        <f t="shared" si="113"/>
        <v>1</v>
      </c>
    </row>
    <row r="2376" spans="1:9" x14ac:dyDescent="0.2">
      <c r="A2376" t="s">
        <v>36</v>
      </c>
      <c r="B2376" t="s">
        <v>10</v>
      </c>
      <c r="C2376">
        <v>2023</v>
      </c>
      <c r="D2376" t="s">
        <v>11</v>
      </c>
      <c r="E2376">
        <v>6</v>
      </c>
      <c r="F2376">
        <v>7</v>
      </c>
      <c r="G2376">
        <f t="shared" si="111"/>
        <v>1</v>
      </c>
      <c r="H2376">
        <f t="shared" si="112"/>
        <v>0.8571428571428571</v>
      </c>
      <c r="I2376">
        <f t="shared" si="113"/>
        <v>6</v>
      </c>
    </row>
    <row r="2377" spans="1:9" x14ac:dyDescent="0.2">
      <c r="A2377" t="s">
        <v>36</v>
      </c>
      <c r="B2377" t="s">
        <v>10</v>
      </c>
      <c r="C2377">
        <v>2022</v>
      </c>
      <c r="D2377" t="s">
        <v>12</v>
      </c>
      <c r="E2377">
        <v>7</v>
      </c>
      <c r="F2377">
        <v>10</v>
      </c>
      <c r="G2377">
        <f t="shared" si="111"/>
        <v>3</v>
      </c>
      <c r="H2377">
        <f t="shared" si="112"/>
        <v>0.7</v>
      </c>
      <c r="I2377">
        <f t="shared" si="113"/>
        <v>7</v>
      </c>
    </row>
    <row r="2378" spans="1:9" x14ac:dyDescent="0.2">
      <c r="A2378" t="s">
        <v>36</v>
      </c>
      <c r="B2378" t="s">
        <v>10</v>
      </c>
      <c r="C2378">
        <v>2022</v>
      </c>
      <c r="D2378" t="s">
        <v>11</v>
      </c>
      <c r="E2378">
        <v>7</v>
      </c>
      <c r="F2378">
        <v>14</v>
      </c>
      <c r="G2378">
        <f t="shared" si="111"/>
        <v>7</v>
      </c>
      <c r="H2378">
        <f t="shared" si="112"/>
        <v>0.5</v>
      </c>
      <c r="I2378">
        <f t="shared" si="113"/>
        <v>7</v>
      </c>
    </row>
    <row r="2379" spans="1:9" x14ac:dyDescent="0.2">
      <c r="A2379" t="s">
        <v>36</v>
      </c>
      <c r="B2379" t="s">
        <v>10</v>
      </c>
      <c r="C2379">
        <v>2019</v>
      </c>
      <c r="D2379" t="s">
        <v>15</v>
      </c>
      <c r="E2379">
        <v>4</v>
      </c>
      <c r="F2379">
        <v>4</v>
      </c>
      <c r="G2379">
        <f t="shared" si="111"/>
        <v>0</v>
      </c>
      <c r="H2379">
        <f t="shared" si="112"/>
        <v>1</v>
      </c>
      <c r="I2379">
        <f t="shared" si="113"/>
        <v>4</v>
      </c>
    </row>
    <row r="2380" spans="1:9" x14ac:dyDescent="0.2">
      <c r="A2380" t="s">
        <v>36</v>
      </c>
      <c r="B2380" t="s">
        <v>10</v>
      </c>
      <c r="C2380">
        <v>2019</v>
      </c>
      <c r="D2380" t="s">
        <v>14</v>
      </c>
      <c r="E2380">
        <v>4</v>
      </c>
      <c r="F2380">
        <v>4</v>
      </c>
      <c r="G2380">
        <f t="shared" si="111"/>
        <v>0</v>
      </c>
      <c r="H2380">
        <f t="shared" si="112"/>
        <v>1</v>
      </c>
      <c r="I2380">
        <f t="shared" si="113"/>
        <v>4</v>
      </c>
    </row>
    <row r="2381" spans="1:9" x14ac:dyDescent="0.2">
      <c r="A2381" t="s">
        <v>36</v>
      </c>
      <c r="B2381" t="s">
        <v>10</v>
      </c>
      <c r="C2381">
        <v>2019</v>
      </c>
      <c r="D2381" t="s">
        <v>13</v>
      </c>
      <c r="E2381">
        <v>1</v>
      </c>
      <c r="F2381">
        <v>1</v>
      </c>
      <c r="G2381">
        <f t="shared" si="111"/>
        <v>0</v>
      </c>
      <c r="H2381">
        <f t="shared" si="112"/>
        <v>1</v>
      </c>
      <c r="I2381">
        <f t="shared" si="113"/>
        <v>2</v>
      </c>
    </row>
    <row r="2382" spans="1:9" x14ac:dyDescent="0.2">
      <c r="A2382" t="s">
        <v>36</v>
      </c>
      <c r="B2382" t="s">
        <v>10</v>
      </c>
      <c r="C2382">
        <v>2019</v>
      </c>
      <c r="D2382" t="s">
        <v>16</v>
      </c>
      <c r="E2382">
        <v>2</v>
      </c>
      <c r="F2382">
        <v>2</v>
      </c>
      <c r="G2382">
        <f t="shared" si="111"/>
        <v>0</v>
      </c>
      <c r="H2382">
        <f t="shared" si="112"/>
        <v>1</v>
      </c>
      <c r="I2382">
        <f t="shared" si="113"/>
        <v>2</v>
      </c>
    </row>
    <row r="2383" spans="1:9" x14ac:dyDescent="0.2">
      <c r="A2383" t="s">
        <v>36</v>
      </c>
      <c r="B2383" t="s">
        <v>10</v>
      </c>
      <c r="C2383">
        <v>2020</v>
      </c>
      <c r="D2383" t="s">
        <v>15</v>
      </c>
      <c r="E2383">
        <v>4</v>
      </c>
      <c r="F2383">
        <v>4</v>
      </c>
      <c r="G2383">
        <f t="shared" si="111"/>
        <v>0</v>
      </c>
      <c r="H2383">
        <f t="shared" si="112"/>
        <v>1</v>
      </c>
      <c r="I2383">
        <f t="shared" si="113"/>
        <v>4</v>
      </c>
    </row>
    <row r="2384" spans="1:9" x14ac:dyDescent="0.2">
      <c r="A2384" t="s">
        <v>36</v>
      </c>
      <c r="B2384" t="s">
        <v>10</v>
      </c>
      <c r="C2384">
        <v>2020</v>
      </c>
      <c r="D2384" t="s">
        <v>12</v>
      </c>
      <c r="E2384">
        <v>4</v>
      </c>
      <c r="F2384">
        <v>4</v>
      </c>
      <c r="G2384">
        <f t="shared" si="111"/>
        <v>0</v>
      </c>
      <c r="H2384">
        <f t="shared" si="112"/>
        <v>1</v>
      </c>
      <c r="I2384">
        <f t="shared" si="113"/>
        <v>7</v>
      </c>
    </row>
    <row r="2385" spans="1:9" x14ac:dyDescent="0.2">
      <c r="A2385" t="s">
        <v>36</v>
      </c>
      <c r="B2385" t="s">
        <v>10</v>
      </c>
      <c r="C2385">
        <v>2020</v>
      </c>
      <c r="D2385" t="s">
        <v>14</v>
      </c>
      <c r="E2385">
        <v>1</v>
      </c>
      <c r="F2385">
        <v>1</v>
      </c>
      <c r="G2385">
        <f t="shared" si="111"/>
        <v>0</v>
      </c>
      <c r="H2385">
        <f t="shared" si="112"/>
        <v>1</v>
      </c>
      <c r="I2385">
        <f t="shared" si="113"/>
        <v>1</v>
      </c>
    </row>
    <row r="2386" spans="1:9" x14ac:dyDescent="0.2">
      <c r="A2386" t="s">
        <v>36</v>
      </c>
      <c r="B2386" t="s">
        <v>10</v>
      </c>
      <c r="C2386">
        <v>2020</v>
      </c>
      <c r="D2386" t="s">
        <v>13</v>
      </c>
      <c r="E2386">
        <v>1</v>
      </c>
      <c r="F2386">
        <v>1</v>
      </c>
      <c r="G2386">
        <f t="shared" si="111"/>
        <v>0</v>
      </c>
      <c r="H2386">
        <f t="shared" si="112"/>
        <v>1</v>
      </c>
      <c r="I2386">
        <f t="shared" si="113"/>
        <v>2</v>
      </c>
    </row>
    <row r="2387" spans="1:9" x14ac:dyDescent="0.2">
      <c r="A2387" t="s">
        <v>36</v>
      </c>
      <c r="B2387" t="s">
        <v>10</v>
      </c>
      <c r="C2387">
        <v>2020</v>
      </c>
      <c r="D2387" t="s">
        <v>16</v>
      </c>
      <c r="E2387">
        <v>0</v>
      </c>
      <c r="F2387">
        <v>0</v>
      </c>
      <c r="G2387">
        <f t="shared" si="111"/>
        <v>0</v>
      </c>
      <c r="H2387">
        <f t="shared" si="112"/>
        <v>1</v>
      </c>
      <c r="I2387">
        <f t="shared" si="113"/>
        <v>0</v>
      </c>
    </row>
    <row r="2388" spans="1:9" x14ac:dyDescent="0.2">
      <c r="A2388" t="s">
        <v>36</v>
      </c>
      <c r="B2388" t="s">
        <v>10</v>
      </c>
      <c r="C2388">
        <v>2021</v>
      </c>
      <c r="D2388" t="s">
        <v>15</v>
      </c>
      <c r="E2388">
        <v>6</v>
      </c>
      <c r="F2388">
        <v>6</v>
      </c>
      <c r="G2388">
        <f t="shared" si="111"/>
        <v>0</v>
      </c>
      <c r="H2388">
        <f t="shared" si="112"/>
        <v>1</v>
      </c>
      <c r="I2388">
        <f t="shared" si="113"/>
        <v>6</v>
      </c>
    </row>
    <row r="2389" spans="1:9" x14ac:dyDescent="0.2">
      <c r="A2389" t="s">
        <v>36</v>
      </c>
      <c r="B2389" t="s">
        <v>10</v>
      </c>
      <c r="C2389">
        <v>2021</v>
      </c>
      <c r="D2389" t="s">
        <v>12</v>
      </c>
      <c r="E2389">
        <v>6</v>
      </c>
      <c r="F2389">
        <v>6</v>
      </c>
      <c r="G2389">
        <f t="shared" si="111"/>
        <v>0</v>
      </c>
      <c r="H2389">
        <f t="shared" si="112"/>
        <v>1</v>
      </c>
      <c r="I2389">
        <f t="shared" si="113"/>
        <v>10</v>
      </c>
    </row>
    <row r="2390" spans="1:9" x14ac:dyDescent="0.2">
      <c r="A2390" t="s">
        <v>36</v>
      </c>
      <c r="B2390" t="s">
        <v>10</v>
      </c>
      <c r="C2390">
        <v>2021</v>
      </c>
      <c r="D2390" t="s">
        <v>14</v>
      </c>
      <c r="E2390">
        <v>1</v>
      </c>
      <c r="F2390">
        <v>1</v>
      </c>
      <c r="G2390">
        <f t="shared" si="111"/>
        <v>0</v>
      </c>
      <c r="H2390">
        <f t="shared" si="112"/>
        <v>1</v>
      </c>
      <c r="I2390">
        <f t="shared" si="113"/>
        <v>1</v>
      </c>
    </row>
    <row r="2391" spans="1:9" x14ac:dyDescent="0.2">
      <c r="A2391" t="s">
        <v>36</v>
      </c>
      <c r="B2391" t="s">
        <v>10</v>
      </c>
      <c r="C2391">
        <v>2021</v>
      </c>
      <c r="D2391" t="s">
        <v>16</v>
      </c>
      <c r="E2391">
        <v>1</v>
      </c>
      <c r="F2391">
        <v>1</v>
      </c>
      <c r="G2391">
        <f t="shared" si="111"/>
        <v>0</v>
      </c>
      <c r="H2391">
        <f t="shared" si="112"/>
        <v>1</v>
      </c>
      <c r="I2391">
        <f t="shared" si="113"/>
        <v>1</v>
      </c>
    </row>
    <row r="2392" spans="1:9" x14ac:dyDescent="0.2">
      <c r="A2392" t="s">
        <v>36</v>
      </c>
      <c r="B2392" t="s">
        <v>10</v>
      </c>
      <c r="C2392">
        <v>2023</v>
      </c>
      <c r="D2392" t="s">
        <v>15</v>
      </c>
      <c r="E2392">
        <v>8</v>
      </c>
      <c r="F2392">
        <v>8</v>
      </c>
      <c r="G2392">
        <f t="shared" si="111"/>
        <v>0</v>
      </c>
      <c r="H2392">
        <f t="shared" si="112"/>
        <v>1</v>
      </c>
      <c r="I2392">
        <f t="shared" si="113"/>
        <v>8</v>
      </c>
    </row>
    <row r="2393" spans="1:9" x14ac:dyDescent="0.2">
      <c r="A2393" t="s">
        <v>36</v>
      </c>
      <c r="B2393" t="s">
        <v>10</v>
      </c>
      <c r="C2393">
        <v>2023</v>
      </c>
      <c r="D2393" t="s">
        <v>12</v>
      </c>
      <c r="E2393">
        <v>4</v>
      </c>
      <c r="F2393">
        <v>4</v>
      </c>
      <c r="G2393">
        <f t="shared" si="111"/>
        <v>0</v>
      </c>
      <c r="H2393">
        <f t="shared" si="112"/>
        <v>1</v>
      </c>
      <c r="I2393">
        <f t="shared" si="113"/>
        <v>7</v>
      </c>
    </row>
    <row r="2394" spans="1:9" x14ac:dyDescent="0.2">
      <c r="A2394" t="s">
        <v>36</v>
      </c>
      <c r="B2394" t="s">
        <v>10</v>
      </c>
      <c r="C2394">
        <v>2023</v>
      </c>
      <c r="D2394" t="s">
        <v>14</v>
      </c>
      <c r="E2394">
        <v>2</v>
      </c>
      <c r="F2394">
        <v>2</v>
      </c>
      <c r="G2394">
        <f t="shared" si="111"/>
        <v>0</v>
      </c>
      <c r="H2394">
        <f t="shared" si="112"/>
        <v>1</v>
      </c>
      <c r="I2394">
        <f t="shared" si="113"/>
        <v>2</v>
      </c>
    </row>
    <row r="2395" spans="1:9" x14ac:dyDescent="0.2">
      <c r="A2395" t="s">
        <v>36</v>
      </c>
      <c r="B2395" t="s">
        <v>10</v>
      </c>
      <c r="C2395">
        <v>2023</v>
      </c>
      <c r="D2395" t="s">
        <v>13</v>
      </c>
      <c r="E2395">
        <v>1</v>
      </c>
      <c r="F2395">
        <v>1</v>
      </c>
      <c r="G2395">
        <f t="shared" si="111"/>
        <v>0</v>
      </c>
      <c r="H2395">
        <f t="shared" si="112"/>
        <v>1</v>
      </c>
      <c r="I2395">
        <f t="shared" si="113"/>
        <v>2</v>
      </c>
    </row>
    <row r="2396" spans="1:9" x14ac:dyDescent="0.2">
      <c r="A2396" t="s">
        <v>36</v>
      </c>
      <c r="B2396" t="s">
        <v>10</v>
      </c>
      <c r="C2396">
        <v>2023</v>
      </c>
      <c r="D2396" t="s">
        <v>16</v>
      </c>
      <c r="E2396">
        <v>2</v>
      </c>
      <c r="F2396">
        <v>2</v>
      </c>
      <c r="G2396">
        <f t="shared" si="111"/>
        <v>0</v>
      </c>
      <c r="H2396">
        <f t="shared" si="112"/>
        <v>1</v>
      </c>
      <c r="I2396">
        <f t="shared" si="113"/>
        <v>2</v>
      </c>
    </row>
    <row r="2397" spans="1:9" x14ac:dyDescent="0.2">
      <c r="A2397" t="s">
        <v>36</v>
      </c>
      <c r="B2397" t="s">
        <v>17</v>
      </c>
      <c r="C2397">
        <v>2021</v>
      </c>
      <c r="D2397" t="s">
        <v>12</v>
      </c>
      <c r="E2397">
        <v>8</v>
      </c>
      <c r="F2397">
        <v>24</v>
      </c>
      <c r="G2397">
        <f t="shared" si="111"/>
        <v>16</v>
      </c>
      <c r="H2397">
        <f t="shared" si="112"/>
        <v>0.33333333333333331</v>
      </c>
      <c r="I2397">
        <f t="shared" si="113"/>
        <v>8</v>
      </c>
    </row>
    <row r="2398" spans="1:9" x14ac:dyDescent="0.2">
      <c r="A2398" t="s">
        <v>36</v>
      </c>
      <c r="B2398" t="s">
        <v>17</v>
      </c>
      <c r="C2398">
        <v>2020</v>
      </c>
      <c r="D2398" t="s">
        <v>12</v>
      </c>
      <c r="E2398">
        <v>7</v>
      </c>
      <c r="F2398">
        <v>14</v>
      </c>
      <c r="G2398">
        <f t="shared" si="111"/>
        <v>7</v>
      </c>
      <c r="H2398">
        <f t="shared" si="112"/>
        <v>0.5</v>
      </c>
      <c r="I2398">
        <f t="shared" si="113"/>
        <v>7</v>
      </c>
    </row>
    <row r="2399" spans="1:9" x14ac:dyDescent="0.2">
      <c r="A2399" t="s">
        <v>36</v>
      </c>
      <c r="B2399" t="s">
        <v>17</v>
      </c>
      <c r="C2399">
        <v>2019</v>
      </c>
      <c r="D2399" t="s">
        <v>12</v>
      </c>
      <c r="E2399">
        <v>5</v>
      </c>
      <c r="F2399">
        <v>10</v>
      </c>
      <c r="G2399">
        <f t="shared" si="111"/>
        <v>5</v>
      </c>
      <c r="H2399">
        <f t="shared" si="112"/>
        <v>0.5</v>
      </c>
      <c r="I2399">
        <f t="shared" si="113"/>
        <v>5</v>
      </c>
    </row>
    <row r="2400" spans="1:9" x14ac:dyDescent="0.2">
      <c r="A2400" t="s">
        <v>36</v>
      </c>
      <c r="B2400" t="s">
        <v>17</v>
      </c>
      <c r="C2400">
        <v>2019</v>
      </c>
      <c r="D2400" t="s">
        <v>11</v>
      </c>
      <c r="E2400">
        <v>3</v>
      </c>
      <c r="F2400">
        <v>7</v>
      </c>
      <c r="G2400">
        <f t="shared" si="111"/>
        <v>4</v>
      </c>
      <c r="H2400">
        <f t="shared" si="112"/>
        <v>0.42857142857142855</v>
      </c>
      <c r="I2400">
        <f t="shared" si="113"/>
        <v>3</v>
      </c>
    </row>
    <row r="2401" spans="1:9" x14ac:dyDescent="0.2">
      <c r="A2401" t="s">
        <v>36</v>
      </c>
      <c r="B2401" t="s">
        <v>17</v>
      </c>
      <c r="C2401">
        <v>2021</v>
      </c>
      <c r="D2401" t="s">
        <v>15</v>
      </c>
      <c r="E2401">
        <v>8</v>
      </c>
      <c r="F2401">
        <v>12</v>
      </c>
      <c r="G2401">
        <f t="shared" si="111"/>
        <v>4</v>
      </c>
      <c r="H2401">
        <f t="shared" si="112"/>
        <v>0.66666666666666663</v>
      </c>
      <c r="I2401">
        <f t="shared" si="113"/>
        <v>8</v>
      </c>
    </row>
    <row r="2402" spans="1:9" x14ac:dyDescent="0.2">
      <c r="A2402" t="s">
        <v>36</v>
      </c>
      <c r="B2402" t="s">
        <v>17</v>
      </c>
      <c r="C2402">
        <v>2022</v>
      </c>
      <c r="D2402" t="s">
        <v>11</v>
      </c>
      <c r="E2402">
        <v>3</v>
      </c>
      <c r="F2402">
        <v>3</v>
      </c>
      <c r="G2402">
        <f t="shared" si="111"/>
        <v>0</v>
      </c>
      <c r="H2402">
        <f t="shared" si="112"/>
        <v>1</v>
      </c>
      <c r="I2402">
        <f t="shared" si="113"/>
        <v>5</v>
      </c>
    </row>
    <row r="2403" spans="1:9" x14ac:dyDescent="0.2">
      <c r="A2403" t="s">
        <v>36</v>
      </c>
      <c r="B2403" t="s">
        <v>17</v>
      </c>
      <c r="C2403">
        <v>2022</v>
      </c>
      <c r="D2403" t="s">
        <v>12</v>
      </c>
      <c r="E2403">
        <v>8</v>
      </c>
      <c r="F2403">
        <v>8</v>
      </c>
      <c r="G2403">
        <f t="shared" si="111"/>
        <v>0</v>
      </c>
      <c r="H2403">
        <f t="shared" si="112"/>
        <v>1</v>
      </c>
      <c r="I2403">
        <f t="shared" si="113"/>
        <v>18</v>
      </c>
    </row>
    <row r="2404" spans="1:9" x14ac:dyDescent="0.2">
      <c r="A2404" t="s">
        <v>36</v>
      </c>
      <c r="B2404" t="s">
        <v>17</v>
      </c>
      <c r="C2404">
        <v>2022</v>
      </c>
      <c r="D2404" t="s">
        <v>14</v>
      </c>
      <c r="E2404">
        <v>2</v>
      </c>
      <c r="F2404">
        <v>2</v>
      </c>
      <c r="G2404">
        <f t="shared" si="111"/>
        <v>0</v>
      </c>
      <c r="H2404">
        <f t="shared" si="112"/>
        <v>1</v>
      </c>
      <c r="I2404">
        <f t="shared" si="113"/>
        <v>4</v>
      </c>
    </row>
    <row r="2405" spans="1:9" x14ac:dyDescent="0.2">
      <c r="A2405" t="s">
        <v>36</v>
      </c>
      <c r="B2405" t="s">
        <v>17</v>
      </c>
      <c r="C2405">
        <v>2022</v>
      </c>
      <c r="D2405" t="s">
        <v>13</v>
      </c>
      <c r="E2405">
        <v>1</v>
      </c>
      <c r="F2405">
        <v>1</v>
      </c>
      <c r="G2405">
        <f t="shared" si="111"/>
        <v>0</v>
      </c>
      <c r="H2405">
        <f t="shared" si="112"/>
        <v>1</v>
      </c>
      <c r="I2405">
        <f t="shared" si="113"/>
        <v>1</v>
      </c>
    </row>
    <row r="2406" spans="1:9" x14ac:dyDescent="0.2">
      <c r="A2406" t="s">
        <v>36</v>
      </c>
      <c r="B2406" t="s">
        <v>17</v>
      </c>
      <c r="C2406">
        <v>2022</v>
      </c>
      <c r="D2406" t="s">
        <v>16</v>
      </c>
      <c r="E2406">
        <v>0</v>
      </c>
      <c r="F2406">
        <v>0</v>
      </c>
      <c r="G2406">
        <f t="shared" si="111"/>
        <v>0</v>
      </c>
      <c r="H2406">
        <f t="shared" si="112"/>
        <v>1</v>
      </c>
      <c r="I2406">
        <f t="shared" si="113"/>
        <v>0</v>
      </c>
    </row>
    <row r="2407" spans="1:9" x14ac:dyDescent="0.2">
      <c r="A2407" t="s">
        <v>36</v>
      </c>
      <c r="B2407" t="s">
        <v>17</v>
      </c>
      <c r="C2407">
        <v>2020</v>
      </c>
      <c r="D2407" t="s">
        <v>14</v>
      </c>
      <c r="E2407">
        <v>2</v>
      </c>
      <c r="F2407">
        <v>5</v>
      </c>
      <c r="G2407">
        <f t="shared" si="111"/>
        <v>3</v>
      </c>
      <c r="H2407">
        <f t="shared" si="112"/>
        <v>0.4</v>
      </c>
      <c r="I2407">
        <f t="shared" si="113"/>
        <v>2</v>
      </c>
    </row>
    <row r="2408" spans="1:9" x14ac:dyDescent="0.2">
      <c r="A2408" t="s">
        <v>36</v>
      </c>
      <c r="B2408" t="s">
        <v>17</v>
      </c>
      <c r="C2408">
        <v>2019</v>
      </c>
      <c r="D2408" t="s">
        <v>15</v>
      </c>
      <c r="E2408">
        <v>5</v>
      </c>
      <c r="F2408">
        <v>7</v>
      </c>
      <c r="G2408">
        <f t="shared" si="111"/>
        <v>2</v>
      </c>
      <c r="H2408">
        <f t="shared" si="112"/>
        <v>0.7142857142857143</v>
      </c>
      <c r="I2408">
        <f t="shared" si="113"/>
        <v>5</v>
      </c>
    </row>
    <row r="2409" spans="1:9" x14ac:dyDescent="0.2">
      <c r="A2409" t="s">
        <v>36</v>
      </c>
      <c r="B2409" t="s">
        <v>17</v>
      </c>
      <c r="C2409">
        <v>2020</v>
      </c>
      <c r="D2409" t="s">
        <v>11</v>
      </c>
      <c r="E2409">
        <v>8</v>
      </c>
      <c r="F2409">
        <v>10</v>
      </c>
      <c r="G2409">
        <f t="shared" si="111"/>
        <v>2</v>
      </c>
      <c r="H2409">
        <f t="shared" si="112"/>
        <v>0.8</v>
      </c>
      <c r="I2409">
        <f t="shared" si="113"/>
        <v>8</v>
      </c>
    </row>
    <row r="2410" spans="1:9" x14ac:dyDescent="0.2">
      <c r="A2410" t="s">
        <v>36</v>
      </c>
      <c r="B2410" t="s">
        <v>17</v>
      </c>
      <c r="C2410">
        <v>2021</v>
      </c>
      <c r="D2410" t="s">
        <v>14</v>
      </c>
      <c r="E2410">
        <v>4</v>
      </c>
      <c r="F2410">
        <v>6</v>
      </c>
      <c r="G2410">
        <f t="shared" si="111"/>
        <v>2</v>
      </c>
      <c r="H2410">
        <f t="shared" si="112"/>
        <v>0.66666666666666663</v>
      </c>
      <c r="I2410">
        <f t="shared" si="113"/>
        <v>4</v>
      </c>
    </row>
    <row r="2411" spans="1:9" x14ac:dyDescent="0.2">
      <c r="A2411" t="s">
        <v>36</v>
      </c>
      <c r="B2411" t="s">
        <v>17</v>
      </c>
      <c r="C2411">
        <v>2023</v>
      </c>
      <c r="D2411" t="s">
        <v>11</v>
      </c>
      <c r="E2411">
        <v>7</v>
      </c>
      <c r="F2411">
        <v>8</v>
      </c>
      <c r="G2411">
        <f t="shared" si="111"/>
        <v>1</v>
      </c>
      <c r="H2411">
        <f t="shared" si="112"/>
        <v>0.875</v>
      </c>
      <c r="I2411">
        <f t="shared" si="113"/>
        <v>7</v>
      </c>
    </row>
    <row r="2412" spans="1:9" x14ac:dyDescent="0.2">
      <c r="A2412" t="s">
        <v>36</v>
      </c>
      <c r="B2412" t="s">
        <v>17</v>
      </c>
      <c r="C2412">
        <v>2023</v>
      </c>
      <c r="D2412" t="s">
        <v>14</v>
      </c>
      <c r="E2412">
        <v>3</v>
      </c>
      <c r="F2412">
        <v>4</v>
      </c>
      <c r="G2412">
        <f t="shared" si="111"/>
        <v>1</v>
      </c>
      <c r="H2412">
        <f t="shared" si="112"/>
        <v>0.75</v>
      </c>
      <c r="I2412">
        <f t="shared" si="113"/>
        <v>3</v>
      </c>
    </row>
    <row r="2413" spans="1:9" x14ac:dyDescent="0.2">
      <c r="A2413" t="s">
        <v>36</v>
      </c>
      <c r="B2413" t="s">
        <v>17</v>
      </c>
      <c r="C2413">
        <v>2022</v>
      </c>
      <c r="D2413" t="s">
        <v>15</v>
      </c>
      <c r="E2413">
        <v>9</v>
      </c>
      <c r="F2413">
        <v>14</v>
      </c>
      <c r="G2413">
        <f t="shared" si="111"/>
        <v>5</v>
      </c>
      <c r="H2413">
        <f t="shared" si="112"/>
        <v>0.6428571428571429</v>
      </c>
      <c r="I2413">
        <f t="shared" si="113"/>
        <v>9</v>
      </c>
    </row>
    <row r="2414" spans="1:9" x14ac:dyDescent="0.2">
      <c r="A2414" t="s">
        <v>36</v>
      </c>
      <c r="B2414" t="s">
        <v>17</v>
      </c>
      <c r="C2414">
        <v>2019</v>
      </c>
      <c r="D2414" t="s">
        <v>14</v>
      </c>
      <c r="E2414">
        <v>4</v>
      </c>
      <c r="F2414">
        <v>4</v>
      </c>
      <c r="G2414">
        <f t="shared" si="111"/>
        <v>0</v>
      </c>
      <c r="H2414">
        <f t="shared" si="112"/>
        <v>1</v>
      </c>
      <c r="I2414">
        <f t="shared" si="113"/>
        <v>7</v>
      </c>
    </row>
    <row r="2415" spans="1:9" x14ac:dyDescent="0.2">
      <c r="A2415" t="s">
        <v>36</v>
      </c>
      <c r="B2415" t="s">
        <v>17</v>
      </c>
      <c r="C2415">
        <v>2019</v>
      </c>
      <c r="D2415" t="s">
        <v>13</v>
      </c>
      <c r="E2415">
        <v>1</v>
      </c>
      <c r="F2415">
        <v>1</v>
      </c>
      <c r="G2415">
        <f t="shared" si="111"/>
        <v>0</v>
      </c>
      <c r="H2415">
        <f t="shared" si="112"/>
        <v>1</v>
      </c>
      <c r="I2415">
        <f t="shared" si="113"/>
        <v>1</v>
      </c>
    </row>
    <row r="2416" spans="1:9" x14ac:dyDescent="0.2">
      <c r="A2416" t="s">
        <v>36</v>
      </c>
      <c r="B2416" t="s">
        <v>17</v>
      </c>
      <c r="C2416">
        <v>2019</v>
      </c>
      <c r="D2416" t="s">
        <v>16</v>
      </c>
      <c r="E2416">
        <v>1</v>
      </c>
      <c r="F2416">
        <v>1</v>
      </c>
      <c r="G2416">
        <f t="shared" si="111"/>
        <v>0</v>
      </c>
      <c r="H2416">
        <f t="shared" si="112"/>
        <v>1</v>
      </c>
      <c r="I2416">
        <f t="shared" si="113"/>
        <v>1</v>
      </c>
    </row>
    <row r="2417" spans="1:9" x14ac:dyDescent="0.2">
      <c r="A2417" t="s">
        <v>36</v>
      </c>
      <c r="B2417" t="s">
        <v>17</v>
      </c>
      <c r="C2417">
        <v>2020</v>
      </c>
      <c r="D2417" t="s">
        <v>15</v>
      </c>
      <c r="E2417">
        <v>4</v>
      </c>
      <c r="F2417">
        <v>4</v>
      </c>
      <c r="G2417">
        <f t="shared" si="111"/>
        <v>0</v>
      </c>
      <c r="H2417">
        <f t="shared" si="112"/>
        <v>1</v>
      </c>
      <c r="I2417">
        <f t="shared" si="113"/>
        <v>6</v>
      </c>
    </row>
    <row r="2418" spans="1:9" x14ac:dyDescent="0.2">
      <c r="A2418" t="s">
        <v>36</v>
      </c>
      <c r="B2418" t="s">
        <v>17</v>
      </c>
      <c r="C2418">
        <v>2020</v>
      </c>
      <c r="D2418" t="s">
        <v>13</v>
      </c>
      <c r="E2418">
        <v>1</v>
      </c>
      <c r="F2418">
        <v>1</v>
      </c>
      <c r="G2418">
        <f t="shared" si="111"/>
        <v>0</v>
      </c>
      <c r="H2418">
        <f t="shared" si="112"/>
        <v>1</v>
      </c>
      <c r="I2418">
        <f t="shared" si="113"/>
        <v>1</v>
      </c>
    </row>
    <row r="2419" spans="1:9" x14ac:dyDescent="0.2">
      <c r="A2419" t="s">
        <v>36</v>
      </c>
      <c r="B2419" t="s">
        <v>17</v>
      </c>
      <c r="C2419">
        <v>2020</v>
      </c>
      <c r="D2419" t="s">
        <v>16</v>
      </c>
      <c r="E2419">
        <v>0</v>
      </c>
      <c r="F2419">
        <v>0</v>
      </c>
      <c r="G2419">
        <f t="shared" si="111"/>
        <v>0</v>
      </c>
      <c r="H2419">
        <f t="shared" si="112"/>
        <v>1</v>
      </c>
      <c r="I2419">
        <f t="shared" si="113"/>
        <v>0</v>
      </c>
    </row>
    <row r="2420" spans="1:9" x14ac:dyDescent="0.2">
      <c r="A2420" t="s">
        <v>36</v>
      </c>
      <c r="B2420" t="s">
        <v>17</v>
      </c>
      <c r="C2420">
        <v>2021</v>
      </c>
      <c r="D2420" t="s">
        <v>11</v>
      </c>
      <c r="E2420">
        <v>1</v>
      </c>
      <c r="F2420">
        <v>1</v>
      </c>
      <c r="G2420">
        <f t="shared" si="111"/>
        <v>0</v>
      </c>
      <c r="H2420">
        <f t="shared" si="112"/>
        <v>1</v>
      </c>
      <c r="I2420">
        <f t="shared" si="113"/>
        <v>2</v>
      </c>
    </row>
    <row r="2421" spans="1:9" x14ac:dyDescent="0.2">
      <c r="A2421" t="s">
        <v>36</v>
      </c>
      <c r="B2421" t="s">
        <v>17</v>
      </c>
      <c r="C2421">
        <v>2021</v>
      </c>
      <c r="D2421" t="s">
        <v>13</v>
      </c>
      <c r="E2421">
        <v>0</v>
      </c>
      <c r="F2421">
        <v>0</v>
      </c>
      <c r="G2421">
        <f t="shared" si="111"/>
        <v>0</v>
      </c>
      <c r="H2421">
        <f t="shared" si="112"/>
        <v>1</v>
      </c>
      <c r="I2421">
        <f t="shared" si="113"/>
        <v>0</v>
      </c>
    </row>
    <row r="2422" spans="1:9" x14ac:dyDescent="0.2">
      <c r="A2422" t="s">
        <v>36</v>
      </c>
      <c r="B2422" t="s">
        <v>17</v>
      </c>
      <c r="C2422">
        <v>2021</v>
      </c>
      <c r="D2422" t="s">
        <v>16</v>
      </c>
      <c r="E2422">
        <v>1</v>
      </c>
      <c r="F2422">
        <v>1</v>
      </c>
      <c r="G2422">
        <f t="shared" si="111"/>
        <v>0</v>
      </c>
      <c r="H2422">
        <f t="shared" si="112"/>
        <v>1</v>
      </c>
      <c r="I2422">
        <f t="shared" si="113"/>
        <v>1</v>
      </c>
    </row>
    <row r="2423" spans="1:9" x14ac:dyDescent="0.2">
      <c r="A2423" t="s">
        <v>36</v>
      </c>
      <c r="B2423" t="s">
        <v>17</v>
      </c>
      <c r="C2423">
        <v>2023</v>
      </c>
      <c r="D2423" t="s">
        <v>15</v>
      </c>
      <c r="E2423">
        <v>5</v>
      </c>
      <c r="F2423">
        <v>5</v>
      </c>
      <c r="G2423">
        <f t="shared" si="111"/>
        <v>0</v>
      </c>
      <c r="H2423">
        <f t="shared" si="112"/>
        <v>1</v>
      </c>
      <c r="I2423">
        <f t="shared" si="113"/>
        <v>8</v>
      </c>
    </row>
    <row r="2424" spans="1:9" x14ac:dyDescent="0.2">
      <c r="A2424" t="s">
        <v>36</v>
      </c>
      <c r="B2424" t="s">
        <v>17</v>
      </c>
      <c r="C2424">
        <v>2023</v>
      </c>
      <c r="D2424" t="s">
        <v>12</v>
      </c>
      <c r="E2424">
        <v>9</v>
      </c>
      <c r="F2424">
        <v>9</v>
      </c>
      <c r="G2424">
        <f t="shared" si="111"/>
        <v>0</v>
      </c>
      <c r="H2424">
        <f t="shared" si="112"/>
        <v>1</v>
      </c>
      <c r="I2424">
        <f t="shared" si="113"/>
        <v>21</v>
      </c>
    </row>
    <row r="2425" spans="1:9" x14ac:dyDescent="0.2">
      <c r="A2425" t="s">
        <v>36</v>
      </c>
      <c r="B2425" t="s">
        <v>17</v>
      </c>
      <c r="C2425">
        <v>2023</v>
      </c>
      <c r="D2425" t="s">
        <v>13</v>
      </c>
      <c r="E2425">
        <v>2</v>
      </c>
      <c r="F2425">
        <v>2</v>
      </c>
      <c r="G2425">
        <f t="shared" si="111"/>
        <v>0</v>
      </c>
      <c r="H2425">
        <f t="shared" si="112"/>
        <v>1</v>
      </c>
      <c r="I2425">
        <f t="shared" si="113"/>
        <v>2</v>
      </c>
    </row>
    <row r="2426" spans="1:9" x14ac:dyDescent="0.2">
      <c r="A2426" t="s">
        <v>36</v>
      </c>
      <c r="B2426" t="s">
        <v>17</v>
      </c>
      <c r="C2426">
        <v>2023</v>
      </c>
      <c r="D2426" t="s">
        <v>16</v>
      </c>
      <c r="E2426">
        <v>1</v>
      </c>
      <c r="F2426">
        <v>1</v>
      </c>
      <c r="G2426">
        <f t="shared" si="111"/>
        <v>0</v>
      </c>
      <c r="H2426">
        <f t="shared" si="112"/>
        <v>1</v>
      </c>
      <c r="I2426">
        <f t="shared" si="113"/>
        <v>1</v>
      </c>
    </row>
    <row r="2427" spans="1:9" x14ac:dyDescent="0.2">
      <c r="A2427" t="s">
        <v>36</v>
      </c>
      <c r="B2427" t="s">
        <v>18</v>
      </c>
      <c r="C2427">
        <v>2020</v>
      </c>
      <c r="D2427" t="s">
        <v>15</v>
      </c>
      <c r="E2427">
        <v>12</v>
      </c>
      <c r="F2427">
        <v>37</v>
      </c>
      <c r="G2427">
        <f t="shared" si="111"/>
        <v>25</v>
      </c>
      <c r="H2427">
        <f t="shared" si="112"/>
        <v>0.32432432432432434</v>
      </c>
      <c r="I2427">
        <f t="shared" si="113"/>
        <v>12</v>
      </c>
    </row>
    <row r="2428" spans="1:9" x14ac:dyDescent="0.2">
      <c r="A2428" t="s">
        <v>36</v>
      </c>
      <c r="B2428" t="s">
        <v>18</v>
      </c>
      <c r="C2428">
        <v>2021</v>
      </c>
      <c r="D2428" t="s">
        <v>11</v>
      </c>
      <c r="E2428">
        <v>10</v>
      </c>
      <c r="F2428">
        <v>21</v>
      </c>
      <c r="G2428">
        <f t="shared" si="111"/>
        <v>11</v>
      </c>
      <c r="H2428">
        <f t="shared" si="112"/>
        <v>0.47619047619047616</v>
      </c>
      <c r="I2428">
        <f t="shared" si="113"/>
        <v>10</v>
      </c>
    </row>
    <row r="2429" spans="1:9" x14ac:dyDescent="0.2">
      <c r="A2429" t="s">
        <v>36</v>
      </c>
      <c r="B2429" t="s">
        <v>18</v>
      </c>
      <c r="C2429">
        <v>2019</v>
      </c>
      <c r="D2429" t="s">
        <v>12</v>
      </c>
      <c r="E2429">
        <v>10</v>
      </c>
      <c r="F2429">
        <v>20</v>
      </c>
      <c r="G2429">
        <f t="shared" si="111"/>
        <v>10</v>
      </c>
      <c r="H2429">
        <f t="shared" si="112"/>
        <v>0.5</v>
      </c>
      <c r="I2429">
        <f t="shared" si="113"/>
        <v>10</v>
      </c>
    </row>
    <row r="2430" spans="1:9" x14ac:dyDescent="0.2">
      <c r="A2430" t="s">
        <v>36</v>
      </c>
      <c r="B2430" t="s">
        <v>18</v>
      </c>
      <c r="C2430">
        <v>2022</v>
      </c>
      <c r="D2430" t="s">
        <v>11</v>
      </c>
      <c r="E2430">
        <v>10</v>
      </c>
      <c r="F2430">
        <v>10</v>
      </c>
      <c r="G2430">
        <f t="shared" si="111"/>
        <v>0</v>
      </c>
      <c r="H2430">
        <f t="shared" si="112"/>
        <v>1</v>
      </c>
      <c r="I2430">
        <f t="shared" si="113"/>
        <v>15</v>
      </c>
    </row>
    <row r="2431" spans="1:9" x14ac:dyDescent="0.2">
      <c r="A2431" t="s">
        <v>36</v>
      </c>
      <c r="B2431" t="s">
        <v>18</v>
      </c>
      <c r="C2431">
        <v>2022</v>
      </c>
      <c r="D2431" t="s">
        <v>15</v>
      </c>
      <c r="E2431">
        <v>7</v>
      </c>
      <c r="F2431">
        <v>7</v>
      </c>
      <c r="G2431">
        <f t="shared" si="111"/>
        <v>0</v>
      </c>
      <c r="H2431">
        <f t="shared" si="112"/>
        <v>1</v>
      </c>
      <c r="I2431">
        <f t="shared" si="113"/>
        <v>22</v>
      </c>
    </row>
    <row r="2432" spans="1:9" x14ac:dyDescent="0.2">
      <c r="A2432" t="s">
        <v>36</v>
      </c>
      <c r="B2432" t="s">
        <v>18</v>
      </c>
      <c r="C2432">
        <v>2022</v>
      </c>
      <c r="D2432" t="s">
        <v>13</v>
      </c>
      <c r="E2432">
        <v>2</v>
      </c>
      <c r="F2432">
        <v>2</v>
      </c>
      <c r="G2432">
        <f t="shared" si="111"/>
        <v>0</v>
      </c>
      <c r="H2432">
        <f t="shared" si="112"/>
        <v>1</v>
      </c>
      <c r="I2432">
        <f t="shared" si="113"/>
        <v>3</v>
      </c>
    </row>
    <row r="2433" spans="1:9" x14ac:dyDescent="0.2">
      <c r="A2433" t="s">
        <v>36</v>
      </c>
      <c r="B2433" t="s">
        <v>18</v>
      </c>
      <c r="C2433">
        <v>2022</v>
      </c>
      <c r="D2433" t="s">
        <v>16</v>
      </c>
      <c r="E2433">
        <v>1</v>
      </c>
      <c r="F2433">
        <v>1</v>
      </c>
      <c r="G2433">
        <f t="shared" si="111"/>
        <v>0</v>
      </c>
      <c r="H2433">
        <f t="shared" si="112"/>
        <v>1</v>
      </c>
      <c r="I2433">
        <f t="shared" si="113"/>
        <v>1</v>
      </c>
    </row>
    <row r="2434" spans="1:9" x14ac:dyDescent="0.2">
      <c r="A2434" t="s">
        <v>36</v>
      </c>
      <c r="B2434" t="s">
        <v>18</v>
      </c>
      <c r="C2434">
        <v>2020</v>
      </c>
      <c r="D2434" t="s">
        <v>12</v>
      </c>
      <c r="E2434">
        <v>6</v>
      </c>
      <c r="F2434">
        <v>8</v>
      </c>
      <c r="G2434">
        <f t="shared" ref="G2434:G2497" si="114">F2434-E2434</f>
        <v>2</v>
      </c>
      <c r="H2434">
        <f t="shared" si="112"/>
        <v>0.75</v>
      </c>
      <c r="I2434">
        <f t="shared" si="113"/>
        <v>6</v>
      </c>
    </row>
    <row r="2435" spans="1:9" x14ac:dyDescent="0.2">
      <c r="A2435" t="s">
        <v>36</v>
      </c>
      <c r="B2435" t="s">
        <v>18</v>
      </c>
      <c r="C2435">
        <v>2023</v>
      </c>
      <c r="D2435" t="s">
        <v>11</v>
      </c>
      <c r="E2435">
        <v>7</v>
      </c>
      <c r="F2435">
        <v>9</v>
      </c>
      <c r="G2435">
        <f t="shared" si="114"/>
        <v>2</v>
      </c>
      <c r="H2435">
        <f t="shared" ref="H2435:H2498" si="115">IF(AND(E2435=0, F2435=0), 1, E2435/F2435)</f>
        <v>0.77777777777777779</v>
      </c>
      <c r="I2435">
        <f t="shared" ref="I2435:I2498" si="116">_xlfn.CEILING.MATH(IF(H2435=1,
    IF(
        COUNTIFS(H$2:H$2670, "&lt;&gt;1", A$2:A$2670, A2435, B$2:B$2670, B2435, D$2:D$2670, D2435, C$2:C$2670, "&lt;&gt;"&amp;C2435)=0,
        E2435,
        F2435 / (
            SUMIFS(H$2:H$2670, A$2:A$2670, A2435, B$2:B$2670, B2435, D$2:D$2670, D2435, C$2:C$2670, "&lt;&gt;"&amp;C2435, H$2:H$2670, "&lt;&gt;1")
            /
            COUNTIFS(H$2:H$2670, "&lt;&gt;1", A$2:A$2670, A2435, B$2:B$2670, B2435, D$2:D$2670, D2435, C$2:C$2670, "&lt;&gt;"&amp;C2435)
        )
    ),
    E2435
))</f>
        <v>7</v>
      </c>
    </row>
    <row r="2436" spans="1:9" x14ac:dyDescent="0.2">
      <c r="A2436" t="s">
        <v>36</v>
      </c>
      <c r="B2436" t="s">
        <v>18</v>
      </c>
      <c r="C2436">
        <v>2019</v>
      </c>
      <c r="D2436" t="s">
        <v>11</v>
      </c>
      <c r="E2436">
        <v>7</v>
      </c>
      <c r="F2436">
        <v>8</v>
      </c>
      <c r="G2436">
        <f t="shared" si="114"/>
        <v>1</v>
      </c>
      <c r="H2436">
        <f t="shared" si="115"/>
        <v>0.875</v>
      </c>
      <c r="I2436">
        <f t="shared" si="116"/>
        <v>7</v>
      </c>
    </row>
    <row r="2437" spans="1:9" x14ac:dyDescent="0.2">
      <c r="A2437" t="s">
        <v>36</v>
      </c>
      <c r="B2437" t="s">
        <v>18</v>
      </c>
      <c r="C2437">
        <v>2021</v>
      </c>
      <c r="D2437" t="s">
        <v>13</v>
      </c>
      <c r="E2437">
        <v>2</v>
      </c>
      <c r="F2437">
        <v>3</v>
      </c>
      <c r="G2437">
        <f t="shared" si="114"/>
        <v>1</v>
      </c>
      <c r="H2437">
        <f t="shared" si="115"/>
        <v>0.66666666666666663</v>
      </c>
      <c r="I2437">
        <f t="shared" si="116"/>
        <v>2</v>
      </c>
    </row>
    <row r="2438" spans="1:9" x14ac:dyDescent="0.2">
      <c r="A2438" t="s">
        <v>36</v>
      </c>
      <c r="B2438" t="s">
        <v>18</v>
      </c>
      <c r="C2438">
        <v>2022</v>
      </c>
      <c r="D2438" t="s">
        <v>14</v>
      </c>
      <c r="E2438">
        <v>7</v>
      </c>
      <c r="F2438">
        <v>8</v>
      </c>
      <c r="G2438">
        <f t="shared" si="114"/>
        <v>1</v>
      </c>
      <c r="H2438">
        <f t="shared" si="115"/>
        <v>0.875</v>
      </c>
      <c r="I2438">
        <f t="shared" si="116"/>
        <v>7</v>
      </c>
    </row>
    <row r="2439" spans="1:9" x14ac:dyDescent="0.2">
      <c r="A2439" t="s">
        <v>36</v>
      </c>
      <c r="B2439" t="s">
        <v>18</v>
      </c>
      <c r="C2439">
        <v>2022</v>
      </c>
      <c r="D2439" t="s">
        <v>12</v>
      </c>
      <c r="E2439">
        <v>9</v>
      </c>
      <c r="F2439">
        <v>11</v>
      </c>
      <c r="G2439">
        <f t="shared" si="114"/>
        <v>2</v>
      </c>
      <c r="H2439">
        <f t="shared" si="115"/>
        <v>0.81818181818181823</v>
      </c>
      <c r="I2439">
        <f t="shared" si="116"/>
        <v>9</v>
      </c>
    </row>
    <row r="2440" spans="1:9" x14ac:dyDescent="0.2">
      <c r="A2440" t="s">
        <v>36</v>
      </c>
      <c r="B2440" t="s">
        <v>18</v>
      </c>
      <c r="C2440">
        <v>2019</v>
      </c>
      <c r="D2440" t="s">
        <v>15</v>
      </c>
      <c r="E2440">
        <v>7</v>
      </c>
      <c r="F2440">
        <v>7</v>
      </c>
      <c r="G2440">
        <f t="shared" si="114"/>
        <v>0</v>
      </c>
      <c r="H2440">
        <f t="shared" si="115"/>
        <v>1</v>
      </c>
      <c r="I2440">
        <f t="shared" si="116"/>
        <v>22</v>
      </c>
    </row>
    <row r="2441" spans="1:9" x14ac:dyDescent="0.2">
      <c r="A2441" t="s">
        <v>36</v>
      </c>
      <c r="B2441" t="s">
        <v>18</v>
      </c>
      <c r="C2441">
        <v>2019</v>
      </c>
      <c r="D2441" t="s">
        <v>14</v>
      </c>
      <c r="E2441">
        <v>4</v>
      </c>
      <c r="F2441">
        <v>4</v>
      </c>
      <c r="G2441">
        <f t="shared" si="114"/>
        <v>0</v>
      </c>
      <c r="H2441">
        <f t="shared" si="115"/>
        <v>1</v>
      </c>
      <c r="I2441">
        <f t="shared" si="116"/>
        <v>5</v>
      </c>
    </row>
    <row r="2442" spans="1:9" x14ac:dyDescent="0.2">
      <c r="A2442" t="s">
        <v>36</v>
      </c>
      <c r="B2442" t="s">
        <v>18</v>
      </c>
      <c r="C2442">
        <v>2019</v>
      </c>
      <c r="D2442" t="s">
        <v>13</v>
      </c>
      <c r="E2442">
        <v>1</v>
      </c>
      <c r="F2442">
        <v>1</v>
      </c>
      <c r="G2442">
        <f t="shared" si="114"/>
        <v>0</v>
      </c>
      <c r="H2442">
        <f t="shared" si="115"/>
        <v>1</v>
      </c>
      <c r="I2442">
        <f t="shared" si="116"/>
        <v>2</v>
      </c>
    </row>
    <row r="2443" spans="1:9" x14ac:dyDescent="0.2">
      <c r="A2443" t="s">
        <v>36</v>
      </c>
      <c r="B2443" t="s">
        <v>18</v>
      </c>
      <c r="C2443">
        <v>2019</v>
      </c>
      <c r="D2443" t="s">
        <v>16</v>
      </c>
      <c r="E2443">
        <v>0</v>
      </c>
      <c r="F2443">
        <v>0</v>
      </c>
      <c r="G2443">
        <f t="shared" si="114"/>
        <v>0</v>
      </c>
      <c r="H2443">
        <f t="shared" si="115"/>
        <v>1</v>
      </c>
      <c r="I2443">
        <f t="shared" si="116"/>
        <v>0</v>
      </c>
    </row>
    <row r="2444" spans="1:9" x14ac:dyDescent="0.2">
      <c r="A2444" t="s">
        <v>36</v>
      </c>
      <c r="B2444" t="s">
        <v>18</v>
      </c>
      <c r="C2444">
        <v>2020</v>
      </c>
      <c r="D2444" t="s">
        <v>11</v>
      </c>
      <c r="E2444">
        <v>6</v>
      </c>
      <c r="F2444">
        <v>6</v>
      </c>
      <c r="G2444">
        <f t="shared" si="114"/>
        <v>0</v>
      </c>
      <c r="H2444">
        <f t="shared" si="115"/>
        <v>1</v>
      </c>
      <c r="I2444">
        <f t="shared" si="116"/>
        <v>9</v>
      </c>
    </row>
    <row r="2445" spans="1:9" x14ac:dyDescent="0.2">
      <c r="A2445" t="s">
        <v>36</v>
      </c>
      <c r="B2445" t="s">
        <v>18</v>
      </c>
      <c r="C2445">
        <v>2020</v>
      </c>
      <c r="D2445" t="s">
        <v>14</v>
      </c>
      <c r="E2445">
        <v>2</v>
      </c>
      <c r="F2445">
        <v>2</v>
      </c>
      <c r="G2445">
        <f t="shared" si="114"/>
        <v>0</v>
      </c>
      <c r="H2445">
        <f t="shared" si="115"/>
        <v>1</v>
      </c>
      <c r="I2445">
        <f t="shared" si="116"/>
        <v>3</v>
      </c>
    </row>
    <row r="2446" spans="1:9" x14ac:dyDescent="0.2">
      <c r="A2446" t="s">
        <v>36</v>
      </c>
      <c r="B2446" t="s">
        <v>18</v>
      </c>
      <c r="C2446">
        <v>2020</v>
      </c>
      <c r="D2446" t="s">
        <v>13</v>
      </c>
      <c r="E2446">
        <v>0</v>
      </c>
      <c r="F2446">
        <v>0</v>
      </c>
      <c r="G2446">
        <f t="shared" si="114"/>
        <v>0</v>
      </c>
      <c r="H2446">
        <f t="shared" si="115"/>
        <v>1</v>
      </c>
      <c r="I2446">
        <f t="shared" si="116"/>
        <v>0</v>
      </c>
    </row>
    <row r="2447" spans="1:9" x14ac:dyDescent="0.2">
      <c r="A2447" t="s">
        <v>36</v>
      </c>
      <c r="B2447" t="s">
        <v>18</v>
      </c>
      <c r="C2447">
        <v>2020</v>
      </c>
      <c r="D2447" t="s">
        <v>16</v>
      </c>
      <c r="E2447">
        <v>0</v>
      </c>
      <c r="F2447">
        <v>0</v>
      </c>
      <c r="G2447">
        <f t="shared" si="114"/>
        <v>0</v>
      </c>
      <c r="H2447">
        <f t="shared" si="115"/>
        <v>1</v>
      </c>
      <c r="I2447">
        <f t="shared" si="116"/>
        <v>0</v>
      </c>
    </row>
    <row r="2448" spans="1:9" x14ac:dyDescent="0.2">
      <c r="A2448" t="s">
        <v>36</v>
      </c>
      <c r="B2448" t="s">
        <v>18</v>
      </c>
      <c r="C2448">
        <v>2021</v>
      </c>
      <c r="D2448" t="s">
        <v>15</v>
      </c>
      <c r="E2448">
        <v>11</v>
      </c>
      <c r="F2448">
        <v>11</v>
      </c>
      <c r="G2448">
        <f t="shared" si="114"/>
        <v>0</v>
      </c>
      <c r="H2448">
        <f t="shared" si="115"/>
        <v>1</v>
      </c>
      <c r="I2448">
        <f t="shared" si="116"/>
        <v>34</v>
      </c>
    </row>
    <row r="2449" spans="1:9" x14ac:dyDescent="0.2">
      <c r="A2449" t="s">
        <v>36</v>
      </c>
      <c r="B2449" t="s">
        <v>18</v>
      </c>
      <c r="C2449">
        <v>2021</v>
      </c>
      <c r="D2449" t="s">
        <v>12</v>
      </c>
      <c r="E2449">
        <v>8</v>
      </c>
      <c r="F2449">
        <v>8</v>
      </c>
      <c r="G2449">
        <f t="shared" si="114"/>
        <v>0</v>
      </c>
      <c r="H2449">
        <f t="shared" si="115"/>
        <v>1</v>
      </c>
      <c r="I2449">
        <f t="shared" si="116"/>
        <v>12</v>
      </c>
    </row>
    <row r="2450" spans="1:9" x14ac:dyDescent="0.2">
      <c r="A2450" t="s">
        <v>36</v>
      </c>
      <c r="B2450" t="s">
        <v>18</v>
      </c>
      <c r="C2450">
        <v>2021</v>
      </c>
      <c r="D2450" t="s">
        <v>14</v>
      </c>
      <c r="E2450">
        <v>1</v>
      </c>
      <c r="F2450">
        <v>1</v>
      </c>
      <c r="G2450">
        <f t="shared" si="114"/>
        <v>0</v>
      </c>
      <c r="H2450">
        <f t="shared" si="115"/>
        <v>1</v>
      </c>
      <c r="I2450">
        <f t="shared" si="116"/>
        <v>2</v>
      </c>
    </row>
    <row r="2451" spans="1:9" x14ac:dyDescent="0.2">
      <c r="A2451" t="s">
        <v>36</v>
      </c>
      <c r="B2451" t="s">
        <v>18</v>
      </c>
      <c r="C2451">
        <v>2021</v>
      </c>
      <c r="D2451" t="s">
        <v>16</v>
      </c>
      <c r="E2451">
        <v>1</v>
      </c>
      <c r="F2451">
        <v>1</v>
      </c>
      <c r="G2451">
        <f t="shared" si="114"/>
        <v>0</v>
      </c>
      <c r="H2451">
        <f t="shared" si="115"/>
        <v>1</v>
      </c>
      <c r="I2451">
        <f t="shared" si="116"/>
        <v>1</v>
      </c>
    </row>
    <row r="2452" spans="1:9" x14ac:dyDescent="0.2">
      <c r="A2452" t="s">
        <v>36</v>
      </c>
      <c r="B2452" t="s">
        <v>18</v>
      </c>
      <c r="C2452">
        <v>2023</v>
      </c>
      <c r="D2452" t="s">
        <v>15</v>
      </c>
      <c r="E2452">
        <v>11</v>
      </c>
      <c r="F2452">
        <v>11</v>
      </c>
      <c r="G2452">
        <f t="shared" si="114"/>
        <v>0</v>
      </c>
      <c r="H2452">
        <f t="shared" si="115"/>
        <v>1</v>
      </c>
      <c r="I2452">
        <f t="shared" si="116"/>
        <v>34</v>
      </c>
    </row>
    <row r="2453" spans="1:9" x14ac:dyDescent="0.2">
      <c r="A2453" t="s">
        <v>36</v>
      </c>
      <c r="B2453" t="s">
        <v>18</v>
      </c>
      <c r="C2453">
        <v>2023</v>
      </c>
      <c r="D2453" t="s">
        <v>12</v>
      </c>
      <c r="E2453">
        <v>5</v>
      </c>
      <c r="F2453">
        <v>5</v>
      </c>
      <c r="G2453">
        <f t="shared" si="114"/>
        <v>0</v>
      </c>
      <c r="H2453">
        <f t="shared" si="115"/>
        <v>1</v>
      </c>
      <c r="I2453">
        <f t="shared" si="116"/>
        <v>8</v>
      </c>
    </row>
    <row r="2454" spans="1:9" x14ac:dyDescent="0.2">
      <c r="A2454" t="s">
        <v>36</v>
      </c>
      <c r="B2454" t="s">
        <v>18</v>
      </c>
      <c r="C2454">
        <v>2023</v>
      </c>
      <c r="D2454" t="s">
        <v>14</v>
      </c>
      <c r="E2454">
        <v>7</v>
      </c>
      <c r="F2454">
        <v>7</v>
      </c>
      <c r="G2454">
        <f t="shared" si="114"/>
        <v>0</v>
      </c>
      <c r="H2454">
        <f t="shared" si="115"/>
        <v>1</v>
      </c>
      <c r="I2454">
        <f t="shared" si="116"/>
        <v>8</v>
      </c>
    </row>
    <row r="2455" spans="1:9" x14ac:dyDescent="0.2">
      <c r="A2455" t="s">
        <v>36</v>
      </c>
      <c r="B2455" t="s">
        <v>18</v>
      </c>
      <c r="C2455">
        <v>2023</v>
      </c>
      <c r="D2455" t="s">
        <v>13</v>
      </c>
      <c r="E2455">
        <v>0</v>
      </c>
      <c r="F2455">
        <v>0</v>
      </c>
      <c r="G2455">
        <f t="shared" si="114"/>
        <v>0</v>
      </c>
      <c r="H2455">
        <f t="shared" si="115"/>
        <v>1</v>
      </c>
      <c r="I2455">
        <f t="shared" si="116"/>
        <v>0</v>
      </c>
    </row>
    <row r="2456" spans="1:9" x14ac:dyDescent="0.2">
      <c r="A2456" t="s">
        <v>36</v>
      </c>
      <c r="B2456" t="s">
        <v>18</v>
      </c>
      <c r="C2456">
        <v>2023</v>
      </c>
      <c r="D2456" t="s">
        <v>16</v>
      </c>
      <c r="E2456">
        <v>0</v>
      </c>
      <c r="F2456">
        <v>0</v>
      </c>
      <c r="G2456">
        <f t="shared" si="114"/>
        <v>0</v>
      </c>
      <c r="H2456">
        <f t="shared" si="115"/>
        <v>1</v>
      </c>
      <c r="I2456">
        <f t="shared" si="116"/>
        <v>0</v>
      </c>
    </row>
    <row r="2457" spans="1:9" x14ac:dyDescent="0.2">
      <c r="A2457" t="s">
        <v>36</v>
      </c>
      <c r="B2457" t="s">
        <v>19</v>
      </c>
      <c r="C2457">
        <v>2019</v>
      </c>
      <c r="D2457" t="s">
        <v>15</v>
      </c>
      <c r="E2457">
        <v>15</v>
      </c>
      <c r="F2457">
        <v>30</v>
      </c>
      <c r="G2457">
        <f t="shared" si="114"/>
        <v>15</v>
      </c>
      <c r="H2457">
        <f t="shared" si="115"/>
        <v>0.5</v>
      </c>
      <c r="I2457">
        <f t="shared" si="116"/>
        <v>15</v>
      </c>
    </row>
    <row r="2458" spans="1:9" x14ac:dyDescent="0.2">
      <c r="A2458" t="s">
        <v>36</v>
      </c>
      <c r="B2458" t="s">
        <v>19</v>
      </c>
      <c r="C2458">
        <v>2023</v>
      </c>
      <c r="D2458" t="s">
        <v>15</v>
      </c>
      <c r="E2458">
        <v>17</v>
      </c>
      <c r="F2458">
        <v>32</v>
      </c>
      <c r="G2458">
        <f t="shared" si="114"/>
        <v>15</v>
      </c>
      <c r="H2458">
        <f t="shared" si="115"/>
        <v>0.53125</v>
      </c>
      <c r="I2458">
        <f t="shared" si="116"/>
        <v>17</v>
      </c>
    </row>
    <row r="2459" spans="1:9" x14ac:dyDescent="0.2">
      <c r="A2459" t="s">
        <v>36</v>
      </c>
      <c r="B2459" t="s">
        <v>19</v>
      </c>
      <c r="C2459">
        <v>2019</v>
      </c>
      <c r="D2459" t="s">
        <v>12</v>
      </c>
      <c r="E2459">
        <v>16</v>
      </c>
      <c r="F2459">
        <v>29</v>
      </c>
      <c r="G2459">
        <f t="shared" si="114"/>
        <v>13</v>
      </c>
      <c r="H2459">
        <f t="shared" si="115"/>
        <v>0.55172413793103448</v>
      </c>
      <c r="I2459">
        <f t="shared" si="116"/>
        <v>16</v>
      </c>
    </row>
    <row r="2460" spans="1:9" x14ac:dyDescent="0.2">
      <c r="A2460" t="s">
        <v>36</v>
      </c>
      <c r="B2460" t="s">
        <v>19</v>
      </c>
      <c r="C2460">
        <v>2020</v>
      </c>
      <c r="D2460" t="s">
        <v>11</v>
      </c>
      <c r="E2460">
        <v>12</v>
      </c>
      <c r="F2460">
        <v>19</v>
      </c>
      <c r="G2460">
        <f t="shared" si="114"/>
        <v>7</v>
      </c>
      <c r="H2460">
        <f t="shared" si="115"/>
        <v>0.63157894736842102</v>
      </c>
      <c r="I2460">
        <f t="shared" si="116"/>
        <v>12</v>
      </c>
    </row>
    <row r="2461" spans="1:9" x14ac:dyDescent="0.2">
      <c r="A2461" t="s">
        <v>36</v>
      </c>
      <c r="B2461" t="s">
        <v>19</v>
      </c>
      <c r="C2461">
        <v>2022</v>
      </c>
      <c r="D2461" t="s">
        <v>15</v>
      </c>
      <c r="E2461">
        <v>15</v>
      </c>
      <c r="F2461">
        <v>15</v>
      </c>
      <c r="G2461">
        <f t="shared" si="114"/>
        <v>0</v>
      </c>
      <c r="H2461">
        <f t="shared" si="115"/>
        <v>1</v>
      </c>
      <c r="I2461">
        <f t="shared" si="116"/>
        <v>30</v>
      </c>
    </row>
    <row r="2462" spans="1:9" x14ac:dyDescent="0.2">
      <c r="A2462" t="s">
        <v>36</v>
      </c>
      <c r="B2462" t="s">
        <v>19</v>
      </c>
      <c r="C2462">
        <v>2022</v>
      </c>
      <c r="D2462" t="s">
        <v>12</v>
      </c>
      <c r="E2462">
        <v>15</v>
      </c>
      <c r="F2462">
        <v>15</v>
      </c>
      <c r="G2462">
        <f t="shared" si="114"/>
        <v>0</v>
      </c>
      <c r="H2462">
        <f t="shared" si="115"/>
        <v>1</v>
      </c>
      <c r="I2462">
        <f t="shared" si="116"/>
        <v>28</v>
      </c>
    </row>
    <row r="2463" spans="1:9" x14ac:dyDescent="0.2">
      <c r="A2463" t="s">
        <v>36</v>
      </c>
      <c r="B2463" t="s">
        <v>19</v>
      </c>
      <c r="C2463">
        <v>2022</v>
      </c>
      <c r="D2463" t="s">
        <v>14</v>
      </c>
      <c r="E2463">
        <v>3</v>
      </c>
      <c r="F2463">
        <v>3</v>
      </c>
      <c r="G2463">
        <f t="shared" si="114"/>
        <v>0</v>
      </c>
      <c r="H2463">
        <f t="shared" si="115"/>
        <v>1</v>
      </c>
      <c r="I2463">
        <f t="shared" si="116"/>
        <v>4</v>
      </c>
    </row>
    <row r="2464" spans="1:9" x14ac:dyDescent="0.2">
      <c r="A2464" t="s">
        <v>36</v>
      </c>
      <c r="B2464" t="s">
        <v>19</v>
      </c>
      <c r="C2464">
        <v>2022</v>
      </c>
      <c r="D2464" t="s">
        <v>13</v>
      </c>
      <c r="E2464">
        <v>1</v>
      </c>
      <c r="F2464">
        <v>1</v>
      </c>
      <c r="G2464">
        <f t="shared" si="114"/>
        <v>0</v>
      </c>
      <c r="H2464">
        <f t="shared" si="115"/>
        <v>1</v>
      </c>
      <c r="I2464">
        <f t="shared" si="116"/>
        <v>1</v>
      </c>
    </row>
    <row r="2465" spans="1:9" x14ac:dyDescent="0.2">
      <c r="A2465" t="s">
        <v>36</v>
      </c>
      <c r="B2465" t="s">
        <v>19</v>
      </c>
      <c r="C2465">
        <v>2022</v>
      </c>
      <c r="D2465" t="s">
        <v>16</v>
      </c>
      <c r="E2465">
        <v>1</v>
      </c>
      <c r="F2465">
        <v>1</v>
      </c>
      <c r="G2465">
        <f t="shared" si="114"/>
        <v>0</v>
      </c>
      <c r="H2465">
        <f t="shared" si="115"/>
        <v>1</v>
      </c>
      <c r="I2465">
        <f t="shared" si="116"/>
        <v>1</v>
      </c>
    </row>
    <row r="2466" spans="1:9" x14ac:dyDescent="0.2">
      <c r="A2466" t="s">
        <v>36</v>
      </c>
      <c r="B2466" t="s">
        <v>19</v>
      </c>
      <c r="C2466">
        <v>2019</v>
      </c>
      <c r="D2466" t="s">
        <v>14</v>
      </c>
      <c r="E2466">
        <v>3</v>
      </c>
      <c r="F2466">
        <v>4</v>
      </c>
      <c r="G2466">
        <f t="shared" si="114"/>
        <v>1</v>
      </c>
      <c r="H2466">
        <f t="shared" si="115"/>
        <v>0.75</v>
      </c>
      <c r="I2466">
        <f t="shared" si="116"/>
        <v>3</v>
      </c>
    </row>
    <row r="2467" spans="1:9" x14ac:dyDescent="0.2">
      <c r="A2467" t="s">
        <v>36</v>
      </c>
      <c r="B2467" t="s">
        <v>19</v>
      </c>
      <c r="C2467">
        <v>2022</v>
      </c>
      <c r="D2467" t="s">
        <v>11</v>
      </c>
      <c r="E2467">
        <v>9</v>
      </c>
      <c r="F2467">
        <v>12</v>
      </c>
      <c r="G2467">
        <f t="shared" si="114"/>
        <v>3</v>
      </c>
      <c r="H2467">
        <f t="shared" si="115"/>
        <v>0.75</v>
      </c>
      <c r="I2467">
        <f t="shared" si="116"/>
        <v>9</v>
      </c>
    </row>
    <row r="2468" spans="1:9" x14ac:dyDescent="0.2">
      <c r="A2468" t="s">
        <v>36</v>
      </c>
      <c r="B2468" t="s">
        <v>19</v>
      </c>
      <c r="C2468">
        <v>2019</v>
      </c>
      <c r="D2468" t="s">
        <v>11</v>
      </c>
      <c r="E2468">
        <v>14</v>
      </c>
      <c r="F2468">
        <v>14</v>
      </c>
      <c r="G2468">
        <f t="shared" si="114"/>
        <v>0</v>
      </c>
      <c r="H2468">
        <f t="shared" si="115"/>
        <v>1</v>
      </c>
      <c r="I2468">
        <f t="shared" si="116"/>
        <v>21</v>
      </c>
    </row>
    <row r="2469" spans="1:9" x14ac:dyDescent="0.2">
      <c r="A2469" t="s">
        <v>36</v>
      </c>
      <c r="B2469" t="s">
        <v>19</v>
      </c>
      <c r="C2469">
        <v>2019</v>
      </c>
      <c r="D2469" t="s">
        <v>13</v>
      </c>
      <c r="E2469">
        <v>4</v>
      </c>
      <c r="F2469">
        <v>4</v>
      </c>
      <c r="G2469">
        <f t="shared" si="114"/>
        <v>0</v>
      </c>
      <c r="H2469">
        <f t="shared" si="115"/>
        <v>1</v>
      </c>
      <c r="I2469">
        <f t="shared" si="116"/>
        <v>4</v>
      </c>
    </row>
    <row r="2470" spans="1:9" x14ac:dyDescent="0.2">
      <c r="A2470" t="s">
        <v>36</v>
      </c>
      <c r="B2470" t="s">
        <v>19</v>
      </c>
      <c r="C2470">
        <v>2019</v>
      </c>
      <c r="D2470" t="s">
        <v>16</v>
      </c>
      <c r="E2470">
        <v>0</v>
      </c>
      <c r="F2470">
        <v>0</v>
      </c>
      <c r="G2470">
        <f t="shared" si="114"/>
        <v>0</v>
      </c>
      <c r="H2470">
        <f t="shared" si="115"/>
        <v>1</v>
      </c>
      <c r="I2470">
        <f t="shared" si="116"/>
        <v>0</v>
      </c>
    </row>
    <row r="2471" spans="1:9" x14ac:dyDescent="0.2">
      <c r="A2471" t="s">
        <v>36</v>
      </c>
      <c r="B2471" t="s">
        <v>19</v>
      </c>
      <c r="C2471">
        <v>2020</v>
      </c>
      <c r="D2471" t="s">
        <v>15</v>
      </c>
      <c r="E2471">
        <v>11</v>
      </c>
      <c r="F2471">
        <v>11</v>
      </c>
      <c r="G2471">
        <f t="shared" si="114"/>
        <v>0</v>
      </c>
      <c r="H2471">
        <f t="shared" si="115"/>
        <v>1</v>
      </c>
      <c r="I2471">
        <f t="shared" si="116"/>
        <v>22</v>
      </c>
    </row>
    <row r="2472" spans="1:9" x14ac:dyDescent="0.2">
      <c r="A2472" t="s">
        <v>36</v>
      </c>
      <c r="B2472" t="s">
        <v>19</v>
      </c>
      <c r="C2472">
        <v>2020</v>
      </c>
      <c r="D2472" t="s">
        <v>12</v>
      </c>
      <c r="E2472">
        <v>13</v>
      </c>
      <c r="F2472">
        <v>13</v>
      </c>
      <c r="G2472">
        <f t="shared" si="114"/>
        <v>0</v>
      </c>
      <c r="H2472">
        <f t="shared" si="115"/>
        <v>1</v>
      </c>
      <c r="I2472">
        <f t="shared" si="116"/>
        <v>24</v>
      </c>
    </row>
    <row r="2473" spans="1:9" x14ac:dyDescent="0.2">
      <c r="A2473" t="s">
        <v>36</v>
      </c>
      <c r="B2473" t="s">
        <v>19</v>
      </c>
      <c r="C2473">
        <v>2020</v>
      </c>
      <c r="D2473" t="s">
        <v>14</v>
      </c>
      <c r="E2473">
        <v>2</v>
      </c>
      <c r="F2473">
        <v>2</v>
      </c>
      <c r="G2473">
        <f t="shared" si="114"/>
        <v>0</v>
      </c>
      <c r="H2473">
        <f t="shared" si="115"/>
        <v>1</v>
      </c>
      <c r="I2473">
        <f t="shared" si="116"/>
        <v>3</v>
      </c>
    </row>
    <row r="2474" spans="1:9" x14ac:dyDescent="0.2">
      <c r="A2474" t="s">
        <v>36</v>
      </c>
      <c r="B2474" t="s">
        <v>19</v>
      </c>
      <c r="C2474">
        <v>2020</v>
      </c>
      <c r="D2474" t="s">
        <v>13</v>
      </c>
      <c r="E2474">
        <v>0</v>
      </c>
      <c r="F2474">
        <v>0</v>
      </c>
      <c r="G2474">
        <f t="shared" si="114"/>
        <v>0</v>
      </c>
      <c r="H2474">
        <f t="shared" si="115"/>
        <v>1</v>
      </c>
      <c r="I2474">
        <f t="shared" si="116"/>
        <v>0</v>
      </c>
    </row>
    <row r="2475" spans="1:9" x14ac:dyDescent="0.2">
      <c r="A2475" t="s">
        <v>36</v>
      </c>
      <c r="B2475" t="s">
        <v>19</v>
      </c>
      <c r="C2475">
        <v>2020</v>
      </c>
      <c r="D2475" t="s">
        <v>16</v>
      </c>
      <c r="E2475">
        <v>2</v>
      </c>
      <c r="F2475">
        <v>2</v>
      </c>
      <c r="G2475">
        <f t="shared" si="114"/>
        <v>0</v>
      </c>
      <c r="H2475">
        <f t="shared" si="115"/>
        <v>1</v>
      </c>
      <c r="I2475">
        <f t="shared" si="116"/>
        <v>2</v>
      </c>
    </row>
    <row r="2476" spans="1:9" x14ac:dyDescent="0.2">
      <c r="A2476" t="s">
        <v>36</v>
      </c>
      <c r="B2476" t="s">
        <v>19</v>
      </c>
      <c r="C2476">
        <v>2021</v>
      </c>
      <c r="D2476" t="s">
        <v>11</v>
      </c>
      <c r="E2476">
        <v>9</v>
      </c>
      <c r="F2476">
        <v>9</v>
      </c>
      <c r="G2476">
        <f t="shared" si="114"/>
        <v>0</v>
      </c>
      <c r="H2476">
        <f t="shared" si="115"/>
        <v>1</v>
      </c>
      <c r="I2476">
        <f t="shared" si="116"/>
        <v>14</v>
      </c>
    </row>
    <row r="2477" spans="1:9" x14ac:dyDescent="0.2">
      <c r="A2477" t="s">
        <v>36</v>
      </c>
      <c r="B2477" t="s">
        <v>19</v>
      </c>
      <c r="C2477">
        <v>2021</v>
      </c>
      <c r="D2477" t="s">
        <v>15</v>
      </c>
      <c r="E2477">
        <v>10</v>
      </c>
      <c r="F2477">
        <v>10</v>
      </c>
      <c r="G2477">
        <f t="shared" si="114"/>
        <v>0</v>
      </c>
      <c r="H2477">
        <f t="shared" si="115"/>
        <v>1</v>
      </c>
      <c r="I2477">
        <f t="shared" si="116"/>
        <v>20</v>
      </c>
    </row>
    <row r="2478" spans="1:9" x14ac:dyDescent="0.2">
      <c r="A2478" t="s">
        <v>36</v>
      </c>
      <c r="B2478" t="s">
        <v>19</v>
      </c>
      <c r="C2478">
        <v>2021</v>
      </c>
      <c r="D2478" t="s">
        <v>12</v>
      </c>
      <c r="E2478">
        <v>11</v>
      </c>
      <c r="F2478">
        <v>11</v>
      </c>
      <c r="G2478">
        <f t="shared" si="114"/>
        <v>0</v>
      </c>
      <c r="H2478">
        <f t="shared" si="115"/>
        <v>1</v>
      </c>
      <c r="I2478">
        <f t="shared" si="116"/>
        <v>20</v>
      </c>
    </row>
    <row r="2479" spans="1:9" x14ac:dyDescent="0.2">
      <c r="A2479" t="s">
        <v>36</v>
      </c>
      <c r="B2479" t="s">
        <v>19</v>
      </c>
      <c r="C2479">
        <v>2021</v>
      </c>
      <c r="D2479" t="s">
        <v>14</v>
      </c>
      <c r="E2479">
        <v>2</v>
      </c>
      <c r="F2479">
        <v>2</v>
      </c>
      <c r="G2479">
        <f t="shared" si="114"/>
        <v>0</v>
      </c>
      <c r="H2479">
        <f t="shared" si="115"/>
        <v>1</v>
      </c>
      <c r="I2479">
        <f t="shared" si="116"/>
        <v>3</v>
      </c>
    </row>
    <row r="2480" spans="1:9" x14ac:dyDescent="0.2">
      <c r="A2480" t="s">
        <v>36</v>
      </c>
      <c r="B2480" t="s">
        <v>19</v>
      </c>
      <c r="C2480">
        <v>2021</v>
      </c>
      <c r="D2480" t="s">
        <v>13</v>
      </c>
      <c r="E2480">
        <v>2</v>
      </c>
      <c r="F2480">
        <v>2</v>
      </c>
      <c r="G2480">
        <f t="shared" si="114"/>
        <v>0</v>
      </c>
      <c r="H2480">
        <f t="shared" si="115"/>
        <v>1</v>
      </c>
      <c r="I2480">
        <f t="shared" si="116"/>
        <v>2</v>
      </c>
    </row>
    <row r="2481" spans="1:9" x14ac:dyDescent="0.2">
      <c r="A2481" t="s">
        <v>36</v>
      </c>
      <c r="B2481" t="s">
        <v>19</v>
      </c>
      <c r="C2481">
        <v>2021</v>
      </c>
      <c r="D2481" t="s">
        <v>16</v>
      </c>
      <c r="E2481">
        <v>2</v>
      </c>
      <c r="F2481">
        <v>2</v>
      </c>
      <c r="G2481">
        <f t="shared" si="114"/>
        <v>0</v>
      </c>
      <c r="H2481">
        <f t="shared" si="115"/>
        <v>1</v>
      </c>
      <c r="I2481">
        <f t="shared" si="116"/>
        <v>2</v>
      </c>
    </row>
    <row r="2482" spans="1:9" x14ac:dyDescent="0.2">
      <c r="A2482" t="s">
        <v>36</v>
      </c>
      <c r="B2482" t="s">
        <v>19</v>
      </c>
      <c r="C2482">
        <v>2023</v>
      </c>
      <c r="D2482" t="s">
        <v>11</v>
      </c>
      <c r="E2482">
        <v>10</v>
      </c>
      <c r="F2482">
        <v>10</v>
      </c>
      <c r="G2482">
        <f t="shared" si="114"/>
        <v>0</v>
      </c>
      <c r="H2482">
        <f t="shared" si="115"/>
        <v>1</v>
      </c>
      <c r="I2482">
        <f t="shared" si="116"/>
        <v>15</v>
      </c>
    </row>
    <row r="2483" spans="1:9" x14ac:dyDescent="0.2">
      <c r="A2483" t="s">
        <v>36</v>
      </c>
      <c r="B2483" t="s">
        <v>19</v>
      </c>
      <c r="C2483">
        <v>2023</v>
      </c>
      <c r="D2483" t="s">
        <v>12</v>
      </c>
      <c r="E2483">
        <v>14</v>
      </c>
      <c r="F2483">
        <v>14</v>
      </c>
      <c r="G2483">
        <f t="shared" si="114"/>
        <v>0</v>
      </c>
      <c r="H2483">
        <f t="shared" si="115"/>
        <v>1</v>
      </c>
      <c r="I2483">
        <f t="shared" si="116"/>
        <v>26</v>
      </c>
    </row>
    <row r="2484" spans="1:9" x14ac:dyDescent="0.2">
      <c r="A2484" t="s">
        <v>36</v>
      </c>
      <c r="B2484" t="s">
        <v>19</v>
      </c>
      <c r="C2484">
        <v>2023</v>
      </c>
      <c r="D2484" t="s">
        <v>14</v>
      </c>
      <c r="E2484">
        <v>6</v>
      </c>
      <c r="F2484">
        <v>6</v>
      </c>
      <c r="G2484">
        <f t="shared" si="114"/>
        <v>0</v>
      </c>
      <c r="H2484">
        <f t="shared" si="115"/>
        <v>1</v>
      </c>
      <c r="I2484">
        <f t="shared" si="116"/>
        <v>8</v>
      </c>
    </row>
    <row r="2485" spans="1:9" x14ac:dyDescent="0.2">
      <c r="A2485" t="s">
        <v>36</v>
      </c>
      <c r="B2485" t="s">
        <v>19</v>
      </c>
      <c r="C2485">
        <v>2023</v>
      </c>
      <c r="D2485" t="s">
        <v>13</v>
      </c>
      <c r="E2485">
        <v>7</v>
      </c>
      <c r="F2485">
        <v>7</v>
      </c>
      <c r="G2485">
        <f t="shared" si="114"/>
        <v>0</v>
      </c>
      <c r="H2485">
        <f t="shared" si="115"/>
        <v>1</v>
      </c>
      <c r="I2485">
        <f t="shared" si="116"/>
        <v>7</v>
      </c>
    </row>
    <row r="2486" spans="1:9" x14ac:dyDescent="0.2">
      <c r="A2486" t="s">
        <v>36</v>
      </c>
      <c r="B2486" t="s">
        <v>19</v>
      </c>
      <c r="C2486">
        <v>2023</v>
      </c>
      <c r="D2486" t="s">
        <v>16</v>
      </c>
      <c r="E2486">
        <v>2</v>
      </c>
      <c r="F2486">
        <v>2</v>
      </c>
      <c r="G2486">
        <f t="shared" si="114"/>
        <v>0</v>
      </c>
      <c r="H2486">
        <f t="shared" si="115"/>
        <v>1</v>
      </c>
      <c r="I2486">
        <f t="shared" si="116"/>
        <v>2</v>
      </c>
    </row>
    <row r="2487" spans="1:9" x14ac:dyDescent="0.2">
      <c r="A2487" t="s">
        <v>36</v>
      </c>
      <c r="B2487" t="s">
        <v>20</v>
      </c>
      <c r="C2487">
        <v>2019</v>
      </c>
      <c r="D2487" t="s">
        <v>15</v>
      </c>
      <c r="E2487">
        <v>15</v>
      </c>
      <c r="F2487">
        <v>28</v>
      </c>
      <c r="G2487">
        <f t="shared" si="114"/>
        <v>13</v>
      </c>
      <c r="H2487">
        <f t="shared" si="115"/>
        <v>0.5357142857142857</v>
      </c>
      <c r="I2487">
        <f t="shared" si="116"/>
        <v>15</v>
      </c>
    </row>
    <row r="2488" spans="1:9" x14ac:dyDescent="0.2">
      <c r="A2488" t="s">
        <v>36</v>
      </c>
      <c r="B2488" t="s">
        <v>20</v>
      </c>
      <c r="C2488">
        <v>2021</v>
      </c>
      <c r="D2488" t="s">
        <v>11</v>
      </c>
      <c r="E2488">
        <v>11</v>
      </c>
      <c r="F2488">
        <v>22</v>
      </c>
      <c r="G2488">
        <f t="shared" si="114"/>
        <v>11</v>
      </c>
      <c r="H2488">
        <f t="shared" si="115"/>
        <v>0.5</v>
      </c>
      <c r="I2488">
        <f t="shared" si="116"/>
        <v>11</v>
      </c>
    </row>
    <row r="2489" spans="1:9" x14ac:dyDescent="0.2">
      <c r="A2489" t="s">
        <v>36</v>
      </c>
      <c r="B2489" t="s">
        <v>20</v>
      </c>
      <c r="C2489">
        <v>2021</v>
      </c>
      <c r="D2489" t="s">
        <v>12</v>
      </c>
      <c r="E2489">
        <v>16</v>
      </c>
      <c r="F2489">
        <v>26</v>
      </c>
      <c r="G2489">
        <f t="shared" si="114"/>
        <v>10</v>
      </c>
      <c r="H2489">
        <f t="shared" si="115"/>
        <v>0.61538461538461542</v>
      </c>
      <c r="I2489">
        <f t="shared" si="116"/>
        <v>16</v>
      </c>
    </row>
    <row r="2490" spans="1:9" x14ac:dyDescent="0.2">
      <c r="A2490" t="s">
        <v>36</v>
      </c>
      <c r="B2490" t="s">
        <v>20</v>
      </c>
      <c r="C2490">
        <v>2020</v>
      </c>
      <c r="D2490" t="s">
        <v>11</v>
      </c>
      <c r="E2490">
        <v>11</v>
      </c>
      <c r="F2490">
        <v>17</v>
      </c>
      <c r="G2490">
        <f t="shared" si="114"/>
        <v>6</v>
      </c>
      <c r="H2490">
        <f t="shared" si="115"/>
        <v>0.6470588235294118</v>
      </c>
      <c r="I2490">
        <f t="shared" si="116"/>
        <v>11</v>
      </c>
    </row>
    <row r="2491" spans="1:9" x14ac:dyDescent="0.2">
      <c r="A2491" t="s">
        <v>36</v>
      </c>
      <c r="B2491" t="s">
        <v>20</v>
      </c>
      <c r="C2491">
        <v>2020</v>
      </c>
      <c r="D2491" t="s">
        <v>13</v>
      </c>
      <c r="E2491">
        <v>3</v>
      </c>
      <c r="F2491">
        <v>8</v>
      </c>
      <c r="G2491">
        <f t="shared" si="114"/>
        <v>5</v>
      </c>
      <c r="H2491">
        <f t="shared" si="115"/>
        <v>0.375</v>
      </c>
      <c r="I2491">
        <f t="shared" si="116"/>
        <v>3</v>
      </c>
    </row>
    <row r="2492" spans="1:9" x14ac:dyDescent="0.2">
      <c r="A2492" t="s">
        <v>36</v>
      </c>
      <c r="B2492" t="s">
        <v>20</v>
      </c>
      <c r="C2492">
        <v>2021</v>
      </c>
      <c r="D2492" t="s">
        <v>13</v>
      </c>
      <c r="E2492">
        <v>3</v>
      </c>
      <c r="F2492">
        <v>7</v>
      </c>
      <c r="G2492">
        <f t="shared" si="114"/>
        <v>4</v>
      </c>
      <c r="H2492">
        <f t="shared" si="115"/>
        <v>0.42857142857142855</v>
      </c>
      <c r="I2492">
        <f t="shared" si="116"/>
        <v>3</v>
      </c>
    </row>
    <row r="2493" spans="1:9" x14ac:dyDescent="0.2">
      <c r="A2493" t="s">
        <v>36</v>
      </c>
      <c r="B2493" t="s">
        <v>20</v>
      </c>
      <c r="C2493">
        <v>2022</v>
      </c>
      <c r="D2493" t="s">
        <v>11</v>
      </c>
      <c r="E2493">
        <v>9</v>
      </c>
      <c r="F2493">
        <v>9</v>
      </c>
      <c r="G2493">
        <f t="shared" si="114"/>
        <v>0</v>
      </c>
      <c r="H2493">
        <f t="shared" si="115"/>
        <v>1</v>
      </c>
      <c r="I2493">
        <f t="shared" si="116"/>
        <v>14</v>
      </c>
    </row>
    <row r="2494" spans="1:9" x14ac:dyDescent="0.2">
      <c r="A2494" t="s">
        <v>36</v>
      </c>
      <c r="B2494" t="s">
        <v>20</v>
      </c>
      <c r="C2494">
        <v>2022</v>
      </c>
      <c r="D2494" t="s">
        <v>13</v>
      </c>
      <c r="E2494">
        <v>1</v>
      </c>
      <c r="F2494">
        <v>1</v>
      </c>
      <c r="G2494">
        <f t="shared" si="114"/>
        <v>0</v>
      </c>
      <c r="H2494">
        <f t="shared" si="115"/>
        <v>1</v>
      </c>
      <c r="I2494">
        <f t="shared" si="116"/>
        <v>3</v>
      </c>
    </row>
    <row r="2495" spans="1:9" x14ac:dyDescent="0.2">
      <c r="A2495" t="s">
        <v>36</v>
      </c>
      <c r="B2495" t="s">
        <v>20</v>
      </c>
      <c r="C2495">
        <v>2022</v>
      </c>
      <c r="D2495" t="s">
        <v>16</v>
      </c>
      <c r="E2495">
        <v>1</v>
      </c>
      <c r="F2495">
        <v>1</v>
      </c>
      <c r="G2495">
        <f t="shared" si="114"/>
        <v>0</v>
      </c>
      <c r="H2495">
        <f t="shared" si="115"/>
        <v>1</v>
      </c>
      <c r="I2495">
        <f t="shared" si="116"/>
        <v>1</v>
      </c>
    </row>
    <row r="2496" spans="1:9" x14ac:dyDescent="0.2">
      <c r="A2496" t="s">
        <v>36</v>
      </c>
      <c r="B2496" t="s">
        <v>20</v>
      </c>
      <c r="C2496">
        <v>2019</v>
      </c>
      <c r="D2496" t="s">
        <v>11</v>
      </c>
      <c r="E2496">
        <v>8</v>
      </c>
      <c r="F2496">
        <v>10</v>
      </c>
      <c r="G2496">
        <f t="shared" si="114"/>
        <v>2</v>
      </c>
      <c r="H2496">
        <f t="shared" si="115"/>
        <v>0.8</v>
      </c>
      <c r="I2496">
        <f t="shared" si="116"/>
        <v>8</v>
      </c>
    </row>
    <row r="2497" spans="1:9" x14ac:dyDescent="0.2">
      <c r="A2497" t="s">
        <v>36</v>
      </c>
      <c r="B2497" t="s">
        <v>20</v>
      </c>
      <c r="C2497">
        <v>2022</v>
      </c>
      <c r="D2497" t="s">
        <v>15</v>
      </c>
      <c r="E2497">
        <v>13</v>
      </c>
      <c r="F2497">
        <v>16</v>
      </c>
      <c r="G2497">
        <f t="shared" si="114"/>
        <v>3</v>
      </c>
      <c r="H2497">
        <f t="shared" si="115"/>
        <v>0.8125</v>
      </c>
      <c r="I2497">
        <f t="shared" si="116"/>
        <v>13</v>
      </c>
    </row>
    <row r="2498" spans="1:9" x14ac:dyDescent="0.2">
      <c r="A2498" t="s">
        <v>36</v>
      </c>
      <c r="B2498" t="s">
        <v>20</v>
      </c>
      <c r="C2498">
        <v>2022</v>
      </c>
      <c r="D2498" t="s">
        <v>14</v>
      </c>
      <c r="E2498">
        <v>9</v>
      </c>
      <c r="F2498">
        <v>12</v>
      </c>
      <c r="G2498">
        <f t="shared" ref="G2498:G2561" si="117">F2498-E2498</f>
        <v>3</v>
      </c>
      <c r="H2498">
        <f t="shared" si="115"/>
        <v>0.75</v>
      </c>
      <c r="I2498">
        <f t="shared" si="116"/>
        <v>9</v>
      </c>
    </row>
    <row r="2499" spans="1:9" x14ac:dyDescent="0.2">
      <c r="A2499" t="s">
        <v>36</v>
      </c>
      <c r="B2499" t="s">
        <v>20</v>
      </c>
      <c r="C2499">
        <v>2019</v>
      </c>
      <c r="D2499" t="s">
        <v>12</v>
      </c>
      <c r="E2499">
        <v>9</v>
      </c>
      <c r="F2499">
        <v>9</v>
      </c>
      <c r="G2499">
        <f t="shared" si="117"/>
        <v>0</v>
      </c>
      <c r="H2499">
        <f t="shared" ref="H2499:H2562" si="118">IF(AND(E2499=0, F2499=0), 1, E2499/F2499)</f>
        <v>1</v>
      </c>
      <c r="I2499">
        <f t="shared" ref="I2499:I2562" si="119">_xlfn.CEILING.MATH(IF(H2499=1,
    IF(
        COUNTIFS(H$2:H$2670, "&lt;&gt;1", A$2:A$2670, A2499, B$2:B$2670, B2499, D$2:D$2670, D2499, C$2:C$2670, "&lt;&gt;"&amp;C2499)=0,
        E2499,
        F2499 / (
            SUMIFS(H$2:H$2670, A$2:A$2670, A2499, B$2:B$2670, B2499, D$2:D$2670, D2499, C$2:C$2670, "&lt;&gt;"&amp;C2499, H$2:H$2670, "&lt;&gt;1")
            /
            COUNTIFS(H$2:H$2670, "&lt;&gt;1", A$2:A$2670, A2499, B$2:B$2670, B2499, D$2:D$2670, D2499, C$2:C$2670, "&lt;&gt;"&amp;C2499)
        )
    ),
    E2499
))</f>
        <v>14</v>
      </c>
    </row>
    <row r="2500" spans="1:9" x14ac:dyDescent="0.2">
      <c r="A2500" t="s">
        <v>36</v>
      </c>
      <c r="B2500" t="s">
        <v>20</v>
      </c>
      <c r="C2500">
        <v>2019</v>
      </c>
      <c r="D2500" t="s">
        <v>14</v>
      </c>
      <c r="E2500">
        <v>5</v>
      </c>
      <c r="F2500">
        <v>5</v>
      </c>
      <c r="G2500">
        <f t="shared" si="117"/>
        <v>0</v>
      </c>
      <c r="H2500">
        <f t="shared" si="118"/>
        <v>1</v>
      </c>
      <c r="I2500">
        <f t="shared" si="119"/>
        <v>7</v>
      </c>
    </row>
    <row r="2501" spans="1:9" x14ac:dyDescent="0.2">
      <c r="A2501" t="s">
        <v>36</v>
      </c>
      <c r="B2501" t="s">
        <v>20</v>
      </c>
      <c r="C2501">
        <v>2019</v>
      </c>
      <c r="D2501" t="s">
        <v>13</v>
      </c>
      <c r="E2501">
        <v>3</v>
      </c>
      <c r="F2501">
        <v>3</v>
      </c>
      <c r="G2501">
        <f t="shared" si="117"/>
        <v>0</v>
      </c>
      <c r="H2501">
        <f t="shared" si="118"/>
        <v>1</v>
      </c>
      <c r="I2501">
        <f t="shared" si="119"/>
        <v>8</v>
      </c>
    </row>
    <row r="2502" spans="1:9" x14ac:dyDescent="0.2">
      <c r="A2502" t="s">
        <v>36</v>
      </c>
      <c r="B2502" t="s">
        <v>20</v>
      </c>
      <c r="C2502">
        <v>2019</v>
      </c>
      <c r="D2502" t="s">
        <v>16</v>
      </c>
      <c r="E2502">
        <v>0</v>
      </c>
      <c r="F2502">
        <v>0</v>
      </c>
      <c r="G2502">
        <f t="shared" si="117"/>
        <v>0</v>
      </c>
      <c r="H2502">
        <f t="shared" si="118"/>
        <v>1</v>
      </c>
      <c r="I2502">
        <f t="shared" si="119"/>
        <v>0</v>
      </c>
    </row>
    <row r="2503" spans="1:9" x14ac:dyDescent="0.2">
      <c r="A2503" t="s">
        <v>36</v>
      </c>
      <c r="B2503" t="s">
        <v>20</v>
      </c>
      <c r="C2503">
        <v>2020</v>
      </c>
      <c r="D2503" t="s">
        <v>15</v>
      </c>
      <c r="E2503">
        <v>16</v>
      </c>
      <c r="F2503">
        <v>16</v>
      </c>
      <c r="G2503">
        <f t="shared" si="117"/>
        <v>0</v>
      </c>
      <c r="H2503">
        <f t="shared" si="118"/>
        <v>1</v>
      </c>
      <c r="I2503">
        <f t="shared" si="119"/>
        <v>24</v>
      </c>
    </row>
    <row r="2504" spans="1:9" x14ac:dyDescent="0.2">
      <c r="A2504" t="s">
        <v>36</v>
      </c>
      <c r="B2504" t="s">
        <v>20</v>
      </c>
      <c r="C2504">
        <v>2020</v>
      </c>
      <c r="D2504" t="s">
        <v>12</v>
      </c>
      <c r="E2504">
        <v>3</v>
      </c>
      <c r="F2504">
        <v>3</v>
      </c>
      <c r="G2504">
        <f t="shared" si="117"/>
        <v>0</v>
      </c>
      <c r="H2504">
        <f t="shared" si="118"/>
        <v>1</v>
      </c>
      <c r="I2504">
        <f t="shared" si="119"/>
        <v>5</v>
      </c>
    </row>
    <row r="2505" spans="1:9" x14ac:dyDescent="0.2">
      <c r="A2505" t="s">
        <v>36</v>
      </c>
      <c r="B2505" t="s">
        <v>20</v>
      </c>
      <c r="C2505">
        <v>2020</v>
      </c>
      <c r="D2505" t="s">
        <v>14</v>
      </c>
      <c r="E2505">
        <v>6</v>
      </c>
      <c r="F2505">
        <v>6</v>
      </c>
      <c r="G2505">
        <f t="shared" si="117"/>
        <v>0</v>
      </c>
      <c r="H2505">
        <f t="shared" si="118"/>
        <v>1</v>
      </c>
      <c r="I2505">
        <f t="shared" si="119"/>
        <v>8</v>
      </c>
    </row>
    <row r="2506" spans="1:9" x14ac:dyDescent="0.2">
      <c r="A2506" t="s">
        <v>36</v>
      </c>
      <c r="B2506" t="s">
        <v>20</v>
      </c>
      <c r="C2506">
        <v>2020</v>
      </c>
      <c r="D2506" t="s">
        <v>16</v>
      </c>
      <c r="E2506">
        <v>2</v>
      </c>
      <c r="F2506">
        <v>2</v>
      </c>
      <c r="G2506">
        <f t="shared" si="117"/>
        <v>0</v>
      </c>
      <c r="H2506">
        <f t="shared" si="118"/>
        <v>1</v>
      </c>
      <c r="I2506">
        <f t="shared" si="119"/>
        <v>2</v>
      </c>
    </row>
    <row r="2507" spans="1:9" x14ac:dyDescent="0.2">
      <c r="A2507" t="s">
        <v>36</v>
      </c>
      <c r="B2507" t="s">
        <v>20</v>
      </c>
      <c r="C2507">
        <v>2021</v>
      </c>
      <c r="D2507" t="s">
        <v>15</v>
      </c>
      <c r="E2507">
        <v>19</v>
      </c>
      <c r="F2507">
        <v>19</v>
      </c>
      <c r="G2507">
        <f t="shared" si="117"/>
        <v>0</v>
      </c>
      <c r="H2507">
        <f t="shared" si="118"/>
        <v>1</v>
      </c>
      <c r="I2507">
        <f t="shared" si="119"/>
        <v>29</v>
      </c>
    </row>
    <row r="2508" spans="1:9" x14ac:dyDescent="0.2">
      <c r="A2508" t="s">
        <v>36</v>
      </c>
      <c r="B2508" t="s">
        <v>20</v>
      </c>
      <c r="C2508">
        <v>2021</v>
      </c>
      <c r="D2508" t="s">
        <v>14</v>
      </c>
      <c r="E2508">
        <v>4</v>
      </c>
      <c r="F2508">
        <v>4</v>
      </c>
      <c r="G2508">
        <f t="shared" si="117"/>
        <v>0</v>
      </c>
      <c r="H2508">
        <f t="shared" si="118"/>
        <v>1</v>
      </c>
      <c r="I2508">
        <f t="shared" si="119"/>
        <v>6</v>
      </c>
    </row>
    <row r="2509" spans="1:9" x14ac:dyDescent="0.2">
      <c r="A2509" t="s">
        <v>36</v>
      </c>
      <c r="B2509" t="s">
        <v>20</v>
      </c>
      <c r="C2509">
        <v>2021</v>
      </c>
      <c r="D2509" t="s">
        <v>16</v>
      </c>
      <c r="E2509">
        <v>2</v>
      </c>
      <c r="F2509">
        <v>2</v>
      </c>
      <c r="G2509">
        <f t="shared" si="117"/>
        <v>0</v>
      </c>
      <c r="H2509">
        <f t="shared" si="118"/>
        <v>1</v>
      </c>
      <c r="I2509">
        <f t="shared" si="119"/>
        <v>2</v>
      </c>
    </row>
    <row r="2510" spans="1:9" x14ac:dyDescent="0.2">
      <c r="A2510" t="s">
        <v>36</v>
      </c>
      <c r="B2510" t="s">
        <v>20</v>
      </c>
      <c r="C2510">
        <v>2023</v>
      </c>
      <c r="D2510" t="s">
        <v>11</v>
      </c>
      <c r="E2510">
        <v>10</v>
      </c>
      <c r="F2510">
        <v>10</v>
      </c>
      <c r="G2510">
        <f t="shared" si="117"/>
        <v>0</v>
      </c>
      <c r="H2510">
        <f t="shared" si="118"/>
        <v>1</v>
      </c>
      <c r="I2510">
        <f t="shared" si="119"/>
        <v>16</v>
      </c>
    </row>
    <row r="2511" spans="1:9" x14ac:dyDescent="0.2">
      <c r="A2511" t="s">
        <v>36</v>
      </c>
      <c r="B2511" t="s">
        <v>20</v>
      </c>
      <c r="C2511">
        <v>2023</v>
      </c>
      <c r="D2511" t="s">
        <v>15</v>
      </c>
      <c r="E2511">
        <v>16</v>
      </c>
      <c r="F2511">
        <v>16</v>
      </c>
      <c r="G2511">
        <f t="shared" si="117"/>
        <v>0</v>
      </c>
      <c r="H2511">
        <f t="shared" si="118"/>
        <v>1</v>
      </c>
      <c r="I2511">
        <f t="shared" si="119"/>
        <v>24</v>
      </c>
    </row>
    <row r="2512" spans="1:9" x14ac:dyDescent="0.2">
      <c r="A2512" t="s">
        <v>36</v>
      </c>
      <c r="B2512" t="s">
        <v>20</v>
      </c>
      <c r="C2512">
        <v>2023</v>
      </c>
      <c r="D2512" t="s">
        <v>12</v>
      </c>
      <c r="E2512">
        <v>24</v>
      </c>
      <c r="F2512">
        <v>24</v>
      </c>
      <c r="G2512">
        <f t="shared" si="117"/>
        <v>0</v>
      </c>
      <c r="H2512">
        <f t="shared" si="118"/>
        <v>1</v>
      </c>
      <c r="I2512">
        <f t="shared" si="119"/>
        <v>38</v>
      </c>
    </row>
    <row r="2513" spans="1:9" x14ac:dyDescent="0.2">
      <c r="A2513" t="s">
        <v>36</v>
      </c>
      <c r="B2513" t="s">
        <v>20</v>
      </c>
      <c r="C2513">
        <v>2023</v>
      </c>
      <c r="D2513" t="s">
        <v>14</v>
      </c>
      <c r="E2513">
        <v>2</v>
      </c>
      <c r="F2513">
        <v>2</v>
      </c>
      <c r="G2513">
        <f t="shared" si="117"/>
        <v>0</v>
      </c>
      <c r="H2513">
        <f t="shared" si="118"/>
        <v>1</v>
      </c>
      <c r="I2513">
        <f t="shared" si="119"/>
        <v>3</v>
      </c>
    </row>
    <row r="2514" spans="1:9" x14ac:dyDescent="0.2">
      <c r="A2514" t="s">
        <v>36</v>
      </c>
      <c r="B2514" t="s">
        <v>20</v>
      </c>
      <c r="C2514">
        <v>2023</v>
      </c>
      <c r="D2514" t="s">
        <v>13</v>
      </c>
      <c r="E2514">
        <v>1</v>
      </c>
      <c r="F2514">
        <v>1</v>
      </c>
      <c r="G2514">
        <f t="shared" si="117"/>
        <v>0</v>
      </c>
      <c r="H2514">
        <f t="shared" si="118"/>
        <v>1</v>
      </c>
      <c r="I2514">
        <f t="shared" si="119"/>
        <v>3</v>
      </c>
    </row>
    <row r="2515" spans="1:9" x14ac:dyDescent="0.2">
      <c r="A2515" t="s">
        <v>36</v>
      </c>
      <c r="B2515" t="s">
        <v>20</v>
      </c>
      <c r="C2515">
        <v>2023</v>
      </c>
      <c r="D2515" t="s">
        <v>16</v>
      </c>
      <c r="E2515">
        <v>1</v>
      </c>
      <c r="F2515">
        <v>1</v>
      </c>
      <c r="G2515">
        <f t="shared" si="117"/>
        <v>0</v>
      </c>
      <c r="H2515">
        <f t="shared" si="118"/>
        <v>1</v>
      </c>
      <c r="I2515">
        <f t="shared" si="119"/>
        <v>1</v>
      </c>
    </row>
    <row r="2516" spans="1:9" x14ac:dyDescent="0.2">
      <c r="A2516" t="s">
        <v>36</v>
      </c>
      <c r="B2516" t="s">
        <v>20</v>
      </c>
      <c r="C2516">
        <v>2022</v>
      </c>
      <c r="D2516" t="s">
        <v>12</v>
      </c>
      <c r="E2516">
        <v>19</v>
      </c>
      <c r="F2516">
        <v>28</v>
      </c>
      <c r="G2516">
        <f t="shared" si="117"/>
        <v>9</v>
      </c>
      <c r="H2516">
        <f t="shared" si="118"/>
        <v>0.6785714285714286</v>
      </c>
      <c r="I2516">
        <f t="shared" si="119"/>
        <v>19</v>
      </c>
    </row>
    <row r="2517" spans="1:9" x14ac:dyDescent="0.2">
      <c r="A2517" t="s">
        <v>36</v>
      </c>
      <c r="B2517" t="s">
        <v>21</v>
      </c>
      <c r="C2517">
        <v>2020</v>
      </c>
      <c r="D2517" t="s">
        <v>15</v>
      </c>
      <c r="E2517">
        <v>10</v>
      </c>
      <c r="F2517">
        <v>23</v>
      </c>
      <c r="G2517">
        <f t="shared" si="117"/>
        <v>13</v>
      </c>
      <c r="H2517">
        <f t="shared" si="118"/>
        <v>0.43478260869565216</v>
      </c>
      <c r="I2517">
        <f t="shared" si="119"/>
        <v>10</v>
      </c>
    </row>
    <row r="2518" spans="1:9" x14ac:dyDescent="0.2">
      <c r="A2518" t="s">
        <v>36</v>
      </c>
      <c r="B2518" t="s">
        <v>21</v>
      </c>
      <c r="C2518">
        <v>2022</v>
      </c>
      <c r="D2518" t="s">
        <v>11</v>
      </c>
      <c r="E2518">
        <v>5</v>
      </c>
      <c r="F2518">
        <v>5</v>
      </c>
      <c r="G2518">
        <f t="shared" si="117"/>
        <v>0</v>
      </c>
      <c r="H2518">
        <f t="shared" si="118"/>
        <v>1</v>
      </c>
      <c r="I2518">
        <f t="shared" si="119"/>
        <v>6</v>
      </c>
    </row>
    <row r="2519" spans="1:9" x14ac:dyDescent="0.2">
      <c r="A2519" t="s">
        <v>36</v>
      </c>
      <c r="B2519" t="s">
        <v>21</v>
      </c>
      <c r="C2519">
        <v>2022</v>
      </c>
      <c r="D2519" t="s">
        <v>14</v>
      </c>
      <c r="E2519">
        <v>4</v>
      </c>
      <c r="F2519">
        <v>4</v>
      </c>
      <c r="G2519">
        <f t="shared" si="117"/>
        <v>0</v>
      </c>
      <c r="H2519">
        <f t="shared" si="118"/>
        <v>1</v>
      </c>
      <c r="I2519">
        <f t="shared" si="119"/>
        <v>4</v>
      </c>
    </row>
    <row r="2520" spans="1:9" x14ac:dyDescent="0.2">
      <c r="A2520" t="s">
        <v>36</v>
      </c>
      <c r="B2520" t="s">
        <v>21</v>
      </c>
      <c r="C2520">
        <v>2022</v>
      </c>
      <c r="D2520" t="s">
        <v>13</v>
      </c>
      <c r="E2520">
        <v>1</v>
      </c>
      <c r="F2520">
        <v>1</v>
      </c>
      <c r="G2520">
        <f t="shared" si="117"/>
        <v>0</v>
      </c>
      <c r="H2520">
        <f t="shared" si="118"/>
        <v>1</v>
      </c>
      <c r="I2520">
        <f t="shared" si="119"/>
        <v>1</v>
      </c>
    </row>
    <row r="2521" spans="1:9" x14ac:dyDescent="0.2">
      <c r="A2521" t="s">
        <v>36</v>
      </c>
      <c r="B2521" t="s">
        <v>21</v>
      </c>
      <c r="C2521">
        <v>2022</v>
      </c>
      <c r="D2521" t="s">
        <v>16</v>
      </c>
      <c r="E2521">
        <v>1</v>
      </c>
      <c r="F2521">
        <v>1</v>
      </c>
      <c r="G2521">
        <f t="shared" si="117"/>
        <v>0</v>
      </c>
      <c r="H2521">
        <f t="shared" si="118"/>
        <v>1</v>
      </c>
      <c r="I2521">
        <f t="shared" si="119"/>
        <v>1</v>
      </c>
    </row>
    <row r="2522" spans="1:9" x14ac:dyDescent="0.2">
      <c r="A2522" t="s">
        <v>36</v>
      </c>
      <c r="B2522" t="s">
        <v>21</v>
      </c>
      <c r="C2522">
        <v>2020</v>
      </c>
      <c r="D2522" t="s">
        <v>11</v>
      </c>
      <c r="E2522">
        <v>9</v>
      </c>
      <c r="F2522">
        <v>10</v>
      </c>
      <c r="G2522">
        <f t="shared" si="117"/>
        <v>1</v>
      </c>
      <c r="H2522">
        <f t="shared" si="118"/>
        <v>0.9</v>
      </c>
      <c r="I2522">
        <f t="shared" si="119"/>
        <v>9</v>
      </c>
    </row>
    <row r="2523" spans="1:9" x14ac:dyDescent="0.2">
      <c r="A2523" t="s">
        <v>36</v>
      </c>
      <c r="B2523" t="s">
        <v>21</v>
      </c>
      <c r="C2523">
        <v>2020</v>
      </c>
      <c r="D2523" t="s">
        <v>12</v>
      </c>
      <c r="E2523">
        <v>2</v>
      </c>
      <c r="F2523">
        <v>3</v>
      </c>
      <c r="G2523">
        <f t="shared" si="117"/>
        <v>1</v>
      </c>
      <c r="H2523">
        <f t="shared" si="118"/>
        <v>0.66666666666666663</v>
      </c>
      <c r="I2523">
        <f t="shared" si="119"/>
        <v>2</v>
      </c>
    </row>
    <row r="2524" spans="1:9" x14ac:dyDescent="0.2">
      <c r="A2524" t="s">
        <v>36</v>
      </c>
      <c r="B2524" t="s">
        <v>21</v>
      </c>
      <c r="C2524">
        <v>2021</v>
      </c>
      <c r="D2524" t="s">
        <v>11</v>
      </c>
      <c r="E2524">
        <v>7</v>
      </c>
      <c r="F2524">
        <v>8</v>
      </c>
      <c r="G2524">
        <f t="shared" si="117"/>
        <v>1</v>
      </c>
      <c r="H2524">
        <f t="shared" si="118"/>
        <v>0.875</v>
      </c>
      <c r="I2524">
        <f t="shared" si="119"/>
        <v>7</v>
      </c>
    </row>
    <row r="2525" spans="1:9" x14ac:dyDescent="0.2">
      <c r="A2525" t="s">
        <v>36</v>
      </c>
      <c r="B2525" t="s">
        <v>21</v>
      </c>
      <c r="C2525">
        <v>2023</v>
      </c>
      <c r="D2525" t="s">
        <v>11</v>
      </c>
      <c r="E2525">
        <v>10</v>
      </c>
      <c r="F2525">
        <v>11</v>
      </c>
      <c r="G2525">
        <f t="shared" si="117"/>
        <v>1</v>
      </c>
      <c r="H2525">
        <f t="shared" si="118"/>
        <v>0.90909090909090906</v>
      </c>
      <c r="I2525">
        <f t="shared" si="119"/>
        <v>10</v>
      </c>
    </row>
    <row r="2526" spans="1:9" x14ac:dyDescent="0.2">
      <c r="A2526" t="s">
        <v>36</v>
      </c>
      <c r="B2526" t="s">
        <v>21</v>
      </c>
      <c r="C2526">
        <v>2022</v>
      </c>
      <c r="D2526" t="s">
        <v>15</v>
      </c>
      <c r="E2526">
        <v>8</v>
      </c>
      <c r="F2526">
        <v>10</v>
      </c>
      <c r="G2526">
        <f t="shared" si="117"/>
        <v>2</v>
      </c>
      <c r="H2526">
        <f t="shared" si="118"/>
        <v>0.8</v>
      </c>
      <c r="I2526">
        <f t="shared" si="119"/>
        <v>8</v>
      </c>
    </row>
    <row r="2527" spans="1:9" x14ac:dyDescent="0.2">
      <c r="A2527" t="s">
        <v>36</v>
      </c>
      <c r="B2527" t="s">
        <v>21</v>
      </c>
      <c r="C2527">
        <v>2022</v>
      </c>
      <c r="D2527" t="s">
        <v>12</v>
      </c>
      <c r="E2527">
        <v>9</v>
      </c>
      <c r="F2527">
        <v>11</v>
      </c>
      <c r="G2527">
        <f t="shared" si="117"/>
        <v>2</v>
      </c>
      <c r="H2527">
        <f t="shared" si="118"/>
        <v>0.81818181818181823</v>
      </c>
      <c r="I2527">
        <f t="shared" si="119"/>
        <v>9</v>
      </c>
    </row>
    <row r="2528" spans="1:9" x14ac:dyDescent="0.2">
      <c r="A2528" t="s">
        <v>36</v>
      </c>
      <c r="B2528" t="s">
        <v>21</v>
      </c>
      <c r="C2528">
        <v>2019</v>
      </c>
      <c r="D2528" t="s">
        <v>11</v>
      </c>
      <c r="E2528">
        <v>1</v>
      </c>
      <c r="F2528">
        <v>1</v>
      </c>
      <c r="G2528">
        <f t="shared" si="117"/>
        <v>0</v>
      </c>
      <c r="H2528">
        <f t="shared" si="118"/>
        <v>1</v>
      </c>
      <c r="I2528">
        <f t="shared" si="119"/>
        <v>2</v>
      </c>
    </row>
    <row r="2529" spans="1:9" x14ac:dyDescent="0.2">
      <c r="A2529" t="s">
        <v>36</v>
      </c>
      <c r="B2529" t="s">
        <v>21</v>
      </c>
      <c r="C2529">
        <v>2019</v>
      </c>
      <c r="D2529" t="s">
        <v>15</v>
      </c>
      <c r="E2529">
        <v>5</v>
      </c>
      <c r="F2529">
        <v>5</v>
      </c>
      <c r="G2529">
        <f t="shared" si="117"/>
        <v>0</v>
      </c>
      <c r="H2529">
        <f t="shared" si="118"/>
        <v>1</v>
      </c>
      <c r="I2529">
        <f t="shared" si="119"/>
        <v>9</v>
      </c>
    </row>
    <row r="2530" spans="1:9" x14ac:dyDescent="0.2">
      <c r="A2530" t="s">
        <v>36</v>
      </c>
      <c r="B2530" t="s">
        <v>21</v>
      </c>
      <c r="C2530">
        <v>2019</v>
      </c>
      <c r="D2530" t="s">
        <v>12</v>
      </c>
      <c r="E2530">
        <v>8</v>
      </c>
      <c r="F2530">
        <v>8</v>
      </c>
      <c r="G2530">
        <f t="shared" si="117"/>
        <v>0</v>
      </c>
      <c r="H2530">
        <f t="shared" si="118"/>
        <v>1</v>
      </c>
      <c r="I2530">
        <f t="shared" si="119"/>
        <v>11</v>
      </c>
    </row>
    <row r="2531" spans="1:9" x14ac:dyDescent="0.2">
      <c r="A2531" t="s">
        <v>36</v>
      </c>
      <c r="B2531" t="s">
        <v>21</v>
      </c>
      <c r="C2531">
        <v>2019</v>
      </c>
      <c r="D2531" t="s">
        <v>14</v>
      </c>
      <c r="E2531">
        <v>1</v>
      </c>
      <c r="F2531">
        <v>1</v>
      </c>
      <c r="G2531">
        <f t="shared" si="117"/>
        <v>0</v>
      </c>
      <c r="H2531">
        <f t="shared" si="118"/>
        <v>1</v>
      </c>
      <c r="I2531">
        <f t="shared" si="119"/>
        <v>1</v>
      </c>
    </row>
    <row r="2532" spans="1:9" x14ac:dyDescent="0.2">
      <c r="A2532" t="s">
        <v>36</v>
      </c>
      <c r="B2532" t="s">
        <v>21</v>
      </c>
      <c r="C2532">
        <v>2019</v>
      </c>
      <c r="D2532" t="s">
        <v>13</v>
      </c>
      <c r="E2532">
        <v>0</v>
      </c>
      <c r="F2532">
        <v>0</v>
      </c>
      <c r="G2532">
        <f t="shared" si="117"/>
        <v>0</v>
      </c>
      <c r="H2532">
        <f t="shared" si="118"/>
        <v>1</v>
      </c>
      <c r="I2532">
        <f t="shared" si="119"/>
        <v>0</v>
      </c>
    </row>
    <row r="2533" spans="1:9" x14ac:dyDescent="0.2">
      <c r="A2533" t="s">
        <v>36</v>
      </c>
      <c r="B2533" t="s">
        <v>21</v>
      </c>
      <c r="C2533">
        <v>2019</v>
      </c>
      <c r="D2533" t="s">
        <v>16</v>
      </c>
      <c r="E2533">
        <v>0</v>
      </c>
      <c r="F2533">
        <v>0</v>
      </c>
      <c r="G2533">
        <f t="shared" si="117"/>
        <v>0</v>
      </c>
      <c r="H2533">
        <f t="shared" si="118"/>
        <v>1</v>
      </c>
      <c r="I2533">
        <f t="shared" si="119"/>
        <v>0</v>
      </c>
    </row>
    <row r="2534" spans="1:9" x14ac:dyDescent="0.2">
      <c r="A2534" t="s">
        <v>36</v>
      </c>
      <c r="B2534" t="s">
        <v>21</v>
      </c>
      <c r="C2534">
        <v>2020</v>
      </c>
      <c r="D2534" t="s">
        <v>14</v>
      </c>
      <c r="E2534">
        <v>3</v>
      </c>
      <c r="F2534">
        <v>3</v>
      </c>
      <c r="G2534">
        <f t="shared" si="117"/>
        <v>0</v>
      </c>
      <c r="H2534">
        <f t="shared" si="118"/>
        <v>1</v>
      </c>
      <c r="I2534">
        <f t="shared" si="119"/>
        <v>3</v>
      </c>
    </row>
    <row r="2535" spans="1:9" x14ac:dyDescent="0.2">
      <c r="A2535" t="s">
        <v>36</v>
      </c>
      <c r="B2535" t="s">
        <v>21</v>
      </c>
      <c r="C2535">
        <v>2020</v>
      </c>
      <c r="D2535" t="s">
        <v>13</v>
      </c>
      <c r="E2535">
        <v>2</v>
      </c>
      <c r="F2535">
        <v>2</v>
      </c>
      <c r="G2535">
        <f t="shared" si="117"/>
        <v>0</v>
      </c>
      <c r="H2535">
        <f t="shared" si="118"/>
        <v>1</v>
      </c>
      <c r="I2535">
        <f t="shared" si="119"/>
        <v>2</v>
      </c>
    </row>
    <row r="2536" spans="1:9" x14ac:dyDescent="0.2">
      <c r="A2536" t="s">
        <v>36</v>
      </c>
      <c r="B2536" t="s">
        <v>21</v>
      </c>
      <c r="C2536">
        <v>2020</v>
      </c>
      <c r="D2536" t="s">
        <v>16</v>
      </c>
      <c r="E2536">
        <v>3</v>
      </c>
      <c r="F2536">
        <v>3</v>
      </c>
      <c r="G2536">
        <f t="shared" si="117"/>
        <v>0</v>
      </c>
      <c r="H2536">
        <f t="shared" si="118"/>
        <v>1</v>
      </c>
      <c r="I2536">
        <f t="shared" si="119"/>
        <v>3</v>
      </c>
    </row>
    <row r="2537" spans="1:9" x14ac:dyDescent="0.2">
      <c r="A2537" t="s">
        <v>36</v>
      </c>
      <c r="B2537" t="s">
        <v>21</v>
      </c>
      <c r="C2537">
        <v>2021</v>
      </c>
      <c r="D2537" t="s">
        <v>15</v>
      </c>
      <c r="E2537">
        <v>7</v>
      </c>
      <c r="F2537">
        <v>7</v>
      </c>
      <c r="G2537">
        <f t="shared" si="117"/>
        <v>0</v>
      </c>
      <c r="H2537">
        <f t="shared" si="118"/>
        <v>1</v>
      </c>
      <c r="I2537">
        <f t="shared" si="119"/>
        <v>12</v>
      </c>
    </row>
    <row r="2538" spans="1:9" x14ac:dyDescent="0.2">
      <c r="A2538" t="s">
        <v>36</v>
      </c>
      <c r="B2538" t="s">
        <v>21</v>
      </c>
      <c r="C2538">
        <v>2021</v>
      </c>
      <c r="D2538" t="s">
        <v>12</v>
      </c>
      <c r="E2538">
        <v>9</v>
      </c>
      <c r="F2538">
        <v>9</v>
      </c>
      <c r="G2538">
        <f t="shared" si="117"/>
        <v>0</v>
      </c>
      <c r="H2538">
        <f t="shared" si="118"/>
        <v>1</v>
      </c>
      <c r="I2538">
        <f t="shared" si="119"/>
        <v>13</v>
      </c>
    </row>
    <row r="2539" spans="1:9" x14ac:dyDescent="0.2">
      <c r="A2539" t="s">
        <v>36</v>
      </c>
      <c r="B2539" t="s">
        <v>21</v>
      </c>
      <c r="C2539">
        <v>2021</v>
      </c>
      <c r="D2539" t="s">
        <v>14</v>
      </c>
      <c r="E2539">
        <v>1</v>
      </c>
      <c r="F2539">
        <v>1</v>
      </c>
      <c r="G2539">
        <f t="shared" si="117"/>
        <v>0</v>
      </c>
      <c r="H2539">
        <f t="shared" si="118"/>
        <v>1</v>
      </c>
      <c r="I2539">
        <f t="shared" si="119"/>
        <v>1</v>
      </c>
    </row>
    <row r="2540" spans="1:9" x14ac:dyDescent="0.2">
      <c r="A2540" t="s">
        <v>36</v>
      </c>
      <c r="B2540" t="s">
        <v>21</v>
      </c>
      <c r="C2540">
        <v>2021</v>
      </c>
      <c r="D2540" t="s">
        <v>13</v>
      </c>
      <c r="E2540">
        <v>1</v>
      </c>
      <c r="F2540">
        <v>1</v>
      </c>
      <c r="G2540">
        <f t="shared" si="117"/>
        <v>0</v>
      </c>
      <c r="H2540">
        <f t="shared" si="118"/>
        <v>1</v>
      </c>
      <c r="I2540">
        <f t="shared" si="119"/>
        <v>1</v>
      </c>
    </row>
    <row r="2541" spans="1:9" x14ac:dyDescent="0.2">
      <c r="A2541" t="s">
        <v>36</v>
      </c>
      <c r="B2541" t="s">
        <v>21</v>
      </c>
      <c r="C2541">
        <v>2021</v>
      </c>
      <c r="D2541" t="s">
        <v>16</v>
      </c>
      <c r="E2541">
        <v>1</v>
      </c>
      <c r="F2541">
        <v>1</v>
      </c>
      <c r="G2541">
        <f t="shared" si="117"/>
        <v>0</v>
      </c>
      <c r="H2541">
        <f t="shared" si="118"/>
        <v>1</v>
      </c>
      <c r="I2541">
        <f t="shared" si="119"/>
        <v>1</v>
      </c>
    </row>
    <row r="2542" spans="1:9" x14ac:dyDescent="0.2">
      <c r="A2542" t="s">
        <v>36</v>
      </c>
      <c r="B2542" t="s">
        <v>21</v>
      </c>
      <c r="C2542">
        <v>2023</v>
      </c>
      <c r="D2542" t="s">
        <v>15</v>
      </c>
      <c r="E2542">
        <v>5</v>
      </c>
      <c r="F2542">
        <v>5</v>
      </c>
      <c r="G2542">
        <f t="shared" si="117"/>
        <v>0</v>
      </c>
      <c r="H2542">
        <f t="shared" si="118"/>
        <v>1</v>
      </c>
      <c r="I2542">
        <f t="shared" si="119"/>
        <v>9</v>
      </c>
    </row>
    <row r="2543" spans="1:9" x14ac:dyDescent="0.2">
      <c r="A2543" t="s">
        <v>36</v>
      </c>
      <c r="B2543" t="s">
        <v>21</v>
      </c>
      <c r="C2543">
        <v>2023</v>
      </c>
      <c r="D2543" t="s">
        <v>12</v>
      </c>
      <c r="E2543">
        <v>8</v>
      </c>
      <c r="F2543">
        <v>8</v>
      </c>
      <c r="G2543">
        <f t="shared" si="117"/>
        <v>0</v>
      </c>
      <c r="H2543">
        <f t="shared" si="118"/>
        <v>1</v>
      </c>
      <c r="I2543">
        <f t="shared" si="119"/>
        <v>11</v>
      </c>
    </row>
    <row r="2544" spans="1:9" x14ac:dyDescent="0.2">
      <c r="A2544" t="s">
        <v>36</v>
      </c>
      <c r="B2544" t="s">
        <v>21</v>
      </c>
      <c r="C2544">
        <v>2023</v>
      </c>
      <c r="D2544" t="s">
        <v>14</v>
      </c>
      <c r="E2544">
        <v>2</v>
      </c>
      <c r="F2544">
        <v>2</v>
      </c>
      <c r="G2544">
        <f t="shared" si="117"/>
        <v>0</v>
      </c>
      <c r="H2544">
        <f t="shared" si="118"/>
        <v>1</v>
      </c>
      <c r="I2544">
        <f t="shared" si="119"/>
        <v>2</v>
      </c>
    </row>
    <row r="2545" spans="1:9" x14ac:dyDescent="0.2">
      <c r="A2545" t="s">
        <v>36</v>
      </c>
      <c r="B2545" t="s">
        <v>21</v>
      </c>
      <c r="C2545">
        <v>2023</v>
      </c>
      <c r="D2545" t="s">
        <v>13</v>
      </c>
      <c r="E2545">
        <v>1</v>
      </c>
      <c r="F2545">
        <v>1</v>
      </c>
      <c r="G2545">
        <f t="shared" si="117"/>
        <v>0</v>
      </c>
      <c r="H2545">
        <f t="shared" si="118"/>
        <v>1</v>
      </c>
      <c r="I2545">
        <f t="shared" si="119"/>
        <v>1</v>
      </c>
    </row>
    <row r="2546" spans="1:9" x14ac:dyDescent="0.2">
      <c r="A2546" t="s">
        <v>36</v>
      </c>
      <c r="B2546" t="s">
        <v>21</v>
      </c>
      <c r="C2546">
        <v>2023</v>
      </c>
      <c r="D2546" t="s">
        <v>16</v>
      </c>
      <c r="E2546">
        <v>1</v>
      </c>
      <c r="F2546">
        <v>1</v>
      </c>
      <c r="G2546">
        <f t="shared" si="117"/>
        <v>0</v>
      </c>
      <c r="H2546">
        <f t="shared" si="118"/>
        <v>1</v>
      </c>
      <c r="I2546">
        <f t="shared" si="119"/>
        <v>1</v>
      </c>
    </row>
    <row r="2547" spans="1:9" x14ac:dyDescent="0.2">
      <c r="A2547" t="s">
        <v>36</v>
      </c>
      <c r="B2547" t="s">
        <v>22</v>
      </c>
      <c r="C2547">
        <v>2020</v>
      </c>
      <c r="D2547" t="s">
        <v>15</v>
      </c>
      <c r="E2547">
        <v>9</v>
      </c>
      <c r="F2547">
        <v>15</v>
      </c>
      <c r="G2547">
        <f t="shared" si="117"/>
        <v>6</v>
      </c>
      <c r="H2547">
        <f t="shared" si="118"/>
        <v>0.6</v>
      </c>
      <c r="I2547">
        <f t="shared" si="119"/>
        <v>9</v>
      </c>
    </row>
    <row r="2548" spans="1:9" x14ac:dyDescent="0.2">
      <c r="A2548" t="s">
        <v>36</v>
      </c>
      <c r="B2548" t="s">
        <v>22</v>
      </c>
      <c r="C2548">
        <v>2022</v>
      </c>
      <c r="D2548" t="s">
        <v>14</v>
      </c>
      <c r="E2548">
        <v>1</v>
      </c>
      <c r="F2548">
        <v>1</v>
      </c>
      <c r="G2548">
        <f t="shared" si="117"/>
        <v>0</v>
      </c>
      <c r="H2548">
        <f t="shared" si="118"/>
        <v>1</v>
      </c>
      <c r="I2548">
        <f t="shared" si="119"/>
        <v>1</v>
      </c>
    </row>
    <row r="2549" spans="1:9" x14ac:dyDescent="0.2">
      <c r="A2549" t="s">
        <v>36</v>
      </c>
      <c r="B2549" t="s">
        <v>22</v>
      </c>
      <c r="C2549">
        <v>2022</v>
      </c>
      <c r="D2549" t="s">
        <v>13</v>
      </c>
      <c r="E2549">
        <v>0</v>
      </c>
      <c r="F2549">
        <v>0</v>
      </c>
      <c r="G2549">
        <f t="shared" si="117"/>
        <v>0</v>
      </c>
      <c r="H2549">
        <f t="shared" si="118"/>
        <v>1</v>
      </c>
      <c r="I2549">
        <f t="shared" si="119"/>
        <v>0</v>
      </c>
    </row>
    <row r="2550" spans="1:9" x14ac:dyDescent="0.2">
      <c r="A2550" t="s">
        <v>36</v>
      </c>
      <c r="B2550" t="s">
        <v>22</v>
      </c>
      <c r="C2550">
        <v>2022</v>
      </c>
      <c r="D2550" t="s">
        <v>16</v>
      </c>
      <c r="E2550">
        <v>1</v>
      </c>
      <c r="F2550">
        <v>1</v>
      </c>
      <c r="G2550">
        <f t="shared" si="117"/>
        <v>0</v>
      </c>
      <c r="H2550">
        <f t="shared" si="118"/>
        <v>1</v>
      </c>
      <c r="I2550">
        <f t="shared" si="119"/>
        <v>1</v>
      </c>
    </row>
    <row r="2551" spans="1:9" x14ac:dyDescent="0.2">
      <c r="A2551" t="s">
        <v>36</v>
      </c>
      <c r="B2551" t="s">
        <v>22</v>
      </c>
      <c r="C2551">
        <v>2023</v>
      </c>
      <c r="D2551" t="s">
        <v>11</v>
      </c>
      <c r="E2551">
        <v>5</v>
      </c>
      <c r="F2551">
        <v>6</v>
      </c>
      <c r="G2551">
        <f t="shared" si="117"/>
        <v>1</v>
      </c>
      <c r="H2551">
        <f t="shared" si="118"/>
        <v>0.83333333333333337</v>
      </c>
      <c r="I2551">
        <f t="shared" si="119"/>
        <v>5</v>
      </c>
    </row>
    <row r="2552" spans="1:9" x14ac:dyDescent="0.2">
      <c r="A2552" t="s">
        <v>36</v>
      </c>
      <c r="B2552" t="s">
        <v>22</v>
      </c>
      <c r="C2552">
        <v>2022</v>
      </c>
      <c r="D2552" t="s">
        <v>11</v>
      </c>
      <c r="E2552">
        <v>5</v>
      </c>
      <c r="F2552">
        <v>6</v>
      </c>
      <c r="G2552">
        <f t="shared" si="117"/>
        <v>1</v>
      </c>
      <c r="H2552">
        <f t="shared" si="118"/>
        <v>0.83333333333333337</v>
      </c>
      <c r="I2552">
        <f t="shared" si="119"/>
        <v>5</v>
      </c>
    </row>
    <row r="2553" spans="1:9" x14ac:dyDescent="0.2">
      <c r="A2553" t="s">
        <v>36</v>
      </c>
      <c r="B2553" t="s">
        <v>22</v>
      </c>
      <c r="C2553">
        <v>2019</v>
      </c>
      <c r="D2553" t="s">
        <v>11</v>
      </c>
      <c r="E2553">
        <v>6</v>
      </c>
      <c r="F2553">
        <v>6</v>
      </c>
      <c r="G2553">
        <f t="shared" si="117"/>
        <v>0</v>
      </c>
      <c r="H2553">
        <f t="shared" si="118"/>
        <v>1</v>
      </c>
      <c r="I2553">
        <f t="shared" si="119"/>
        <v>8</v>
      </c>
    </row>
    <row r="2554" spans="1:9" x14ac:dyDescent="0.2">
      <c r="A2554" t="s">
        <v>36</v>
      </c>
      <c r="B2554" t="s">
        <v>22</v>
      </c>
      <c r="C2554">
        <v>2019</v>
      </c>
      <c r="D2554" t="s">
        <v>15</v>
      </c>
      <c r="E2554">
        <v>4</v>
      </c>
      <c r="F2554">
        <v>4</v>
      </c>
      <c r="G2554">
        <f t="shared" si="117"/>
        <v>0</v>
      </c>
      <c r="H2554">
        <f t="shared" si="118"/>
        <v>1</v>
      </c>
      <c r="I2554">
        <f t="shared" si="119"/>
        <v>7</v>
      </c>
    </row>
    <row r="2555" spans="1:9" x14ac:dyDescent="0.2">
      <c r="A2555" t="s">
        <v>36</v>
      </c>
      <c r="B2555" t="s">
        <v>22</v>
      </c>
      <c r="C2555">
        <v>2019</v>
      </c>
      <c r="D2555" t="s">
        <v>12</v>
      </c>
      <c r="E2555">
        <v>8</v>
      </c>
      <c r="F2555">
        <v>8</v>
      </c>
      <c r="G2555">
        <f t="shared" si="117"/>
        <v>0</v>
      </c>
      <c r="H2555">
        <f t="shared" si="118"/>
        <v>1</v>
      </c>
      <c r="I2555">
        <f t="shared" si="119"/>
        <v>15</v>
      </c>
    </row>
    <row r="2556" spans="1:9" x14ac:dyDescent="0.2">
      <c r="A2556" t="s">
        <v>36</v>
      </c>
      <c r="B2556" t="s">
        <v>22</v>
      </c>
      <c r="C2556">
        <v>2019</v>
      </c>
      <c r="D2556" t="s">
        <v>14</v>
      </c>
      <c r="E2556">
        <v>4</v>
      </c>
      <c r="F2556">
        <v>4</v>
      </c>
      <c r="G2556">
        <f t="shared" si="117"/>
        <v>0</v>
      </c>
      <c r="H2556">
        <f t="shared" si="118"/>
        <v>1</v>
      </c>
      <c r="I2556">
        <f t="shared" si="119"/>
        <v>4</v>
      </c>
    </row>
    <row r="2557" spans="1:9" x14ac:dyDescent="0.2">
      <c r="A2557" t="s">
        <v>36</v>
      </c>
      <c r="B2557" t="s">
        <v>22</v>
      </c>
      <c r="C2557">
        <v>2019</v>
      </c>
      <c r="D2557" t="s">
        <v>13</v>
      </c>
      <c r="E2557">
        <v>1</v>
      </c>
      <c r="F2557">
        <v>1</v>
      </c>
      <c r="G2557">
        <f t="shared" si="117"/>
        <v>0</v>
      </c>
      <c r="H2557">
        <f t="shared" si="118"/>
        <v>1</v>
      </c>
      <c r="I2557">
        <f t="shared" si="119"/>
        <v>1</v>
      </c>
    </row>
    <row r="2558" spans="1:9" x14ac:dyDescent="0.2">
      <c r="A2558" t="s">
        <v>36</v>
      </c>
      <c r="B2558" t="s">
        <v>22</v>
      </c>
      <c r="C2558">
        <v>2019</v>
      </c>
      <c r="D2558" t="s">
        <v>16</v>
      </c>
      <c r="E2558">
        <v>0</v>
      </c>
      <c r="F2558">
        <v>0</v>
      </c>
      <c r="G2558">
        <f t="shared" si="117"/>
        <v>0</v>
      </c>
      <c r="H2558">
        <f t="shared" si="118"/>
        <v>1</v>
      </c>
      <c r="I2558">
        <f t="shared" si="119"/>
        <v>0</v>
      </c>
    </row>
    <row r="2559" spans="1:9" x14ac:dyDescent="0.2">
      <c r="A2559" t="s">
        <v>36</v>
      </c>
      <c r="B2559" t="s">
        <v>22</v>
      </c>
      <c r="C2559">
        <v>2020</v>
      </c>
      <c r="D2559" t="s">
        <v>11</v>
      </c>
      <c r="E2559">
        <v>2</v>
      </c>
      <c r="F2559">
        <v>2</v>
      </c>
      <c r="G2559">
        <f t="shared" si="117"/>
        <v>0</v>
      </c>
      <c r="H2559">
        <f t="shared" si="118"/>
        <v>1</v>
      </c>
      <c r="I2559">
        <f t="shared" si="119"/>
        <v>3</v>
      </c>
    </row>
    <row r="2560" spans="1:9" x14ac:dyDescent="0.2">
      <c r="A2560" t="s">
        <v>36</v>
      </c>
      <c r="B2560" t="s">
        <v>22</v>
      </c>
      <c r="C2560">
        <v>2020</v>
      </c>
      <c r="D2560" t="s">
        <v>12</v>
      </c>
      <c r="E2560">
        <v>5</v>
      </c>
      <c r="F2560">
        <v>5</v>
      </c>
      <c r="G2560">
        <f t="shared" si="117"/>
        <v>0</v>
      </c>
      <c r="H2560">
        <f t="shared" si="118"/>
        <v>1</v>
      </c>
      <c r="I2560">
        <f t="shared" si="119"/>
        <v>10</v>
      </c>
    </row>
    <row r="2561" spans="1:9" x14ac:dyDescent="0.2">
      <c r="A2561" t="s">
        <v>36</v>
      </c>
      <c r="B2561" t="s">
        <v>22</v>
      </c>
      <c r="C2561">
        <v>2020</v>
      </c>
      <c r="D2561" t="s">
        <v>14</v>
      </c>
      <c r="E2561">
        <v>0</v>
      </c>
      <c r="F2561">
        <v>0</v>
      </c>
      <c r="G2561">
        <f t="shared" si="117"/>
        <v>0</v>
      </c>
      <c r="H2561">
        <f t="shared" si="118"/>
        <v>1</v>
      </c>
      <c r="I2561">
        <f t="shared" si="119"/>
        <v>0</v>
      </c>
    </row>
    <row r="2562" spans="1:9" x14ac:dyDescent="0.2">
      <c r="A2562" t="s">
        <v>36</v>
      </c>
      <c r="B2562" t="s">
        <v>22</v>
      </c>
      <c r="C2562">
        <v>2020</v>
      </c>
      <c r="D2562" t="s">
        <v>13</v>
      </c>
      <c r="E2562">
        <v>1</v>
      </c>
      <c r="F2562">
        <v>1</v>
      </c>
      <c r="G2562">
        <f t="shared" ref="G2562:G2625" si="120">F2562-E2562</f>
        <v>0</v>
      </c>
      <c r="H2562">
        <f t="shared" si="118"/>
        <v>1</v>
      </c>
      <c r="I2562">
        <f t="shared" si="119"/>
        <v>1</v>
      </c>
    </row>
    <row r="2563" spans="1:9" x14ac:dyDescent="0.2">
      <c r="A2563" t="s">
        <v>36</v>
      </c>
      <c r="B2563" t="s">
        <v>22</v>
      </c>
      <c r="C2563">
        <v>2020</v>
      </c>
      <c r="D2563" t="s">
        <v>16</v>
      </c>
      <c r="E2563">
        <v>1</v>
      </c>
      <c r="F2563">
        <v>1</v>
      </c>
      <c r="G2563">
        <f t="shared" si="120"/>
        <v>0</v>
      </c>
      <c r="H2563">
        <f t="shared" ref="H2563:H2626" si="121">IF(AND(E2563=0, F2563=0), 1, E2563/F2563)</f>
        <v>1</v>
      </c>
      <c r="I2563">
        <f t="shared" ref="I2563:I2626" si="122">_xlfn.CEILING.MATH(IF(H2563=1,
    IF(
        COUNTIFS(H$2:H$2670, "&lt;&gt;1", A$2:A$2670, A2563, B$2:B$2670, B2563, D$2:D$2670, D2563, C$2:C$2670, "&lt;&gt;"&amp;C2563)=0,
        E2563,
        F2563 / (
            SUMIFS(H$2:H$2670, A$2:A$2670, A2563, B$2:B$2670, B2563, D$2:D$2670, D2563, C$2:C$2670, "&lt;&gt;"&amp;C2563, H$2:H$2670, "&lt;&gt;1")
            /
            COUNTIFS(H$2:H$2670, "&lt;&gt;1", A$2:A$2670, A2563, B$2:B$2670, B2563, D$2:D$2670, D2563, C$2:C$2670, "&lt;&gt;"&amp;C2563)
        )
    ),
    E2563
))</f>
        <v>1</v>
      </c>
    </row>
    <row r="2564" spans="1:9" x14ac:dyDescent="0.2">
      <c r="A2564" t="s">
        <v>36</v>
      </c>
      <c r="B2564" t="s">
        <v>22</v>
      </c>
      <c r="C2564">
        <v>2021</v>
      </c>
      <c r="D2564" t="s">
        <v>11</v>
      </c>
      <c r="E2564">
        <v>4</v>
      </c>
      <c r="F2564">
        <v>4</v>
      </c>
      <c r="G2564">
        <f t="shared" si="120"/>
        <v>0</v>
      </c>
      <c r="H2564">
        <f t="shared" si="121"/>
        <v>1</v>
      </c>
      <c r="I2564">
        <f t="shared" si="122"/>
        <v>5</v>
      </c>
    </row>
    <row r="2565" spans="1:9" x14ac:dyDescent="0.2">
      <c r="A2565" t="s">
        <v>36</v>
      </c>
      <c r="B2565" t="s">
        <v>22</v>
      </c>
      <c r="C2565">
        <v>2021</v>
      </c>
      <c r="D2565" t="s">
        <v>15</v>
      </c>
      <c r="E2565">
        <v>4</v>
      </c>
      <c r="F2565">
        <v>4</v>
      </c>
      <c r="G2565">
        <f t="shared" si="120"/>
        <v>0</v>
      </c>
      <c r="H2565">
        <f t="shared" si="121"/>
        <v>1</v>
      </c>
      <c r="I2565">
        <f t="shared" si="122"/>
        <v>7</v>
      </c>
    </row>
    <row r="2566" spans="1:9" x14ac:dyDescent="0.2">
      <c r="A2566" t="s">
        <v>36</v>
      </c>
      <c r="B2566" t="s">
        <v>22</v>
      </c>
      <c r="C2566">
        <v>2021</v>
      </c>
      <c r="D2566" t="s">
        <v>12</v>
      </c>
      <c r="E2566">
        <v>5</v>
      </c>
      <c r="F2566">
        <v>5</v>
      </c>
      <c r="G2566">
        <f t="shared" si="120"/>
        <v>0</v>
      </c>
      <c r="H2566">
        <f t="shared" si="121"/>
        <v>1</v>
      </c>
      <c r="I2566">
        <f t="shared" si="122"/>
        <v>10</v>
      </c>
    </row>
    <row r="2567" spans="1:9" x14ac:dyDescent="0.2">
      <c r="A2567" t="s">
        <v>36</v>
      </c>
      <c r="B2567" t="s">
        <v>22</v>
      </c>
      <c r="C2567">
        <v>2021</v>
      </c>
      <c r="D2567" t="s">
        <v>14</v>
      </c>
      <c r="E2567">
        <v>2</v>
      </c>
      <c r="F2567">
        <v>2</v>
      </c>
      <c r="G2567">
        <f t="shared" si="120"/>
        <v>0</v>
      </c>
      <c r="H2567">
        <f t="shared" si="121"/>
        <v>1</v>
      </c>
      <c r="I2567">
        <f t="shared" si="122"/>
        <v>2</v>
      </c>
    </row>
    <row r="2568" spans="1:9" x14ac:dyDescent="0.2">
      <c r="A2568" t="s">
        <v>36</v>
      </c>
      <c r="B2568" t="s">
        <v>22</v>
      </c>
      <c r="C2568">
        <v>2021</v>
      </c>
      <c r="D2568" t="s">
        <v>13</v>
      </c>
      <c r="E2568">
        <v>0</v>
      </c>
      <c r="F2568">
        <v>0</v>
      </c>
      <c r="G2568">
        <f t="shared" si="120"/>
        <v>0</v>
      </c>
      <c r="H2568">
        <f t="shared" si="121"/>
        <v>1</v>
      </c>
      <c r="I2568">
        <f t="shared" si="122"/>
        <v>0</v>
      </c>
    </row>
    <row r="2569" spans="1:9" x14ac:dyDescent="0.2">
      <c r="A2569" t="s">
        <v>36</v>
      </c>
      <c r="B2569" t="s">
        <v>22</v>
      </c>
      <c r="C2569">
        <v>2021</v>
      </c>
      <c r="D2569" t="s">
        <v>16</v>
      </c>
      <c r="E2569">
        <v>3</v>
      </c>
      <c r="F2569">
        <v>3</v>
      </c>
      <c r="G2569">
        <f t="shared" si="120"/>
        <v>0</v>
      </c>
      <c r="H2569">
        <f t="shared" si="121"/>
        <v>1</v>
      </c>
      <c r="I2569">
        <f t="shared" si="122"/>
        <v>3</v>
      </c>
    </row>
    <row r="2570" spans="1:9" x14ac:dyDescent="0.2">
      <c r="A2570" t="s">
        <v>36</v>
      </c>
      <c r="B2570" t="s">
        <v>22</v>
      </c>
      <c r="C2570">
        <v>2023</v>
      </c>
      <c r="D2570" t="s">
        <v>15</v>
      </c>
      <c r="E2570">
        <v>6</v>
      </c>
      <c r="F2570">
        <v>6</v>
      </c>
      <c r="G2570">
        <f t="shared" si="120"/>
        <v>0</v>
      </c>
      <c r="H2570">
        <f t="shared" si="121"/>
        <v>1</v>
      </c>
      <c r="I2570">
        <f t="shared" si="122"/>
        <v>10</v>
      </c>
    </row>
    <row r="2571" spans="1:9" x14ac:dyDescent="0.2">
      <c r="A2571" t="s">
        <v>36</v>
      </c>
      <c r="B2571" t="s">
        <v>22</v>
      </c>
      <c r="C2571">
        <v>2023</v>
      </c>
      <c r="D2571" t="s">
        <v>12</v>
      </c>
      <c r="E2571">
        <v>11</v>
      </c>
      <c r="F2571">
        <v>11</v>
      </c>
      <c r="G2571">
        <f t="shared" si="120"/>
        <v>0</v>
      </c>
      <c r="H2571">
        <f t="shared" si="121"/>
        <v>1</v>
      </c>
      <c r="I2571">
        <f t="shared" si="122"/>
        <v>21</v>
      </c>
    </row>
    <row r="2572" spans="1:9" x14ac:dyDescent="0.2">
      <c r="A2572" t="s">
        <v>36</v>
      </c>
      <c r="B2572" t="s">
        <v>22</v>
      </c>
      <c r="C2572">
        <v>2023</v>
      </c>
      <c r="D2572" t="s">
        <v>14</v>
      </c>
      <c r="E2572">
        <v>1</v>
      </c>
      <c r="F2572">
        <v>1</v>
      </c>
      <c r="G2572">
        <f t="shared" si="120"/>
        <v>0</v>
      </c>
      <c r="H2572">
        <f t="shared" si="121"/>
        <v>1</v>
      </c>
      <c r="I2572">
        <f t="shared" si="122"/>
        <v>1</v>
      </c>
    </row>
    <row r="2573" spans="1:9" x14ac:dyDescent="0.2">
      <c r="A2573" t="s">
        <v>36</v>
      </c>
      <c r="B2573" t="s">
        <v>22</v>
      </c>
      <c r="C2573">
        <v>2023</v>
      </c>
      <c r="D2573" t="s">
        <v>13</v>
      </c>
      <c r="E2573">
        <v>2</v>
      </c>
      <c r="F2573">
        <v>2</v>
      </c>
      <c r="G2573">
        <f t="shared" si="120"/>
        <v>0</v>
      </c>
      <c r="H2573">
        <f t="shared" si="121"/>
        <v>1</v>
      </c>
      <c r="I2573">
        <f t="shared" si="122"/>
        <v>2</v>
      </c>
    </row>
    <row r="2574" spans="1:9" x14ac:dyDescent="0.2">
      <c r="A2574" t="s">
        <v>36</v>
      </c>
      <c r="B2574" t="s">
        <v>22</v>
      </c>
      <c r="C2574">
        <v>2023</v>
      </c>
      <c r="D2574" t="s">
        <v>16</v>
      </c>
      <c r="E2574">
        <v>0</v>
      </c>
      <c r="F2574">
        <v>0</v>
      </c>
      <c r="G2574">
        <f t="shared" si="120"/>
        <v>0</v>
      </c>
      <c r="H2574">
        <f t="shared" si="121"/>
        <v>1</v>
      </c>
      <c r="I2574">
        <f t="shared" si="122"/>
        <v>0</v>
      </c>
    </row>
    <row r="2575" spans="1:9" x14ac:dyDescent="0.2">
      <c r="A2575" t="s">
        <v>36</v>
      </c>
      <c r="B2575" t="s">
        <v>22</v>
      </c>
      <c r="C2575">
        <v>2022</v>
      </c>
      <c r="D2575" t="s">
        <v>12</v>
      </c>
      <c r="E2575">
        <v>8</v>
      </c>
      <c r="F2575">
        <v>15</v>
      </c>
      <c r="G2575">
        <f t="shared" si="120"/>
        <v>7</v>
      </c>
      <c r="H2575">
        <f t="shared" si="121"/>
        <v>0.53333333333333333</v>
      </c>
      <c r="I2575">
        <f t="shared" si="122"/>
        <v>8</v>
      </c>
    </row>
    <row r="2576" spans="1:9" x14ac:dyDescent="0.2">
      <c r="A2576" t="s">
        <v>36</v>
      </c>
      <c r="B2576" t="s">
        <v>22</v>
      </c>
      <c r="C2576">
        <v>2022</v>
      </c>
      <c r="D2576" t="s">
        <v>15</v>
      </c>
      <c r="E2576">
        <v>15</v>
      </c>
      <c r="F2576">
        <v>23</v>
      </c>
      <c r="G2576">
        <f t="shared" si="120"/>
        <v>8</v>
      </c>
      <c r="H2576">
        <f t="shared" si="121"/>
        <v>0.65217391304347827</v>
      </c>
      <c r="I2576">
        <f t="shared" si="122"/>
        <v>15</v>
      </c>
    </row>
    <row r="2577" spans="1:9" x14ac:dyDescent="0.2">
      <c r="A2577" t="s">
        <v>36</v>
      </c>
      <c r="B2577" t="s">
        <v>23</v>
      </c>
      <c r="C2577">
        <v>2023</v>
      </c>
      <c r="D2577" t="s">
        <v>15</v>
      </c>
      <c r="E2577">
        <v>6</v>
      </c>
      <c r="F2577">
        <v>10</v>
      </c>
      <c r="G2577">
        <f t="shared" si="120"/>
        <v>4</v>
      </c>
      <c r="H2577">
        <f t="shared" si="121"/>
        <v>0.6</v>
      </c>
      <c r="I2577">
        <f t="shared" si="122"/>
        <v>6</v>
      </c>
    </row>
    <row r="2578" spans="1:9" x14ac:dyDescent="0.2">
      <c r="A2578" t="s">
        <v>36</v>
      </c>
      <c r="B2578" t="s">
        <v>23</v>
      </c>
      <c r="C2578">
        <v>2022</v>
      </c>
      <c r="D2578" t="s">
        <v>11</v>
      </c>
      <c r="E2578">
        <v>3</v>
      </c>
      <c r="F2578">
        <v>3</v>
      </c>
      <c r="G2578">
        <f t="shared" si="120"/>
        <v>0</v>
      </c>
      <c r="H2578">
        <f t="shared" si="121"/>
        <v>1</v>
      </c>
      <c r="I2578">
        <f t="shared" si="122"/>
        <v>5</v>
      </c>
    </row>
    <row r="2579" spans="1:9" x14ac:dyDescent="0.2">
      <c r="A2579" t="s">
        <v>36</v>
      </c>
      <c r="B2579" t="s">
        <v>23</v>
      </c>
      <c r="C2579">
        <v>2022</v>
      </c>
      <c r="D2579" t="s">
        <v>12</v>
      </c>
      <c r="E2579">
        <v>3</v>
      </c>
      <c r="F2579">
        <v>3</v>
      </c>
      <c r="G2579">
        <f t="shared" si="120"/>
        <v>0</v>
      </c>
      <c r="H2579">
        <f t="shared" si="121"/>
        <v>1</v>
      </c>
      <c r="I2579">
        <f t="shared" si="122"/>
        <v>5</v>
      </c>
    </row>
    <row r="2580" spans="1:9" x14ac:dyDescent="0.2">
      <c r="A2580" t="s">
        <v>36</v>
      </c>
      <c r="B2580" t="s">
        <v>23</v>
      </c>
      <c r="C2580">
        <v>2022</v>
      </c>
      <c r="D2580" t="s">
        <v>14</v>
      </c>
      <c r="E2580">
        <v>2</v>
      </c>
      <c r="F2580">
        <v>2</v>
      </c>
      <c r="G2580">
        <f t="shared" si="120"/>
        <v>0</v>
      </c>
      <c r="H2580">
        <f t="shared" si="121"/>
        <v>1</v>
      </c>
      <c r="I2580">
        <f t="shared" si="122"/>
        <v>2</v>
      </c>
    </row>
    <row r="2581" spans="1:9" x14ac:dyDescent="0.2">
      <c r="A2581" t="s">
        <v>36</v>
      </c>
      <c r="B2581" t="s">
        <v>23</v>
      </c>
      <c r="C2581">
        <v>2022</v>
      </c>
      <c r="D2581" t="s">
        <v>13</v>
      </c>
      <c r="E2581">
        <v>1</v>
      </c>
      <c r="F2581">
        <v>1</v>
      </c>
      <c r="G2581">
        <f t="shared" si="120"/>
        <v>0</v>
      </c>
      <c r="H2581">
        <f t="shared" si="121"/>
        <v>1</v>
      </c>
      <c r="I2581">
        <f t="shared" si="122"/>
        <v>1</v>
      </c>
    </row>
    <row r="2582" spans="1:9" x14ac:dyDescent="0.2">
      <c r="A2582" t="s">
        <v>36</v>
      </c>
      <c r="B2582" t="s">
        <v>23</v>
      </c>
      <c r="C2582">
        <v>2022</v>
      </c>
      <c r="D2582" t="s">
        <v>16</v>
      </c>
      <c r="E2582">
        <v>0</v>
      </c>
      <c r="F2582">
        <v>0</v>
      </c>
      <c r="G2582">
        <f t="shared" si="120"/>
        <v>0</v>
      </c>
      <c r="H2582">
        <f t="shared" si="121"/>
        <v>1</v>
      </c>
      <c r="I2582">
        <f t="shared" si="122"/>
        <v>0</v>
      </c>
    </row>
    <row r="2583" spans="1:9" x14ac:dyDescent="0.2">
      <c r="A2583" t="s">
        <v>36</v>
      </c>
      <c r="B2583" t="s">
        <v>23</v>
      </c>
      <c r="C2583">
        <v>2019</v>
      </c>
      <c r="D2583" t="s">
        <v>11</v>
      </c>
      <c r="E2583">
        <v>2</v>
      </c>
      <c r="F2583">
        <v>3</v>
      </c>
      <c r="G2583">
        <f t="shared" si="120"/>
        <v>1</v>
      </c>
      <c r="H2583">
        <f t="shared" si="121"/>
        <v>0.66666666666666663</v>
      </c>
      <c r="I2583">
        <f t="shared" si="122"/>
        <v>2</v>
      </c>
    </row>
    <row r="2584" spans="1:9" x14ac:dyDescent="0.2">
      <c r="A2584" t="s">
        <v>36</v>
      </c>
      <c r="B2584" t="s">
        <v>23</v>
      </c>
      <c r="C2584">
        <v>2021</v>
      </c>
      <c r="D2584" t="s">
        <v>15</v>
      </c>
      <c r="E2584">
        <v>5</v>
      </c>
      <c r="F2584">
        <v>6</v>
      </c>
      <c r="G2584">
        <f t="shared" si="120"/>
        <v>1</v>
      </c>
      <c r="H2584">
        <f t="shared" si="121"/>
        <v>0.83333333333333337</v>
      </c>
      <c r="I2584">
        <f t="shared" si="122"/>
        <v>5</v>
      </c>
    </row>
    <row r="2585" spans="1:9" x14ac:dyDescent="0.2">
      <c r="A2585" t="s">
        <v>36</v>
      </c>
      <c r="B2585" t="s">
        <v>23</v>
      </c>
      <c r="C2585">
        <v>2023</v>
      </c>
      <c r="D2585" t="s">
        <v>12</v>
      </c>
      <c r="E2585">
        <v>2</v>
      </c>
      <c r="F2585">
        <v>3</v>
      </c>
      <c r="G2585">
        <f t="shared" si="120"/>
        <v>1</v>
      </c>
      <c r="H2585">
        <f t="shared" si="121"/>
        <v>0.66666666666666663</v>
      </c>
      <c r="I2585">
        <f t="shared" si="122"/>
        <v>2</v>
      </c>
    </row>
    <row r="2586" spans="1:9" x14ac:dyDescent="0.2">
      <c r="A2586" t="s">
        <v>36</v>
      </c>
      <c r="B2586" t="s">
        <v>23</v>
      </c>
      <c r="C2586">
        <v>2022</v>
      </c>
      <c r="D2586" t="s">
        <v>15</v>
      </c>
      <c r="E2586">
        <v>4</v>
      </c>
      <c r="F2586">
        <v>6</v>
      </c>
      <c r="G2586">
        <f t="shared" si="120"/>
        <v>2</v>
      </c>
      <c r="H2586">
        <f t="shared" si="121"/>
        <v>0.66666666666666663</v>
      </c>
      <c r="I2586">
        <f t="shared" si="122"/>
        <v>4</v>
      </c>
    </row>
    <row r="2587" spans="1:9" x14ac:dyDescent="0.2">
      <c r="A2587" t="s">
        <v>36</v>
      </c>
      <c r="B2587" t="s">
        <v>23</v>
      </c>
      <c r="C2587">
        <v>2019</v>
      </c>
      <c r="D2587" t="s">
        <v>15</v>
      </c>
      <c r="E2587">
        <v>2</v>
      </c>
      <c r="F2587">
        <v>2</v>
      </c>
      <c r="G2587">
        <f t="shared" si="120"/>
        <v>0</v>
      </c>
      <c r="H2587">
        <f t="shared" si="121"/>
        <v>1</v>
      </c>
      <c r="I2587">
        <f t="shared" si="122"/>
        <v>3</v>
      </c>
    </row>
    <row r="2588" spans="1:9" x14ac:dyDescent="0.2">
      <c r="A2588" t="s">
        <v>36</v>
      </c>
      <c r="B2588" t="s">
        <v>23</v>
      </c>
      <c r="C2588">
        <v>2019</v>
      </c>
      <c r="D2588" t="s">
        <v>12</v>
      </c>
      <c r="E2588">
        <v>2</v>
      </c>
      <c r="F2588">
        <v>2</v>
      </c>
      <c r="G2588">
        <f t="shared" si="120"/>
        <v>0</v>
      </c>
      <c r="H2588">
        <f t="shared" si="121"/>
        <v>1</v>
      </c>
      <c r="I2588">
        <f t="shared" si="122"/>
        <v>3</v>
      </c>
    </row>
    <row r="2589" spans="1:9" x14ac:dyDescent="0.2">
      <c r="A2589" t="s">
        <v>36</v>
      </c>
      <c r="B2589" t="s">
        <v>23</v>
      </c>
      <c r="C2589">
        <v>2019</v>
      </c>
      <c r="D2589" t="s">
        <v>14</v>
      </c>
      <c r="E2589">
        <v>1</v>
      </c>
      <c r="F2589">
        <v>1</v>
      </c>
      <c r="G2589">
        <f t="shared" si="120"/>
        <v>0</v>
      </c>
      <c r="H2589">
        <f t="shared" si="121"/>
        <v>1</v>
      </c>
      <c r="I2589">
        <f t="shared" si="122"/>
        <v>1</v>
      </c>
    </row>
    <row r="2590" spans="1:9" x14ac:dyDescent="0.2">
      <c r="A2590" t="s">
        <v>36</v>
      </c>
      <c r="B2590" t="s">
        <v>23</v>
      </c>
      <c r="C2590">
        <v>2019</v>
      </c>
      <c r="D2590" t="s">
        <v>13</v>
      </c>
      <c r="E2590">
        <v>0</v>
      </c>
      <c r="F2590">
        <v>0</v>
      </c>
      <c r="G2590">
        <f t="shared" si="120"/>
        <v>0</v>
      </c>
      <c r="H2590">
        <f t="shared" si="121"/>
        <v>1</v>
      </c>
      <c r="I2590">
        <f t="shared" si="122"/>
        <v>0</v>
      </c>
    </row>
    <row r="2591" spans="1:9" x14ac:dyDescent="0.2">
      <c r="A2591" t="s">
        <v>36</v>
      </c>
      <c r="B2591" t="s">
        <v>23</v>
      </c>
      <c r="C2591">
        <v>2019</v>
      </c>
      <c r="D2591" t="s">
        <v>16</v>
      </c>
      <c r="E2591">
        <v>2</v>
      </c>
      <c r="F2591">
        <v>2</v>
      </c>
      <c r="G2591">
        <f t="shared" si="120"/>
        <v>0</v>
      </c>
      <c r="H2591">
        <f t="shared" si="121"/>
        <v>1</v>
      </c>
      <c r="I2591">
        <f t="shared" si="122"/>
        <v>2</v>
      </c>
    </row>
    <row r="2592" spans="1:9" x14ac:dyDescent="0.2">
      <c r="A2592" t="s">
        <v>36</v>
      </c>
      <c r="B2592" t="s">
        <v>23</v>
      </c>
      <c r="C2592">
        <v>2020</v>
      </c>
      <c r="D2592" t="s">
        <v>11</v>
      </c>
      <c r="E2592">
        <v>3</v>
      </c>
      <c r="F2592">
        <v>3</v>
      </c>
      <c r="G2592">
        <f t="shared" si="120"/>
        <v>0</v>
      </c>
      <c r="H2592">
        <f t="shared" si="121"/>
        <v>1</v>
      </c>
      <c r="I2592">
        <f t="shared" si="122"/>
        <v>5</v>
      </c>
    </row>
    <row r="2593" spans="1:9" x14ac:dyDescent="0.2">
      <c r="A2593" t="s">
        <v>36</v>
      </c>
      <c r="B2593" t="s">
        <v>23</v>
      </c>
      <c r="C2593">
        <v>2020</v>
      </c>
      <c r="D2593" t="s">
        <v>15</v>
      </c>
      <c r="E2593">
        <v>2</v>
      </c>
      <c r="F2593">
        <v>2</v>
      </c>
      <c r="G2593">
        <f t="shared" si="120"/>
        <v>0</v>
      </c>
      <c r="H2593">
        <f t="shared" si="121"/>
        <v>1</v>
      </c>
      <c r="I2593">
        <f t="shared" si="122"/>
        <v>3</v>
      </c>
    </row>
    <row r="2594" spans="1:9" x14ac:dyDescent="0.2">
      <c r="A2594" t="s">
        <v>36</v>
      </c>
      <c r="B2594" t="s">
        <v>23</v>
      </c>
      <c r="C2594">
        <v>2020</v>
      </c>
      <c r="D2594" t="s">
        <v>12</v>
      </c>
      <c r="E2594">
        <v>3</v>
      </c>
      <c r="F2594">
        <v>3</v>
      </c>
      <c r="G2594">
        <f t="shared" si="120"/>
        <v>0</v>
      </c>
      <c r="H2594">
        <f t="shared" si="121"/>
        <v>1</v>
      </c>
      <c r="I2594">
        <f t="shared" si="122"/>
        <v>5</v>
      </c>
    </row>
    <row r="2595" spans="1:9" x14ac:dyDescent="0.2">
      <c r="A2595" t="s">
        <v>36</v>
      </c>
      <c r="B2595" t="s">
        <v>23</v>
      </c>
      <c r="C2595">
        <v>2020</v>
      </c>
      <c r="D2595" t="s">
        <v>14</v>
      </c>
      <c r="E2595">
        <v>1</v>
      </c>
      <c r="F2595">
        <v>1</v>
      </c>
      <c r="G2595">
        <f t="shared" si="120"/>
        <v>0</v>
      </c>
      <c r="H2595">
        <f t="shared" si="121"/>
        <v>1</v>
      </c>
      <c r="I2595">
        <f t="shared" si="122"/>
        <v>1</v>
      </c>
    </row>
    <row r="2596" spans="1:9" x14ac:dyDescent="0.2">
      <c r="A2596" t="s">
        <v>36</v>
      </c>
      <c r="B2596" t="s">
        <v>23</v>
      </c>
      <c r="C2596">
        <v>2020</v>
      </c>
      <c r="D2596" t="s">
        <v>13</v>
      </c>
      <c r="E2596">
        <v>0</v>
      </c>
      <c r="F2596">
        <v>0</v>
      </c>
      <c r="G2596">
        <f t="shared" si="120"/>
        <v>0</v>
      </c>
      <c r="H2596">
        <f t="shared" si="121"/>
        <v>1</v>
      </c>
      <c r="I2596">
        <f t="shared" si="122"/>
        <v>0</v>
      </c>
    </row>
    <row r="2597" spans="1:9" x14ac:dyDescent="0.2">
      <c r="A2597" t="s">
        <v>36</v>
      </c>
      <c r="B2597" t="s">
        <v>23</v>
      </c>
      <c r="C2597">
        <v>2020</v>
      </c>
      <c r="D2597" t="s">
        <v>16</v>
      </c>
      <c r="E2597">
        <v>2</v>
      </c>
      <c r="F2597">
        <v>2</v>
      </c>
      <c r="G2597">
        <f t="shared" si="120"/>
        <v>0</v>
      </c>
      <c r="H2597">
        <f t="shared" si="121"/>
        <v>1</v>
      </c>
      <c r="I2597">
        <f t="shared" si="122"/>
        <v>2</v>
      </c>
    </row>
    <row r="2598" spans="1:9" x14ac:dyDescent="0.2">
      <c r="A2598" t="s">
        <v>36</v>
      </c>
      <c r="B2598" t="s">
        <v>23</v>
      </c>
      <c r="C2598">
        <v>2021</v>
      </c>
      <c r="D2598" t="s">
        <v>11</v>
      </c>
      <c r="E2598">
        <v>2</v>
      </c>
      <c r="F2598">
        <v>2</v>
      </c>
      <c r="G2598">
        <f t="shared" si="120"/>
        <v>0</v>
      </c>
      <c r="H2598">
        <f t="shared" si="121"/>
        <v>1</v>
      </c>
      <c r="I2598">
        <f t="shared" si="122"/>
        <v>3</v>
      </c>
    </row>
    <row r="2599" spans="1:9" x14ac:dyDescent="0.2">
      <c r="A2599" t="s">
        <v>36</v>
      </c>
      <c r="B2599" t="s">
        <v>23</v>
      </c>
      <c r="C2599">
        <v>2021</v>
      </c>
      <c r="D2599" t="s">
        <v>12</v>
      </c>
      <c r="E2599">
        <v>3</v>
      </c>
      <c r="F2599">
        <v>3</v>
      </c>
      <c r="G2599">
        <f t="shared" si="120"/>
        <v>0</v>
      </c>
      <c r="H2599">
        <f t="shared" si="121"/>
        <v>1</v>
      </c>
      <c r="I2599">
        <f t="shared" si="122"/>
        <v>5</v>
      </c>
    </row>
    <row r="2600" spans="1:9" x14ac:dyDescent="0.2">
      <c r="A2600" t="s">
        <v>36</v>
      </c>
      <c r="B2600" t="s">
        <v>23</v>
      </c>
      <c r="C2600">
        <v>2021</v>
      </c>
      <c r="D2600" t="s">
        <v>14</v>
      </c>
      <c r="E2600">
        <v>2</v>
      </c>
      <c r="F2600">
        <v>2</v>
      </c>
      <c r="G2600">
        <f t="shared" si="120"/>
        <v>0</v>
      </c>
      <c r="H2600">
        <f t="shared" si="121"/>
        <v>1</v>
      </c>
      <c r="I2600">
        <f t="shared" si="122"/>
        <v>2</v>
      </c>
    </row>
    <row r="2601" spans="1:9" x14ac:dyDescent="0.2">
      <c r="A2601" t="s">
        <v>36</v>
      </c>
      <c r="B2601" t="s">
        <v>23</v>
      </c>
      <c r="C2601">
        <v>2021</v>
      </c>
      <c r="D2601" t="s">
        <v>13</v>
      </c>
      <c r="E2601">
        <v>0</v>
      </c>
      <c r="F2601">
        <v>0</v>
      </c>
      <c r="G2601">
        <f t="shared" si="120"/>
        <v>0</v>
      </c>
      <c r="H2601">
        <f t="shared" si="121"/>
        <v>1</v>
      </c>
      <c r="I2601">
        <f t="shared" si="122"/>
        <v>0</v>
      </c>
    </row>
    <row r="2602" spans="1:9" x14ac:dyDescent="0.2">
      <c r="A2602" t="s">
        <v>36</v>
      </c>
      <c r="B2602" t="s">
        <v>23</v>
      </c>
      <c r="C2602">
        <v>2021</v>
      </c>
      <c r="D2602" t="s">
        <v>16</v>
      </c>
      <c r="E2602">
        <v>0</v>
      </c>
      <c r="F2602">
        <v>0</v>
      </c>
      <c r="G2602">
        <f t="shared" si="120"/>
        <v>0</v>
      </c>
      <c r="H2602">
        <f t="shared" si="121"/>
        <v>1</v>
      </c>
      <c r="I2602">
        <f t="shared" si="122"/>
        <v>0</v>
      </c>
    </row>
    <row r="2603" spans="1:9" x14ac:dyDescent="0.2">
      <c r="A2603" t="s">
        <v>36</v>
      </c>
      <c r="B2603" t="s">
        <v>23</v>
      </c>
      <c r="C2603">
        <v>2023</v>
      </c>
      <c r="D2603" t="s">
        <v>11</v>
      </c>
      <c r="E2603">
        <v>2</v>
      </c>
      <c r="F2603">
        <v>2</v>
      </c>
      <c r="G2603">
        <f t="shared" si="120"/>
        <v>0</v>
      </c>
      <c r="H2603">
        <f t="shared" si="121"/>
        <v>1</v>
      </c>
      <c r="I2603">
        <f t="shared" si="122"/>
        <v>3</v>
      </c>
    </row>
    <row r="2604" spans="1:9" x14ac:dyDescent="0.2">
      <c r="A2604" t="s">
        <v>36</v>
      </c>
      <c r="B2604" t="s">
        <v>23</v>
      </c>
      <c r="C2604">
        <v>2023</v>
      </c>
      <c r="D2604" t="s">
        <v>14</v>
      </c>
      <c r="E2604">
        <v>1</v>
      </c>
      <c r="F2604">
        <v>1</v>
      </c>
      <c r="G2604">
        <f t="shared" si="120"/>
        <v>0</v>
      </c>
      <c r="H2604">
        <f t="shared" si="121"/>
        <v>1</v>
      </c>
      <c r="I2604">
        <f t="shared" si="122"/>
        <v>1</v>
      </c>
    </row>
    <row r="2605" spans="1:9" x14ac:dyDescent="0.2">
      <c r="A2605" t="s">
        <v>36</v>
      </c>
      <c r="B2605" t="s">
        <v>23</v>
      </c>
      <c r="C2605">
        <v>2023</v>
      </c>
      <c r="D2605" t="s">
        <v>13</v>
      </c>
      <c r="E2605">
        <v>0</v>
      </c>
      <c r="F2605">
        <v>0</v>
      </c>
      <c r="G2605">
        <f t="shared" si="120"/>
        <v>0</v>
      </c>
      <c r="H2605">
        <f t="shared" si="121"/>
        <v>1</v>
      </c>
      <c r="I2605">
        <f t="shared" si="122"/>
        <v>0</v>
      </c>
    </row>
    <row r="2606" spans="1:9" x14ac:dyDescent="0.2">
      <c r="A2606" t="s">
        <v>36</v>
      </c>
      <c r="B2606" t="s">
        <v>23</v>
      </c>
      <c r="C2606">
        <v>2023</v>
      </c>
      <c r="D2606" t="s">
        <v>16</v>
      </c>
      <c r="E2606">
        <v>1</v>
      </c>
      <c r="F2606">
        <v>1</v>
      </c>
      <c r="G2606">
        <f t="shared" si="120"/>
        <v>0</v>
      </c>
      <c r="H2606">
        <f t="shared" si="121"/>
        <v>1</v>
      </c>
      <c r="I2606">
        <f t="shared" si="122"/>
        <v>1</v>
      </c>
    </row>
    <row r="2607" spans="1:9" x14ac:dyDescent="0.2">
      <c r="A2607" t="s">
        <v>36</v>
      </c>
      <c r="B2607" t="s">
        <v>24</v>
      </c>
      <c r="C2607">
        <v>2022</v>
      </c>
      <c r="D2607" t="s">
        <v>11</v>
      </c>
      <c r="E2607">
        <v>1</v>
      </c>
      <c r="F2607">
        <v>1</v>
      </c>
      <c r="G2607">
        <f t="shared" si="120"/>
        <v>0</v>
      </c>
      <c r="H2607">
        <f t="shared" si="121"/>
        <v>1</v>
      </c>
      <c r="I2607">
        <f t="shared" si="122"/>
        <v>2</v>
      </c>
    </row>
    <row r="2608" spans="1:9" x14ac:dyDescent="0.2">
      <c r="A2608" t="s">
        <v>36</v>
      </c>
      <c r="B2608" t="s">
        <v>24</v>
      </c>
      <c r="C2608">
        <v>2023</v>
      </c>
      <c r="D2608" t="s">
        <v>11</v>
      </c>
      <c r="E2608">
        <v>5</v>
      </c>
      <c r="F2608">
        <v>8</v>
      </c>
      <c r="G2608">
        <f t="shared" si="120"/>
        <v>3</v>
      </c>
      <c r="H2608">
        <f t="shared" si="121"/>
        <v>0.625</v>
      </c>
      <c r="I2608">
        <f t="shared" si="122"/>
        <v>5</v>
      </c>
    </row>
    <row r="2609" spans="1:9" x14ac:dyDescent="0.2">
      <c r="A2609" t="s">
        <v>36</v>
      </c>
      <c r="B2609" t="s">
        <v>24</v>
      </c>
      <c r="C2609">
        <v>2022</v>
      </c>
      <c r="D2609" t="s">
        <v>15</v>
      </c>
      <c r="E2609">
        <v>2</v>
      </c>
      <c r="F2609">
        <v>2</v>
      </c>
      <c r="G2609">
        <f t="shared" si="120"/>
        <v>0</v>
      </c>
      <c r="H2609">
        <f t="shared" si="121"/>
        <v>1</v>
      </c>
      <c r="I2609">
        <f t="shared" si="122"/>
        <v>3</v>
      </c>
    </row>
    <row r="2610" spans="1:9" x14ac:dyDescent="0.2">
      <c r="A2610" t="s">
        <v>36</v>
      </c>
      <c r="B2610" t="s">
        <v>24</v>
      </c>
      <c r="C2610">
        <v>2022</v>
      </c>
      <c r="D2610" t="s">
        <v>12</v>
      </c>
      <c r="E2610">
        <v>2</v>
      </c>
      <c r="F2610">
        <v>2</v>
      </c>
      <c r="G2610">
        <f t="shared" si="120"/>
        <v>0</v>
      </c>
      <c r="H2610">
        <f t="shared" si="121"/>
        <v>1</v>
      </c>
      <c r="I2610">
        <f t="shared" si="122"/>
        <v>3</v>
      </c>
    </row>
    <row r="2611" spans="1:9" x14ac:dyDescent="0.2">
      <c r="A2611" t="s">
        <v>36</v>
      </c>
      <c r="B2611" t="s">
        <v>24</v>
      </c>
      <c r="C2611">
        <v>2022</v>
      </c>
      <c r="D2611" t="s">
        <v>16</v>
      </c>
      <c r="E2611">
        <v>0</v>
      </c>
      <c r="F2611">
        <v>0</v>
      </c>
      <c r="G2611">
        <f t="shared" si="120"/>
        <v>0</v>
      </c>
      <c r="H2611">
        <f t="shared" si="121"/>
        <v>1</v>
      </c>
      <c r="I2611">
        <f t="shared" si="122"/>
        <v>0</v>
      </c>
    </row>
    <row r="2612" spans="1:9" x14ac:dyDescent="0.2">
      <c r="A2612" t="s">
        <v>36</v>
      </c>
      <c r="B2612" t="s">
        <v>24</v>
      </c>
      <c r="C2612">
        <v>2019</v>
      </c>
      <c r="D2612" t="s">
        <v>12</v>
      </c>
      <c r="E2612">
        <v>4</v>
      </c>
      <c r="F2612">
        <v>6</v>
      </c>
      <c r="G2612">
        <f t="shared" si="120"/>
        <v>2</v>
      </c>
      <c r="H2612">
        <f t="shared" si="121"/>
        <v>0.66666666666666663</v>
      </c>
      <c r="I2612">
        <f t="shared" si="122"/>
        <v>4</v>
      </c>
    </row>
    <row r="2613" spans="1:9" x14ac:dyDescent="0.2">
      <c r="A2613" t="s">
        <v>36</v>
      </c>
      <c r="B2613" t="s">
        <v>24</v>
      </c>
      <c r="C2613">
        <v>2021</v>
      </c>
      <c r="D2613" t="s">
        <v>15</v>
      </c>
      <c r="E2613">
        <v>5</v>
      </c>
      <c r="F2613">
        <v>7</v>
      </c>
      <c r="G2613">
        <f t="shared" si="120"/>
        <v>2</v>
      </c>
      <c r="H2613">
        <f t="shared" si="121"/>
        <v>0.7142857142857143</v>
      </c>
      <c r="I2613">
        <f t="shared" si="122"/>
        <v>5</v>
      </c>
    </row>
    <row r="2614" spans="1:9" x14ac:dyDescent="0.2">
      <c r="A2614" t="s">
        <v>36</v>
      </c>
      <c r="B2614" t="s">
        <v>24</v>
      </c>
      <c r="C2614">
        <v>2019</v>
      </c>
      <c r="D2614" t="s">
        <v>11</v>
      </c>
      <c r="E2614">
        <v>4</v>
      </c>
      <c r="F2614">
        <v>5</v>
      </c>
      <c r="G2614">
        <f t="shared" si="120"/>
        <v>1</v>
      </c>
      <c r="H2614">
        <f t="shared" si="121"/>
        <v>0.8</v>
      </c>
      <c r="I2614">
        <f t="shared" si="122"/>
        <v>4</v>
      </c>
    </row>
    <row r="2615" spans="1:9" x14ac:dyDescent="0.2">
      <c r="A2615" t="s">
        <v>36</v>
      </c>
      <c r="B2615" t="s">
        <v>24</v>
      </c>
      <c r="C2615">
        <v>2020</v>
      </c>
      <c r="D2615" t="s">
        <v>15</v>
      </c>
      <c r="E2615">
        <v>7</v>
      </c>
      <c r="F2615">
        <v>8</v>
      </c>
      <c r="G2615">
        <f t="shared" si="120"/>
        <v>1</v>
      </c>
      <c r="H2615">
        <f t="shared" si="121"/>
        <v>0.875</v>
      </c>
      <c r="I2615">
        <f t="shared" si="122"/>
        <v>7</v>
      </c>
    </row>
    <row r="2616" spans="1:9" x14ac:dyDescent="0.2">
      <c r="A2616" t="s">
        <v>36</v>
      </c>
      <c r="B2616" t="s">
        <v>24</v>
      </c>
      <c r="C2616">
        <v>2021</v>
      </c>
      <c r="D2616" t="s">
        <v>11</v>
      </c>
      <c r="E2616">
        <v>1</v>
      </c>
      <c r="F2616">
        <v>2</v>
      </c>
      <c r="G2616">
        <f t="shared" si="120"/>
        <v>1</v>
      </c>
      <c r="H2616">
        <f t="shared" si="121"/>
        <v>0.5</v>
      </c>
      <c r="I2616">
        <f t="shared" si="122"/>
        <v>1</v>
      </c>
    </row>
    <row r="2617" spans="1:9" x14ac:dyDescent="0.2">
      <c r="A2617" t="s">
        <v>36</v>
      </c>
      <c r="B2617" t="s">
        <v>24</v>
      </c>
      <c r="C2617">
        <v>2021</v>
      </c>
      <c r="D2617" t="s">
        <v>14</v>
      </c>
      <c r="E2617">
        <v>1</v>
      </c>
      <c r="F2617">
        <v>2</v>
      </c>
      <c r="G2617">
        <f t="shared" si="120"/>
        <v>1</v>
      </c>
      <c r="H2617">
        <f t="shared" si="121"/>
        <v>0.5</v>
      </c>
      <c r="I2617">
        <f t="shared" si="122"/>
        <v>1</v>
      </c>
    </row>
    <row r="2618" spans="1:9" x14ac:dyDescent="0.2">
      <c r="A2618" t="s">
        <v>36</v>
      </c>
      <c r="B2618" t="s">
        <v>24</v>
      </c>
      <c r="C2618">
        <v>2023</v>
      </c>
      <c r="D2618" t="s">
        <v>14</v>
      </c>
      <c r="E2618">
        <v>2</v>
      </c>
      <c r="F2618">
        <v>3</v>
      </c>
      <c r="G2618">
        <f t="shared" si="120"/>
        <v>1</v>
      </c>
      <c r="H2618">
        <f t="shared" si="121"/>
        <v>0.66666666666666663</v>
      </c>
      <c r="I2618">
        <f t="shared" si="122"/>
        <v>2</v>
      </c>
    </row>
    <row r="2619" spans="1:9" x14ac:dyDescent="0.2">
      <c r="A2619" t="s">
        <v>36</v>
      </c>
      <c r="B2619" t="s">
        <v>24</v>
      </c>
      <c r="C2619">
        <v>2022</v>
      </c>
      <c r="D2619" t="s">
        <v>13</v>
      </c>
      <c r="E2619">
        <v>2</v>
      </c>
      <c r="F2619">
        <v>3</v>
      </c>
      <c r="G2619">
        <f t="shared" si="120"/>
        <v>1</v>
      </c>
      <c r="H2619">
        <f t="shared" si="121"/>
        <v>0.66666666666666663</v>
      </c>
      <c r="I2619">
        <f t="shared" si="122"/>
        <v>2</v>
      </c>
    </row>
    <row r="2620" spans="1:9" x14ac:dyDescent="0.2">
      <c r="A2620" t="s">
        <v>36</v>
      </c>
      <c r="B2620" t="s">
        <v>24</v>
      </c>
      <c r="C2620">
        <v>2022</v>
      </c>
      <c r="D2620" t="s">
        <v>14</v>
      </c>
      <c r="E2620">
        <v>2</v>
      </c>
      <c r="F2620">
        <v>4</v>
      </c>
      <c r="G2620">
        <f t="shared" si="120"/>
        <v>2</v>
      </c>
      <c r="H2620">
        <f t="shared" si="121"/>
        <v>0.5</v>
      </c>
      <c r="I2620">
        <f t="shared" si="122"/>
        <v>2</v>
      </c>
    </row>
    <row r="2621" spans="1:9" x14ac:dyDescent="0.2">
      <c r="A2621" t="s">
        <v>36</v>
      </c>
      <c r="B2621" t="s">
        <v>24</v>
      </c>
      <c r="C2621">
        <v>2019</v>
      </c>
      <c r="D2621" t="s">
        <v>15</v>
      </c>
      <c r="E2621">
        <v>3</v>
      </c>
      <c r="F2621">
        <v>3</v>
      </c>
      <c r="G2621">
        <f t="shared" si="120"/>
        <v>0</v>
      </c>
      <c r="H2621">
        <f t="shared" si="121"/>
        <v>1</v>
      </c>
      <c r="I2621">
        <f t="shared" si="122"/>
        <v>4</v>
      </c>
    </row>
    <row r="2622" spans="1:9" x14ac:dyDescent="0.2">
      <c r="A2622" t="s">
        <v>36</v>
      </c>
      <c r="B2622" t="s">
        <v>24</v>
      </c>
      <c r="C2622">
        <v>2019</v>
      </c>
      <c r="D2622" t="s">
        <v>14</v>
      </c>
      <c r="E2622">
        <v>1</v>
      </c>
      <c r="F2622">
        <v>1</v>
      </c>
      <c r="G2622">
        <f t="shared" si="120"/>
        <v>0</v>
      </c>
      <c r="H2622">
        <f t="shared" si="121"/>
        <v>1</v>
      </c>
      <c r="I2622">
        <f t="shared" si="122"/>
        <v>2</v>
      </c>
    </row>
    <row r="2623" spans="1:9" x14ac:dyDescent="0.2">
      <c r="A2623" t="s">
        <v>36</v>
      </c>
      <c r="B2623" t="s">
        <v>24</v>
      </c>
      <c r="C2623">
        <v>2019</v>
      </c>
      <c r="D2623" t="s">
        <v>13</v>
      </c>
      <c r="E2623">
        <v>1</v>
      </c>
      <c r="F2623">
        <v>1</v>
      </c>
      <c r="G2623">
        <f t="shared" si="120"/>
        <v>0</v>
      </c>
      <c r="H2623">
        <f t="shared" si="121"/>
        <v>1</v>
      </c>
      <c r="I2623">
        <f t="shared" si="122"/>
        <v>2</v>
      </c>
    </row>
    <row r="2624" spans="1:9" x14ac:dyDescent="0.2">
      <c r="A2624" t="s">
        <v>36</v>
      </c>
      <c r="B2624" t="s">
        <v>24</v>
      </c>
      <c r="C2624">
        <v>2019</v>
      </c>
      <c r="D2624" t="s">
        <v>16</v>
      </c>
      <c r="E2624">
        <v>0</v>
      </c>
      <c r="F2624">
        <v>0</v>
      </c>
      <c r="G2624">
        <f t="shared" si="120"/>
        <v>0</v>
      </c>
      <c r="H2624">
        <f t="shared" si="121"/>
        <v>1</v>
      </c>
      <c r="I2624">
        <f t="shared" si="122"/>
        <v>0</v>
      </c>
    </row>
    <row r="2625" spans="1:9" x14ac:dyDescent="0.2">
      <c r="A2625" t="s">
        <v>36</v>
      </c>
      <c r="B2625" t="s">
        <v>24</v>
      </c>
      <c r="C2625">
        <v>2020</v>
      </c>
      <c r="D2625" t="s">
        <v>11</v>
      </c>
      <c r="E2625">
        <v>0</v>
      </c>
      <c r="F2625">
        <v>0</v>
      </c>
      <c r="G2625">
        <f t="shared" si="120"/>
        <v>0</v>
      </c>
      <c r="H2625">
        <f t="shared" si="121"/>
        <v>1</v>
      </c>
      <c r="I2625">
        <f t="shared" si="122"/>
        <v>0</v>
      </c>
    </row>
    <row r="2626" spans="1:9" x14ac:dyDescent="0.2">
      <c r="A2626" t="s">
        <v>36</v>
      </c>
      <c r="B2626" t="s">
        <v>24</v>
      </c>
      <c r="C2626">
        <v>2020</v>
      </c>
      <c r="D2626" t="s">
        <v>12</v>
      </c>
      <c r="E2626">
        <v>3</v>
      </c>
      <c r="F2626">
        <v>3</v>
      </c>
      <c r="G2626">
        <f t="shared" ref="G2626:G2689" si="123">F2626-E2626</f>
        <v>0</v>
      </c>
      <c r="H2626">
        <f t="shared" si="121"/>
        <v>1</v>
      </c>
      <c r="I2626">
        <f t="shared" si="122"/>
        <v>5</v>
      </c>
    </row>
    <row r="2627" spans="1:9" x14ac:dyDescent="0.2">
      <c r="A2627" t="s">
        <v>36</v>
      </c>
      <c r="B2627" t="s">
        <v>24</v>
      </c>
      <c r="C2627">
        <v>2020</v>
      </c>
      <c r="D2627" t="s">
        <v>14</v>
      </c>
      <c r="E2627">
        <v>0</v>
      </c>
      <c r="F2627">
        <v>0</v>
      </c>
      <c r="G2627">
        <f t="shared" si="123"/>
        <v>0</v>
      </c>
      <c r="H2627">
        <f t="shared" ref="H2627:H2690" si="124">IF(AND(E2627=0, F2627=0), 1, E2627/F2627)</f>
        <v>1</v>
      </c>
      <c r="I2627">
        <f t="shared" ref="I2627:I2690" si="125">_xlfn.CEILING.MATH(IF(H2627=1,
    IF(
        COUNTIFS(H$2:H$2670, "&lt;&gt;1", A$2:A$2670, A2627, B$2:B$2670, B2627, D$2:D$2670, D2627, C$2:C$2670, "&lt;&gt;"&amp;C2627)=0,
        E2627,
        F2627 / (
            SUMIFS(H$2:H$2670, A$2:A$2670, A2627, B$2:B$2670, B2627, D$2:D$2670, D2627, C$2:C$2670, "&lt;&gt;"&amp;C2627, H$2:H$2670, "&lt;&gt;1")
            /
            COUNTIFS(H$2:H$2670, "&lt;&gt;1", A$2:A$2670, A2627, B$2:B$2670, B2627, D$2:D$2670, D2627, C$2:C$2670, "&lt;&gt;"&amp;C2627)
        )
    ),
    E2627
))</f>
        <v>0</v>
      </c>
    </row>
    <row r="2628" spans="1:9" x14ac:dyDescent="0.2">
      <c r="A2628" t="s">
        <v>36</v>
      </c>
      <c r="B2628" t="s">
        <v>24</v>
      </c>
      <c r="C2628">
        <v>2020</v>
      </c>
      <c r="D2628" t="s">
        <v>13</v>
      </c>
      <c r="E2628">
        <v>0</v>
      </c>
      <c r="F2628">
        <v>0</v>
      </c>
      <c r="G2628">
        <f t="shared" si="123"/>
        <v>0</v>
      </c>
      <c r="H2628">
        <f t="shared" si="124"/>
        <v>1</v>
      </c>
      <c r="I2628">
        <f t="shared" si="125"/>
        <v>0</v>
      </c>
    </row>
    <row r="2629" spans="1:9" x14ac:dyDescent="0.2">
      <c r="A2629" t="s">
        <v>36</v>
      </c>
      <c r="B2629" t="s">
        <v>24</v>
      </c>
      <c r="C2629">
        <v>2020</v>
      </c>
      <c r="D2629" t="s">
        <v>16</v>
      </c>
      <c r="E2629">
        <v>1</v>
      </c>
      <c r="F2629">
        <v>1</v>
      </c>
      <c r="G2629">
        <f t="shared" si="123"/>
        <v>0</v>
      </c>
      <c r="H2629">
        <f t="shared" si="124"/>
        <v>1</v>
      </c>
      <c r="I2629">
        <f t="shared" si="125"/>
        <v>1</v>
      </c>
    </row>
    <row r="2630" spans="1:9" x14ac:dyDescent="0.2">
      <c r="A2630" t="s">
        <v>36</v>
      </c>
      <c r="B2630" t="s">
        <v>24</v>
      </c>
      <c r="C2630">
        <v>2021</v>
      </c>
      <c r="D2630" t="s">
        <v>12</v>
      </c>
      <c r="E2630">
        <v>4</v>
      </c>
      <c r="F2630">
        <v>4</v>
      </c>
      <c r="G2630">
        <f t="shared" si="123"/>
        <v>0</v>
      </c>
      <c r="H2630">
        <f t="shared" si="124"/>
        <v>1</v>
      </c>
      <c r="I2630">
        <f t="shared" si="125"/>
        <v>6</v>
      </c>
    </row>
    <row r="2631" spans="1:9" x14ac:dyDescent="0.2">
      <c r="A2631" t="s">
        <v>36</v>
      </c>
      <c r="B2631" t="s">
        <v>24</v>
      </c>
      <c r="C2631">
        <v>2021</v>
      </c>
      <c r="D2631" t="s">
        <v>13</v>
      </c>
      <c r="E2631">
        <v>0</v>
      </c>
      <c r="F2631">
        <v>0</v>
      </c>
      <c r="G2631">
        <f t="shared" si="123"/>
        <v>0</v>
      </c>
      <c r="H2631">
        <f t="shared" si="124"/>
        <v>1</v>
      </c>
      <c r="I2631">
        <f t="shared" si="125"/>
        <v>0</v>
      </c>
    </row>
    <row r="2632" spans="1:9" x14ac:dyDescent="0.2">
      <c r="A2632" t="s">
        <v>36</v>
      </c>
      <c r="B2632" t="s">
        <v>24</v>
      </c>
      <c r="C2632">
        <v>2021</v>
      </c>
      <c r="D2632" t="s">
        <v>16</v>
      </c>
      <c r="E2632">
        <v>0</v>
      </c>
      <c r="F2632">
        <v>0</v>
      </c>
      <c r="G2632">
        <f t="shared" si="123"/>
        <v>0</v>
      </c>
      <c r="H2632">
        <f t="shared" si="124"/>
        <v>1</v>
      </c>
      <c r="I2632">
        <f t="shared" si="125"/>
        <v>0</v>
      </c>
    </row>
    <row r="2633" spans="1:9" x14ac:dyDescent="0.2">
      <c r="A2633" t="s">
        <v>36</v>
      </c>
      <c r="B2633" t="s">
        <v>24</v>
      </c>
      <c r="C2633">
        <v>2023</v>
      </c>
      <c r="D2633" t="s">
        <v>15</v>
      </c>
      <c r="E2633">
        <v>3</v>
      </c>
      <c r="F2633">
        <v>3</v>
      </c>
      <c r="G2633">
        <f t="shared" si="123"/>
        <v>0</v>
      </c>
      <c r="H2633">
        <f t="shared" si="124"/>
        <v>1</v>
      </c>
      <c r="I2633">
        <f t="shared" si="125"/>
        <v>4</v>
      </c>
    </row>
    <row r="2634" spans="1:9" x14ac:dyDescent="0.2">
      <c r="A2634" t="s">
        <v>36</v>
      </c>
      <c r="B2634" t="s">
        <v>24</v>
      </c>
      <c r="C2634">
        <v>2023</v>
      </c>
      <c r="D2634" t="s">
        <v>12</v>
      </c>
      <c r="E2634">
        <v>2</v>
      </c>
      <c r="F2634">
        <v>2</v>
      </c>
      <c r="G2634">
        <f t="shared" si="123"/>
        <v>0</v>
      </c>
      <c r="H2634">
        <f t="shared" si="124"/>
        <v>1</v>
      </c>
      <c r="I2634">
        <f t="shared" si="125"/>
        <v>3</v>
      </c>
    </row>
    <row r="2635" spans="1:9" x14ac:dyDescent="0.2">
      <c r="A2635" t="s">
        <v>36</v>
      </c>
      <c r="B2635" t="s">
        <v>24</v>
      </c>
      <c r="C2635">
        <v>2023</v>
      </c>
      <c r="D2635" t="s">
        <v>13</v>
      </c>
      <c r="E2635">
        <v>1</v>
      </c>
      <c r="F2635">
        <v>1</v>
      </c>
      <c r="G2635">
        <f t="shared" si="123"/>
        <v>0</v>
      </c>
      <c r="H2635">
        <f t="shared" si="124"/>
        <v>1</v>
      </c>
      <c r="I2635">
        <f t="shared" si="125"/>
        <v>2</v>
      </c>
    </row>
    <row r="2636" spans="1:9" x14ac:dyDescent="0.2">
      <c r="A2636" t="s">
        <v>36</v>
      </c>
      <c r="B2636" t="s">
        <v>24</v>
      </c>
      <c r="C2636">
        <v>2023</v>
      </c>
      <c r="D2636" t="s">
        <v>16</v>
      </c>
      <c r="E2636">
        <v>0</v>
      </c>
      <c r="F2636">
        <v>0</v>
      </c>
      <c r="G2636">
        <f t="shared" si="123"/>
        <v>0</v>
      </c>
      <c r="H2636">
        <f t="shared" si="124"/>
        <v>1</v>
      </c>
      <c r="I2636">
        <f t="shared" si="125"/>
        <v>0</v>
      </c>
    </row>
    <row r="2637" spans="1:9" x14ac:dyDescent="0.2">
      <c r="A2637" t="s">
        <v>36</v>
      </c>
      <c r="B2637" t="s">
        <v>25</v>
      </c>
      <c r="C2637">
        <v>2020</v>
      </c>
      <c r="D2637" t="s">
        <v>15</v>
      </c>
      <c r="E2637">
        <v>15</v>
      </c>
      <c r="F2637">
        <v>24</v>
      </c>
      <c r="G2637">
        <f t="shared" si="123"/>
        <v>9</v>
      </c>
      <c r="H2637">
        <f t="shared" si="124"/>
        <v>0.625</v>
      </c>
      <c r="I2637">
        <f t="shared" si="125"/>
        <v>15</v>
      </c>
    </row>
    <row r="2638" spans="1:9" x14ac:dyDescent="0.2">
      <c r="A2638" t="s">
        <v>36</v>
      </c>
      <c r="B2638" t="s">
        <v>25</v>
      </c>
      <c r="C2638">
        <v>2023</v>
      </c>
      <c r="D2638" t="s">
        <v>12</v>
      </c>
      <c r="E2638">
        <v>18</v>
      </c>
      <c r="F2638">
        <v>26</v>
      </c>
      <c r="G2638">
        <f t="shared" si="123"/>
        <v>8</v>
      </c>
      <c r="H2638">
        <f t="shared" si="124"/>
        <v>0.69230769230769229</v>
      </c>
      <c r="I2638">
        <f t="shared" si="125"/>
        <v>18</v>
      </c>
    </row>
    <row r="2639" spans="1:9" x14ac:dyDescent="0.2">
      <c r="A2639" t="s">
        <v>36</v>
      </c>
      <c r="B2639" t="s">
        <v>25</v>
      </c>
      <c r="C2639">
        <v>2023</v>
      </c>
      <c r="D2639" t="s">
        <v>14</v>
      </c>
      <c r="E2639">
        <v>6</v>
      </c>
      <c r="F2639">
        <v>12</v>
      </c>
      <c r="G2639">
        <f t="shared" si="123"/>
        <v>6</v>
      </c>
      <c r="H2639">
        <f t="shared" si="124"/>
        <v>0.5</v>
      </c>
      <c r="I2639">
        <f t="shared" si="125"/>
        <v>6</v>
      </c>
    </row>
    <row r="2640" spans="1:9" x14ac:dyDescent="0.2">
      <c r="A2640" t="s">
        <v>36</v>
      </c>
      <c r="B2640" t="s">
        <v>25</v>
      </c>
      <c r="C2640">
        <v>2021</v>
      </c>
      <c r="D2640" t="s">
        <v>11</v>
      </c>
      <c r="E2640">
        <v>7</v>
      </c>
      <c r="F2640">
        <v>11</v>
      </c>
      <c r="G2640">
        <f t="shared" si="123"/>
        <v>4</v>
      </c>
      <c r="H2640">
        <f t="shared" si="124"/>
        <v>0.63636363636363635</v>
      </c>
      <c r="I2640">
        <f t="shared" si="125"/>
        <v>7</v>
      </c>
    </row>
    <row r="2641" spans="1:9" x14ac:dyDescent="0.2">
      <c r="A2641" t="s">
        <v>36</v>
      </c>
      <c r="B2641" t="s">
        <v>25</v>
      </c>
      <c r="C2641">
        <v>2022</v>
      </c>
      <c r="D2641" t="s">
        <v>13</v>
      </c>
      <c r="E2641">
        <v>1</v>
      </c>
      <c r="F2641">
        <v>1</v>
      </c>
      <c r="G2641">
        <f t="shared" si="123"/>
        <v>0</v>
      </c>
      <c r="H2641">
        <f t="shared" si="124"/>
        <v>1</v>
      </c>
      <c r="I2641">
        <f t="shared" si="125"/>
        <v>2</v>
      </c>
    </row>
    <row r="2642" spans="1:9" x14ac:dyDescent="0.2">
      <c r="A2642" t="s">
        <v>36</v>
      </c>
      <c r="B2642" t="s">
        <v>25</v>
      </c>
      <c r="C2642">
        <v>2020</v>
      </c>
      <c r="D2642" t="s">
        <v>11</v>
      </c>
      <c r="E2642">
        <v>9</v>
      </c>
      <c r="F2642">
        <v>12</v>
      </c>
      <c r="G2642">
        <f t="shared" si="123"/>
        <v>3</v>
      </c>
      <c r="H2642">
        <f t="shared" si="124"/>
        <v>0.75</v>
      </c>
      <c r="I2642">
        <f t="shared" si="125"/>
        <v>9</v>
      </c>
    </row>
    <row r="2643" spans="1:9" x14ac:dyDescent="0.2">
      <c r="A2643" t="s">
        <v>36</v>
      </c>
      <c r="B2643" t="s">
        <v>25</v>
      </c>
      <c r="C2643">
        <v>2020</v>
      </c>
      <c r="D2643" t="s">
        <v>12</v>
      </c>
      <c r="E2643">
        <v>23</v>
      </c>
      <c r="F2643">
        <v>26</v>
      </c>
      <c r="G2643">
        <f t="shared" si="123"/>
        <v>3</v>
      </c>
      <c r="H2643">
        <f t="shared" si="124"/>
        <v>0.88461538461538458</v>
      </c>
      <c r="I2643">
        <f t="shared" si="125"/>
        <v>23</v>
      </c>
    </row>
    <row r="2644" spans="1:9" x14ac:dyDescent="0.2">
      <c r="A2644" t="s">
        <v>36</v>
      </c>
      <c r="B2644" t="s">
        <v>25</v>
      </c>
      <c r="C2644">
        <v>2021</v>
      </c>
      <c r="D2644" t="s">
        <v>14</v>
      </c>
      <c r="E2644">
        <v>7</v>
      </c>
      <c r="F2644">
        <v>10</v>
      </c>
      <c r="G2644">
        <f t="shared" si="123"/>
        <v>3</v>
      </c>
      <c r="H2644">
        <f t="shared" si="124"/>
        <v>0.7</v>
      </c>
      <c r="I2644">
        <f t="shared" si="125"/>
        <v>7</v>
      </c>
    </row>
    <row r="2645" spans="1:9" x14ac:dyDescent="0.2">
      <c r="A2645" t="s">
        <v>36</v>
      </c>
      <c r="B2645" t="s">
        <v>25</v>
      </c>
      <c r="C2645">
        <v>2023</v>
      </c>
      <c r="D2645" t="s">
        <v>13</v>
      </c>
      <c r="E2645">
        <v>4</v>
      </c>
      <c r="F2645">
        <v>7</v>
      </c>
      <c r="G2645">
        <f t="shared" si="123"/>
        <v>3</v>
      </c>
      <c r="H2645">
        <f t="shared" si="124"/>
        <v>0.5714285714285714</v>
      </c>
      <c r="I2645">
        <f t="shared" si="125"/>
        <v>4</v>
      </c>
    </row>
    <row r="2646" spans="1:9" x14ac:dyDescent="0.2">
      <c r="A2646" t="s">
        <v>36</v>
      </c>
      <c r="B2646" t="s">
        <v>25</v>
      </c>
      <c r="C2646">
        <v>2023</v>
      </c>
      <c r="D2646" t="s">
        <v>16</v>
      </c>
      <c r="E2646">
        <v>3</v>
      </c>
      <c r="F2646">
        <v>6</v>
      </c>
      <c r="G2646">
        <f t="shared" si="123"/>
        <v>3</v>
      </c>
      <c r="H2646">
        <f t="shared" si="124"/>
        <v>0.5</v>
      </c>
      <c r="I2646">
        <f t="shared" si="125"/>
        <v>3</v>
      </c>
    </row>
    <row r="2647" spans="1:9" x14ac:dyDescent="0.2">
      <c r="A2647" t="s">
        <v>36</v>
      </c>
      <c r="B2647" t="s">
        <v>25</v>
      </c>
      <c r="C2647">
        <v>2019</v>
      </c>
      <c r="D2647" t="s">
        <v>11</v>
      </c>
      <c r="E2647">
        <v>9</v>
      </c>
      <c r="F2647">
        <v>10</v>
      </c>
      <c r="G2647">
        <f t="shared" si="123"/>
        <v>1</v>
      </c>
      <c r="H2647">
        <f t="shared" si="124"/>
        <v>0.9</v>
      </c>
      <c r="I2647">
        <f t="shared" si="125"/>
        <v>9</v>
      </c>
    </row>
    <row r="2648" spans="1:9" x14ac:dyDescent="0.2">
      <c r="A2648" t="s">
        <v>36</v>
      </c>
      <c r="B2648" t="s">
        <v>25</v>
      </c>
      <c r="C2648">
        <v>2019</v>
      </c>
      <c r="D2648" t="s">
        <v>13</v>
      </c>
      <c r="E2648">
        <v>4</v>
      </c>
      <c r="F2648">
        <v>5</v>
      </c>
      <c r="G2648">
        <f t="shared" si="123"/>
        <v>1</v>
      </c>
      <c r="H2648">
        <f t="shared" si="124"/>
        <v>0.8</v>
      </c>
      <c r="I2648">
        <f t="shared" si="125"/>
        <v>4</v>
      </c>
    </row>
    <row r="2649" spans="1:9" x14ac:dyDescent="0.2">
      <c r="A2649" t="s">
        <v>36</v>
      </c>
      <c r="B2649" t="s">
        <v>25</v>
      </c>
      <c r="C2649">
        <v>2019</v>
      </c>
      <c r="D2649" t="s">
        <v>16</v>
      </c>
      <c r="E2649">
        <v>2</v>
      </c>
      <c r="F2649">
        <v>3</v>
      </c>
      <c r="G2649">
        <f t="shared" si="123"/>
        <v>1</v>
      </c>
      <c r="H2649">
        <f t="shared" si="124"/>
        <v>0.66666666666666663</v>
      </c>
      <c r="I2649">
        <f t="shared" si="125"/>
        <v>2</v>
      </c>
    </row>
    <row r="2650" spans="1:9" x14ac:dyDescent="0.2">
      <c r="A2650" t="s">
        <v>36</v>
      </c>
      <c r="B2650" t="s">
        <v>25</v>
      </c>
      <c r="C2650">
        <v>2020</v>
      </c>
      <c r="D2650" t="s">
        <v>16</v>
      </c>
      <c r="E2650">
        <v>4</v>
      </c>
      <c r="F2650">
        <v>5</v>
      </c>
      <c r="G2650">
        <f t="shared" si="123"/>
        <v>1</v>
      </c>
      <c r="H2650">
        <f t="shared" si="124"/>
        <v>0.8</v>
      </c>
      <c r="I2650">
        <f t="shared" si="125"/>
        <v>4</v>
      </c>
    </row>
    <row r="2651" spans="1:9" x14ac:dyDescent="0.2">
      <c r="A2651" t="s">
        <v>36</v>
      </c>
      <c r="B2651" t="s">
        <v>25</v>
      </c>
      <c r="C2651">
        <v>2021</v>
      </c>
      <c r="D2651" t="s">
        <v>13</v>
      </c>
      <c r="E2651">
        <v>3</v>
      </c>
      <c r="F2651">
        <v>4</v>
      </c>
      <c r="G2651">
        <f t="shared" si="123"/>
        <v>1</v>
      </c>
      <c r="H2651">
        <f t="shared" si="124"/>
        <v>0.75</v>
      </c>
      <c r="I2651">
        <f t="shared" si="125"/>
        <v>3</v>
      </c>
    </row>
    <row r="2652" spans="1:9" x14ac:dyDescent="0.2">
      <c r="A2652" t="s">
        <v>36</v>
      </c>
      <c r="B2652" t="s">
        <v>25</v>
      </c>
      <c r="C2652">
        <v>2022</v>
      </c>
      <c r="D2652" t="s">
        <v>14</v>
      </c>
      <c r="E2652">
        <v>5</v>
      </c>
      <c r="F2652">
        <v>6</v>
      </c>
      <c r="G2652">
        <f t="shared" si="123"/>
        <v>1</v>
      </c>
      <c r="H2652">
        <f t="shared" si="124"/>
        <v>0.83333333333333337</v>
      </c>
      <c r="I2652">
        <f t="shared" si="125"/>
        <v>5</v>
      </c>
    </row>
    <row r="2653" spans="1:9" x14ac:dyDescent="0.2">
      <c r="A2653" t="s">
        <v>36</v>
      </c>
      <c r="B2653" t="s">
        <v>25</v>
      </c>
      <c r="C2653">
        <v>2022</v>
      </c>
      <c r="D2653" t="s">
        <v>16</v>
      </c>
      <c r="E2653">
        <v>2</v>
      </c>
      <c r="F2653">
        <v>5</v>
      </c>
      <c r="G2653">
        <f t="shared" si="123"/>
        <v>3</v>
      </c>
      <c r="H2653">
        <f t="shared" si="124"/>
        <v>0.4</v>
      </c>
      <c r="I2653">
        <f t="shared" si="125"/>
        <v>2</v>
      </c>
    </row>
    <row r="2654" spans="1:9" x14ac:dyDescent="0.2">
      <c r="A2654" t="s">
        <v>36</v>
      </c>
      <c r="B2654" t="s">
        <v>25</v>
      </c>
      <c r="C2654">
        <v>2019</v>
      </c>
      <c r="D2654" t="s">
        <v>15</v>
      </c>
      <c r="E2654">
        <v>6</v>
      </c>
      <c r="F2654">
        <v>6</v>
      </c>
      <c r="G2654">
        <f t="shared" si="123"/>
        <v>0</v>
      </c>
      <c r="H2654">
        <f t="shared" si="124"/>
        <v>1</v>
      </c>
      <c r="I2654">
        <f t="shared" si="125"/>
        <v>11</v>
      </c>
    </row>
    <row r="2655" spans="1:9" x14ac:dyDescent="0.2">
      <c r="A2655" t="s">
        <v>36</v>
      </c>
      <c r="B2655" t="s">
        <v>25</v>
      </c>
      <c r="C2655">
        <v>2019</v>
      </c>
      <c r="D2655" t="s">
        <v>12</v>
      </c>
      <c r="E2655">
        <v>14</v>
      </c>
      <c r="F2655">
        <v>14</v>
      </c>
      <c r="G2655">
        <f t="shared" si="123"/>
        <v>0</v>
      </c>
      <c r="H2655">
        <f t="shared" si="124"/>
        <v>1</v>
      </c>
      <c r="I2655">
        <f t="shared" si="125"/>
        <v>20</v>
      </c>
    </row>
    <row r="2656" spans="1:9" x14ac:dyDescent="0.2">
      <c r="A2656" t="s">
        <v>36</v>
      </c>
      <c r="B2656" t="s">
        <v>25</v>
      </c>
      <c r="C2656">
        <v>2019</v>
      </c>
      <c r="D2656" t="s">
        <v>14</v>
      </c>
      <c r="E2656">
        <v>3</v>
      </c>
      <c r="F2656">
        <v>3</v>
      </c>
      <c r="G2656">
        <f t="shared" si="123"/>
        <v>0</v>
      </c>
      <c r="H2656">
        <f t="shared" si="124"/>
        <v>1</v>
      </c>
      <c r="I2656">
        <f t="shared" si="125"/>
        <v>5</v>
      </c>
    </row>
    <row r="2657" spans="1:9" x14ac:dyDescent="0.2">
      <c r="A2657" t="s">
        <v>36</v>
      </c>
      <c r="B2657" t="s">
        <v>25</v>
      </c>
      <c r="C2657">
        <v>2020</v>
      </c>
      <c r="D2657" t="s">
        <v>14</v>
      </c>
      <c r="E2657">
        <v>1</v>
      </c>
      <c r="F2657">
        <v>1</v>
      </c>
      <c r="G2657">
        <f t="shared" si="123"/>
        <v>0</v>
      </c>
      <c r="H2657">
        <f t="shared" si="124"/>
        <v>1</v>
      </c>
      <c r="I2657">
        <f t="shared" si="125"/>
        <v>2</v>
      </c>
    </row>
    <row r="2658" spans="1:9" x14ac:dyDescent="0.2">
      <c r="A2658" t="s">
        <v>36</v>
      </c>
      <c r="B2658" t="s">
        <v>25</v>
      </c>
      <c r="C2658">
        <v>2020</v>
      </c>
      <c r="D2658" t="s">
        <v>13</v>
      </c>
      <c r="E2658">
        <v>1</v>
      </c>
      <c r="F2658">
        <v>1</v>
      </c>
      <c r="G2658">
        <f t="shared" si="123"/>
        <v>0</v>
      </c>
      <c r="H2658">
        <f t="shared" si="124"/>
        <v>1</v>
      </c>
      <c r="I2658">
        <f t="shared" si="125"/>
        <v>2</v>
      </c>
    </row>
    <row r="2659" spans="1:9" x14ac:dyDescent="0.2">
      <c r="A2659" t="s">
        <v>36</v>
      </c>
      <c r="B2659" t="s">
        <v>25</v>
      </c>
      <c r="C2659">
        <v>2021</v>
      </c>
      <c r="D2659" t="s">
        <v>15</v>
      </c>
      <c r="E2659">
        <v>6</v>
      </c>
      <c r="F2659">
        <v>6</v>
      </c>
      <c r="G2659">
        <f t="shared" si="123"/>
        <v>0</v>
      </c>
      <c r="H2659">
        <f t="shared" si="124"/>
        <v>1</v>
      </c>
      <c r="I2659">
        <f t="shared" si="125"/>
        <v>11</v>
      </c>
    </row>
    <row r="2660" spans="1:9" x14ac:dyDescent="0.2">
      <c r="A2660" t="s">
        <v>36</v>
      </c>
      <c r="B2660" t="s">
        <v>25</v>
      </c>
      <c r="C2660">
        <v>2021</v>
      </c>
      <c r="D2660" t="s">
        <v>12</v>
      </c>
      <c r="E2660">
        <v>8</v>
      </c>
      <c r="F2660">
        <v>8</v>
      </c>
      <c r="G2660">
        <f t="shared" si="123"/>
        <v>0</v>
      </c>
      <c r="H2660">
        <f t="shared" si="124"/>
        <v>1</v>
      </c>
      <c r="I2660">
        <f t="shared" si="125"/>
        <v>12</v>
      </c>
    </row>
    <row r="2661" spans="1:9" x14ac:dyDescent="0.2">
      <c r="A2661" t="s">
        <v>36</v>
      </c>
      <c r="B2661" t="s">
        <v>25</v>
      </c>
      <c r="C2661">
        <v>2021</v>
      </c>
      <c r="D2661" t="s">
        <v>16</v>
      </c>
      <c r="E2661">
        <v>0</v>
      </c>
      <c r="F2661">
        <v>0</v>
      </c>
      <c r="G2661">
        <f t="shared" si="123"/>
        <v>0</v>
      </c>
      <c r="H2661">
        <f t="shared" si="124"/>
        <v>1</v>
      </c>
      <c r="I2661">
        <f t="shared" si="125"/>
        <v>0</v>
      </c>
    </row>
    <row r="2662" spans="1:9" x14ac:dyDescent="0.2">
      <c r="A2662" t="s">
        <v>36</v>
      </c>
      <c r="B2662" t="s">
        <v>25</v>
      </c>
      <c r="C2662">
        <v>2023</v>
      </c>
      <c r="D2662" t="s">
        <v>11</v>
      </c>
      <c r="E2662">
        <v>9</v>
      </c>
      <c r="F2662">
        <v>9</v>
      </c>
      <c r="G2662">
        <f t="shared" si="123"/>
        <v>0</v>
      </c>
      <c r="H2662">
        <f t="shared" si="124"/>
        <v>1</v>
      </c>
      <c r="I2662">
        <f t="shared" si="125"/>
        <v>13</v>
      </c>
    </row>
    <row r="2663" spans="1:9" x14ac:dyDescent="0.2">
      <c r="A2663" t="s">
        <v>36</v>
      </c>
      <c r="B2663" t="s">
        <v>25</v>
      </c>
      <c r="C2663">
        <v>2023</v>
      </c>
      <c r="D2663" t="s">
        <v>15</v>
      </c>
      <c r="E2663">
        <v>20</v>
      </c>
      <c r="F2663">
        <v>20</v>
      </c>
      <c r="G2663">
        <f t="shared" si="123"/>
        <v>0</v>
      </c>
      <c r="H2663">
        <f t="shared" si="124"/>
        <v>1</v>
      </c>
      <c r="I2663">
        <f t="shared" si="125"/>
        <v>34</v>
      </c>
    </row>
    <row r="2664" spans="1:9" x14ac:dyDescent="0.2">
      <c r="A2664" t="s">
        <v>36</v>
      </c>
      <c r="B2664" t="s">
        <v>25</v>
      </c>
      <c r="C2664">
        <v>2022</v>
      </c>
      <c r="D2664" t="s">
        <v>11</v>
      </c>
      <c r="E2664">
        <v>11</v>
      </c>
      <c r="F2664">
        <v>21</v>
      </c>
      <c r="G2664">
        <f t="shared" si="123"/>
        <v>10</v>
      </c>
      <c r="H2664">
        <f t="shared" si="124"/>
        <v>0.52380952380952384</v>
      </c>
      <c r="I2664">
        <f t="shared" si="125"/>
        <v>11</v>
      </c>
    </row>
    <row r="2665" spans="1:9" x14ac:dyDescent="0.2">
      <c r="A2665" t="s">
        <v>36</v>
      </c>
      <c r="B2665" t="s">
        <v>25</v>
      </c>
      <c r="C2665">
        <v>2022</v>
      </c>
      <c r="D2665" t="s">
        <v>15</v>
      </c>
      <c r="E2665">
        <v>15</v>
      </c>
      <c r="F2665">
        <v>27</v>
      </c>
      <c r="G2665">
        <f t="shared" si="123"/>
        <v>12</v>
      </c>
      <c r="H2665">
        <f t="shared" si="124"/>
        <v>0.55555555555555558</v>
      </c>
      <c r="I2665">
        <f t="shared" si="125"/>
        <v>15</v>
      </c>
    </row>
    <row r="2666" spans="1:9" x14ac:dyDescent="0.2">
      <c r="A2666" t="s">
        <v>36</v>
      </c>
      <c r="B2666" t="s">
        <v>25</v>
      </c>
      <c r="C2666">
        <v>2022</v>
      </c>
      <c r="D2666" t="s">
        <v>12</v>
      </c>
      <c r="E2666">
        <v>17</v>
      </c>
      <c r="F2666">
        <v>31</v>
      </c>
      <c r="G2666">
        <f t="shared" si="123"/>
        <v>14</v>
      </c>
      <c r="H2666">
        <f t="shared" si="124"/>
        <v>0.54838709677419351</v>
      </c>
      <c r="I2666">
        <f t="shared" si="125"/>
        <v>17</v>
      </c>
    </row>
    <row r="2667" spans="1:9" x14ac:dyDescent="0.2">
      <c r="A2667" t="s">
        <v>36</v>
      </c>
      <c r="B2667" t="s">
        <v>26</v>
      </c>
      <c r="C2667">
        <v>2019</v>
      </c>
      <c r="D2667" t="s">
        <v>15</v>
      </c>
      <c r="E2667">
        <v>30</v>
      </c>
      <c r="F2667">
        <v>42</v>
      </c>
      <c r="G2667">
        <f t="shared" si="123"/>
        <v>12</v>
      </c>
      <c r="H2667">
        <f t="shared" si="124"/>
        <v>0.7142857142857143</v>
      </c>
      <c r="I2667">
        <f t="shared" si="125"/>
        <v>30</v>
      </c>
    </row>
    <row r="2668" spans="1:9" x14ac:dyDescent="0.2">
      <c r="A2668" t="s">
        <v>36</v>
      </c>
      <c r="B2668" t="s">
        <v>26</v>
      </c>
      <c r="C2668">
        <v>2019</v>
      </c>
      <c r="D2668" t="s">
        <v>12</v>
      </c>
      <c r="E2668">
        <v>32</v>
      </c>
      <c r="F2668">
        <v>39</v>
      </c>
      <c r="G2668">
        <f t="shared" si="123"/>
        <v>7</v>
      </c>
      <c r="H2668">
        <f t="shared" si="124"/>
        <v>0.82051282051282048</v>
      </c>
      <c r="I2668">
        <f t="shared" si="125"/>
        <v>32</v>
      </c>
    </row>
    <row r="2669" spans="1:9" x14ac:dyDescent="0.2">
      <c r="A2669" t="s">
        <v>36</v>
      </c>
      <c r="B2669" t="s">
        <v>26</v>
      </c>
      <c r="C2669">
        <v>2023</v>
      </c>
      <c r="D2669" t="s">
        <v>11</v>
      </c>
      <c r="E2669">
        <v>19</v>
      </c>
      <c r="F2669">
        <v>26</v>
      </c>
      <c r="G2669">
        <f t="shared" si="123"/>
        <v>7</v>
      </c>
      <c r="H2669">
        <f t="shared" si="124"/>
        <v>0.73076923076923073</v>
      </c>
      <c r="I2669">
        <f t="shared" si="125"/>
        <v>19</v>
      </c>
    </row>
    <row r="2670" spans="1:9" x14ac:dyDescent="0.2">
      <c r="A2670" t="s">
        <v>36</v>
      </c>
      <c r="B2670" t="s">
        <v>26</v>
      </c>
      <c r="C2670">
        <v>2023</v>
      </c>
      <c r="D2670" t="s">
        <v>16</v>
      </c>
      <c r="E2670">
        <v>8</v>
      </c>
      <c r="F2670">
        <v>14</v>
      </c>
      <c r="G2670">
        <f t="shared" si="123"/>
        <v>6</v>
      </c>
      <c r="H2670">
        <f t="shared" si="124"/>
        <v>0.5714285714285714</v>
      </c>
      <c r="I2670">
        <f t="shared" si="125"/>
        <v>8</v>
      </c>
    </row>
    <row r="2671" spans="1:9" x14ac:dyDescent="0.2">
      <c r="A2671" t="s">
        <v>36</v>
      </c>
      <c r="B2671" t="s">
        <v>26</v>
      </c>
      <c r="C2671">
        <v>2021</v>
      </c>
      <c r="D2671" t="s">
        <v>14</v>
      </c>
      <c r="E2671">
        <v>11</v>
      </c>
      <c r="F2671">
        <v>15</v>
      </c>
      <c r="G2671">
        <f t="shared" si="123"/>
        <v>4</v>
      </c>
      <c r="H2671">
        <f t="shared" si="124"/>
        <v>0.73333333333333328</v>
      </c>
      <c r="I2671">
        <f t="shared" si="125"/>
        <v>11</v>
      </c>
    </row>
    <row r="2672" spans="1:9" x14ac:dyDescent="0.2">
      <c r="A2672" t="s">
        <v>36</v>
      </c>
      <c r="B2672" t="s">
        <v>26</v>
      </c>
      <c r="C2672">
        <v>2021</v>
      </c>
      <c r="D2672" t="s">
        <v>13</v>
      </c>
      <c r="E2672">
        <v>6</v>
      </c>
      <c r="F2672">
        <v>10</v>
      </c>
      <c r="G2672">
        <f t="shared" si="123"/>
        <v>4</v>
      </c>
      <c r="H2672">
        <f t="shared" si="124"/>
        <v>0.6</v>
      </c>
      <c r="I2672">
        <f t="shared" si="125"/>
        <v>6</v>
      </c>
    </row>
    <row r="2673" spans="1:9" x14ac:dyDescent="0.2">
      <c r="A2673" t="s">
        <v>36</v>
      </c>
      <c r="B2673" t="s">
        <v>26</v>
      </c>
      <c r="C2673">
        <v>2023</v>
      </c>
      <c r="D2673" t="s">
        <v>13</v>
      </c>
      <c r="E2673">
        <v>6</v>
      </c>
      <c r="F2673">
        <v>9</v>
      </c>
      <c r="G2673">
        <f t="shared" si="123"/>
        <v>3</v>
      </c>
      <c r="H2673">
        <f t="shared" si="124"/>
        <v>0.66666666666666663</v>
      </c>
      <c r="I2673">
        <f t="shared" si="125"/>
        <v>6</v>
      </c>
    </row>
    <row r="2674" spans="1:9" x14ac:dyDescent="0.2">
      <c r="A2674" t="s">
        <v>36</v>
      </c>
      <c r="B2674" t="s">
        <v>26</v>
      </c>
      <c r="C2674">
        <v>2019</v>
      </c>
      <c r="D2674" t="s">
        <v>11</v>
      </c>
      <c r="E2674">
        <v>29</v>
      </c>
      <c r="F2674">
        <v>31</v>
      </c>
      <c r="G2674">
        <f t="shared" si="123"/>
        <v>2</v>
      </c>
      <c r="H2674">
        <f t="shared" si="124"/>
        <v>0.93548387096774188</v>
      </c>
      <c r="I2674">
        <f t="shared" si="125"/>
        <v>29</v>
      </c>
    </row>
    <row r="2675" spans="1:9" x14ac:dyDescent="0.2">
      <c r="A2675" t="s">
        <v>36</v>
      </c>
      <c r="B2675" t="s">
        <v>26</v>
      </c>
      <c r="C2675">
        <v>2021</v>
      </c>
      <c r="D2675" t="s">
        <v>16</v>
      </c>
      <c r="E2675">
        <v>7</v>
      </c>
      <c r="F2675">
        <v>9</v>
      </c>
      <c r="G2675">
        <f t="shared" si="123"/>
        <v>2</v>
      </c>
      <c r="H2675">
        <f t="shared" si="124"/>
        <v>0.77777777777777779</v>
      </c>
      <c r="I2675">
        <f t="shared" si="125"/>
        <v>7</v>
      </c>
    </row>
    <row r="2676" spans="1:9" x14ac:dyDescent="0.2">
      <c r="A2676" t="s">
        <v>36</v>
      </c>
      <c r="B2676" t="s">
        <v>26</v>
      </c>
      <c r="C2676">
        <v>2023</v>
      </c>
      <c r="D2676" t="s">
        <v>14</v>
      </c>
      <c r="E2676">
        <v>7</v>
      </c>
      <c r="F2676">
        <v>9</v>
      </c>
      <c r="G2676">
        <f t="shared" si="123"/>
        <v>2</v>
      </c>
      <c r="H2676">
        <f t="shared" si="124"/>
        <v>0.77777777777777779</v>
      </c>
      <c r="I2676">
        <f t="shared" si="125"/>
        <v>7</v>
      </c>
    </row>
    <row r="2677" spans="1:9" x14ac:dyDescent="0.2">
      <c r="A2677" t="s">
        <v>36</v>
      </c>
      <c r="B2677" t="s">
        <v>26</v>
      </c>
      <c r="C2677">
        <v>2022</v>
      </c>
      <c r="D2677" t="s">
        <v>15</v>
      </c>
      <c r="E2677">
        <v>32</v>
      </c>
      <c r="F2677">
        <v>33</v>
      </c>
      <c r="G2677">
        <f t="shared" si="123"/>
        <v>1</v>
      </c>
      <c r="H2677">
        <f t="shared" si="124"/>
        <v>0.96969696969696972</v>
      </c>
      <c r="I2677">
        <f t="shared" si="125"/>
        <v>32</v>
      </c>
    </row>
    <row r="2678" spans="1:9" x14ac:dyDescent="0.2">
      <c r="A2678" t="s">
        <v>36</v>
      </c>
      <c r="B2678" t="s">
        <v>26</v>
      </c>
      <c r="C2678">
        <v>2022</v>
      </c>
      <c r="D2678" t="s">
        <v>16</v>
      </c>
      <c r="E2678">
        <v>5</v>
      </c>
      <c r="F2678">
        <v>6</v>
      </c>
      <c r="G2678">
        <f t="shared" si="123"/>
        <v>1</v>
      </c>
      <c r="H2678">
        <f t="shared" si="124"/>
        <v>0.83333333333333337</v>
      </c>
      <c r="I2678">
        <f t="shared" si="125"/>
        <v>5</v>
      </c>
    </row>
    <row r="2679" spans="1:9" x14ac:dyDescent="0.2">
      <c r="A2679" t="s">
        <v>36</v>
      </c>
      <c r="B2679" t="s">
        <v>26</v>
      </c>
      <c r="C2679">
        <v>2022</v>
      </c>
      <c r="D2679" t="s">
        <v>14</v>
      </c>
      <c r="E2679">
        <v>5</v>
      </c>
      <c r="F2679">
        <v>7</v>
      </c>
      <c r="G2679">
        <f t="shared" si="123"/>
        <v>2</v>
      </c>
      <c r="H2679">
        <f t="shared" si="124"/>
        <v>0.7142857142857143</v>
      </c>
      <c r="I2679">
        <f t="shared" si="125"/>
        <v>5</v>
      </c>
    </row>
    <row r="2680" spans="1:9" x14ac:dyDescent="0.2">
      <c r="A2680" t="s">
        <v>36</v>
      </c>
      <c r="B2680" t="s">
        <v>26</v>
      </c>
      <c r="C2680">
        <v>2022</v>
      </c>
      <c r="D2680" t="s">
        <v>13</v>
      </c>
      <c r="E2680">
        <v>11</v>
      </c>
      <c r="F2680">
        <v>15</v>
      </c>
      <c r="G2680">
        <f t="shared" si="123"/>
        <v>4</v>
      </c>
      <c r="H2680">
        <f t="shared" si="124"/>
        <v>0.73333333333333328</v>
      </c>
      <c r="I2680">
        <f t="shared" si="125"/>
        <v>11</v>
      </c>
    </row>
    <row r="2681" spans="1:9" x14ac:dyDescent="0.2">
      <c r="A2681" t="s">
        <v>36</v>
      </c>
      <c r="B2681" t="s">
        <v>26</v>
      </c>
      <c r="C2681">
        <v>2019</v>
      </c>
      <c r="D2681" t="s">
        <v>14</v>
      </c>
      <c r="E2681">
        <v>10</v>
      </c>
      <c r="F2681">
        <v>10</v>
      </c>
      <c r="G2681">
        <f t="shared" si="123"/>
        <v>0</v>
      </c>
      <c r="H2681">
        <f t="shared" si="124"/>
        <v>1</v>
      </c>
      <c r="I2681">
        <f t="shared" si="125"/>
        <v>10</v>
      </c>
    </row>
    <row r="2682" spans="1:9" x14ac:dyDescent="0.2">
      <c r="A2682" t="s">
        <v>36</v>
      </c>
      <c r="B2682" t="s">
        <v>26</v>
      </c>
      <c r="C2682">
        <v>2019</v>
      </c>
      <c r="D2682" t="s">
        <v>13</v>
      </c>
      <c r="E2682">
        <v>6</v>
      </c>
      <c r="F2682">
        <v>6</v>
      </c>
      <c r="G2682">
        <f t="shared" si="123"/>
        <v>0</v>
      </c>
      <c r="H2682">
        <f t="shared" si="124"/>
        <v>1</v>
      </c>
      <c r="I2682">
        <f t="shared" si="125"/>
        <v>6</v>
      </c>
    </row>
    <row r="2683" spans="1:9" x14ac:dyDescent="0.2">
      <c r="A2683" t="s">
        <v>36</v>
      </c>
      <c r="B2683" t="s">
        <v>26</v>
      </c>
      <c r="C2683">
        <v>2019</v>
      </c>
      <c r="D2683" t="s">
        <v>16</v>
      </c>
      <c r="E2683">
        <v>2</v>
      </c>
      <c r="F2683">
        <v>2</v>
      </c>
      <c r="G2683">
        <f t="shared" si="123"/>
        <v>0</v>
      </c>
      <c r="H2683">
        <f t="shared" si="124"/>
        <v>1</v>
      </c>
      <c r="I2683">
        <f t="shared" si="125"/>
        <v>4</v>
      </c>
    </row>
    <row r="2684" spans="1:9" x14ac:dyDescent="0.2">
      <c r="A2684" t="s">
        <v>36</v>
      </c>
      <c r="B2684" t="s">
        <v>26</v>
      </c>
      <c r="C2684">
        <v>2020</v>
      </c>
      <c r="D2684" t="s">
        <v>11</v>
      </c>
      <c r="E2684">
        <v>16</v>
      </c>
      <c r="F2684">
        <v>16</v>
      </c>
      <c r="G2684">
        <f t="shared" si="123"/>
        <v>0</v>
      </c>
      <c r="H2684">
        <f t="shared" si="124"/>
        <v>1</v>
      </c>
      <c r="I2684">
        <f t="shared" si="125"/>
        <v>22</v>
      </c>
    </row>
    <row r="2685" spans="1:9" x14ac:dyDescent="0.2">
      <c r="A2685" t="s">
        <v>36</v>
      </c>
      <c r="B2685" t="s">
        <v>26</v>
      </c>
      <c r="C2685">
        <v>2020</v>
      </c>
      <c r="D2685" t="s">
        <v>15</v>
      </c>
      <c r="E2685">
        <v>19</v>
      </c>
      <c r="F2685">
        <v>19</v>
      </c>
      <c r="G2685">
        <f t="shared" si="123"/>
        <v>0</v>
      </c>
      <c r="H2685">
        <f t="shared" si="124"/>
        <v>1</v>
      </c>
      <c r="I2685">
        <f t="shared" si="125"/>
        <v>27</v>
      </c>
    </row>
    <row r="2686" spans="1:9" x14ac:dyDescent="0.2">
      <c r="A2686" t="s">
        <v>36</v>
      </c>
      <c r="B2686" t="s">
        <v>26</v>
      </c>
      <c r="C2686">
        <v>2020</v>
      </c>
      <c r="D2686" t="s">
        <v>12</v>
      </c>
      <c r="E2686">
        <v>16</v>
      </c>
      <c r="F2686">
        <v>16</v>
      </c>
      <c r="G2686">
        <f t="shared" si="123"/>
        <v>0</v>
      </c>
      <c r="H2686">
        <f t="shared" si="124"/>
        <v>1</v>
      </c>
      <c r="I2686">
        <f t="shared" si="125"/>
        <v>20</v>
      </c>
    </row>
    <row r="2687" spans="1:9" x14ac:dyDescent="0.2">
      <c r="A2687" t="s">
        <v>36</v>
      </c>
      <c r="B2687" t="s">
        <v>26</v>
      </c>
      <c r="C2687">
        <v>2020</v>
      </c>
      <c r="D2687" t="s">
        <v>14</v>
      </c>
      <c r="E2687">
        <v>6</v>
      </c>
      <c r="F2687">
        <v>6</v>
      </c>
      <c r="G2687">
        <f t="shared" si="123"/>
        <v>0</v>
      </c>
      <c r="H2687">
        <f t="shared" si="124"/>
        <v>1</v>
      </c>
      <c r="I2687">
        <f t="shared" si="125"/>
        <v>6</v>
      </c>
    </row>
    <row r="2688" spans="1:9" x14ac:dyDescent="0.2">
      <c r="A2688" t="s">
        <v>36</v>
      </c>
      <c r="B2688" t="s">
        <v>26</v>
      </c>
      <c r="C2688">
        <v>2020</v>
      </c>
      <c r="D2688" t="s">
        <v>13</v>
      </c>
      <c r="E2688">
        <v>3</v>
      </c>
      <c r="F2688">
        <v>3</v>
      </c>
      <c r="G2688">
        <f t="shared" si="123"/>
        <v>0</v>
      </c>
      <c r="H2688">
        <f t="shared" si="124"/>
        <v>1</v>
      </c>
      <c r="I2688">
        <f t="shared" si="125"/>
        <v>3</v>
      </c>
    </row>
    <row r="2689" spans="1:9" x14ac:dyDescent="0.2">
      <c r="A2689" t="s">
        <v>36</v>
      </c>
      <c r="B2689" t="s">
        <v>26</v>
      </c>
      <c r="C2689">
        <v>2020</v>
      </c>
      <c r="D2689" t="s">
        <v>16</v>
      </c>
      <c r="E2689">
        <v>2</v>
      </c>
      <c r="F2689">
        <v>2</v>
      </c>
      <c r="G2689">
        <f t="shared" si="123"/>
        <v>0</v>
      </c>
      <c r="H2689">
        <f t="shared" si="124"/>
        <v>1</v>
      </c>
      <c r="I2689">
        <f t="shared" si="125"/>
        <v>4</v>
      </c>
    </row>
    <row r="2690" spans="1:9" x14ac:dyDescent="0.2">
      <c r="A2690" t="s">
        <v>36</v>
      </c>
      <c r="B2690" t="s">
        <v>26</v>
      </c>
      <c r="C2690">
        <v>2021</v>
      </c>
      <c r="D2690" t="s">
        <v>11</v>
      </c>
      <c r="E2690">
        <v>5</v>
      </c>
      <c r="F2690">
        <v>5</v>
      </c>
      <c r="G2690">
        <f t="shared" ref="G2690:G2696" si="126">F2690-E2690</f>
        <v>0</v>
      </c>
      <c r="H2690">
        <f t="shared" si="124"/>
        <v>1</v>
      </c>
      <c r="I2690">
        <f t="shared" si="125"/>
        <v>7</v>
      </c>
    </row>
    <row r="2691" spans="1:9" x14ac:dyDescent="0.2">
      <c r="A2691" t="s">
        <v>36</v>
      </c>
      <c r="B2691" t="s">
        <v>26</v>
      </c>
      <c r="C2691">
        <v>2021</v>
      </c>
      <c r="D2691" t="s">
        <v>15</v>
      </c>
      <c r="E2691">
        <v>14</v>
      </c>
      <c r="F2691">
        <v>14</v>
      </c>
      <c r="G2691">
        <f t="shared" si="126"/>
        <v>0</v>
      </c>
      <c r="H2691">
        <f t="shared" ref="H2691:H2696" si="127">IF(AND(E2691=0, F2691=0), 1, E2691/F2691)</f>
        <v>1</v>
      </c>
      <c r="I2691">
        <f t="shared" ref="I2691:I2696" si="128">_xlfn.CEILING.MATH(IF(H2691=1,
    IF(
        COUNTIFS(H$2:H$2670, "&lt;&gt;1", A$2:A$2670, A2691, B$2:B$2670, B2691, D$2:D$2670, D2691, C$2:C$2670, "&lt;&gt;"&amp;C2691)=0,
        E2691,
        F2691 / (
            SUMIFS(H$2:H$2670, A$2:A$2670, A2691, B$2:B$2670, B2691, D$2:D$2670, D2691, C$2:C$2670, "&lt;&gt;"&amp;C2691, H$2:H$2670, "&lt;&gt;1")
            /
            COUNTIFS(H$2:H$2670, "&lt;&gt;1", A$2:A$2670, A2691, B$2:B$2670, B2691, D$2:D$2670, D2691, C$2:C$2670, "&lt;&gt;"&amp;C2691)
        )
    ),
    E2691
))</f>
        <v>20</v>
      </c>
    </row>
    <row r="2692" spans="1:9" x14ac:dyDescent="0.2">
      <c r="A2692" t="s">
        <v>36</v>
      </c>
      <c r="B2692" t="s">
        <v>26</v>
      </c>
      <c r="C2692">
        <v>2021</v>
      </c>
      <c r="D2692" t="s">
        <v>12</v>
      </c>
      <c r="E2692">
        <v>13</v>
      </c>
      <c r="F2692">
        <v>13</v>
      </c>
      <c r="G2692">
        <f t="shared" si="126"/>
        <v>0</v>
      </c>
      <c r="H2692">
        <f t="shared" si="127"/>
        <v>1</v>
      </c>
      <c r="I2692">
        <f t="shared" si="128"/>
        <v>16</v>
      </c>
    </row>
    <row r="2693" spans="1:9" x14ac:dyDescent="0.2">
      <c r="A2693" t="s">
        <v>36</v>
      </c>
      <c r="B2693" t="s">
        <v>26</v>
      </c>
      <c r="C2693">
        <v>2023</v>
      </c>
      <c r="D2693" t="s">
        <v>15</v>
      </c>
      <c r="E2693">
        <v>20</v>
      </c>
      <c r="F2693">
        <v>20</v>
      </c>
      <c r="G2693">
        <f t="shared" si="126"/>
        <v>0</v>
      </c>
      <c r="H2693">
        <f t="shared" si="127"/>
        <v>1</v>
      </c>
      <c r="I2693">
        <f t="shared" si="128"/>
        <v>28</v>
      </c>
    </row>
    <row r="2694" spans="1:9" x14ac:dyDescent="0.2">
      <c r="A2694" t="s">
        <v>36</v>
      </c>
      <c r="B2694" t="s">
        <v>26</v>
      </c>
      <c r="C2694">
        <v>2023</v>
      </c>
      <c r="D2694" t="s">
        <v>12</v>
      </c>
      <c r="E2694">
        <v>28</v>
      </c>
      <c r="F2694">
        <v>28</v>
      </c>
      <c r="G2694">
        <f t="shared" si="126"/>
        <v>0</v>
      </c>
      <c r="H2694">
        <f t="shared" si="127"/>
        <v>1</v>
      </c>
      <c r="I2694">
        <f t="shared" si="128"/>
        <v>35</v>
      </c>
    </row>
    <row r="2695" spans="1:9" x14ac:dyDescent="0.2">
      <c r="A2695" t="s">
        <v>36</v>
      </c>
      <c r="B2695" t="s">
        <v>26</v>
      </c>
      <c r="C2695">
        <v>2022</v>
      </c>
      <c r="D2695" t="s">
        <v>12</v>
      </c>
      <c r="E2695">
        <v>27</v>
      </c>
      <c r="F2695">
        <v>39</v>
      </c>
      <c r="G2695">
        <f t="shared" si="126"/>
        <v>12</v>
      </c>
      <c r="H2695">
        <f t="shared" si="127"/>
        <v>0.69230769230769229</v>
      </c>
      <c r="I2695">
        <f t="shared" si="128"/>
        <v>27</v>
      </c>
    </row>
    <row r="2696" spans="1:9" x14ac:dyDescent="0.2">
      <c r="A2696" t="s">
        <v>36</v>
      </c>
      <c r="B2696" t="s">
        <v>26</v>
      </c>
      <c r="C2696">
        <v>2022</v>
      </c>
      <c r="D2696" t="s">
        <v>11</v>
      </c>
      <c r="E2696">
        <v>17</v>
      </c>
      <c r="F2696">
        <v>39</v>
      </c>
      <c r="G2696">
        <f t="shared" si="126"/>
        <v>22</v>
      </c>
      <c r="H2696">
        <f t="shared" si="127"/>
        <v>0.4358974358974359</v>
      </c>
      <c r="I2696">
        <f t="shared" si="128"/>
        <v>17</v>
      </c>
    </row>
  </sheetData>
  <autoFilter ref="A1:I2696" xr:uid="{DA68FC9F-A6A3-4145-8064-4C3832AF2B3B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61912-1BE0-449B-B13C-2DFDF3CD1E2C}">
  <sheetPr>
    <tabColor rgb="FFFFFF00"/>
  </sheetPr>
  <dimension ref="A1:N2696"/>
  <sheetViews>
    <sheetView topLeftCell="A25" workbookViewId="0">
      <selection activeCell="H15" sqref="H15"/>
    </sheetView>
  </sheetViews>
  <sheetFormatPr baseColWidth="10" defaultColWidth="8.83203125" defaultRowHeight="15" x14ac:dyDescent="0.2"/>
  <cols>
    <col min="1" max="1" width="20" customWidth="1"/>
    <col min="2" max="2" width="14.5" bestFit="1" customWidth="1"/>
    <col min="3" max="3" width="12" customWidth="1"/>
    <col min="5" max="5" width="13.5" customWidth="1"/>
    <col min="8" max="8" width="11.33203125" bestFit="1" customWidth="1"/>
    <col min="9" max="9" width="17" bestFit="1" customWidth="1"/>
    <col min="10" max="10" width="11.33203125" customWidth="1"/>
    <col min="11" max="11" width="11.8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5" t="s">
        <v>8</v>
      </c>
    </row>
    <row r="2" spans="1:14" x14ac:dyDescent="0.2">
      <c r="A2" t="s">
        <v>9</v>
      </c>
      <c r="B2" t="s">
        <v>10</v>
      </c>
      <c r="C2">
        <v>2023</v>
      </c>
      <c r="D2" t="s">
        <v>11</v>
      </c>
      <c r="E2">
        <v>32</v>
      </c>
      <c r="I2" t="s">
        <v>331</v>
      </c>
      <c r="J2" t="s">
        <v>332</v>
      </c>
      <c r="K2" t="s">
        <v>333</v>
      </c>
    </row>
    <row r="3" spans="1:14" x14ac:dyDescent="0.2">
      <c r="A3" t="s">
        <v>9</v>
      </c>
      <c r="B3" t="s">
        <v>10</v>
      </c>
      <c r="C3">
        <v>2023</v>
      </c>
      <c r="D3" t="s">
        <v>12</v>
      </c>
      <c r="E3">
        <v>36</v>
      </c>
      <c r="H3" t="s">
        <v>10</v>
      </c>
      <c r="I3">
        <f>SUMIFS(E$2:E$2700,B$2:B$2700,H3,C$2:C$2700,"2023")</f>
        <v>745</v>
      </c>
      <c r="J3" s="54">
        <v>52.367600000000003</v>
      </c>
      <c r="K3">
        <v>4.9040999999999997</v>
      </c>
      <c r="L3" s="52"/>
      <c r="M3" s="52"/>
      <c r="N3" s="52"/>
    </row>
    <row r="4" spans="1:14" x14ac:dyDescent="0.2">
      <c r="A4" t="s">
        <v>9</v>
      </c>
      <c r="B4" t="s">
        <v>10</v>
      </c>
      <c r="C4">
        <v>2020</v>
      </c>
      <c r="D4" t="s">
        <v>11</v>
      </c>
      <c r="E4">
        <v>29</v>
      </c>
      <c r="H4" t="s">
        <v>17</v>
      </c>
      <c r="I4">
        <f>SUMIFS(E$2:E$2700,B$2:B$2700,H4,C$2:C$2700,"2023")</f>
        <v>723</v>
      </c>
      <c r="J4">
        <v>52.52</v>
      </c>
      <c r="K4">
        <v>13.404999999999999</v>
      </c>
      <c r="L4" s="53"/>
    </row>
    <row r="5" spans="1:14" x14ac:dyDescent="0.2">
      <c r="A5" t="s">
        <v>9</v>
      </c>
      <c r="B5" t="s">
        <v>10</v>
      </c>
      <c r="C5">
        <v>2023</v>
      </c>
      <c r="D5" t="s">
        <v>13</v>
      </c>
      <c r="E5">
        <v>8</v>
      </c>
      <c r="H5" t="s">
        <v>18</v>
      </c>
      <c r="I5">
        <f t="shared" ref="I5:I13" si="0">SUMIFS(E$2:E$2700,B$2:B$2700,H5,C$2:C$2700,"2023")</f>
        <v>1107</v>
      </c>
      <c r="J5">
        <v>50.850299999999997</v>
      </c>
      <c r="K5">
        <v>4.3517000000000001</v>
      </c>
      <c r="L5" s="53"/>
    </row>
    <row r="6" spans="1:14" x14ac:dyDescent="0.2">
      <c r="A6" t="s">
        <v>9</v>
      </c>
      <c r="B6" t="s">
        <v>10</v>
      </c>
      <c r="C6">
        <v>2020</v>
      </c>
      <c r="D6" t="s">
        <v>14</v>
      </c>
      <c r="E6">
        <v>9</v>
      </c>
      <c r="H6" t="s">
        <v>19</v>
      </c>
      <c r="I6">
        <f t="shared" si="0"/>
        <v>1490</v>
      </c>
      <c r="J6">
        <v>55.676099999999998</v>
      </c>
      <c r="K6">
        <v>12.568300000000001</v>
      </c>
      <c r="L6" s="53"/>
    </row>
    <row r="7" spans="1:14" x14ac:dyDescent="0.2">
      <c r="A7" t="s">
        <v>9</v>
      </c>
      <c r="B7" t="s">
        <v>10</v>
      </c>
      <c r="C7">
        <v>2021</v>
      </c>
      <c r="D7" t="s">
        <v>15</v>
      </c>
      <c r="E7">
        <v>28</v>
      </c>
      <c r="H7" t="s">
        <v>20</v>
      </c>
      <c r="I7">
        <f t="shared" si="0"/>
        <v>1516</v>
      </c>
      <c r="J7">
        <v>60.169499999999999</v>
      </c>
      <c r="K7">
        <v>24.935400000000001</v>
      </c>
      <c r="L7" s="53"/>
    </row>
    <row r="8" spans="1:14" x14ac:dyDescent="0.2">
      <c r="A8" t="s">
        <v>9</v>
      </c>
      <c r="B8" t="s">
        <v>10</v>
      </c>
      <c r="C8">
        <v>2021</v>
      </c>
      <c r="D8" t="s">
        <v>12</v>
      </c>
      <c r="E8">
        <v>33</v>
      </c>
      <c r="H8" t="s">
        <v>21</v>
      </c>
      <c r="I8">
        <f t="shared" si="0"/>
        <v>972</v>
      </c>
      <c r="J8">
        <v>40.416800000000002</v>
      </c>
      <c r="K8" s="11">
        <v>-3.7038000000000002</v>
      </c>
      <c r="L8" s="53"/>
    </row>
    <row r="9" spans="1:14" x14ac:dyDescent="0.2">
      <c r="A9" t="s">
        <v>9</v>
      </c>
      <c r="B9" t="s">
        <v>10</v>
      </c>
      <c r="C9">
        <v>2019</v>
      </c>
      <c r="D9" t="s">
        <v>15</v>
      </c>
      <c r="E9">
        <v>26</v>
      </c>
      <c r="H9" t="s">
        <v>22</v>
      </c>
      <c r="I9">
        <f>SUMIFS(E$2:E$2700,B$2:B$2700,H9,C$2:C$2700,"2023")</f>
        <v>929</v>
      </c>
      <c r="J9">
        <v>48.8566</v>
      </c>
      <c r="K9">
        <v>2.3521999999999998</v>
      </c>
      <c r="L9" s="53"/>
    </row>
    <row r="10" spans="1:14" x14ac:dyDescent="0.2">
      <c r="A10" t="s">
        <v>9</v>
      </c>
      <c r="B10" t="s">
        <v>10</v>
      </c>
      <c r="C10">
        <v>2019</v>
      </c>
      <c r="D10" t="s">
        <v>14</v>
      </c>
      <c r="E10">
        <v>7</v>
      </c>
      <c r="H10" t="s">
        <v>23</v>
      </c>
      <c r="I10">
        <f t="shared" si="0"/>
        <v>354</v>
      </c>
      <c r="J10">
        <v>47</v>
      </c>
      <c r="K10" s="11">
        <v>-7</v>
      </c>
      <c r="L10" s="53"/>
    </row>
    <row r="11" spans="1:14" x14ac:dyDescent="0.2">
      <c r="A11" t="s">
        <v>9</v>
      </c>
      <c r="B11" t="s">
        <v>10</v>
      </c>
      <c r="C11">
        <v>2019</v>
      </c>
      <c r="D11" t="s">
        <v>13</v>
      </c>
      <c r="E11">
        <v>6</v>
      </c>
      <c r="H11" t="s">
        <v>24</v>
      </c>
      <c r="I11">
        <f t="shared" si="0"/>
        <v>395</v>
      </c>
      <c r="J11">
        <v>41.902799999999999</v>
      </c>
      <c r="K11">
        <v>12.4964</v>
      </c>
      <c r="L11" s="53"/>
    </row>
    <row r="12" spans="1:14" x14ac:dyDescent="0.2">
      <c r="A12" t="s">
        <v>9</v>
      </c>
      <c r="B12" t="s">
        <v>10</v>
      </c>
      <c r="C12">
        <v>2020</v>
      </c>
      <c r="D12" t="s">
        <v>15</v>
      </c>
      <c r="E12">
        <v>18</v>
      </c>
      <c r="H12" t="s">
        <v>25</v>
      </c>
      <c r="I12">
        <f t="shared" si="0"/>
        <v>1657</v>
      </c>
      <c r="J12">
        <v>59.329300000000003</v>
      </c>
      <c r="K12">
        <v>18.0686</v>
      </c>
      <c r="L12" s="53"/>
    </row>
    <row r="13" spans="1:14" x14ac:dyDescent="0.2">
      <c r="A13" t="s">
        <v>9</v>
      </c>
      <c r="B13" t="s">
        <v>10</v>
      </c>
      <c r="C13">
        <v>2022</v>
      </c>
      <c r="D13" t="s">
        <v>11</v>
      </c>
      <c r="E13">
        <v>22</v>
      </c>
      <c r="H13" t="s">
        <v>26</v>
      </c>
      <c r="I13">
        <f t="shared" si="0"/>
        <v>2763</v>
      </c>
      <c r="J13">
        <v>55</v>
      </c>
      <c r="K13">
        <v>3</v>
      </c>
    </row>
    <row r="14" spans="1:14" x14ac:dyDescent="0.2">
      <c r="A14" t="s">
        <v>9</v>
      </c>
      <c r="B14" t="s">
        <v>10</v>
      </c>
      <c r="C14">
        <v>2022</v>
      </c>
      <c r="D14" t="s">
        <v>15</v>
      </c>
      <c r="E14">
        <v>17</v>
      </c>
    </row>
    <row r="15" spans="1:14" x14ac:dyDescent="0.2">
      <c r="A15" t="s">
        <v>9</v>
      </c>
      <c r="B15" t="s">
        <v>10</v>
      </c>
      <c r="C15">
        <v>2022</v>
      </c>
      <c r="D15" t="s">
        <v>14</v>
      </c>
      <c r="E15">
        <v>7</v>
      </c>
    </row>
    <row r="16" spans="1:14" x14ac:dyDescent="0.2">
      <c r="A16" t="s">
        <v>9</v>
      </c>
      <c r="B16" t="s">
        <v>10</v>
      </c>
      <c r="C16">
        <v>2022</v>
      </c>
      <c r="D16" t="s">
        <v>13</v>
      </c>
      <c r="E16">
        <v>5</v>
      </c>
    </row>
    <row r="17" spans="1:5" x14ac:dyDescent="0.2">
      <c r="A17" t="s">
        <v>9</v>
      </c>
      <c r="B17" t="s">
        <v>10</v>
      </c>
      <c r="C17">
        <v>2021</v>
      </c>
      <c r="D17" t="s">
        <v>14</v>
      </c>
      <c r="E17">
        <v>11</v>
      </c>
    </row>
    <row r="18" spans="1:5" x14ac:dyDescent="0.2">
      <c r="A18" t="s">
        <v>9</v>
      </c>
      <c r="B18" t="s">
        <v>10</v>
      </c>
      <c r="C18">
        <v>2021</v>
      </c>
      <c r="D18" t="s">
        <v>13</v>
      </c>
      <c r="E18">
        <v>8</v>
      </c>
    </row>
    <row r="19" spans="1:5" x14ac:dyDescent="0.2">
      <c r="A19" t="s">
        <v>9</v>
      </c>
      <c r="B19" t="s">
        <v>10</v>
      </c>
      <c r="C19">
        <v>2022</v>
      </c>
      <c r="D19" t="s">
        <v>16</v>
      </c>
      <c r="E19">
        <v>5</v>
      </c>
    </row>
    <row r="20" spans="1:5" x14ac:dyDescent="0.2">
      <c r="A20" t="s">
        <v>9</v>
      </c>
      <c r="B20" t="s">
        <v>10</v>
      </c>
      <c r="C20">
        <v>2022</v>
      </c>
      <c r="D20" t="s">
        <v>12</v>
      </c>
      <c r="E20">
        <v>31</v>
      </c>
    </row>
    <row r="21" spans="1:5" x14ac:dyDescent="0.2">
      <c r="A21" t="s">
        <v>9</v>
      </c>
      <c r="B21" t="s">
        <v>10</v>
      </c>
      <c r="C21">
        <v>2019</v>
      </c>
      <c r="D21" t="s">
        <v>11</v>
      </c>
      <c r="E21">
        <v>29</v>
      </c>
    </row>
    <row r="22" spans="1:5" x14ac:dyDescent="0.2">
      <c r="A22" t="s">
        <v>9</v>
      </c>
      <c r="B22" t="s">
        <v>10</v>
      </c>
      <c r="C22">
        <v>2019</v>
      </c>
      <c r="D22" t="s">
        <v>12</v>
      </c>
      <c r="E22">
        <v>14</v>
      </c>
    </row>
    <row r="23" spans="1:5" x14ac:dyDescent="0.2">
      <c r="A23" t="s">
        <v>9</v>
      </c>
      <c r="B23" t="s">
        <v>10</v>
      </c>
      <c r="C23">
        <v>2019</v>
      </c>
      <c r="D23" t="s">
        <v>16</v>
      </c>
      <c r="E23">
        <v>8</v>
      </c>
    </row>
    <row r="24" spans="1:5" x14ac:dyDescent="0.2">
      <c r="A24" t="s">
        <v>9</v>
      </c>
      <c r="B24" t="s">
        <v>10</v>
      </c>
      <c r="C24">
        <v>2020</v>
      </c>
      <c r="D24" t="s">
        <v>12</v>
      </c>
      <c r="E24">
        <v>25</v>
      </c>
    </row>
    <row r="25" spans="1:5" x14ac:dyDescent="0.2">
      <c r="A25" t="s">
        <v>9</v>
      </c>
      <c r="B25" t="s">
        <v>10</v>
      </c>
      <c r="C25">
        <v>2020</v>
      </c>
      <c r="D25" t="s">
        <v>13</v>
      </c>
      <c r="E25">
        <v>6</v>
      </c>
    </row>
    <row r="26" spans="1:5" x14ac:dyDescent="0.2">
      <c r="A26" t="s">
        <v>9</v>
      </c>
      <c r="B26" t="s">
        <v>10</v>
      </c>
      <c r="C26">
        <v>2020</v>
      </c>
      <c r="D26" t="s">
        <v>16</v>
      </c>
      <c r="E26">
        <v>12</v>
      </c>
    </row>
    <row r="27" spans="1:5" x14ac:dyDescent="0.2">
      <c r="A27" t="s">
        <v>9</v>
      </c>
      <c r="B27" t="s">
        <v>10</v>
      </c>
      <c r="C27">
        <v>2021</v>
      </c>
      <c r="D27" t="s">
        <v>11</v>
      </c>
      <c r="E27">
        <v>40</v>
      </c>
    </row>
    <row r="28" spans="1:5" x14ac:dyDescent="0.2">
      <c r="A28" t="s">
        <v>9</v>
      </c>
      <c r="B28" t="s">
        <v>10</v>
      </c>
      <c r="C28">
        <v>2021</v>
      </c>
      <c r="D28" t="s">
        <v>16</v>
      </c>
      <c r="E28">
        <v>4</v>
      </c>
    </row>
    <row r="29" spans="1:5" x14ac:dyDescent="0.2">
      <c r="A29" t="s">
        <v>9</v>
      </c>
      <c r="B29" t="s">
        <v>10</v>
      </c>
      <c r="C29">
        <v>2023</v>
      </c>
      <c r="D29" t="s">
        <v>15</v>
      </c>
      <c r="E29">
        <v>22</v>
      </c>
    </row>
    <row r="30" spans="1:5" x14ac:dyDescent="0.2">
      <c r="A30" t="s">
        <v>9</v>
      </c>
      <c r="B30" t="s">
        <v>10</v>
      </c>
      <c r="C30">
        <v>2023</v>
      </c>
      <c r="D30" t="s">
        <v>14</v>
      </c>
      <c r="E30">
        <v>4</v>
      </c>
    </row>
    <row r="31" spans="1:5" x14ac:dyDescent="0.2">
      <c r="A31" t="s">
        <v>9</v>
      </c>
      <c r="B31" t="s">
        <v>10</v>
      </c>
      <c r="C31">
        <v>2023</v>
      </c>
      <c r="D31" t="s">
        <v>16</v>
      </c>
      <c r="E31">
        <v>10</v>
      </c>
    </row>
    <row r="32" spans="1:5" x14ac:dyDescent="0.2">
      <c r="A32" t="s">
        <v>9</v>
      </c>
      <c r="B32" t="s">
        <v>17</v>
      </c>
      <c r="C32">
        <v>2019</v>
      </c>
      <c r="D32" t="s">
        <v>11</v>
      </c>
      <c r="E32">
        <v>13</v>
      </c>
    </row>
    <row r="33" spans="1:5" x14ac:dyDescent="0.2">
      <c r="A33" t="s">
        <v>9</v>
      </c>
      <c r="B33" t="s">
        <v>17</v>
      </c>
      <c r="C33">
        <v>2021</v>
      </c>
      <c r="D33" t="s">
        <v>12</v>
      </c>
      <c r="E33">
        <v>34</v>
      </c>
    </row>
    <row r="34" spans="1:5" x14ac:dyDescent="0.2">
      <c r="A34" t="s">
        <v>9</v>
      </c>
      <c r="B34" t="s">
        <v>17</v>
      </c>
      <c r="C34">
        <v>2020</v>
      </c>
      <c r="D34" t="s">
        <v>15</v>
      </c>
      <c r="E34">
        <v>26</v>
      </c>
    </row>
    <row r="35" spans="1:5" x14ac:dyDescent="0.2">
      <c r="A35" t="s">
        <v>9</v>
      </c>
      <c r="B35" t="s">
        <v>17</v>
      </c>
      <c r="C35">
        <v>2023</v>
      </c>
      <c r="D35" t="s">
        <v>16</v>
      </c>
      <c r="E35">
        <v>11</v>
      </c>
    </row>
    <row r="36" spans="1:5" x14ac:dyDescent="0.2">
      <c r="A36" t="s">
        <v>9</v>
      </c>
      <c r="B36" t="s">
        <v>17</v>
      </c>
      <c r="C36">
        <v>2021</v>
      </c>
      <c r="D36" t="s">
        <v>11</v>
      </c>
      <c r="E36">
        <v>30</v>
      </c>
    </row>
    <row r="37" spans="1:5" x14ac:dyDescent="0.2">
      <c r="A37" t="s">
        <v>9</v>
      </c>
      <c r="B37" t="s">
        <v>17</v>
      </c>
      <c r="C37">
        <v>2023</v>
      </c>
      <c r="D37" t="s">
        <v>13</v>
      </c>
      <c r="E37">
        <v>5</v>
      </c>
    </row>
    <row r="38" spans="1:5" x14ac:dyDescent="0.2">
      <c r="A38" t="s">
        <v>9</v>
      </c>
      <c r="B38" t="s">
        <v>17</v>
      </c>
      <c r="C38">
        <v>2019</v>
      </c>
      <c r="D38" t="s">
        <v>15</v>
      </c>
      <c r="E38">
        <v>26</v>
      </c>
    </row>
    <row r="39" spans="1:5" x14ac:dyDescent="0.2">
      <c r="A39" t="s">
        <v>9</v>
      </c>
      <c r="B39" t="s">
        <v>17</v>
      </c>
      <c r="C39">
        <v>2022</v>
      </c>
      <c r="D39" t="s">
        <v>15</v>
      </c>
      <c r="E39">
        <v>22</v>
      </c>
    </row>
    <row r="40" spans="1:5" x14ac:dyDescent="0.2">
      <c r="A40" t="s">
        <v>9</v>
      </c>
      <c r="B40" t="s">
        <v>17</v>
      </c>
      <c r="C40">
        <v>2022</v>
      </c>
      <c r="D40" t="s">
        <v>13</v>
      </c>
      <c r="E40">
        <v>14</v>
      </c>
    </row>
    <row r="41" spans="1:5" x14ac:dyDescent="0.2">
      <c r="A41" t="s">
        <v>9</v>
      </c>
      <c r="B41" t="s">
        <v>17</v>
      </c>
      <c r="C41">
        <v>2019</v>
      </c>
      <c r="D41" t="s">
        <v>13</v>
      </c>
      <c r="E41">
        <v>5</v>
      </c>
    </row>
    <row r="42" spans="1:5" x14ac:dyDescent="0.2">
      <c r="A42" t="s">
        <v>9</v>
      </c>
      <c r="B42" t="s">
        <v>17</v>
      </c>
      <c r="C42">
        <v>2019</v>
      </c>
      <c r="D42" t="s">
        <v>16</v>
      </c>
      <c r="E42">
        <v>5</v>
      </c>
    </row>
    <row r="43" spans="1:5" x14ac:dyDescent="0.2">
      <c r="A43" t="s">
        <v>9</v>
      </c>
      <c r="B43" t="s">
        <v>17</v>
      </c>
      <c r="C43">
        <v>2022</v>
      </c>
      <c r="D43" t="s">
        <v>16</v>
      </c>
      <c r="E43">
        <v>3</v>
      </c>
    </row>
    <row r="44" spans="1:5" x14ac:dyDescent="0.2">
      <c r="A44" t="s">
        <v>9</v>
      </c>
      <c r="B44" t="s">
        <v>17</v>
      </c>
      <c r="C44">
        <v>2022</v>
      </c>
      <c r="D44" t="s">
        <v>14</v>
      </c>
      <c r="E44">
        <v>8</v>
      </c>
    </row>
    <row r="45" spans="1:5" x14ac:dyDescent="0.2">
      <c r="A45" t="s">
        <v>9</v>
      </c>
      <c r="B45" t="s">
        <v>17</v>
      </c>
      <c r="C45">
        <v>2019</v>
      </c>
      <c r="D45" t="s">
        <v>12</v>
      </c>
      <c r="E45">
        <v>47</v>
      </c>
    </row>
    <row r="46" spans="1:5" x14ac:dyDescent="0.2">
      <c r="A46" t="s">
        <v>9</v>
      </c>
      <c r="B46" t="s">
        <v>17</v>
      </c>
      <c r="C46">
        <v>2019</v>
      </c>
      <c r="D46" t="s">
        <v>14</v>
      </c>
      <c r="E46">
        <v>18</v>
      </c>
    </row>
    <row r="47" spans="1:5" x14ac:dyDescent="0.2">
      <c r="A47" t="s">
        <v>9</v>
      </c>
      <c r="B47" t="s">
        <v>17</v>
      </c>
      <c r="C47">
        <v>2020</v>
      </c>
      <c r="D47" t="s">
        <v>11</v>
      </c>
      <c r="E47">
        <v>18</v>
      </c>
    </row>
    <row r="48" spans="1:5" x14ac:dyDescent="0.2">
      <c r="A48" t="s">
        <v>9</v>
      </c>
      <c r="B48" t="s">
        <v>17</v>
      </c>
      <c r="C48">
        <v>2020</v>
      </c>
      <c r="D48" t="s">
        <v>12</v>
      </c>
      <c r="E48">
        <v>43</v>
      </c>
    </row>
    <row r="49" spans="1:5" x14ac:dyDescent="0.2">
      <c r="A49" t="s">
        <v>9</v>
      </c>
      <c r="B49" t="s">
        <v>17</v>
      </c>
      <c r="C49">
        <v>2020</v>
      </c>
      <c r="D49" t="s">
        <v>14</v>
      </c>
      <c r="E49">
        <v>4</v>
      </c>
    </row>
    <row r="50" spans="1:5" x14ac:dyDescent="0.2">
      <c r="A50" t="s">
        <v>9</v>
      </c>
      <c r="B50" t="s">
        <v>17</v>
      </c>
      <c r="C50">
        <v>2020</v>
      </c>
      <c r="D50" t="s">
        <v>13</v>
      </c>
      <c r="E50">
        <v>5</v>
      </c>
    </row>
    <row r="51" spans="1:5" x14ac:dyDescent="0.2">
      <c r="A51" t="s">
        <v>9</v>
      </c>
      <c r="B51" t="s">
        <v>17</v>
      </c>
      <c r="C51">
        <v>2020</v>
      </c>
      <c r="D51" t="s">
        <v>16</v>
      </c>
      <c r="E51">
        <v>7</v>
      </c>
    </row>
    <row r="52" spans="1:5" x14ac:dyDescent="0.2">
      <c r="A52" t="s">
        <v>9</v>
      </c>
      <c r="B52" t="s">
        <v>17</v>
      </c>
      <c r="C52">
        <v>2021</v>
      </c>
      <c r="D52" t="s">
        <v>15</v>
      </c>
      <c r="E52">
        <v>7</v>
      </c>
    </row>
    <row r="53" spans="1:5" x14ac:dyDescent="0.2">
      <c r="A53" t="s">
        <v>9</v>
      </c>
      <c r="B53" t="s">
        <v>17</v>
      </c>
      <c r="C53">
        <v>2021</v>
      </c>
      <c r="D53" t="s">
        <v>14</v>
      </c>
      <c r="E53">
        <v>16</v>
      </c>
    </row>
    <row r="54" spans="1:5" x14ac:dyDescent="0.2">
      <c r="A54" t="s">
        <v>9</v>
      </c>
      <c r="B54" t="s">
        <v>17</v>
      </c>
      <c r="C54">
        <v>2021</v>
      </c>
      <c r="D54" t="s">
        <v>13</v>
      </c>
      <c r="E54">
        <v>7</v>
      </c>
    </row>
    <row r="55" spans="1:5" x14ac:dyDescent="0.2">
      <c r="A55" t="s">
        <v>9</v>
      </c>
      <c r="B55" t="s">
        <v>17</v>
      </c>
      <c r="C55">
        <v>2021</v>
      </c>
      <c r="D55" t="s">
        <v>16</v>
      </c>
      <c r="E55">
        <v>13</v>
      </c>
    </row>
    <row r="56" spans="1:5" x14ac:dyDescent="0.2">
      <c r="A56" t="s">
        <v>9</v>
      </c>
      <c r="B56" t="s">
        <v>17</v>
      </c>
      <c r="C56">
        <v>2023</v>
      </c>
      <c r="D56" t="s">
        <v>11</v>
      </c>
      <c r="E56">
        <v>26</v>
      </c>
    </row>
    <row r="57" spans="1:5" x14ac:dyDescent="0.2">
      <c r="A57" t="s">
        <v>9</v>
      </c>
      <c r="B57" t="s">
        <v>17</v>
      </c>
      <c r="C57">
        <v>2023</v>
      </c>
      <c r="D57" t="s">
        <v>15</v>
      </c>
      <c r="E57">
        <v>15</v>
      </c>
    </row>
    <row r="58" spans="1:5" x14ac:dyDescent="0.2">
      <c r="A58" t="s">
        <v>9</v>
      </c>
      <c r="B58" t="s">
        <v>17</v>
      </c>
      <c r="C58">
        <v>2023</v>
      </c>
      <c r="D58" t="s">
        <v>12</v>
      </c>
      <c r="E58">
        <v>39</v>
      </c>
    </row>
    <row r="59" spans="1:5" x14ac:dyDescent="0.2">
      <c r="A59" t="s">
        <v>9</v>
      </c>
      <c r="B59" t="s">
        <v>17</v>
      </c>
      <c r="C59">
        <v>2023</v>
      </c>
      <c r="D59" t="s">
        <v>14</v>
      </c>
      <c r="E59">
        <v>11</v>
      </c>
    </row>
    <row r="60" spans="1:5" x14ac:dyDescent="0.2">
      <c r="A60" t="s">
        <v>9</v>
      </c>
      <c r="B60" t="s">
        <v>17</v>
      </c>
      <c r="C60">
        <v>2022</v>
      </c>
      <c r="D60" t="s">
        <v>11</v>
      </c>
      <c r="E60">
        <v>20</v>
      </c>
    </row>
    <row r="61" spans="1:5" x14ac:dyDescent="0.2">
      <c r="A61" t="s">
        <v>9</v>
      </c>
      <c r="B61" t="s">
        <v>17</v>
      </c>
      <c r="C61">
        <v>2022</v>
      </c>
      <c r="D61" t="s">
        <v>12</v>
      </c>
      <c r="E61">
        <v>24</v>
      </c>
    </row>
    <row r="62" spans="1:5" x14ac:dyDescent="0.2">
      <c r="A62" t="s">
        <v>9</v>
      </c>
      <c r="B62" t="s">
        <v>18</v>
      </c>
      <c r="C62">
        <v>2023</v>
      </c>
      <c r="D62" t="s">
        <v>14</v>
      </c>
      <c r="E62">
        <v>14</v>
      </c>
    </row>
    <row r="63" spans="1:5" x14ac:dyDescent="0.2">
      <c r="A63" t="s">
        <v>9</v>
      </c>
      <c r="B63" t="s">
        <v>18</v>
      </c>
      <c r="C63">
        <v>2021</v>
      </c>
      <c r="D63" t="s">
        <v>14</v>
      </c>
      <c r="E63">
        <v>17</v>
      </c>
    </row>
    <row r="64" spans="1:5" x14ac:dyDescent="0.2">
      <c r="A64" t="s">
        <v>9</v>
      </c>
      <c r="B64" t="s">
        <v>18</v>
      </c>
      <c r="C64">
        <v>2023</v>
      </c>
      <c r="D64" t="s">
        <v>11</v>
      </c>
      <c r="E64">
        <v>42</v>
      </c>
    </row>
    <row r="65" spans="1:5" x14ac:dyDescent="0.2">
      <c r="A65" t="s">
        <v>9</v>
      </c>
      <c r="B65" t="s">
        <v>18</v>
      </c>
      <c r="C65">
        <v>2020</v>
      </c>
      <c r="D65" t="s">
        <v>14</v>
      </c>
      <c r="E65">
        <v>6</v>
      </c>
    </row>
    <row r="66" spans="1:5" x14ac:dyDescent="0.2">
      <c r="A66" t="s">
        <v>9</v>
      </c>
      <c r="B66" t="s">
        <v>18</v>
      </c>
      <c r="C66">
        <v>2019</v>
      </c>
      <c r="D66" t="s">
        <v>16</v>
      </c>
      <c r="E66">
        <v>11</v>
      </c>
    </row>
    <row r="67" spans="1:5" x14ac:dyDescent="0.2">
      <c r="A67" t="s">
        <v>9</v>
      </c>
      <c r="B67" t="s">
        <v>18</v>
      </c>
      <c r="C67">
        <v>2022</v>
      </c>
      <c r="D67" t="s">
        <v>15</v>
      </c>
      <c r="E67">
        <v>10</v>
      </c>
    </row>
    <row r="68" spans="1:5" x14ac:dyDescent="0.2">
      <c r="A68" t="s">
        <v>9</v>
      </c>
      <c r="B68" t="s">
        <v>18</v>
      </c>
      <c r="C68">
        <v>2022</v>
      </c>
      <c r="D68" t="s">
        <v>16</v>
      </c>
      <c r="E68">
        <v>9</v>
      </c>
    </row>
    <row r="69" spans="1:5" x14ac:dyDescent="0.2">
      <c r="A69" t="s">
        <v>9</v>
      </c>
      <c r="B69" t="s">
        <v>18</v>
      </c>
      <c r="C69">
        <v>2019</v>
      </c>
      <c r="D69" t="s">
        <v>11</v>
      </c>
      <c r="E69">
        <v>34</v>
      </c>
    </row>
    <row r="70" spans="1:5" x14ac:dyDescent="0.2">
      <c r="A70" t="s">
        <v>9</v>
      </c>
      <c r="B70" t="s">
        <v>18</v>
      </c>
      <c r="C70">
        <v>2020</v>
      </c>
      <c r="D70" t="s">
        <v>11</v>
      </c>
      <c r="E70">
        <v>24</v>
      </c>
    </row>
    <row r="71" spans="1:5" x14ac:dyDescent="0.2">
      <c r="A71" t="s">
        <v>9</v>
      </c>
      <c r="B71" t="s">
        <v>18</v>
      </c>
      <c r="C71">
        <v>2020</v>
      </c>
      <c r="D71" t="s">
        <v>13</v>
      </c>
      <c r="E71">
        <v>7</v>
      </c>
    </row>
    <row r="72" spans="1:5" x14ac:dyDescent="0.2">
      <c r="A72" t="s">
        <v>9</v>
      </c>
      <c r="B72" t="s">
        <v>18</v>
      </c>
      <c r="C72">
        <v>2022</v>
      </c>
      <c r="D72" t="s">
        <v>14</v>
      </c>
      <c r="E72">
        <v>14</v>
      </c>
    </row>
    <row r="73" spans="1:5" x14ac:dyDescent="0.2">
      <c r="A73" t="s">
        <v>9</v>
      </c>
      <c r="B73" t="s">
        <v>18</v>
      </c>
      <c r="C73">
        <v>2022</v>
      </c>
      <c r="D73" t="s">
        <v>12</v>
      </c>
      <c r="E73">
        <v>47</v>
      </c>
    </row>
    <row r="74" spans="1:5" x14ac:dyDescent="0.2">
      <c r="A74" t="s">
        <v>9</v>
      </c>
      <c r="B74" t="s">
        <v>18</v>
      </c>
      <c r="C74">
        <v>2022</v>
      </c>
      <c r="D74" t="s">
        <v>13</v>
      </c>
      <c r="E74">
        <v>8</v>
      </c>
    </row>
    <row r="75" spans="1:5" x14ac:dyDescent="0.2">
      <c r="A75" t="s">
        <v>9</v>
      </c>
      <c r="B75" t="s">
        <v>18</v>
      </c>
      <c r="C75">
        <v>2019</v>
      </c>
      <c r="D75" t="s">
        <v>15</v>
      </c>
      <c r="E75">
        <v>20</v>
      </c>
    </row>
    <row r="76" spans="1:5" x14ac:dyDescent="0.2">
      <c r="A76" t="s">
        <v>9</v>
      </c>
      <c r="B76" t="s">
        <v>18</v>
      </c>
      <c r="C76">
        <v>2019</v>
      </c>
      <c r="D76" t="s">
        <v>12</v>
      </c>
      <c r="E76">
        <v>32</v>
      </c>
    </row>
    <row r="77" spans="1:5" x14ac:dyDescent="0.2">
      <c r="A77" t="s">
        <v>9</v>
      </c>
      <c r="B77" t="s">
        <v>18</v>
      </c>
      <c r="C77">
        <v>2019</v>
      </c>
      <c r="D77" t="s">
        <v>14</v>
      </c>
      <c r="E77">
        <v>11</v>
      </c>
    </row>
    <row r="78" spans="1:5" x14ac:dyDescent="0.2">
      <c r="A78" t="s">
        <v>9</v>
      </c>
      <c r="B78" t="s">
        <v>18</v>
      </c>
      <c r="C78">
        <v>2019</v>
      </c>
      <c r="D78" t="s">
        <v>13</v>
      </c>
      <c r="E78">
        <v>6</v>
      </c>
    </row>
    <row r="79" spans="1:5" x14ac:dyDescent="0.2">
      <c r="A79" t="s">
        <v>9</v>
      </c>
      <c r="B79" t="s">
        <v>18</v>
      </c>
      <c r="C79">
        <v>2020</v>
      </c>
      <c r="D79" t="s">
        <v>15</v>
      </c>
      <c r="E79">
        <v>45</v>
      </c>
    </row>
    <row r="80" spans="1:5" x14ac:dyDescent="0.2">
      <c r="A80" t="s">
        <v>9</v>
      </c>
      <c r="B80" t="s">
        <v>18</v>
      </c>
      <c r="C80">
        <v>2020</v>
      </c>
      <c r="D80" t="s">
        <v>12</v>
      </c>
      <c r="E80">
        <v>41</v>
      </c>
    </row>
    <row r="81" spans="1:5" x14ac:dyDescent="0.2">
      <c r="A81" t="s">
        <v>9</v>
      </c>
      <c r="B81" t="s">
        <v>18</v>
      </c>
      <c r="C81">
        <v>2020</v>
      </c>
      <c r="D81" t="s">
        <v>16</v>
      </c>
      <c r="E81">
        <v>11</v>
      </c>
    </row>
    <row r="82" spans="1:5" x14ac:dyDescent="0.2">
      <c r="A82" t="s">
        <v>9</v>
      </c>
      <c r="B82" t="s">
        <v>18</v>
      </c>
      <c r="C82">
        <v>2021</v>
      </c>
      <c r="D82" t="s">
        <v>11</v>
      </c>
      <c r="E82">
        <v>41</v>
      </c>
    </row>
    <row r="83" spans="1:5" x14ac:dyDescent="0.2">
      <c r="A83" t="s">
        <v>9</v>
      </c>
      <c r="B83" t="s">
        <v>18</v>
      </c>
      <c r="C83">
        <v>2021</v>
      </c>
      <c r="D83" t="s">
        <v>15</v>
      </c>
      <c r="E83">
        <v>25</v>
      </c>
    </row>
    <row r="84" spans="1:5" x14ac:dyDescent="0.2">
      <c r="A84" t="s">
        <v>9</v>
      </c>
      <c r="B84" t="s">
        <v>18</v>
      </c>
      <c r="C84">
        <v>2021</v>
      </c>
      <c r="D84" t="s">
        <v>12</v>
      </c>
      <c r="E84">
        <v>28</v>
      </c>
    </row>
    <row r="85" spans="1:5" x14ac:dyDescent="0.2">
      <c r="A85" t="s">
        <v>9</v>
      </c>
      <c r="B85" t="s">
        <v>18</v>
      </c>
      <c r="C85">
        <v>2021</v>
      </c>
      <c r="D85" t="s">
        <v>13</v>
      </c>
      <c r="E85">
        <v>10</v>
      </c>
    </row>
    <row r="86" spans="1:5" x14ac:dyDescent="0.2">
      <c r="A86" t="s">
        <v>9</v>
      </c>
      <c r="B86" t="s">
        <v>18</v>
      </c>
      <c r="C86">
        <v>2021</v>
      </c>
      <c r="D86" t="s">
        <v>16</v>
      </c>
      <c r="E86">
        <v>4</v>
      </c>
    </row>
    <row r="87" spans="1:5" x14ac:dyDescent="0.2">
      <c r="A87" s="6" t="s">
        <v>9</v>
      </c>
      <c r="B87" s="6" t="s">
        <v>18</v>
      </c>
      <c r="C87" s="6">
        <v>2023</v>
      </c>
      <c r="D87" s="6" t="s">
        <v>15</v>
      </c>
      <c r="E87">
        <v>50</v>
      </c>
    </row>
    <row r="88" spans="1:5" x14ac:dyDescent="0.2">
      <c r="A88" t="s">
        <v>9</v>
      </c>
      <c r="B88" t="s">
        <v>18</v>
      </c>
      <c r="C88">
        <v>2023</v>
      </c>
      <c r="D88" t="s">
        <v>12</v>
      </c>
      <c r="E88">
        <v>58</v>
      </c>
    </row>
    <row r="89" spans="1:5" x14ac:dyDescent="0.2">
      <c r="A89" t="s">
        <v>9</v>
      </c>
      <c r="B89" t="s">
        <v>18</v>
      </c>
      <c r="C89">
        <v>2023</v>
      </c>
      <c r="D89" t="s">
        <v>13</v>
      </c>
      <c r="E89">
        <v>10</v>
      </c>
    </row>
    <row r="90" spans="1:5" x14ac:dyDescent="0.2">
      <c r="A90" t="s">
        <v>9</v>
      </c>
      <c r="B90" t="s">
        <v>18</v>
      </c>
      <c r="C90">
        <v>2023</v>
      </c>
      <c r="D90" t="s">
        <v>16</v>
      </c>
      <c r="E90">
        <v>7</v>
      </c>
    </row>
    <row r="91" spans="1:5" x14ac:dyDescent="0.2">
      <c r="A91" t="s">
        <v>9</v>
      </c>
      <c r="B91" t="s">
        <v>18</v>
      </c>
      <c r="C91">
        <v>2022</v>
      </c>
      <c r="D91" t="s">
        <v>11</v>
      </c>
      <c r="E91">
        <v>41</v>
      </c>
    </row>
    <row r="92" spans="1:5" x14ac:dyDescent="0.2">
      <c r="A92" t="s">
        <v>9</v>
      </c>
      <c r="B92" t="s">
        <v>19</v>
      </c>
      <c r="C92">
        <v>2019</v>
      </c>
      <c r="D92" t="s">
        <v>15</v>
      </c>
      <c r="E92">
        <v>70</v>
      </c>
    </row>
    <row r="93" spans="1:5" x14ac:dyDescent="0.2">
      <c r="A93" t="s">
        <v>9</v>
      </c>
      <c r="B93" t="s">
        <v>19</v>
      </c>
      <c r="C93">
        <v>2023</v>
      </c>
      <c r="D93" t="s">
        <v>12</v>
      </c>
      <c r="E93">
        <v>71</v>
      </c>
    </row>
    <row r="94" spans="1:5" x14ac:dyDescent="0.2">
      <c r="A94" t="s">
        <v>9</v>
      </c>
      <c r="B94" t="s">
        <v>19</v>
      </c>
      <c r="C94">
        <v>2021</v>
      </c>
      <c r="D94" t="s">
        <v>15</v>
      </c>
      <c r="E94">
        <v>72</v>
      </c>
    </row>
    <row r="95" spans="1:5" x14ac:dyDescent="0.2">
      <c r="A95" t="s">
        <v>9</v>
      </c>
      <c r="B95" t="s">
        <v>19</v>
      </c>
      <c r="C95">
        <v>2023</v>
      </c>
      <c r="D95" t="s">
        <v>13</v>
      </c>
      <c r="E95">
        <v>13</v>
      </c>
    </row>
    <row r="96" spans="1:5" x14ac:dyDescent="0.2">
      <c r="A96" t="s">
        <v>9</v>
      </c>
      <c r="B96" t="s">
        <v>19</v>
      </c>
      <c r="C96">
        <v>2021</v>
      </c>
      <c r="D96" t="s">
        <v>11</v>
      </c>
      <c r="E96">
        <v>52</v>
      </c>
    </row>
    <row r="97" spans="1:5" x14ac:dyDescent="0.2">
      <c r="A97" t="s">
        <v>9</v>
      </c>
      <c r="B97" t="s">
        <v>19</v>
      </c>
      <c r="C97">
        <v>2020</v>
      </c>
      <c r="D97" t="s">
        <v>12</v>
      </c>
      <c r="E97">
        <v>62</v>
      </c>
    </row>
    <row r="98" spans="1:5" x14ac:dyDescent="0.2">
      <c r="A98" t="s">
        <v>9</v>
      </c>
      <c r="B98" t="s">
        <v>19</v>
      </c>
      <c r="C98">
        <v>2021</v>
      </c>
      <c r="D98" t="s">
        <v>14</v>
      </c>
      <c r="E98">
        <v>25</v>
      </c>
    </row>
    <row r="99" spans="1:5" x14ac:dyDescent="0.2">
      <c r="A99" t="s">
        <v>9</v>
      </c>
      <c r="B99" t="s">
        <v>19</v>
      </c>
      <c r="C99">
        <v>2023</v>
      </c>
      <c r="D99" t="s">
        <v>14</v>
      </c>
      <c r="E99">
        <v>15</v>
      </c>
    </row>
    <row r="100" spans="1:5" x14ac:dyDescent="0.2">
      <c r="A100" t="s">
        <v>9</v>
      </c>
      <c r="B100" t="s">
        <v>19</v>
      </c>
      <c r="C100">
        <v>2020</v>
      </c>
      <c r="D100" t="s">
        <v>16</v>
      </c>
      <c r="E100">
        <v>13</v>
      </c>
    </row>
    <row r="101" spans="1:5" x14ac:dyDescent="0.2">
      <c r="A101" t="s">
        <v>9</v>
      </c>
      <c r="B101" t="s">
        <v>19</v>
      </c>
      <c r="C101">
        <v>2020</v>
      </c>
      <c r="D101" t="s">
        <v>13</v>
      </c>
      <c r="E101">
        <v>8</v>
      </c>
    </row>
    <row r="102" spans="1:5" x14ac:dyDescent="0.2">
      <c r="A102" t="s">
        <v>9</v>
      </c>
      <c r="B102" t="s">
        <v>19</v>
      </c>
      <c r="C102">
        <v>2019</v>
      </c>
      <c r="D102" t="s">
        <v>13</v>
      </c>
      <c r="E102">
        <v>15</v>
      </c>
    </row>
    <row r="103" spans="1:5" x14ac:dyDescent="0.2">
      <c r="A103" t="s">
        <v>9</v>
      </c>
      <c r="B103" t="s">
        <v>19</v>
      </c>
      <c r="C103">
        <v>2022</v>
      </c>
      <c r="D103" t="s">
        <v>12</v>
      </c>
      <c r="E103">
        <v>88</v>
      </c>
    </row>
    <row r="104" spans="1:5" x14ac:dyDescent="0.2">
      <c r="A104" t="s">
        <v>9</v>
      </c>
      <c r="B104" t="s">
        <v>19</v>
      </c>
      <c r="C104">
        <v>2022</v>
      </c>
      <c r="D104" t="s">
        <v>14</v>
      </c>
      <c r="E104">
        <v>17</v>
      </c>
    </row>
    <row r="105" spans="1:5" x14ac:dyDescent="0.2">
      <c r="A105" t="s">
        <v>9</v>
      </c>
      <c r="B105" t="s">
        <v>19</v>
      </c>
      <c r="C105">
        <v>2021</v>
      </c>
      <c r="D105" t="s">
        <v>16</v>
      </c>
      <c r="E105">
        <v>13</v>
      </c>
    </row>
    <row r="106" spans="1:5" x14ac:dyDescent="0.2">
      <c r="A106" t="s">
        <v>9</v>
      </c>
      <c r="B106" t="s">
        <v>19</v>
      </c>
      <c r="C106">
        <v>2022</v>
      </c>
      <c r="D106" t="s">
        <v>13</v>
      </c>
      <c r="E106">
        <v>9</v>
      </c>
    </row>
    <row r="107" spans="1:5" x14ac:dyDescent="0.2">
      <c r="A107" t="s">
        <v>9</v>
      </c>
      <c r="B107" t="s">
        <v>19</v>
      </c>
      <c r="C107">
        <v>2019</v>
      </c>
      <c r="D107" t="s">
        <v>11</v>
      </c>
      <c r="E107">
        <v>31</v>
      </c>
    </row>
    <row r="108" spans="1:5" x14ac:dyDescent="0.2">
      <c r="A108" t="s">
        <v>9</v>
      </c>
      <c r="B108" t="s">
        <v>19</v>
      </c>
      <c r="C108">
        <v>2019</v>
      </c>
      <c r="D108" t="s">
        <v>12</v>
      </c>
      <c r="E108">
        <v>93</v>
      </c>
    </row>
    <row r="109" spans="1:5" x14ac:dyDescent="0.2">
      <c r="A109" t="s">
        <v>9</v>
      </c>
      <c r="B109" t="s">
        <v>19</v>
      </c>
      <c r="C109">
        <v>2019</v>
      </c>
      <c r="D109" t="s">
        <v>14</v>
      </c>
      <c r="E109">
        <v>21</v>
      </c>
    </row>
    <row r="110" spans="1:5" x14ac:dyDescent="0.2">
      <c r="A110" t="s">
        <v>9</v>
      </c>
      <c r="B110" t="s">
        <v>19</v>
      </c>
      <c r="C110">
        <v>2019</v>
      </c>
      <c r="D110" t="s">
        <v>16</v>
      </c>
      <c r="E110">
        <v>11</v>
      </c>
    </row>
    <row r="111" spans="1:5" x14ac:dyDescent="0.2">
      <c r="A111" t="s">
        <v>9</v>
      </c>
      <c r="B111" t="s">
        <v>19</v>
      </c>
      <c r="C111">
        <v>2020</v>
      </c>
      <c r="D111" t="s">
        <v>11</v>
      </c>
      <c r="E111">
        <v>31</v>
      </c>
    </row>
    <row r="112" spans="1:5" x14ac:dyDescent="0.2">
      <c r="A112" t="s">
        <v>9</v>
      </c>
      <c r="B112" t="s">
        <v>19</v>
      </c>
      <c r="C112">
        <v>2020</v>
      </c>
      <c r="D112" t="s">
        <v>15</v>
      </c>
      <c r="E112">
        <v>63</v>
      </c>
    </row>
    <row r="113" spans="1:5" x14ac:dyDescent="0.2">
      <c r="A113" t="s">
        <v>9</v>
      </c>
      <c r="B113" t="s">
        <v>19</v>
      </c>
      <c r="C113">
        <v>2020</v>
      </c>
      <c r="D113" t="s">
        <v>14</v>
      </c>
      <c r="E113">
        <v>24</v>
      </c>
    </row>
    <row r="114" spans="1:5" x14ac:dyDescent="0.2">
      <c r="A114" t="s">
        <v>9</v>
      </c>
      <c r="B114" t="s">
        <v>19</v>
      </c>
      <c r="C114">
        <v>2021</v>
      </c>
      <c r="D114" t="s">
        <v>12</v>
      </c>
      <c r="E114">
        <v>66</v>
      </c>
    </row>
    <row r="115" spans="1:5" x14ac:dyDescent="0.2">
      <c r="A115" t="s">
        <v>9</v>
      </c>
      <c r="B115" t="s">
        <v>19</v>
      </c>
      <c r="C115">
        <v>2021</v>
      </c>
      <c r="D115" t="s">
        <v>13</v>
      </c>
      <c r="E115">
        <v>11</v>
      </c>
    </row>
    <row r="116" spans="1:5" x14ac:dyDescent="0.2">
      <c r="A116" t="s">
        <v>9</v>
      </c>
      <c r="B116" t="s">
        <v>19</v>
      </c>
      <c r="C116">
        <v>2023</v>
      </c>
      <c r="D116" t="s">
        <v>11</v>
      </c>
      <c r="E116">
        <v>47</v>
      </c>
    </row>
    <row r="117" spans="1:5" x14ac:dyDescent="0.2">
      <c r="A117" t="s">
        <v>9</v>
      </c>
      <c r="B117" t="s">
        <v>19</v>
      </c>
      <c r="C117">
        <v>2023</v>
      </c>
      <c r="D117" t="s">
        <v>15</v>
      </c>
      <c r="E117">
        <v>53</v>
      </c>
    </row>
    <row r="118" spans="1:5" x14ac:dyDescent="0.2">
      <c r="A118" t="s">
        <v>9</v>
      </c>
      <c r="B118" t="s">
        <v>19</v>
      </c>
      <c r="C118">
        <v>2023</v>
      </c>
      <c r="D118" t="s">
        <v>16</v>
      </c>
      <c r="E118">
        <v>15</v>
      </c>
    </row>
    <row r="119" spans="1:5" x14ac:dyDescent="0.2">
      <c r="A119" t="s">
        <v>9</v>
      </c>
      <c r="B119" t="s">
        <v>19</v>
      </c>
      <c r="C119">
        <v>2022</v>
      </c>
      <c r="D119" t="s">
        <v>16</v>
      </c>
      <c r="E119">
        <v>19</v>
      </c>
    </row>
    <row r="120" spans="1:5" x14ac:dyDescent="0.2">
      <c r="A120" t="s">
        <v>9</v>
      </c>
      <c r="B120" t="s">
        <v>19</v>
      </c>
      <c r="C120">
        <v>2022</v>
      </c>
      <c r="D120" t="s">
        <v>11</v>
      </c>
      <c r="E120">
        <v>56</v>
      </c>
    </row>
    <row r="121" spans="1:5" x14ac:dyDescent="0.2">
      <c r="A121" t="s">
        <v>9</v>
      </c>
      <c r="B121" t="s">
        <v>19</v>
      </c>
      <c r="C121">
        <v>2022</v>
      </c>
      <c r="D121" t="s">
        <v>15</v>
      </c>
      <c r="E121">
        <v>67</v>
      </c>
    </row>
    <row r="122" spans="1:5" x14ac:dyDescent="0.2">
      <c r="A122" t="s">
        <v>9</v>
      </c>
      <c r="B122" t="s">
        <v>20</v>
      </c>
      <c r="C122">
        <v>2019</v>
      </c>
      <c r="D122" t="s">
        <v>12</v>
      </c>
      <c r="E122">
        <v>63</v>
      </c>
    </row>
    <row r="123" spans="1:5" x14ac:dyDescent="0.2">
      <c r="A123" t="s">
        <v>9</v>
      </c>
      <c r="B123" t="s">
        <v>20</v>
      </c>
      <c r="C123">
        <v>2021</v>
      </c>
      <c r="D123" t="s">
        <v>15</v>
      </c>
      <c r="E123">
        <v>73</v>
      </c>
    </row>
    <row r="124" spans="1:5" x14ac:dyDescent="0.2">
      <c r="A124" t="s">
        <v>9</v>
      </c>
      <c r="B124" t="s">
        <v>20</v>
      </c>
      <c r="C124">
        <v>2020</v>
      </c>
      <c r="D124" t="s">
        <v>15</v>
      </c>
      <c r="E124">
        <v>61</v>
      </c>
    </row>
    <row r="125" spans="1:5" x14ac:dyDescent="0.2">
      <c r="A125" t="s">
        <v>9</v>
      </c>
      <c r="B125" t="s">
        <v>20</v>
      </c>
      <c r="C125">
        <v>2019</v>
      </c>
      <c r="D125" t="s">
        <v>16</v>
      </c>
      <c r="E125">
        <v>18</v>
      </c>
    </row>
    <row r="126" spans="1:5" x14ac:dyDescent="0.2">
      <c r="A126" t="s">
        <v>9</v>
      </c>
      <c r="B126" t="s">
        <v>20</v>
      </c>
      <c r="C126">
        <v>2020</v>
      </c>
      <c r="D126" t="s">
        <v>12</v>
      </c>
      <c r="E126">
        <v>63</v>
      </c>
    </row>
    <row r="127" spans="1:5" x14ac:dyDescent="0.2">
      <c r="A127" t="s">
        <v>9</v>
      </c>
      <c r="B127" t="s">
        <v>20</v>
      </c>
      <c r="C127">
        <v>2019</v>
      </c>
      <c r="D127" t="s">
        <v>13</v>
      </c>
      <c r="E127">
        <v>5</v>
      </c>
    </row>
    <row r="128" spans="1:5" x14ac:dyDescent="0.2">
      <c r="A128" t="s">
        <v>9</v>
      </c>
      <c r="B128" t="s">
        <v>20</v>
      </c>
      <c r="C128">
        <v>2023</v>
      </c>
      <c r="D128" t="s">
        <v>16</v>
      </c>
      <c r="E128">
        <v>9</v>
      </c>
    </row>
    <row r="129" spans="1:5" x14ac:dyDescent="0.2">
      <c r="A129" t="s">
        <v>9</v>
      </c>
      <c r="B129" t="s">
        <v>20</v>
      </c>
      <c r="C129">
        <v>2021</v>
      </c>
      <c r="D129" t="s">
        <v>12</v>
      </c>
      <c r="E129">
        <v>56</v>
      </c>
    </row>
    <row r="130" spans="1:5" x14ac:dyDescent="0.2">
      <c r="A130" t="s">
        <v>9</v>
      </c>
      <c r="B130" t="s">
        <v>20</v>
      </c>
      <c r="C130">
        <v>2022</v>
      </c>
      <c r="D130" t="s">
        <v>11</v>
      </c>
      <c r="E130">
        <v>32</v>
      </c>
    </row>
    <row r="131" spans="1:5" x14ac:dyDescent="0.2">
      <c r="A131" t="s">
        <v>9</v>
      </c>
      <c r="B131" t="s">
        <v>20</v>
      </c>
      <c r="C131">
        <v>2022</v>
      </c>
      <c r="D131" t="s">
        <v>14</v>
      </c>
      <c r="E131">
        <v>26</v>
      </c>
    </row>
    <row r="132" spans="1:5" x14ac:dyDescent="0.2">
      <c r="A132" t="s">
        <v>9</v>
      </c>
      <c r="B132" t="s">
        <v>20</v>
      </c>
      <c r="C132">
        <v>2022</v>
      </c>
      <c r="D132" t="s">
        <v>13</v>
      </c>
      <c r="E132">
        <v>22</v>
      </c>
    </row>
    <row r="133" spans="1:5" x14ac:dyDescent="0.2">
      <c r="A133" t="s">
        <v>9</v>
      </c>
      <c r="B133" t="s">
        <v>20</v>
      </c>
      <c r="C133">
        <v>2022</v>
      </c>
      <c r="D133" t="s">
        <v>16</v>
      </c>
      <c r="E133">
        <v>10</v>
      </c>
    </row>
    <row r="134" spans="1:5" x14ac:dyDescent="0.2">
      <c r="A134" t="s">
        <v>9</v>
      </c>
      <c r="B134" t="s">
        <v>20</v>
      </c>
      <c r="C134">
        <v>2022</v>
      </c>
      <c r="D134" t="s">
        <v>12</v>
      </c>
      <c r="E134">
        <v>76</v>
      </c>
    </row>
    <row r="135" spans="1:5" x14ac:dyDescent="0.2">
      <c r="A135" t="s">
        <v>9</v>
      </c>
      <c r="B135" t="s">
        <v>20</v>
      </c>
      <c r="C135">
        <v>2019</v>
      </c>
      <c r="D135" t="s">
        <v>11</v>
      </c>
      <c r="E135">
        <v>35</v>
      </c>
    </row>
    <row r="136" spans="1:5" x14ac:dyDescent="0.2">
      <c r="A136" t="s">
        <v>9</v>
      </c>
      <c r="B136" t="s">
        <v>20</v>
      </c>
      <c r="C136">
        <v>2019</v>
      </c>
      <c r="D136" t="s">
        <v>15</v>
      </c>
      <c r="E136">
        <v>17</v>
      </c>
    </row>
    <row r="137" spans="1:5" x14ac:dyDescent="0.2">
      <c r="A137" t="s">
        <v>9</v>
      </c>
      <c r="B137" t="s">
        <v>20</v>
      </c>
      <c r="C137">
        <v>2019</v>
      </c>
      <c r="D137" t="s">
        <v>14</v>
      </c>
      <c r="E137">
        <v>28</v>
      </c>
    </row>
    <row r="138" spans="1:5" x14ac:dyDescent="0.2">
      <c r="A138" t="s">
        <v>9</v>
      </c>
      <c r="B138" t="s">
        <v>20</v>
      </c>
      <c r="C138">
        <v>2020</v>
      </c>
      <c r="D138" t="s">
        <v>11</v>
      </c>
      <c r="E138">
        <v>30</v>
      </c>
    </row>
    <row r="139" spans="1:5" x14ac:dyDescent="0.2">
      <c r="A139" t="s">
        <v>9</v>
      </c>
      <c r="B139" t="s">
        <v>20</v>
      </c>
      <c r="C139">
        <v>2020</v>
      </c>
      <c r="D139" t="s">
        <v>14</v>
      </c>
      <c r="E139">
        <v>10</v>
      </c>
    </row>
    <row r="140" spans="1:5" x14ac:dyDescent="0.2">
      <c r="A140" t="s">
        <v>9</v>
      </c>
      <c r="B140" t="s">
        <v>20</v>
      </c>
      <c r="C140">
        <v>2020</v>
      </c>
      <c r="D140" t="s">
        <v>13</v>
      </c>
      <c r="E140">
        <v>13</v>
      </c>
    </row>
    <row r="141" spans="1:5" x14ac:dyDescent="0.2">
      <c r="A141" t="s">
        <v>9</v>
      </c>
      <c r="B141" t="s">
        <v>20</v>
      </c>
      <c r="C141">
        <v>2020</v>
      </c>
      <c r="D141" t="s">
        <v>16</v>
      </c>
      <c r="E141">
        <v>22</v>
      </c>
    </row>
    <row r="142" spans="1:5" x14ac:dyDescent="0.2">
      <c r="A142" t="s">
        <v>9</v>
      </c>
      <c r="B142" t="s">
        <v>20</v>
      </c>
      <c r="C142">
        <v>2021</v>
      </c>
      <c r="D142" t="s">
        <v>11</v>
      </c>
      <c r="E142">
        <v>35</v>
      </c>
    </row>
    <row r="143" spans="1:5" x14ac:dyDescent="0.2">
      <c r="A143" t="s">
        <v>9</v>
      </c>
      <c r="B143" t="s">
        <v>20</v>
      </c>
      <c r="C143">
        <v>2021</v>
      </c>
      <c r="D143" t="s">
        <v>14</v>
      </c>
      <c r="E143">
        <v>11</v>
      </c>
    </row>
    <row r="144" spans="1:5" x14ac:dyDescent="0.2">
      <c r="A144" t="s">
        <v>9</v>
      </c>
      <c r="B144" t="s">
        <v>20</v>
      </c>
      <c r="C144">
        <v>2021</v>
      </c>
      <c r="D144" t="s">
        <v>13</v>
      </c>
      <c r="E144">
        <v>15</v>
      </c>
    </row>
    <row r="145" spans="1:5" x14ac:dyDescent="0.2">
      <c r="A145" t="s">
        <v>9</v>
      </c>
      <c r="B145" t="s">
        <v>20</v>
      </c>
      <c r="C145">
        <v>2021</v>
      </c>
      <c r="D145" t="s">
        <v>16</v>
      </c>
      <c r="E145">
        <v>6</v>
      </c>
    </row>
    <row r="146" spans="1:5" x14ac:dyDescent="0.2">
      <c r="A146" t="s">
        <v>9</v>
      </c>
      <c r="B146" t="s">
        <v>20</v>
      </c>
      <c r="C146">
        <v>2023</v>
      </c>
      <c r="D146" t="s">
        <v>11</v>
      </c>
      <c r="E146">
        <v>31</v>
      </c>
    </row>
    <row r="147" spans="1:5" x14ac:dyDescent="0.2">
      <c r="A147" t="s">
        <v>9</v>
      </c>
      <c r="B147" t="s">
        <v>20</v>
      </c>
      <c r="C147">
        <v>2023</v>
      </c>
      <c r="D147" t="s">
        <v>15</v>
      </c>
      <c r="E147">
        <v>69</v>
      </c>
    </row>
    <row r="148" spans="1:5" x14ac:dyDescent="0.2">
      <c r="A148" t="s">
        <v>9</v>
      </c>
      <c r="B148" t="s">
        <v>20</v>
      </c>
      <c r="C148">
        <v>2023</v>
      </c>
      <c r="D148" t="s">
        <v>12</v>
      </c>
      <c r="E148">
        <v>77</v>
      </c>
    </row>
    <row r="149" spans="1:5" x14ac:dyDescent="0.2">
      <c r="A149" t="s">
        <v>9</v>
      </c>
      <c r="B149" t="s">
        <v>20</v>
      </c>
      <c r="C149">
        <v>2023</v>
      </c>
      <c r="D149" t="s">
        <v>14</v>
      </c>
      <c r="E149">
        <v>12</v>
      </c>
    </row>
    <row r="150" spans="1:5" x14ac:dyDescent="0.2">
      <c r="A150" t="s">
        <v>9</v>
      </c>
      <c r="B150" t="s">
        <v>20</v>
      </c>
      <c r="C150">
        <v>2023</v>
      </c>
      <c r="D150" t="s">
        <v>13</v>
      </c>
      <c r="E150">
        <v>17</v>
      </c>
    </row>
    <row r="151" spans="1:5" x14ac:dyDescent="0.2">
      <c r="A151" t="s">
        <v>9</v>
      </c>
      <c r="B151" t="s">
        <v>20</v>
      </c>
      <c r="C151">
        <v>2022</v>
      </c>
      <c r="D151" t="s">
        <v>15</v>
      </c>
      <c r="E151">
        <v>79</v>
      </c>
    </row>
    <row r="152" spans="1:5" x14ac:dyDescent="0.2">
      <c r="A152" t="s">
        <v>9</v>
      </c>
      <c r="B152" t="s">
        <v>21</v>
      </c>
      <c r="C152">
        <v>2021</v>
      </c>
      <c r="D152" t="s">
        <v>15</v>
      </c>
      <c r="E152">
        <v>39</v>
      </c>
    </row>
    <row r="153" spans="1:5" x14ac:dyDescent="0.2">
      <c r="A153" t="s">
        <v>9</v>
      </c>
      <c r="B153" t="s">
        <v>21</v>
      </c>
      <c r="C153">
        <v>2023</v>
      </c>
      <c r="D153" t="s">
        <v>15</v>
      </c>
      <c r="E153">
        <v>51</v>
      </c>
    </row>
    <row r="154" spans="1:5" x14ac:dyDescent="0.2">
      <c r="A154" t="s">
        <v>9</v>
      </c>
      <c r="B154" t="s">
        <v>21</v>
      </c>
      <c r="C154">
        <v>2019</v>
      </c>
      <c r="D154" t="s">
        <v>12</v>
      </c>
      <c r="E154">
        <v>34</v>
      </c>
    </row>
    <row r="155" spans="1:5" x14ac:dyDescent="0.2">
      <c r="A155" t="s">
        <v>9</v>
      </c>
      <c r="B155" t="s">
        <v>21</v>
      </c>
      <c r="C155">
        <v>2023</v>
      </c>
      <c r="D155" t="s">
        <v>12</v>
      </c>
      <c r="E155">
        <v>51</v>
      </c>
    </row>
    <row r="156" spans="1:5" x14ac:dyDescent="0.2">
      <c r="A156" t="s">
        <v>9</v>
      </c>
      <c r="B156" t="s">
        <v>21</v>
      </c>
      <c r="C156">
        <v>2020</v>
      </c>
      <c r="D156" t="s">
        <v>11</v>
      </c>
      <c r="E156">
        <v>20</v>
      </c>
    </row>
    <row r="157" spans="1:5" x14ac:dyDescent="0.2">
      <c r="A157" t="s">
        <v>9</v>
      </c>
      <c r="B157" t="s">
        <v>21</v>
      </c>
      <c r="C157">
        <v>2020</v>
      </c>
      <c r="D157" t="s">
        <v>14</v>
      </c>
      <c r="E157">
        <v>17</v>
      </c>
    </row>
    <row r="158" spans="1:5" x14ac:dyDescent="0.2">
      <c r="A158" t="s">
        <v>9</v>
      </c>
      <c r="B158" t="s">
        <v>21</v>
      </c>
      <c r="C158">
        <v>2019</v>
      </c>
      <c r="D158" t="s">
        <v>11</v>
      </c>
      <c r="E158">
        <v>25</v>
      </c>
    </row>
    <row r="159" spans="1:5" x14ac:dyDescent="0.2">
      <c r="A159" t="s">
        <v>9</v>
      </c>
      <c r="B159" t="s">
        <v>21</v>
      </c>
      <c r="C159">
        <v>2021</v>
      </c>
      <c r="D159" t="s">
        <v>12</v>
      </c>
      <c r="E159">
        <v>53</v>
      </c>
    </row>
    <row r="160" spans="1:5" x14ac:dyDescent="0.2">
      <c r="A160" t="s">
        <v>9</v>
      </c>
      <c r="B160" t="s">
        <v>21</v>
      </c>
      <c r="C160">
        <v>2023</v>
      </c>
      <c r="D160" t="s">
        <v>16</v>
      </c>
      <c r="E160">
        <v>11</v>
      </c>
    </row>
    <row r="161" spans="1:5" x14ac:dyDescent="0.2">
      <c r="A161" t="s">
        <v>9</v>
      </c>
      <c r="B161" t="s">
        <v>21</v>
      </c>
      <c r="C161">
        <v>2019</v>
      </c>
      <c r="D161" t="s">
        <v>16</v>
      </c>
      <c r="E161">
        <v>8</v>
      </c>
    </row>
    <row r="162" spans="1:5" x14ac:dyDescent="0.2">
      <c r="A162" t="s">
        <v>9</v>
      </c>
      <c r="B162" t="s">
        <v>21</v>
      </c>
      <c r="C162">
        <v>2023</v>
      </c>
      <c r="D162" t="s">
        <v>13</v>
      </c>
      <c r="E162">
        <v>12</v>
      </c>
    </row>
    <row r="163" spans="1:5" x14ac:dyDescent="0.2">
      <c r="A163" t="s">
        <v>9</v>
      </c>
      <c r="B163" t="s">
        <v>21</v>
      </c>
      <c r="C163">
        <v>2022</v>
      </c>
      <c r="D163" t="s">
        <v>15</v>
      </c>
      <c r="E163">
        <v>87</v>
      </c>
    </row>
    <row r="164" spans="1:5" x14ac:dyDescent="0.2">
      <c r="A164" t="s">
        <v>9</v>
      </c>
      <c r="B164" t="s">
        <v>21</v>
      </c>
      <c r="C164">
        <v>2019</v>
      </c>
      <c r="D164" t="s">
        <v>13</v>
      </c>
      <c r="E164">
        <v>11</v>
      </c>
    </row>
    <row r="165" spans="1:5" x14ac:dyDescent="0.2">
      <c r="A165" t="s">
        <v>9</v>
      </c>
      <c r="B165" t="s">
        <v>21</v>
      </c>
      <c r="C165">
        <v>2021</v>
      </c>
      <c r="D165" t="s">
        <v>16</v>
      </c>
      <c r="E165">
        <v>7</v>
      </c>
    </row>
    <row r="166" spans="1:5" x14ac:dyDescent="0.2">
      <c r="A166" t="s">
        <v>9</v>
      </c>
      <c r="B166" t="s">
        <v>21</v>
      </c>
      <c r="C166">
        <v>2022</v>
      </c>
      <c r="D166" t="s">
        <v>16</v>
      </c>
      <c r="E166">
        <v>7</v>
      </c>
    </row>
    <row r="167" spans="1:5" x14ac:dyDescent="0.2">
      <c r="A167" t="s">
        <v>9</v>
      </c>
      <c r="B167" t="s">
        <v>21</v>
      </c>
      <c r="C167">
        <v>2022</v>
      </c>
      <c r="D167" t="s">
        <v>13</v>
      </c>
      <c r="E167">
        <v>6</v>
      </c>
    </row>
    <row r="168" spans="1:5" x14ac:dyDescent="0.2">
      <c r="A168" t="s">
        <v>9</v>
      </c>
      <c r="B168" t="s">
        <v>21</v>
      </c>
      <c r="C168">
        <v>2022</v>
      </c>
      <c r="D168" t="s">
        <v>14</v>
      </c>
      <c r="E168">
        <v>27</v>
      </c>
    </row>
    <row r="169" spans="1:5" x14ac:dyDescent="0.2">
      <c r="A169" t="s">
        <v>9</v>
      </c>
      <c r="B169" t="s">
        <v>21</v>
      </c>
      <c r="C169">
        <v>2019</v>
      </c>
      <c r="D169" t="s">
        <v>15</v>
      </c>
      <c r="E169">
        <v>40</v>
      </c>
    </row>
    <row r="170" spans="1:5" x14ac:dyDescent="0.2">
      <c r="A170" t="s">
        <v>9</v>
      </c>
      <c r="B170" t="s">
        <v>21</v>
      </c>
      <c r="C170">
        <v>2019</v>
      </c>
      <c r="D170" t="s">
        <v>14</v>
      </c>
      <c r="E170">
        <v>14</v>
      </c>
    </row>
    <row r="171" spans="1:5" x14ac:dyDescent="0.2">
      <c r="A171" t="s">
        <v>9</v>
      </c>
      <c r="B171" t="s">
        <v>21</v>
      </c>
      <c r="C171">
        <v>2020</v>
      </c>
      <c r="D171" t="s">
        <v>15</v>
      </c>
      <c r="E171">
        <v>82</v>
      </c>
    </row>
    <row r="172" spans="1:5" x14ac:dyDescent="0.2">
      <c r="A172" t="s">
        <v>9</v>
      </c>
      <c r="B172" t="s">
        <v>21</v>
      </c>
      <c r="C172">
        <v>2020</v>
      </c>
      <c r="D172" t="s">
        <v>12</v>
      </c>
      <c r="E172">
        <v>77</v>
      </c>
    </row>
    <row r="173" spans="1:5" x14ac:dyDescent="0.2">
      <c r="A173" t="s">
        <v>9</v>
      </c>
      <c r="B173" t="s">
        <v>21</v>
      </c>
      <c r="C173">
        <v>2020</v>
      </c>
      <c r="D173" t="s">
        <v>13</v>
      </c>
      <c r="E173">
        <v>3</v>
      </c>
    </row>
    <row r="174" spans="1:5" x14ac:dyDescent="0.2">
      <c r="A174" t="s">
        <v>9</v>
      </c>
      <c r="B174" t="s">
        <v>21</v>
      </c>
      <c r="C174">
        <v>2020</v>
      </c>
      <c r="D174" t="s">
        <v>16</v>
      </c>
      <c r="E174">
        <v>11</v>
      </c>
    </row>
    <row r="175" spans="1:5" x14ac:dyDescent="0.2">
      <c r="A175" t="s">
        <v>9</v>
      </c>
      <c r="B175" t="s">
        <v>21</v>
      </c>
      <c r="C175">
        <v>2021</v>
      </c>
      <c r="D175" t="s">
        <v>11</v>
      </c>
      <c r="E175">
        <v>40</v>
      </c>
    </row>
    <row r="176" spans="1:5" x14ac:dyDescent="0.2">
      <c r="A176" t="s">
        <v>9</v>
      </c>
      <c r="B176" t="s">
        <v>21</v>
      </c>
      <c r="C176">
        <v>2021</v>
      </c>
      <c r="D176" t="s">
        <v>14</v>
      </c>
      <c r="E176">
        <v>20</v>
      </c>
    </row>
    <row r="177" spans="1:5" x14ac:dyDescent="0.2">
      <c r="A177" t="s">
        <v>9</v>
      </c>
      <c r="B177" t="s">
        <v>21</v>
      </c>
      <c r="C177">
        <v>2021</v>
      </c>
      <c r="D177" t="s">
        <v>13</v>
      </c>
      <c r="E177">
        <v>4</v>
      </c>
    </row>
    <row r="178" spans="1:5" x14ac:dyDescent="0.2">
      <c r="A178" t="s">
        <v>9</v>
      </c>
      <c r="B178" t="s">
        <v>21</v>
      </c>
      <c r="C178">
        <v>2023</v>
      </c>
      <c r="D178" t="s">
        <v>11</v>
      </c>
      <c r="E178">
        <v>25</v>
      </c>
    </row>
    <row r="179" spans="1:5" x14ac:dyDescent="0.2">
      <c r="A179" t="s">
        <v>9</v>
      </c>
      <c r="B179" t="s">
        <v>21</v>
      </c>
      <c r="C179">
        <v>2023</v>
      </c>
      <c r="D179" t="s">
        <v>14</v>
      </c>
      <c r="E179">
        <v>13</v>
      </c>
    </row>
    <row r="180" spans="1:5" x14ac:dyDescent="0.2">
      <c r="A180" t="s">
        <v>9</v>
      </c>
      <c r="B180" t="s">
        <v>21</v>
      </c>
      <c r="C180">
        <v>2022</v>
      </c>
      <c r="D180" t="s">
        <v>12</v>
      </c>
      <c r="E180">
        <v>49</v>
      </c>
    </row>
    <row r="181" spans="1:5" x14ac:dyDescent="0.2">
      <c r="A181" t="s">
        <v>9</v>
      </c>
      <c r="B181" t="s">
        <v>21</v>
      </c>
      <c r="C181">
        <v>2022</v>
      </c>
      <c r="D181" t="s">
        <v>11</v>
      </c>
      <c r="E181">
        <v>35</v>
      </c>
    </row>
    <row r="182" spans="1:5" x14ac:dyDescent="0.2">
      <c r="A182" t="s">
        <v>9</v>
      </c>
      <c r="B182" t="s">
        <v>22</v>
      </c>
      <c r="C182">
        <v>2020</v>
      </c>
      <c r="D182" t="s">
        <v>11</v>
      </c>
      <c r="E182">
        <v>30</v>
      </c>
    </row>
    <row r="183" spans="1:5" x14ac:dyDescent="0.2">
      <c r="A183" t="s">
        <v>9</v>
      </c>
      <c r="B183" t="s">
        <v>22</v>
      </c>
      <c r="C183">
        <v>2023</v>
      </c>
      <c r="D183" t="s">
        <v>11</v>
      </c>
      <c r="E183">
        <v>28</v>
      </c>
    </row>
    <row r="184" spans="1:5" x14ac:dyDescent="0.2">
      <c r="A184" t="s">
        <v>9</v>
      </c>
      <c r="B184" t="s">
        <v>22</v>
      </c>
      <c r="C184">
        <v>2023</v>
      </c>
      <c r="D184" t="s">
        <v>15</v>
      </c>
      <c r="E184">
        <v>46</v>
      </c>
    </row>
    <row r="185" spans="1:5" x14ac:dyDescent="0.2">
      <c r="A185" t="s">
        <v>9</v>
      </c>
      <c r="B185" t="s">
        <v>22</v>
      </c>
      <c r="C185">
        <v>2021</v>
      </c>
      <c r="D185" t="s">
        <v>11</v>
      </c>
      <c r="E185">
        <v>19</v>
      </c>
    </row>
    <row r="186" spans="1:5" x14ac:dyDescent="0.2">
      <c r="A186" t="s">
        <v>9</v>
      </c>
      <c r="B186" t="s">
        <v>22</v>
      </c>
      <c r="C186">
        <v>2023</v>
      </c>
      <c r="D186" t="s">
        <v>14</v>
      </c>
      <c r="E186">
        <v>14</v>
      </c>
    </row>
    <row r="187" spans="1:5" x14ac:dyDescent="0.2">
      <c r="A187" t="s">
        <v>9</v>
      </c>
      <c r="B187" t="s">
        <v>22</v>
      </c>
      <c r="C187">
        <v>2020</v>
      </c>
      <c r="D187" t="s">
        <v>16</v>
      </c>
      <c r="E187">
        <v>6</v>
      </c>
    </row>
    <row r="188" spans="1:5" x14ac:dyDescent="0.2">
      <c r="A188" t="s">
        <v>9</v>
      </c>
      <c r="B188" t="s">
        <v>22</v>
      </c>
      <c r="C188">
        <v>2020</v>
      </c>
      <c r="D188" t="s">
        <v>14</v>
      </c>
      <c r="E188">
        <v>16</v>
      </c>
    </row>
    <row r="189" spans="1:5" x14ac:dyDescent="0.2">
      <c r="A189" t="s">
        <v>9</v>
      </c>
      <c r="B189" t="s">
        <v>22</v>
      </c>
      <c r="C189">
        <v>2020</v>
      </c>
      <c r="D189" t="s">
        <v>15</v>
      </c>
      <c r="E189">
        <v>38</v>
      </c>
    </row>
    <row r="190" spans="1:5" x14ac:dyDescent="0.2">
      <c r="A190" t="s">
        <v>9</v>
      </c>
      <c r="B190" t="s">
        <v>22</v>
      </c>
      <c r="C190">
        <v>2019</v>
      </c>
      <c r="D190" t="s">
        <v>11</v>
      </c>
      <c r="E190">
        <v>15</v>
      </c>
    </row>
    <row r="191" spans="1:5" x14ac:dyDescent="0.2">
      <c r="A191" t="s">
        <v>9</v>
      </c>
      <c r="B191" t="s">
        <v>22</v>
      </c>
      <c r="C191">
        <v>2022</v>
      </c>
      <c r="D191" t="s">
        <v>11</v>
      </c>
      <c r="E191">
        <v>27</v>
      </c>
    </row>
    <row r="192" spans="1:5" x14ac:dyDescent="0.2">
      <c r="A192" t="s">
        <v>9</v>
      </c>
      <c r="B192" t="s">
        <v>22</v>
      </c>
      <c r="C192">
        <v>2022</v>
      </c>
      <c r="D192" t="s">
        <v>16</v>
      </c>
      <c r="E192">
        <v>4</v>
      </c>
    </row>
    <row r="193" spans="1:5" x14ac:dyDescent="0.2">
      <c r="A193" t="s">
        <v>9</v>
      </c>
      <c r="B193" t="s">
        <v>22</v>
      </c>
      <c r="C193">
        <v>2021</v>
      </c>
      <c r="D193" t="s">
        <v>13</v>
      </c>
      <c r="E193">
        <v>4</v>
      </c>
    </row>
    <row r="194" spans="1:5" x14ac:dyDescent="0.2">
      <c r="A194" t="s">
        <v>9</v>
      </c>
      <c r="B194" t="s">
        <v>22</v>
      </c>
      <c r="C194">
        <v>2023</v>
      </c>
      <c r="D194" t="s">
        <v>12</v>
      </c>
      <c r="E194">
        <v>37</v>
      </c>
    </row>
    <row r="195" spans="1:5" x14ac:dyDescent="0.2">
      <c r="A195" t="s">
        <v>9</v>
      </c>
      <c r="B195" t="s">
        <v>22</v>
      </c>
      <c r="C195">
        <v>2020</v>
      </c>
      <c r="D195" t="s">
        <v>13</v>
      </c>
      <c r="E195">
        <v>3</v>
      </c>
    </row>
    <row r="196" spans="1:5" x14ac:dyDescent="0.2">
      <c r="A196" t="s">
        <v>9</v>
      </c>
      <c r="B196" t="s">
        <v>22</v>
      </c>
      <c r="C196">
        <v>2023</v>
      </c>
      <c r="D196" t="s">
        <v>13</v>
      </c>
      <c r="E196">
        <v>9</v>
      </c>
    </row>
    <row r="197" spans="1:5" x14ac:dyDescent="0.2">
      <c r="A197" t="s">
        <v>9</v>
      </c>
      <c r="B197" t="s">
        <v>22</v>
      </c>
      <c r="C197">
        <v>2022</v>
      </c>
      <c r="D197" t="s">
        <v>15</v>
      </c>
      <c r="E197">
        <v>38</v>
      </c>
    </row>
    <row r="198" spans="1:5" x14ac:dyDescent="0.2">
      <c r="A198" t="s">
        <v>9</v>
      </c>
      <c r="B198" t="s">
        <v>22</v>
      </c>
      <c r="C198">
        <v>2022</v>
      </c>
      <c r="D198" t="s">
        <v>13</v>
      </c>
      <c r="E198">
        <v>8</v>
      </c>
    </row>
    <row r="199" spans="1:5" x14ac:dyDescent="0.2">
      <c r="A199" t="s">
        <v>9</v>
      </c>
      <c r="B199" t="s">
        <v>22</v>
      </c>
      <c r="C199">
        <v>2022</v>
      </c>
      <c r="D199" t="s">
        <v>12</v>
      </c>
      <c r="E199">
        <v>48</v>
      </c>
    </row>
    <row r="200" spans="1:5" x14ac:dyDescent="0.2">
      <c r="A200" t="s">
        <v>9</v>
      </c>
      <c r="B200" t="s">
        <v>22</v>
      </c>
      <c r="C200">
        <v>2022</v>
      </c>
      <c r="D200" t="s">
        <v>14</v>
      </c>
      <c r="E200">
        <v>19</v>
      </c>
    </row>
    <row r="201" spans="1:5" x14ac:dyDescent="0.2">
      <c r="A201" t="s">
        <v>9</v>
      </c>
      <c r="B201" t="s">
        <v>22</v>
      </c>
      <c r="C201">
        <v>2019</v>
      </c>
      <c r="D201" t="s">
        <v>15</v>
      </c>
      <c r="E201">
        <v>26</v>
      </c>
    </row>
    <row r="202" spans="1:5" x14ac:dyDescent="0.2">
      <c r="A202" t="s">
        <v>9</v>
      </c>
      <c r="B202" t="s">
        <v>22</v>
      </c>
      <c r="C202">
        <v>2019</v>
      </c>
      <c r="D202" t="s">
        <v>12</v>
      </c>
      <c r="E202">
        <v>15</v>
      </c>
    </row>
    <row r="203" spans="1:5" x14ac:dyDescent="0.2">
      <c r="A203" t="s">
        <v>9</v>
      </c>
      <c r="B203" t="s">
        <v>22</v>
      </c>
      <c r="C203">
        <v>2019</v>
      </c>
      <c r="D203" t="s">
        <v>14</v>
      </c>
      <c r="E203">
        <v>18</v>
      </c>
    </row>
    <row r="204" spans="1:5" x14ac:dyDescent="0.2">
      <c r="A204" t="s">
        <v>9</v>
      </c>
      <c r="B204" t="s">
        <v>22</v>
      </c>
      <c r="C204">
        <v>2019</v>
      </c>
      <c r="D204" t="s">
        <v>13</v>
      </c>
      <c r="E204">
        <v>7</v>
      </c>
    </row>
    <row r="205" spans="1:5" x14ac:dyDescent="0.2">
      <c r="A205" t="s">
        <v>9</v>
      </c>
      <c r="B205" t="s">
        <v>22</v>
      </c>
      <c r="C205">
        <v>2019</v>
      </c>
      <c r="D205" t="s">
        <v>16</v>
      </c>
      <c r="E205">
        <v>12</v>
      </c>
    </row>
    <row r="206" spans="1:5" x14ac:dyDescent="0.2">
      <c r="A206" t="s">
        <v>9</v>
      </c>
      <c r="B206" t="s">
        <v>22</v>
      </c>
      <c r="C206">
        <v>2020</v>
      </c>
      <c r="D206" t="s">
        <v>12</v>
      </c>
      <c r="E206">
        <v>46</v>
      </c>
    </row>
    <row r="207" spans="1:5" x14ac:dyDescent="0.2">
      <c r="A207" t="s">
        <v>9</v>
      </c>
      <c r="B207" t="s">
        <v>22</v>
      </c>
      <c r="C207">
        <v>2021</v>
      </c>
      <c r="D207" t="s">
        <v>15</v>
      </c>
      <c r="E207">
        <v>32</v>
      </c>
    </row>
    <row r="208" spans="1:5" x14ac:dyDescent="0.2">
      <c r="A208" t="s">
        <v>9</v>
      </c>
      <c r="B208" t="s">
        <v>22</v>
      </c>
      <c r="C208">
        <v>2021</v>
      </c>
      <c r="D208" t="s">
        <v>12</v>
      </c>
      <c r="E208">
        <v>19</v>
      </c>
    </row>
    <row r="209" spans="1:5" x14ac:dyDescent="0.2">
      <c r="A209" t="s">
        <v>9</v>
      </c>
      <c r="B209" t="s">
        <v>22</v>
      </c>
      <c r="C209">
        <v>2021</v>
      </c>
      <c r="D209" t="s">
        <v>14</v>
      </c>
      <c r="E209">
        <v>17</v>
      </c>
    </row>
    <row r="210" spans="1:5" x14ac:dyDescent="0.2">
      <c r="A210" t="s">
        <v>9</v>
      </c>
      <c r="B210" t="s">
        <v>22</v>
      </c>
      <c r="C210">
        <v>2021</v>
      </c>
      <c r="D210" t="s">
        <v>16</v>
      </c>
      <c r="E210">
        <v>4</v>
      </c>
    </row>
    <row r="211" spans="1:5" x14ac:dyDescent="0.2">
      <c r="A211" t="s">
        <v>9</v>
      </c>
      <c r="B211" t="s">
        <v>22</v>
      </c>
      <c r="C211">
        <v>2023</v>
      </c>
      <c r="D211" t="s">
        <v>16</v>
      </c>
      <c r="E211">
        <v>4</v>
      </c>
    </row>
    <row r="212" spans="1:5" x14ac:dyDescent="0.2">
      <c r="A212" t="s">
        <v>9</v>
      </c>
      <c r="B212" t="s">
        <v>23</v>
      </c>
      <c r="C212">
        <v>2020</v>
      </c>
      <c r="D212" t="s">
        <v>15</v>
      </c>
      <c r="E212">
        <v>18</v>
      </c>
    </row>
    <row r="213" spans="1:5" x14ac:dyDescent="0.2">
      <c r="A213" t="s">
        <v>9</v>
      </c>
      <c r="B213" t="s">
        <v>23</v>
      </c>
      <c r="C213">
        <v>2023</v>
      </c>
      <c r="D213" t="s">
        <v>12</v>
      </c>
      <c r="E213">
        <v>27</v>
      </c>
    </row>
    <row r="214" spans="1:5" x14ac:dyDescent="0.2">
      <c r="A214" t="s">
        <v>9</v>
      </c>
      <c r="B214" t="s">
        <v>23</v>
      </c>
      <c r="C214">
        <v>2019</v>
      </c>
      <c r="D214" t="s">
        <v>12</v>
      </c>
      <c r="E214">
        <v>18</v>
      </c>
    </row>
    <row r="215" spans="1:5" x14ac:dyDescent="0.2">
      <c r="A215" t="s">
        <v>9</v>
      </c>
      <c r="B215" t="s">
        <v>23</v>
      </c>
      <c r="C215">
        <v>2021</v>
      </c>
      <c r="D215" t="s">
        <v>12</v>
      </c>
      <c r="E215">
        <v>22</v>
      </c>
    </row>
    <row r="216" spans="1:5" x14ac:dyDescent="0.2">
      <c r="A216" t="s">
        <v>9</v>
      </c>
      <c r="B216" t="s">
        <v>23</v>
      </c>
      <c r="C216">
        <v>2021</v>
      </c>
      <c r="D216" t="s">
        <v>15</v>
      </c>
      <c r="E216">
        <v>15</v>
      </c>
    </row>
    <row r="217" spans="1:5" x14ac:dyDescent="0.2">
      <c r="A217" t="s">
        <v>9</v>
      </c>
      <c r="B217" t="s">
        <v>23</v>
      </c>
      <c r="C217">
        <v>2021</v>
      </c>
      <c r="D217" t="s">
        <v>14</v>
      </c>
      <c r="E217">
        <v>7</v>
      </c>
    </row>
    <row r="218" spans="1:5" x14ac:dyDescent="0.2">
      <c r="A218" t="s">
        <v>9</v>
      </c>
      <c r="B218" t="s">
        <v>23</v>
      </c>
      <c r="C218">
        <v>2019</v>
      </c>
      <c r="D218" t="s">
        <v>15</v>
      </c>
      <c r="E218">
        <v>12</v>
      </c>
    </row>
    <row r="219" spans="1:5" x14ac:dyDescent="0.2">
      <c r="A219" t="s">
        <v>9</v>
      </c>
      <c r="B219" t="s">
        <v>23</v>
      </c>
      <c r="C219">
        <v>2021</v>
      </c>
      <c r="D219" t="s">
        <v>11</v>
      </c>
      <c r="E219">
        <v>9</v>
      </c>
    </row>
    <row r="220" spans="1:5" x14ac:dyDescent="0.2">
      <c r="A220" t="s">
        <v>9</v>
      </c>
      <c r="B220" t="s">
        <v>23</v>
      </c>
      <c r="C220">
        <v>2021</v>
      </c>
      <c r="D220" t="s">
        <v>13</v>
      </c>
      <c r="E220">
        <v>4</v>
      </c>
    </row>
    <row r="221" spans="1:5" x14ac:dyDescent="0.2">
      <c r="A221" t="s">
        <v>9</v>
      </c>
      <c r="B221" t="s">
        <v>23</v>
      </c>
      <c r="C221">
        <v>2022</v>
      </c>
      <c r="D221" t="s">
        <v>11</v>
      </c>
      <c r="E221">
        <v>10</v>
      </c>
    </row>
    <row r="222" spans="1:5" x14ac:dyDescent="0.2">
      <c r="A222" t="s">
        <v>9</v>
      </c>
      <c r="B222" t="s">
        <v>23</v>
      </c>
      <c r="C222">
        <v>2022</v>
      </c>
      <c r="D222" t="s">
        <v>12</v>
      </c>
      <c r="E222">
        <v>22</v>
      </c>
    </row>
    <row r="223" spans="1:5" x14ac:dyDescent="0.2">
      <c r="A223" t="s">
        <v>9</v>
      </c>
      <c r="B223" t="s">
        <v>23</v>
      </c>
      <c r="C223">
        <v>2022</v>
      </c>
      <c r="D223" t="s">
        <v>14</v>
      </c>
      <c r="E223">
        <v>8</v>
      </c>
    </row>
    <row r="224" spans="1:5" x14ac:dyDescent="0.2">
      <c r="A224" t="s">
        <v>9</v>
      </c>
      <c r="B224" t="s">
        <v>23</v>
      </c>
      <c r="C224">
        <v>2022</v>
      </c>
      <c r="D224" t="s">
        <v>16</v>
      </c>
      <c r="E224">
        <v>4</v>
      </c>
    </row>
    <row r="225" spans="1:5" x14ac:dyDescent="0.2">
      <c r="A225" t="s">
        <v>9</v>
      </c>
      <c r="B225" t="s">
        <v>23</v>
      </c>
      <c r="C225">
        <v>2019</v>
      </c>
      <c r="D225" t="s">
        <v>13</v>
      </c>
      <c r="E225">
        <v>2</v>
      </c>
    </row>
    <row r="226" spans="1:5" x14ac:dyDescent="0.2">
      <c r="A226" t="s">
        <v>9</v>
      </c>
      <c r="B226" t="s">
        <v>23</v>
      </c>
      <c r="C226">
        <v>2019</v>
      </c>
      <c r="D226" t="s">
        <v>16</v>
      </c>
      <c r="E226">
        <v>1</v>
      </c>
    </row>
    <row r="227" spans="1:5" x14ac:dyDescent="0.2">
      <c r="A227" t="s">
        <v>9</v>
      </c>
      <c r="B227" t="s">
        <v>23</v>
      </c>
      <c r="C227">
        <v>2020</v>
      </c>
      <c r="D227" t="s">
        <v>11</v>
      </c>
      <c r="E227">
        <v>15</v>
      </c>
    </row>
    <row r="228" spans="1:5" x14ac:dyDescent="0.2">
      <c r="A228" t="s">
        <v>9</v>
      </c>
      <c r="B228" t="s">
        <v>23</v>
      </c>
      <c r="C228">
        <v>2022</v>
      </c>
      <c r="D228" t="s">
        <v>15</v>
      </c>
      <c r="E228">
        <v>19</v>
      </c>
    </row>
    <row r="229" spans="1:5" x14ac:dyDescent="0.2">
      <c r="A229" t="s">
        <v>9</v>
      </c>
      <c r="B229" t="s">
        <v>23</v>
      </c>
      <c r="C229">
        <v>2022</v>
      </c>
      <c r="D229" t="s">
        <v>13</v>
      </c>
      <c r="E229">
        <v>3</v>
      </c>
    </row>
    <row r="230" spans="1:5" x14ac:dyDescent="0.2">
      <c r="A230" t="s">
        <v>9</v>
      </c>
      <c r="B230" t="s">
        <v>23</v>
      </c>
      <c r="C230">
        <v>2019</v>
      </c>
      <c r="D230" t="s">
        <v>11</v>
      </c>
      <c r="E230">
        <v>6</v>
      </c>
    </row>
    <row r="231" spans="1:5" x14ac:dyDescent="0.2">
      <c r="A231" t="s">
        <v>9</v>
      </c>
      <c r="B231" t="s">
        <v>23</v>
      </c>
      <c r="C231">
        <v>2019</v>
      </c>
      <c r="D231" t="s">
        <v>14</v>
      </c>
      <c r="E231">
        <v>11</v>
      </c>
    </row>
    <row r="232" spans="1:5" x14ac:dyDescent="0.2">
      <c r="A232" t="s">
        <v>9</v>
      </c>
      <c r="B232" t="s">
        <v>23</v>
      </c>
      <c r="C232">
        <v>2020</v>
      </c>
      <c r="D232" t="s">
        <v>12</v>
      </c>
      <c r="E232">
        <v>28</v>
      </c>
    </row>
    <row r="233" spans="1:5" x14ac:dyDescent="0.2">
      <c r="A233" t="s">
        <v>9</v>
      </c>
      <c r="B233" t="s">
        <v>23</v>
      </c>
      <c r="C233">
        <v>2020</v>
      </c>
      <c r="D233" t="s">
        <v>14</v>
      </c>
      <c r="E233">
        <v>8</v>
      </c>
    </row>
    <row r="234" spans="1:5" x14ac:dyDescent="0.2">
      <c r="A234" t="s">
        <v>9</v>
      </c>
      <c r="B234" t="s">
        <v>23</v>
      </c>
      <c r="C234">
        <v>2020</v>
      </c>
      <c r="D234" t="s">
        <v>13</v>
      </c>
      <c r="E234">
        <v>7</v>
      </c>
    </row>
    <row r="235" spans="1:5" x14ac:dyDescent="0.2">
      <c r="A235" t="s">
        <v>9</v>
      </c>
      <c r="B235" t="s">
        <v>23</v>
      </c>
      <c r="C235">
        <v>2020</v>
      </c>
      <c r="D235" t="s">
        <v>16</v>
      </c>
      <c r="E235">
        <v>8</v>
      </c>
    </row>
    <row r="236" spans="1:5" x14ac:dyDescent="0.2">
      <c r="A236" t="s">
        <v>9</v>
      </c>
      <c r="B236" t="s">
        <v>23</v>
      </c>
      <c r="C236">
        <v>2021</v>
      </c>
      <c r="D236" t="s">
        <v>16</v>
      </c>
      <c r="E236">
        <v>4</v>
      </c>
    </row>
    <row r="237" spans="1:5" x14ac:dyDescent="0.2">
      <c r="A237" t="s">
        <v>9</v>
      </c>
      <c r="B237" t="s">
        <v>23</v>
      </c>
      <c r="C237">
        <v>2023</v>
      </c>
      <c r="D237" t="s">
        <v>11</v>
      </c>
      <c r="E237">
        <v>5</v>
      </c>
    </row>
    <row r="238" spans="1:5" x14ac:dyDescent="0.2">
      <c r="A238" t="s">
        <v>9</v>
      </c>
      <c r="B238" t="s">
        <v>23</v>
      </c>
      <c r="C238">
        <v>2023</v>
      </c>
      <c r="D238" t="s">
        <v>15</v>
      </c>
      <c r="E238">
        <v>17</v>
      </c>
    </row>
    <row r="239" spans="1:5" x14ac:dyDescent="0.2">
      <c r="A239" t="s">
        <v>9</v>
      </c>
      <c r="B239" t="s">
        <v>23</v>
      </c>
      <c r="C239">
        <v>2023</v>
      </c>
      <c r="D239" t="s">
        <v>14</v>
      </c>
      <c r="E239">
        <v>8</v>
      </c>
    </row>
    <row r="240" spans="1:5" x14ac:dyDescent="0.2">
      <c r="A240" t="s">
        <v>9</v>
      </c>
      <c r="B240" t="s">
        <v>23</v>
      </c>
      <c r="C240">
        <v>2023</v>
      </c>
      <c r="D240" t="s">
        <v>13</v>
      </c>
      <c r="E240">
        <v>4</v>
      </c>
    </row>
    <row r="241" spans="1:5" x14ac:dyDescent="0.2">
      <c r="A241" t="s">
        <v>9</v>
      </c>
      <c r="B241" t="s">
        <v>23</v>
      </c>
      <c r="C241">
        <v>2023</v>
      </c>
      <c r="D241" t="s">
        <v>16</v>
      </c>
      <c r="E241">
        <v>14</v>
      </c>
    </row>
    <row r="242" spans="1:5" x14ac:dyDescent="0.2">
      <c r="A242" t="s">
        <v>9</v>
      </c>
      <c r="B242" t="s">
        <v>24</v>
      </c>
      <c r="C242">
        <v>2021</v>
      </c>
      <c r="D242" t="s">
        <v>12</v>
      </c>
      <c r="E242">
        <v>11</v>
      </c>
    </row>
    <row r="243" spans="1:5" x14ac:dyDescent="0.2">
      <c r="A243" t="s">
        <v>9</v>
      </c>
      <c r="B243" t="s">
        <v>24</v>
      </c>
      <c r="C243">
        <v>2021</v>
      </c>
      <c r="D243" t="s">
        <v>15</v>
      </c>
      <c r="E243">
        <v>13</v>
      </c>
    </row>
    <row r="244" spans="1:5" x14ac:dyDescent="0.2">
      <c r="A244" t="s">
        <v>9</v>
      </c>
      <c r="B244" t="s">
        <v>24</v>
      </c>
      <c r="C244">
        <v>2023</v>
      </c>
      <c r="D244" t="s">
        <v>11</v>
      </c>
      <c r="E244">
        <v>17</v>
      </c>
    </row>
    <row r="245" spans="1:5" x14ac:dyDescent="0.2">
      <c r="A245" t="s">
        <v>9</v>
      </c>
      <c r="B245" t="s">
        <v>24</v>
      </c>
      <c r="C245">
        <v>2020</v>
      </c>
      <c r="D245" t="s">
        <v>15</v>
      </c>
      <c r="E245">
        <v>17</v>
      </c>
    </row>
    <row r="246" spans="1:5" x14ac:dyDescent="0.2">
      <c r="A246" t="s">
        <v>9</v>
      </c>
      <c r="B246" t="s">
        <v>24</v>
      </c>
      <c r="C246">
        <v>2020</v>
      </c>
      <c r="D246" t="s">
        <v>11</v>
      </c>
      <c r="E246">
        <v>9</v>
      </c>
    </row>
    <row r="247" spans="1:5" x14ac:dyDescent="0.2">
      <c r="A247" t="s">
        <v>9</v>
      </c>
      <c r="B247" t="s">
        <v>24</v>
      </c>
      <c r="C247">
        <v>2023</v>
      </c>
      <c r="D247" t="s">
        <v>14</v>
      </c>
      <c r="E247">
        <v>9</v>
      </c>
    </row>
    <row r="248" spans="1:5" x14ac:dyDescent="0.2">
      <c r="A248" t="s">
        <v>9</v>
      </c>
      <c r="B248" t="s">
        <v>24</v>
      </c>
      <c r="C248">
        <v>2022</v>
      </c>
      <c r="D248" t="s">
        <v>11</v>
      </c>
      <c r="E248">
        <v>6</v>
      </c>
    </row>
    <row r="249" spans="1:5" x14ac:dyDescent="0.2">
      <c r="A249" t="s">
        <v>9</v>
      </c>
      <c r="B249" t="s">
        <v>24</v>
      </c>
      <c r="C249">
        <v>2022</v>
      </c>
      <c r="D249" t="s">
        <v>14</v>
      </c>
      <c r="E249">
        <v>2</v>
      </c>
    </row>
    <row r="250" spans="1:5" x14ac:dyDescent="0.2">
      <c r="A250" t="s">
        <v>9</v>
      </c>
      <c r="B250" t="s">
        <v>24</v>
      </c>
      <c r="C250">
        <v>2022</v>
      </c>
      <c r="D250" t="s">
        <v>13</v>
      </c>
      <c r="E250">
        <v>8</v>
      </c>
    </row>
    <row r="251" spans="1:5" x14ac:dyDescent="0.2">
      <c r="A251" t="s">
        <v>9</v>
      </c>
      <c r="B251" t="s">
        <v>24</v>
      </c>
      <c r="C251">
        <v>2022</v>
      </c>
      <c r="D251" t="s">
        <v>16</v>
      </c>
      <c r="E251">
        <v>1</v>
      </c>
    </row>
    <row r="252" spans="1:5" x14ac:dyDescent="0.2">
      <c r="A252" t="s">
        <v>9</v>
      </c>
      <c r="B252" t="s">
        <v>24</v>
      </c>
      <c r="C252">
        <v>2019</v>
      </c>
      <c r="D252" t="s">
        <v>11</v>
      </c>
      <c r="E252">
        <v>9</v>
      </c>
    </row>
    <row r="253" spans="1:5" x14ac:dyDescent="0.2">
      <c r="A253" t="s">
        <v>9</v>
      </c>
      <c r="B253" t="s">
        <v>24</v>
      </c>
      <c r="C253">
        <v>2019</v>
      </c>
      <c r="D253" t="s">
        <v>14</v>
      </c>
      <c r="E253">
        <v>6</v>
      </c>
    </row>
    <row r="254" spans="1:5" x14ac:dyDescent="0.2">
      <c r="A254" t="s">
        <v>9</v>
      </c>
      <c r="B254" t="s">
        <v>24</v>
      </c>
      <c r="C254">
        <v>2020</v>
      </c>
      <c r="D254" t="s">
        <v>13</v>
      </c>
      <c r="E254">
        <v>2</v>
      </c>
    </row>
    <row r="255" spans="1:5" x14ac:dyDescent="0.2">
      <c r="A255" t="s">
        <v>9</v>
      </c>
      <c r="B255" t="s">
        <v>24</v>
      </c>
      <c r="C255">
        <v>2023</v>
      </c>
      <c r="D255" t="s">
        <v>15</v>
      </c>
      <c r="E255">
        <v>17</v>
      </c>
    </row>
    <row r="256" spans="1:5" x14ac:dyDescent="0.2">
      <c r="A256" t="s">
        <v>9</v>
      </c>
      <c r="B256" t="s">
        <v>24</v>
      </c>
      <c r="C256">
        <v>2021</v>
      </c>
      <c r="D256" t="s">
        <v>13</v>
      </c>
      <c r="E256">
        <v>1</v>
      </c>
    </row>
    <row r="257" spans="1:5" x14ac:dyDescent="0.2">
      <c r="A257" t="s">
        <v>9</v>
      </c>
      <c r="B257" t="s">
        <v>24</v>
      </c>
      <c r="C257">
        <v>2023</v>
      </c>
      <c r="D257" t="s">
        <v>12</v>
      </c>
      <c r="E257">
        <v>12</v>
      </c>
    </row>
    <row r="258" spans="1:5" x14ac:dyDescent="0.2">
      <c r="A258" t="s">
        <v>9</v>
      </c>
      <c r="B258" t="s">
        <v>24</v>
      </c>
      <c r="C258">
        <v>2022</v>
      </c>
      <c r="D258" t="s">
        <v>12</v>
      </c>
      <c r="E258">
        <v>15</v>
      </c>
    </row>
    <row r="259" spans="1:5" x14ac:dyDescent="0.2">
      <c r="A259" t="s">
        <v>9</v>
      </c>
      <c r="B259" t="s">
        <v>24</v>
      </c>
      <c r="C259">
        <v>2019</v>
      </c>
      <c r="D259" t="s">
        <v>15</v>
      </c>
      <c r="E259">
        <v>25</v>
      </c>
    </row>
    <row r="260" spans="1:5" x14ac:dyDescent="0.2">
      <c r="A260" t="s">
        <v>9</v>
      </c>
      <c r="B260" t="s">
        <v>24</v>
      </c>
      <c r="C260">
        <v>2019</v>
      </c>
      <c r="D260" t="s">
        <v>12</v>
      </c>
      <c r="E260">
        <v>13</v>
      </c>
    </row>
    <row r="261" spans="1:5" x14ac:dyDescent="0.2">
      <c r="A261" t="s">
        <v>9</v>
      </c>
      <c r="B261" t="s">
        <v>24</v>
      </c>
      <c r="C261">
        <v>2019</v>
      </c>
      <c r="D261" t="s">
        <v>13</v>
      </c>
      <c r="E261">
        <v>4</v>
      </c>
    </row>
    <row r="262" spans="1:5" x14ac:dyDescent="0.2">
      <c r="A262" t="s">
        <v>9</v>
      </c>
      <c r="B262" t="s">
        <v>24</v>
      </c>
      <c r="C262">
        <v>2019</v>
      </c>
      <c r="D262" t="s">
        <v>16</v>
      </c>
      <c r="E262">
        <v>2</v>
      </c>
    </row>
    <row r="263" spans="1:5" x14ac:dyDescent="0.2">
      <c r="A263" t="s">
        <v>9</v>
      </c>
      <c r="B263" t="s">
        <v>24</v>
      </c>
      <c r="C263">
        <v>2020</v>
      </c>
      <c r="D263" t="s">
        <v>12</v>
      </c>
      <c r="E263">
        <v>13</v>
      </c>
    </row>
    <row r="264" spans="1:5" x14ac:dyDescent="0.2">
      <c r="A264" t="s">
        <v>9</v>
      </c>
      <c r="B264" t="s">
        <v>24</v>
      </c>
      <c r="C264">
        <v>2020</v>
      </c>
      <c r="D264" t="s">
        <v>14</v>
      </c>
      <c r="E264">
        <v>0</v>
      </c>
    </row>
    <row r="265" spans="1:5" x14ac:dyDescent="0.2">
      <c r="A265" t="s">
        <v>9</v>
      </c>
      <c r="B265" t="s">
        <v>24</v>
      </c>
      <c r="C265">
        <v>2020</v>
      </c>
      <c r="D265" t="s">
        <v>16</v>
      </c>
      <c r="E265">
        <v>1</v>
      </c>
    </row>
    <row r="266" spans="1:5" x14ac:dyDescent="0.2">
      <c r="A266" t="s">
        <v>9</v>
      </c>
      <c r="B266" t="s">
        <v>24</v>
      </c>
      <c r="C266">
        <v>2021</v>
      </c>
      <c r="D266" t="s">
        <v>11</v>
      </c>
      <c r="E266">
        <v>13</v>
      </c>
    </row>
    <row r="267" spans="1:5" x14ac:dyDescent="0.2">
      <c r="A267" t="s">
        <v>9</v>
      </c>
      <c r="B267" t="s">
        <v>24</v>
      </c>
      <c r="C267">
        <v>2021</v>
      </c>
      <c r="D267" t="s">
        <v>14</v>
      </c>
      <c r="E267">
        <v>8</v>
      </c>
    </row>
    <row r="268" spans="1:5" x14ac:dyDescent="0.2">
      <c r="A268" t="s">
        <v>9</v>
      </c>
      <c r="B268" t="s">
        <v>24</v>
      </c>
      <c r="C268">
        <v>2021</v>
      </c>
      <c r="D268" t="s">
        <v>16</v>
      </c>
      <c r="E268">
        <v>1</v>
      </c>
    </row>
    <row r="269" spans="1:5" x14ac:dyDescent="0.2">
      <c r="A269" t="s">
        <v>9</v>
      </c>
      <c r="B269" t="s">
        <v>24</v>
      </c>
      <c r="C269">
        <v>2023</v>
      </c>
      <c r="D269" t="s">
        <v>13</v>
      </c>
      <c r="E269">
        <v>4</v>
      </c>
    </row>
    <row r="270" spans="1:5" x14ac:dyDescent="0.2">
      <c r="A270" t="s">
        <v>9</v>
      </c>
      <c r="B270" t="s">
        <v>24</v>
      </c>
      <c r="C270">
        <v>2023</v>
      </c>
      <c r="D270" t="s">
        <v>16</v>
      </c>
      <c r="E270">
        <v>1</v>
      </c>
    </row>
    <row r="271" spans="1:5" x14ac:dyDescent="0.2">
      <c r="A271" t="s">
        <v>9</v>
      </c>
      <c r="B271" t="s">
        <v>24</v>
      </c>
      <c r="C271">
        <v>2022</v>
      </c>
      <c r="D271" t="s">
        <v>15</v>
      </c>
      <c r="E271">
        <v>16</v>
      </c>
    </row>
    <row r="272" spans="1:5" x14ac:dyDescent="0.2">
      <c r="A272" t="s">
        <v>9</v>
      </c>
      <c r="B272" t="s">
        <v>25</v>
      </c>
      <c r="C272">
        <v>2023</v>
      </c>
      <c r="D272" t="s">
        <v>12</v>
      </c>
      <c r="E272">
        <v>67</v>
      </c>
    </row>
    <row r="273" spans="1:5" x14ac:dyDescent="0.2">
      <c r="A273" t="s">
        <v>9</v>
      </c>
      <c r="B273" t="s">
        <v>25</v>
      </c>
      <c r="C273">
        <v>2023</v>
      </c>
      <c r="D273" t="s">
        <v>11</v>
      </c>
      <c r="E273">
        <v>44</v>
      </c>
    </row>
    <row r="274" spans="1:5" x14ac:dyDescent="0.2">
      <c r="A274" t="s">
        <v>9</v>
      </c>
      <c r="B274" t="s">
        <v>25</v>
      </c>
      <c r="C274">
        <v>2021</v>
      </c>
      <c r="D274" t="s">
        <v>15</v>
      </c>
      <c r="E274">
        <v>63</v>
      </c>
    </row>
    <row r="275" spans="1:5" x14ac:dyDescent="0.2">
      <c r="A275" t="s">
        <v>9</v>
      </c>
      <c r="B275" t="s">
        <v>25</v>
      </c>
      <c r="C275">
        <v>2023</v>
      </c>
      <c r="D275" t="s">
        <v>15</v>
      </c>
      <c r="E275">
        <v>74</v>
      </c>
    </row>
    <row r="276" spans="1:5" x14ac:dyDescent="0.2">
      <c r="A276" t="s">
        <v>9</v>
      </c>
      <c r="B276" t="s">
        <v>25</v>
      </c>
      <c r="C276">
        <v>2021</v>
      </c>
      <c r="D276" t="s">
        <v>16</v>
      </c>
      <c r="E276">
        <v>14</v>
      </c>
    </row>
    <row r="277" spans="1:5" x14ac:dyDescent="0.2">
      <c r="A277" t="s">
        <v>9</v>
      </c>
      <c r="B277" t="s">
        <v>25</v>
      </c>
      <c r="C277">
        <v>2020</v>
      </c>
      <c r="D277" t="s">
        <v>12</v>
      </c>
      <c r="E277">
        <v>59</v>
      </c>
    </row>
    <row r="278" spans="1:5" x14ac:dyDescent="0.2">
      <c r="A278" t="s">
        <v>9</v>
      </c>
      <c r="B278" t="s">
        <v>25</v>
      </c>
      <c r="C278">
        <v>2019</v>
      </c>
      <c r="D278" t="s">
        <v>15</v>
      </c>
      <c r="E278">
        <v>65</v>
      </c>
    </row>
    <row r="279" spans="1:5" x14ac:dyDescent="0.2">
      <c r="A279" t="s">
        <v>9</v>
      </c>
      <c r="B279" t="s">
        <v>25</v>
      </c>
      <c r="C279">
        <v>2019</v>
      </c>
      <c r="D279" t="s">
        <v>13</v>
      </c>
      <c r="E279">
        <v>13</v>
      </c>
    </row>
    <row r="280" spans="1:5" x14ac:dyDescent="0.2">
      <c r="A280" t="s">
        <v>9</v>
      </c>
      <c r="B280" t="s">
        <v>25</v>
      </c>
      <c r="C280">
        <v>2021</v>
      </c>
      <c r="D280" t="s">
        <v>12</v>
      </c>
      <c r="E280">
        <v>52</v>
      </c>
    </row>
    <row r="281" spans="1:5" x14ac:dyDescent="0.2">
      <c r="A281" t="s">
        <v>9</v>
      </c>
      <c r="B281" t="s">
        <v>25</v>
      </c>
      <c r="C281">
        <v>2019</v>
      </c>
      <c r="D281" t="s">
        <v>14</v>
      </c>
      <c r="E281">
        <v>24</v>
      </c>
    </row>
    <row r="282" spans="1:5" x14ac:dyDescent="0.2">
      <c r="A282" t="s">
        <v>9</v>
      </c>
      <c r="B282" t="s">
        <v>25</v>
      </c>
      <c r="C282">
        <v>2023</v>
      </c>
      <c r="D282" t="s">
        <v>14</v>
      </c>
      <c r="E282">
        <v>22</v>
      </c>
    </row>
    <row r="283" spans="1:5" x14ac:dyDescent="0.2">
      <c r="A283" t="s">
        <v>9</v>
      </c>
      <c r="B283" t="s">
        <v>25</v>
      </c>
      <c r="C283">
        <v>2022</v>
      </c>
      <c r="D283" t="s">
        <v>11</v>
      </c>
      <c r="E283">
        <v>105</v>
      </c>
    </row>
    <row r="284" spans="1:5" x14ac:dyDescent="0.2">
      <c r="A284" t="s">
        <v>9</v>
      </c>
      <c r="B284" t="s">
        <v>25</v>
      </c>
      <c r="C284">
        <v>2022</v>
      </c>
      <c r="D284" t="s">
        <v>12</v>
      </c>
      <c r="E284">
        <v>112</v>
      </c>
    </row>
    <row r="285" spans="1:5" x14ac:dyDescent="0.2">
      <c r="A285" t="s">
        <v>9</v>
      </c>
      <c r="B285" t="s">
        <v>25</v>
      </c>
      <c r="C285">
        <v>2022</v>
      </c>
      <c r="D285" t="s">
        <v>14</v>
      </c>
      <c r="E285">
        <v>18</v>
      </c>
    </row>
    <row r="286" spans="1:5" x14ac:dyDescent="0.2">
      <c r="A286" t="s">
        <v>9</v>
      </c>
      <c r="B286" t="s">
        <v>25</v>
      </c>
      <c r="C286">
        <v>2022</v>
      </c>
      <c r="D286" t="s">
        <v>13</v>
      </c>
      <c r="E286">
        <v>13</v>
      </c>
    </row>
    <row r="287" spans="1:5" x14ac:dyDescent="0.2">
      <c r="A287" t="s">
        <v>9</v>
      </c>
      <c r="B287" t="s">
        <v>25</v>
      </c>
      <c r="C287">
        <v>2019</v>
      </c>
      <c r="D287" t="s">
        <v>12</v>
      </c>
      <c r="E287">
        <v>54</v>
      </c>
    </row>
    <row r="288" spans="1:5" x14ac:dyDescent="0.2">
      <c r="A288" t="s">
        <v>9</v>
      </c>
      <c r="B288" t="s">
        <v>25</v>
      </c>
      <c r="C288">
        <v>2020</v>
      </c>
      <c r="D288" t="s">
        <v>13</v>
      </c>
      <c r="E288">
        <v>6</v>
      </c>
    </row>
    <row r="289" spans="1:5" x14ac:dyDescent="0.2">
      <c r="A289" t="s">
        <v>9</v>
      </c>
      <c r="B289" t="s">
        <v>25</v>
      </c>
      <c r="C289">
        <v>2023</v>
      </c>
      <c r="D289" t="s">
        <v>13</v>
      </c>
      <c r="E289">
        <v>11</v>
      </c>
    </row>
    <row r="290" spans="1:5" x14ac:dyDescent="0.2">
      <c r="A290" t="s">
        <v>9</v>
      </c>
      <c r="B290" t="s">
        <v>25</v>
      </c>
      <c r="C290">
        <v>2022</v>
      </c>
      <c r="D290" t="s">
        <v>16</v>
      </c>
      <c r="E290">
        <v>11</v>
      </c>
    </row>
    <row r="291" spans="1:5" x14ac:dyDescent="0.2">
      <c r="A291" t="s">
        <v>9</v>
      </c>
      <c r="B291" t="s">
        <v>25</v>
      </c>
      <c r="C291">
        <v>2019</v>
      </c>
      <c r="D291" t="s">
        <v>11</v>
      </c>
      <c r="E291">
        <v>42</v>
      </c>
    </row>
    <row r="292" spans="1:5" x14ac:dyDescent="0.2">
      <c r="A292" t="s">
        <v>9</v>
      </c>
      <c r="B292" t="s">
        <v>25</v>
      </c>
      <c r="C292">
        <v>2019</v>
      </c>
      <c r="D292" t="s">
        <v>16</v>
      </c>
      <c r="E292">
        <v>8</v>
      </c>
    </row>
    <row r="293" spans="1:5" x14ac:dyDescent="0.2">
      <c r="A293" t="s">
        <v>9</v>
      </c>
      <c r="B293" t="s">
        <v>25</v>
      </c>
      <c r="C293">
        <v>2020</v>
      </c>
      <c r="D293" t="s">
        <v>11</v>
      </c>
      <c r="E293">
        <v>75</v>
      </c>
    </row>
    <row r="294" spans="1:5" x14ac:dyDescent="0.2">
      <c r="A294" t="s">
        <v>9</v>
      </c>
      <c r="B294" t="s">
        <v>25</v>
      </c>
      <c r="C294">
        <v>2020</v>
      </c>
      <c r="D294" t="s">
        <v>15</v>
      </c>
      <c r="E294">
        <v>39</v>
      </c>
    </row>
    <row r="295" spans="1:5" x14ac:dyDescent="0.2">
      <c r="A295" t="s">
        <v>9</v>
      </c>
      <c r="B295" t="s">
        <v>25</v>
      </c>
      <c r="C295">
        <v>2020</v>
      </c>
      <c r="D295" t="s">
        <v>14</v>
      </c>
      <c r="E295">
        <v>34</v>
      </c>
    </row>
    <row r="296" spans="1:5" x14ac:dyDescent="0.2">
      <c r="A296" t="s">
        <v>9</v>
      </c>
      <c r="B296" t="s">
        <v>25</v>
      </c>
      <c r="C296">
        <v>2020</v>
      </c>
      <c r="D296" t="s">
        <v>16</v>
      </c>
      <c r="E296">
        <v>12</v>
      </c>
    </row>
    <row r="297" spans="1:5" x14ac:dyDescent="0.2">
      <c r="A297" t="s">
        <v>9</v>
      </c>
      <c r="B297" t="s">
        <v>25</v>
      </c>
      <c r="C297">
        <v>2021</v>
      </c>
      <c r="D297" t="s">
        <v>11</v>
      </c>
      <c r="E297">
        <v>67</v>
      </c>
    </row>
    <row r="298" spans="1:5" x14ac:dyDescent="0.2">
      <c r="A298" t="s">
        <v>9</v>
      </c>
      <c r="B298" t="s">
        <v>25</v>
      </c>
      <c r="C298">
        <v>2021</v>
      </c>
      <c r="D298" t="s">
        <v>14</v>
      </c>
      <c r="E298">
        <v>26</v>
      </c>
    </row>
    <row r="299" spans="1:5" x14ac:dyDescent="0.2">
      <c r="A299" t="s">
        <v>9</v>
      </c>
      <c r="B299" t="s">
        <v>25</v>
      </c>
      <c r="C299">
        <v>2021</v>
      </c>
      <c r="D299" t="s">
        <v>13</v>
      </c>
      <c r="E299">
        <v>9</v>
      </c>
    </row>
    <row r="300" spans="1:5" x14ac:dyDescent="0.2">
      <c r="A300" t="s">
        <v>9</v>
      </c>
      <c r="B300" t="s">
        <v>25</v>
      </c>
      <c r="C300">
        <v>2023</v>
      </c>
      <c r="D300" t="s">
        <v>16</v>
      </c>
      <c r="E300">
        <v>16</v>
      </c>
    </row>
    <row r="301" spans="1:5" x14ac:dyDescent="0.2">
      <c r="A301" t="s">
        <v>9</v>
      </c>
      <c r="B301" t="s">
        <v>25</v>
      </c>
      <c r="C301">
        <v>2022</v>
      </c>
      <c r="D301" t="s">
        <v>15</v>
      </c>
      <c r="E301">
        <v>77</v>
      </c>
    </row>
    <row r="302" spans="1:5" x14ac:dyDescent="0.2">
      <c r="A302" t="s">
        <v>9</v>
      </c>
      <c r="B302" t="s">
        <v>26</v>
      </c>
      <c r="C302">
        <v>2021</v>
      </c>
      <c r="D302" t="s">
        <v>15</v>
      </c>
      <c r="E302">
        <v>138</v>
      </c>
    </row>
    <row r="303" spans="1:5" x14ac:dyDescent="0.2">
      <c r="A303" t="s">
        <v>9</v>
      </c>
      <c r="B303" t="s">
        <v>26</v>
      </c>
      <c r="C303">
        <v>2023</v>
      </c>
      <c r="D303" t="s">
        <v>15</v>
      </c>
      <c r="E303">
        <v>134</v>
      </c>
    </row>
    <row r="304" spans="1:5" x14ac:dyDescent="0.2">
      <c r="A304" t="s">
        <v>9</v>
      </c>
      <c r="B304" t="s">
        <v>26</v>
      </c>
      <c r="C304">
        <v>2020</v>
      </c>
      <c r="D304" t="s">
        <v>12</v>
      </c>
      <c r="E304">
        <v>105</v>
      </c>
    </row>
    <row r="305" spans="1:5" x14ac:dyDescent="0.2">
      <c r="A305" t="s">
        <v>9</v>
      </c>
      <c r="B305" t="s">
        <v>26</v>
      </c>
      <c r="C305">
        <v>2021</v>
      </c>
      <c r="D305" t="s">
        <v>14</v>
      </c>
      <c r="E305">
        <v>70</v>
      </c>
    </row>
    <row r="306" spans="1:5" x14ac:dyDescent="0.2">
      <c r="A306" t="s">
        <v>9</v>
      </c>
      <c r="B306" t="s">
        <v>26</v>
      </c>
      <c r="C306">
        <v>2023</v>
      </c>
      <c r="D306" t="s">
        <v>12</v>
      </c>
      <c r="E306">
        <v>137</v>
      </c>
    </row>
    <row r="307" spans="1:5" x14ac:dyDescent="0.2">
      <c r="A307" t="s">
        <v>9</v>
      </c>
      <c r="B307" t="s">
        <v>26</v>
      </c>
      <c r="C307">
        <v>2021</v>
      </c>
      <c r="D307" t="s">
        <v>11</v>
      </c>
      <c r="E307">
        <v>109</v>
      </c>
    </row>
    <row r="308" spans="1:5" x14ac:dyDescent="0.2">
      <c r="A308" t="s">
        <v>9</v>
      </c>
      <c r="B308" t="s">
        <v>26</v>
      </c>
      <c r="C308">
        <v>2023</v>
      </c>
      <c r="D308" t="s">
        <v>11</v>
      </c>
      <c r="E308">
        <v>77</v>
      </c>
    </row>
    <row r="309" spans="1:5" x14ac:dyDescent="0.2">
      <c r="A309" t="s">
        <v>9</v>
      </c>
      <c r="B309" t="s">
        <v>26</v>
      </c>
      <c r="C309">
        <v>2020</v>
      </c>
      <c r="D309" t="s">
        <v>16</v>
      </c>
      <c r="E309">
        <v>24</v>
      </c>
    </row>
    <row r="310" spans="1:5" x14ac:dyDescent="0.2">
      <c r="A310" t="s">
        <v>9</v>
      </c>
      <c r="B310" t="s">
        <v>26</v>
      </c>
      <c r="C310">
        <v>2021</v>
      </c>
      <c r="D310" t="s">
        <v>16</v>
      </c>
      <c r="E310">
        <v>16</v>
      </c>
    </row>
    <row r="311" spans="1:5" x14ac:dyDescent="0.2">
      <c r="A311" t="s">
        <v>9</v>
      </c>
      <c r="B311" t="s">
        <v>26</v>
      </c>
      <c r="C311">
        <v>2021</v>
      </c>
      <c r="D311" t="s">
        <v>13</v>
      </c>
      <c r="E311">
        <v>36</v>
      </c>
    </row>
    <row r="312" spans="1:5" x14ac:dyDescent="0.2">
      <c r="A312" t="s">
        <v>9</v>
      </c>
      <c r="B312" t="s">
        <v>26</v>
      </c>
      <c r="C312">
        <v>2019</v>
      </c>
      <c r="D312" t="s">
        <v>16</v>
      </c>
      <c r="E312">
        <v>14</v>
      </c>
    </row>
    <row r="313" spans="1:5" x14ac:dyDescent="0.2">
      <c r="A313" t="s">
        <v>9</v>
      </c>
      <c r="B313" t="s">
        <v>26</v>
      </c>
      <c r="C313">
        <v>2022</v>
      </c>
      <c r="D313" t="s">
        <v>11</v>
      </c>
      <c r="E313">
        <v>82</v>
      </c>
    </row>
    <row r="314" spans="1:5" x14ac:dyDescent="0.2">
      <c r="A314" t="s">
        <v>9</v>
      </c>
      <c r="B314" t="s">
        <v>26</v>
      </c>
      <c r="C314">
        <v>2022</v>
      </c>
      <c r="D314" t="s">
        <v>12</v>
      </c>
      <c r="E314">
        <v>173</v>
      </c>
    </row>
    <row r="315" spans="1:5" x14ac:dyDescent="0.2">
      <c r="A315" t="s">
        <v>9</v>
      </c>
      <c r="B315" t="s">
        <v>26</v>
      </c>
      <c r="C315">
        <v>2022</v>
      </c>
      <c r="D315" t="s">
        <v>14</v>
      </c>
      <c r="E315">
        <v>8</v>
      </c>
    </row>
    <row r="316" spans="1:5" x14ac:dyDescent="0.2">
      <c r="A316" t="s">
        <v>9</v>
      </c>
      <c r="B316" t="s">
        <v>26</v>
      </c>
      <c r="C316">
        <v>2022</v>
      </c>
      <c r="D316" t="s">
        <v>13</v>
      </c>
      <c r="E316">
        <v>23</v>
      </c>
    </row>
    <row r="317" spans="1:5" x14ac:dyDescent="0.2">
      <c r="A317" t="s">
        <v>9</v>
      </c>
      <c r="B317" t="s">
        <v>26</v>
      </c>
      <c r="C317">
        <v>2019</v>
      </c>
      <c r="D317" t="s">
        <v>11</v>
      </c>
      <c r="E317">
        <v>50</v>
      </c>
    </row>
    <row r="318" spans="1:5" x14ac:dyDescent="0.2">
      <c r="A318" t="s">
        <v>9</v>
      </c>
      <c r="B318" t="s">
        <v>26</v>
      </c>
      <c r="C318">
        <v>2019</v>
      </c>
      <c r="D318" t="s">
        <v>15</v>
      </c>
      <c r="E318">
        <v>109</v>
      </c>
    </row>
    <row r="319" spans="1:5" x14ac:dyDescent="0.2">
      <c r="A319" t="s">
        <v>9</v>
      </c>
      <c r="B319" t="s">
        <v>26</v>
      </c>
      <c r="C319">
        <v>2019</v>
      </c>
      <c r="D319" t="s">
        <v>12</v>
      </c>
      <c r="E319">
        <v>118</v>
      </c>
    </row>
    <row r="320" spans="1:5" x14ac:dyDescent="0.2">
      <c r="A320" t="s">
        <v>9</v>
      </c>
      <c r="B320" t="s">
        <v>26</v>
      </c>
      <c r="C320">
        <v>2019</v>
      </c>
      <c r="D320" t="s">
        <v>14</v>
      </c>
      <c r="E320">
        <v>36</v>
      </c>
    </row>
    <row r="321" spans="1:5" x14ac:dyDescent="0.2">
      <c r="A321" t="s">
        <v>9</v>
      </c>
      <c r="B321" t="s">
        <v>26</v>
      </c>
      <c r="C321">
        <v>2019</v>
      </c>
      <c r="D321" t="s">
        <v>13</v>
      </c>
      <c r="E321">
        <v>16</v>
      </c>
    </row>
    <row r="322" spans="1:5" x14ac:dyDescent="0.2">
      <c r="A322" t="s">
        <v>9</v>
      </c>
      <c r="B322" t="s">
        <v>26</v>
      </c>
      <c r="C322">
        <v>2020</v>
      </c>
      <c r="D322" t="s">
        <v>11</v>
      </c>
      <c r="E322">
        <v>94</v>
      </c>
    </row>
    <row r="323" spans="1:5" x14ac:dyDescent="0.2">
      <c r="A323" t="s">
        <v>9</v>
      </c>
      <c r="B323" t="s">
        <v>26</v>
      </c>
      <c r="C323">
        <v>2020</v>
      </c>
      <c r="D323" t="s">
        <v>15</v>
      </c>
      <c r="E323">
        <v>109</v>
      </c>
    </row>
    <row r="324" spans="1:5" x14ac:dyDescent="0.2">
      <c r="A324" t="s">
        <v>9</v>
      </c>
      <c r="B324" t="s">
        <v>26</v>
      </c>
      <c r="C324">
        <v>2020</v>
      </c>
      <c r="D324" t="s">
        <v>14</v>
      </c>
      <c r="E324">
        <v>42</v>
      </c>
    </row>
    <row r="325" spans="1:5" x14ac:dyDescent="0.2">
      <c r="A325" t="s">
        <v>9</v>
      </c>
      <c r="B325" t="s">
        <v>26</v>
      </c>
      <c r="C325">
        <v>2020</v>
      </c>
      <c r="D325" t="s">
        <v>13</v>
      </c>
      <c r="E325">
        <v>7</v>
      </c>
    </row>
    <row r="326" spans="1:5" x14ac:dyDescent="0.2">
      <c r="A326" t="s">
        <v>9</v>
      </c>
      <c r="B326" t="s">
        <v>26</v>
      </c>
      <c r="C326">
        <v>2021</v>
      </c>
      <c r="D326" t="s">
        <v>12</v>
      </c>
      <c r="E326">
        <v>159</v>
      </c>
    </row>
    <row r="327" spans="1:5" x14ac:dyDescent="0.2">
      <c r="A327" t="s">
        <v>9</v>
      </c>
      <c r="B327" t="s">
        <v>26</v>
      </c>
      <c r="C327">
        <v>2023</v>
      </c>
      <c r="D327" t="s">
        <v>14</v>
      </c>
      <c r="E327">
        <v>21</v>
      </c>
    </row>
    <row r="328" spans="1:5" x14ac:dyDescent="0.2">
      <c r="A328" t="s">
        <v>9</v>
      </c>
      <c r="B328" t="s">
        <v>26</v>
      </c>
      <c r="C328">
        <v>2023</v>
      </c>
      <c r="D328" t="s">
        <v>13</v>
      </c>
      <c r="E328">
        <v>11</v>
      </c>
    </row>
    <row r="329" spans="1:5" x14ac:dyDescent="0.2">
      <c r="A329" t="s">
        <v>9</v>
      </c>
      <c r="B329" t="s">
        <v>26</v>
      </c>
      <c r="C329">
        <v>2023</v>
      </c>
      <c r="D329" t="s">
        <v>16</v>
      </c>
      <c r="E329">
        <v>23</v>
      </c>
    </row>
    <row r="330" spans="1:5" x14ac:dyDescent="0.2">
      <c r="A330" t="s">
        <v>9</v>
      </c>
      <c r="B330" t="s">
        <v>26</v>
      </c>
      <c r="C330">
        <v>2022</v>
      </c>
      <c r="D330" t="s">
        <v>16</v>
      </c>
      <c r="E330">
        <v>31</v>
      </c>
    </row>
    <row r="331" spans="1:5" x14ac:dyDescent="0.2">
      <c r="A331" t="s">
        <v>9</v>
      </c>
      <c r="B331" t="s">
        <v>26</v>
      </c>
      <c r="C331">
        <v>2022</v>
      </c>
      <c r="D331" t="s">
        <v>15</v>
      </c>
      <c r="E331">
        <v>180</v>
      </c>
    </row>
    <row r="332" spans="1:5" x14ac:dyDescent="0.2">
      <c r="A332" t="s">
        <v>27</v>
      </c>
      <c r="B332" t="s">
        <v>10</v>
      </c>
      <c r="C332">
        <v>2021</v>
      </c>
      <c r="D332" t="s">
        <v>28</v>
      </c>
      <c r="E332">
        <v>22</v>
      </c>
    </row>
    <row r="333" spans="1:5" x14ac:dyDescent="0.2">
      <c r="A333" t="s">
        <v>27</v>
      </c>
      <c r="B333" t="s">
        <v>10</v>
      </c>
      <c r="C333">
        <v>2019</v>
      </c>
      <c r="D333" t="s">
        <v>28</v>
      </c>
      <c r="E333">
        <v>21</v>
      </c>
    </row>
    <row r="334" spans="1:5" x14ac:dyDescent="0.2">
      <c r="A334" t="s">
        <v>27</v>
      </c>
      <c r="B334" t="s">
        <v>10</v>
      </c>
      <c r="C334">
        <v>2022</v>
      </c>
      <c r="D334" t="s">
        <v>28</v>
      </c>
      <c r="E334">
        <v>38</v>
      </c>
    </row>
    <row r="335" spans="1:5" x14ac:dyDescent="0.2">
      <c r="A335" t="s">
        <v>27</v>
      </c>
      <c r="B335" t="s">
        <v>10</v>
      </c>
      <c r="C335">
        <v>2020</v>
      </c>
      <c r="D335" t="s">
        <v>28</v>
      </c>
      <c r="E335">
        <v>27</v>
      </c>
    </row>
    <row r="336" spans="1:5" x14ac:dyDescent="0.2">
      <c r="A336" t="s">
        <v>27</v>
      </c>
      <c r="B336" t="s">
        <v>10</v>
      </c>
      <c r="C336">
        <v>2023</v>
      </c>
      <c r="D336" t="s">
        <v>28</v>
      </c>
      <c r="E336">
        <v>14</v>
      </c>
    </row>
    <row r="337" spans="1:5" x14ac:dyDescent="0.2">
      <c r="A337" t="s">
        <v>27</v>
      </c>
      <c r="B337" t="s">
        <v>17</v>
      </c>
      <c r="C337">
        <v>2020</v>
      </c>
      <c r="D337" t="s">
        <v>28</v>
      </c>
      <c r="E337">
        <v>27</v>
      </c>
    </row>
    <row r="338" spans="1:5" x14ac:dyDescent="0.2">
      <c r="A338" t="s">
        <v>27</v>
      </c>
      <c r="B338" t="s">
        <v>17</v>
      </c>
      <c r="C338">
        <v>2021</v>
      </c>
      <c r="D338" t="s">
        <v>28</v>
      </c>
      <c r="E338">
        <v>24</v>
      </c>
    </row>
    <row r="339" spans="1:5" x14ac:dyDescent="0.2">
      <c r="A339" t="s">
        <v>27</v>
      </c>
      <c r="B339" t="s">
        <v>17</v>
      </c>
      <c r="C339">
        <v>2023</v>
      </c>
      <c r="D339" t="s">
        <v>28</v>
      </c>
      <c r="E339">
        <v>22</v>
      </c>
    </row>
    <row r="340" spans="1:5" x14ac:dyDescent="0.2">
      <c r="A340" t="s">
        <v>27</v>
      </c>
      <c r="B340" t="s">
        <v>17</v>
      </c>
      <c r="C340">
        <v>2019</v>
      </c>
      <c r="D340" t="s">
        <v>28</v>
      </c>
      <c r="E340">
        <v>21</v>
      </c>
    </row>
    <row r="341" spans="1:5" x14ac:dyDescent="0.2">
      <c r="A341" t="s">
        <v>27</v>
      </c>
      <c r="B341" t="s">
        <v>17</v>
      </c>
      <c r="C341">
        <v>2022</v>
      </c>
      <c r="D341" t="s">
        <v>28</v>
      </c>
      <c r="E341">
        <v>34</v>
      </c>
    </row>
    <row r="342" spans="1:5" x14ac:dyDescent="0.2">
      <c r="A342" t="s">
        <v>27</v>
      </c>
      <c r="B342" t="s">
        <v>18</v>
      </c>
      <c r="C342">
        <v>2023</v>
      </c>
      <c r="D342" t="s">
        <v>28</v>
      </c>
      <c r="E342">
        <v>42</v>
      </c>
    </row>
    <row r="343" spans="1:5" x14ac:dyDescent="0.2">
      <c r="A343" t="s">
        <v>27</v>
      </c>
      <c r="B343" t="s">
        <v>18</v>
      </c>
      <c r="C343">
        <v>2020</v>
      </c>
      <c r="D343" t="s">
        <v>28</v>
      </c>
      <c r="E343">
        <v>37</v>
      </c>
    </row>
    <row r="344" spans="1:5" x14ac:dyDescent="0.2">
      <c r="A344" t="s">
        <v>27</v>
      </c>
      <c r="B344" t="s">
        <v>18</v>
      </c>
      <c r="C344">
        <v>2021</v>
      </c>
      <c r="D344" t="s">
        <v>28</v>
      </c>
      <c r="E344">
        <v>41</v>
      </c>
    </row>
    <row r="345" spans="1:5" x14ac:dyDescent="0.2">
      <c r="A345" t="s">
        <v>27</v>
      </c>
      <c r="B345" t="s">
        <v>18</v>
      </c>
      <c r="C345">
        <v>2019</v>
      </c>
      <c r="D345" t="s">
        <v>28</v>
      </c>
      <c r="E345">
        <v>28</v>
      </c>
    </row>
    <row r="346" spans="1:5" x14ac:dyDescent="0.2">
      <c r="A346" t="s">
        <v>27</v>
      </c>
      <c r="B346" t="s">
        <v>18</v>
      </c>
      <c r="C346">
        <v>2022</v>
      </c>
      <c r="D346" t="s">
        <v>28</v>
      </c>
      <c r="E346">
        <v>41</v>
      </c>
    </row>
    <row r="347" spans="1:5" x14ac:dyDescent="0.2">
      <c r="A347" t="s">
        <v>27</v>
      </c>
      <c r="B347" t="s">
        <v>19</v>
      </c>
      <c r="C347">
        <v>2019</v>
      </c>
      <c r="D347" t="s">
        <v>28</v>
      </c>
      <c r="E347">
        <v>45</v>
      </c>
    </row>
    <row r="348" spans="1:5" x14ac:dyDescent="0.2">
      <c r="A348" t="s">
        <v>27</v>
      </c>
      <c r="B348" t="s">
        <v>19</v>
      </c>
      <c r="C348">
        <v>2022</v>
      </c>
      <c r="D348" t="s">
        <v>28</v>
      </c>
      <c r="E348">
        <v>35</v>
      </c>
    </row>
    <row r="349" spans="1:5" x14ac:dyDescent="0.2">
      <c r="A349" t="s">
        <v>27</v>
      </c>
      <c r="B349" t="s">
        <v>19</v>
      </c>
      <c r="C349">
        <v>2020</v>
      </c>
      <c r="D349" t="s">
        <v>28</v>
      </c>
      <c r="E349">
        <v>47</v>
      </c>
    </row>
    <row r="350" spans="1:5" x14ac:dyDescent="0.2">
      <c r="A350" t="s">
        <v>27</v>
      </c>
      <c r="B350" t="s">
        <v>19</v>
      </c>
      <c r="C350">
        <v>2021</v>
      </c>
      <c r="D350" t="s">
        <v>28</v>
      </c>
      <c r="E350">
        <v>56</v>
      </c>
    </row>
    <row r="351" spans="1:5" x14ac:dyDescent="0.2">
      <c r="A351" t="s">
        <v>27</v>
      </c>
      <c r="B351" t="s">
        <v>19</v>
      </c>
      <c r="C351">
        <v>2023</v>
      </c>
      <c r="D351" t="s">
        <v>28</v>
      </c>
      <c r="E351">
        <v>43</v>
      </c>
    </row>
    <row r="352" spans="1:5" x14ac:dyDescent="0.2">
      <c r="A352" t="s">
        <v>27</v>
      </c>
      <c r="B352" t="s">
        <v>20</v>
      </c>
      <c r="C352">
        <v>2019</v>
      </c>
      <c r="D352" t="s">
        <v>28</v>
      </c>
      <c r="E352">
        <v>51</v>
      </c>
    </row>
    <row r="353" spans="1:5" x14ac:dyDescent="0.2">
      <c r="A353" t="s">
        <v>27</v>
      </c>
      <c r="B353" t="s">
        <v>20</v>
      </c>
      <c r="C353">
        <v>2022</v>
      </c>
      <c r="D353" t="s">
        <v>28</v>
      </c>
      <c r="E353">
        <v>67</v>
      </c>
    </row>
    <row r="354" spans="1:5" x14ac:dyDescent="0.2">
      <c r="A354" t="s">
        <v>27</v>
      </c>
      <c r="B354" t="s">
        <v>20</v>
      </c>
      <c r="C354">
        <v>2020</v>
      </c>
      <c r="D354" t="s">
        <v>28</v>
      </c>
      <c r="E354">
        <v>69</v>
      </c>
    </row>
    <row r="355" spans="1:5" x14ac:dyDescent="0.2">
      <c r="A355" t="s">
        <v>27</v>
      </c>
      <c r="B355" t="s">
        <v>20</v>
      </c>
      <c r="C355">
        <v>2021</v>
      </c>
      <c r="D355" t="s">
        <v>28</v>
      </c>
      <c r="E355">
        <v>63</v>
      </c>
    </row>
    <row r="356" spans="1:5" x14ac:dyDescent="0.2">
      <c r="A356" t="s">
        <v>27</v>
      </c>
      <c r="B356" t="s">
        <v>20</v>
      </c>
      <c r="C356">
        <v>2023</v>
      </c>
      <c r="D356" t="s">
        <v>28</v>
      </c>
      <c r="E356">
        <v>39</v>
      </c>
    </row>
    <row r="357" spans="1:5" x14ac:dyDescent="0.2">
      <c r="A357" t="s">
        <v>27</v>
      </c>
      <c r="B357" t="s">
        <v>21</v>
      </c>
      <c r="C357">
        <v>2019</v>
      </c>
      <c r="D357" t="s">
        <v>28</v>
      </c>
      <c r="E357">
        <v>33</v>
      </c>
    </row>
    <row r="358" spans="1:5" x14ac:dyDescent="0.2">
      <c r="A358" t="s">
        <v>27</v>
      </c>
      <c r="B358" t="s">
        <v>21</v>
      </c>
      <c r="C358">
        <v>2021</v>
      </c>
      <c r="D358" t="s">
        <v>28</v>
      </c>
      <c r="E358">
        <v>31</v>
      </c>
    </row>
    <row r="359" spans="1:5" x14ac:dyDescent="0.2">
      <c r="A359" t="s">
        <v>27</v>
      </c>
      <c r="B359" t="s">
        <v>21</v>
      </c>
      <c r="C359">
        <v>2022</v>
      </c>
      <c r="D359" t="s">
        <v>28</v>
      </c>
      <c r="E359">
        <v>38</v>
      </c>
    </row>
    <row r="360" spans="1:5" x14ac:dyDescent="0.2">
      <c r="A360" t="s">
        <v>27</v>
      </c>
      <c r="B360" t="s">
        <v>21</v>
      </c>
      <c r="C360">
        <v>2020</v>
      </c>
      <c r="D360" t="s">
        <v>28</v>
      </c>
      <c r="E360">
        <v>48</v>
      </c>
    </row>
    <row r="361" spans="1:5" x14ac:dyDescent="0.2">
      <c r="A361" t="s">
        <v>27</v>
      </c>
      <c r="B361" t="s">
        <v>21</v>
      </c>
      <c r="C361">
        <v>2023</v>
      </c>
      <c r="D361" t="s">
        <v>28</v>
      </c>
      <c r="E361">
        <v>45</v>
      </c>
    </row>
    <row r="362" spans="1:5" x14ac:dyDescent="0.2">
      <c r="A362" t="s">
        <v>27</v>
      </c>
      <c r="B362" t="s">
        <v>22</v>
      </c>
      <c r="C362">
        <v>2020</v>
      </c>
      <c r="D362" t="s">
        <v>28</v>
      </c>
      <c r="E362">
        <v>22</v>
      </c>
    </row>
    <row r="363" spans="1:5" x14ac:dyDescent="0.2">
      <c r="A363" t="s">
        <v>27</v>
      </c>
      <c r="B363" t="s">
        <v>22</v>
      </c>
      <c r="C363">
        <v>2021</v>
      </c>
      <c r="D363" t="s">
        <v>28</v>
      </c>
      <c r="E363">
        <v>36</v>
      </c>
    </row>
    <row r="364" spans="1:5" x14ac:dyDescent="0.2">
      <c r="A364" t="s">
        <v>27</v>
      </c>
      <c r="B364" t="s">
        <v>22</v>
      </c>
      <c r="C364">
        <v>2022</v>
      </c>
      <c r="D364" t="s">
        <v>28</v>
      </c>
      <c r="E364">
        <v>30</v>
      </c>
    </row>
    <row r="365" spans="1:5" x14ac:dyDescent="0.2">
      <c r="A365" t="s">
        <v>27</v>
      </c>
      <c r="B365" t="s">
        <v>22</v>
      </c>
      <c r="C365">
        <v>2019</v>
      </c>
      <c r="D365" t="s">
        <v>28</v>
      </c>
      <c r="E365">
        <v>25</v>
      </c>
    </row>
    <row r="366" spans="1:5" x14ac:dyDescent="0.2">
      <c r="A366" t="s">
        <v>27</v>
      </c>
      <c r="B366" t="s">
        <v>22</v>
      </c>
      <c r="C366">
        <v>2023</v>
      </c>
      <c r="D366" t="s">
        <v>28</v>
      </c>
      <c r="E366">
        <v>21</v>
      </c>
    </row>
    <row r="367" spans="1:5" x14ac:dyDescent="0.2">
      <c r="A367" t="s">
        <v>27</v>
      </c>
      <c r="B367" t="s">
        <v>23</v>
      </c>
      <c r="C367">
        <v>2022</v>
      </c>
      <c r="D367" t="s">
        <v>28</v>
      </c>
      <c r="E367">
        <v>9</v>
      </c>
    </row>
    <row r="368" spans="1:5" x14ac:dyDescent="0.2">
      <c r="A368" t="s">
        <v>27</v>
      </c>
      <c r="B368" t="s">
        <v>23</v>
      </c>
      <c r="C368">
        <v>2019</v>
      </c>
      <c r="D368" t="s">
        <v>28</v>
      </c>
      <c r="E368">
        <v>14</v>
      </c>
    </row>
    <row r="369" spans="1:5" x14ac:dyDescent="0.2">
      <c r="A369" t="s">
        <v>27</v>
      </c>
      <c r="B369" t="s">
        <v>23</v>
      </c>
      <c r="C369">
        <v>2020</v>
      </c>
      <c r="D369" t="s">
        <v>28</v>
      </c>
      <c r="E369">
        <v>9</v>
      </c>
    </row>
    <row r="370" spans="1:5" x14ac:dyDescent="0.2">
      <c r="A370" t="s">
        <v>27</v>
      </c>
      <c r="B370" t="s">
        <v>23</v>
      </c>
      <c r="C370">
        <v>2021</v>
      </c>
      <c r="D370" t="s">
        <v>28</v>
      </c>
      <c r="E370">
        <v>13</v>
      </c>
    </row>
    <row r="371" spans="1:5" x14ac:dyDescent="0.2">
      <c r="A371" t="s">
        <v>27</v>
      </c>
      <c r="B371" t="s">
        <v>23</v>
      </c>
      <c r="C371">
        <v>2023</v>
      </c>
      <c r="D371" t="s">
        <v>28</v>
      </c>
      <c r="E371">
        <v>4</v>
      </c>
    </row>
    <row r="372" spans="1:5" x14ac:dyDescent="0.2">
      <c r="A372" t="s">
        <v>27</v>
      </c>
      <c r="B372" t="s">
        <v>24</v>
      </c>
      <c r="C372">
        <v>2020</v>
      </c>
      <c r="D372" t="s">
        <v>28</v>
      </c>
      <c r="E372">
        <v>13</v>
      </c>
    </row>
    <row r="373" spans="1:5" x14ac:dyDescent="0.2">
      <c r="A373" t="s">
        <v>27</v>
      </c>
      <c r="B373" t="s">
        <v>24</v>
      </c>
      <c r="C373">
        <v>2021</v>
      </c>
      <c r="D373" t="s">
        <v>28</v>
      </c>
      <c r="E373">
        <v>14</v>
      </c>
    </row>
    <row r="374" spans="1:5" x14ac:dyDescent="0.2">
      <c r="A374" t="s">
        <v>27</v>
      </c>
      <c r="B374" t="s">
        <v>24</v>
      </c>
      <c r="C374">
        <v>2023</v>
      </c>
      <c r="D374" t="s">
        <v>28</v>
      </c>
      <c r="E374">
        <v>14</v>
      </c>
    </row>
    <row r="375" spans="1:5" x14ac:dyDescent="0.2">
      <c r="A375" t="s">
        <v>27</v>
      </c>
      <c r="B375" t="s">
        <v>24</v>
      </c>
      <c r="C375">
        <v>2022</v>
      </c>
      <c r="D375" t="s">
        <v>28</v>
      </c>
      <c r="E375">
        <v>6</v>
      </c>
    </row>
    <row r="376" spans="1:5" x14ac:dyDescent="0.2">
      <c r="A376" t="s">
        <v>27</v>
      </c>
      <c r="B376" t="s">
        <v>24</v>
      </c>
      <c r="C376">
        <v>2019</v>
      </c>
      <c r="D376" t="s">
        <v>28</v>
      </c>
      <c r="E376">
        <v>7</v>
      </c>
    </row>
    <row r="377" spans="1:5" x14ac:dyDescent="0.2">
      <c r="A377" t="s">
        <v>27</v>
      </c>
      <c r="B377" t="s">
        <v>25</v>
      </c>
      <c r="C377">
        <v>2019</v>
      </c>
      <c r="D377" t="s">
        <v>28</v>
      </c>
      <c r="E377">
        <v>44</v>
      </c>
    </row>
    <row r="378" spans="1:5" x14ac:dyDescent="0.2">
      <c r="A378" t="s">
        <v>27</v>
      </c>
      <c r="B378" t="s">
        <v>25</v>
      </c>
      <c r="C378">
        <v>2020</v>
      </c>
      <c r="D378" t="s">
        <v>28</v>
      </c>
      <c r="E378">
        <v>56</v>
      </c>
    </row>
    <row r="379" spans="1:5" x14ac:dyDescent="0.2">
      <c r="A379" t="s">
        <v>27</v>
      </c>
      <c r="B379" t="s">
        <v>25</v>
      </c>
      <c r="C379">
        <v>2021</v>
      </c>
      <c r="D379" t="s">
        <v>28</v>
      </c>
      <c r="E379">
        <v>92</v>
      </c>
    </row>
    <row r="380" spans="1:5" x14ac:dyDescent="0.2">
      <c r="A380" t="s">
        <v>27</v>
      </c>
      <c r="B380" t="s">
        <v>25</v>
      </c>
      <c r="C380">
        <v>2023</v>
      </c>
      <c r="D380" t="s">
        <v>28</v>
      </c>
      <c r="E380">
        <v>73</v>
      </c>
    </row>
    <row r="381" spans="1:5" x14ac:dyDescent="0.2">
      <c r="A381" t="s">
        <v>27</v>
      </c>
      <c r="B381" t="s">
        <v>25</v>
      </c>
      <c r="C381">
        <v>2022</v>
      </c>
      <c r="D381" t="s">
        <v>28</v>
      </c>
      <c r="E381">
        <v>69</v>
      </c>
    </row>
    <row r="382" spans="1:5" x14ac:dyDescent="0.2">
      <c r="A382" t="s">
        <v>27</v>
      </c>
      <c r="B382" t="s">
        <v>26</v>
      </c>
      <c r="C382">
        <v>2019</v>
      </c>
      <c r="D382" t="s">
        <v>28</v>
      </c>
      <c r="E382">
        <v>111</v>
      </c>
    </row>
    <row r="383" spans="1:5" x14ac:dyDescent="0.2">
      <c r="A383" t="s">
        <v>27</v>
      </c>
      <c r="B383" t="s">
        <v>26</v>
      </c>
      <c r="C383">
        <v>2021</v>
      </c>
      <c r="D383" t="s">
        <v>28</v>
      </c>
      <c r="E383">
        <v>92</v>
      </c>
    </row>
    <row r="384" spans="1:5" x14ac:dyDescent="0.2">
      <c r="A384" t="s">
        <v>27</v>
      </c>
      <c r="B384" t="s">
        <v>26</v>
      </c>
      <c r="C384">
        <v>2023</v>
      </c>
      <c r="D384" t="s">
        <v>28</v>
      </c>
      <c r="E384">
        <v>89</v>
      </c>
    </row>
    <row r="385" spans="1:5" x14ac:dyDescent="0.2">
      <c r="A385" t="s">
        <v>27</v>
      </c>
      <c r="B385" t="s">
        <v>26</v>
      </c>
      <c r="C385">
        <v>2022</v>
      </c>
      <c r="D385" t="s">
        <v>28</v>
      </c>
      <c r="E385">
        <v>102</v>
      </c>
    </row>
    <row r="386" spans="1:5" x14ac:dyDescent="0.2">
      <c r="A386" t="s">
        <v>27</v>
      </c>
      <c r="B386" t="s">
        <v>26</v>
      </c>
      <c r="C386">
        <v>2020</v>
      </c>
      <c r="D386" t="s">
        <v>28</v>
      </c>
      <c r="E386">
        <v>129</v>
      </c>
    </row>
    <row r="387" spans="1:5" x14ac:dyDescent="0.2">
      <c r="A387" s="3" t="s">
        <v>29</v>
      </c>
      <c r="B387" t="s">
        <v>10</v>
      </c>
      <c r="C387">
        <v>2022</v>
      </c>
      <c r="D387" t="s">
        <v>15</v>
      </c>
      <c r="E387">
        <v>2</v>
      </c>
    </row>
    <row r="388" spans="1:5" x14ac:dyDescent="0.2">
      <c r="A388" s="3" t="s">
        <v>29</v>
      </c>
      <c r="B388" t="s">
        <v>10</v>
      </c>
      <c r="C388">
        <v>2022</v>
      </c>
      <c r="D388" t="s">
        <v>12</v>
      </c>
      <c r="E388">
        <v>5</v>
      </c>
    </row>
    <row r="389" spans="1:5" x14ac:dyDescent="0.2">
      <c r="A389" s="7" t="s">
        <v>29</v>
      </c>
      <c r="B389" t="s">
        <v>10</v>
      </c>
      <c r="C389">
        <v>2022</v>
      </c>
      <c r="D389" t="s">
        <v>14</v>
      </c>
      <c r="E389">
        <v>5</v>
      </c>
    </row>
    <row r="390" spans="1:5" x14ac:dyDescent="0.2">
      <c r="A390" s="7" t="s">
        <v>29</v>
      </c>
      <c r="B390" t="s">
        <v>10</v>
      </c>
      <c r="C390">
        <v>2022</v>
      </c>
      <c r="D390" t="s">
        <v>16</v>
      </c>
      <c r="E390">
        <v>7</v>
      </c>
    </row>
    <row r="391" spans="1:5" x14ac:dyDescent="0.2">
      <c r="A391" s="7" t="s">
        <v>29</v>
      </c>
      <c r="B391" t="s">
        <v>10</v>
      </c>
      <c r="C391">
        <v>2023</v>
      </c>
      <c r="D391" t="s">
        <v>13</v>
      </c>
      <c r="E391">
        <v>11</v>
      </c>
    </row>
    <row r="392" spans="1:5" x14ac:dyDescent="0.2">
      <c r="A392" s="7" t="s">
        <v>29</v>
      </c>
      <c r="B392" t="s">
        <v>10</v>
      </c>
      <c r="C392">
        <v>2019</v>
      </c>
      <c r="D392" t="s">
        <v>14</v>
      </c>
      <c r="E392">
        <v>4</v>
      </c>
    </row>
    <row r="393" spans="1:5" x14ac:dyDescent="0.2">
      <c r="A393" s="7" t="s">
        <v>29</v>
      </c>
      <c r="B393" t="s">
        <v>10</v>
      </c>
      <c r="C393">
        <v>2023</v>
      </c>
      <c r="D393" t="s">
        <v>16</v>
      </c>
      <c r="E393">
        <v>5</v>
      </c>
    </row>
    <row r="394" spans="1:5" x14ac:dyDescent="0.2">
      <c r="A394" s="7" t="s">
        <v>29</v>
      </c>
      <c r="B394" t="s">
        <v>10</v>
      </c>
      <c r="C394">
        <v>2021</v>
      </c>
      <c r="D394" t="s">
        <v>15</v>
      </c>
      <c r="E394">
        <v>2</v>
      </c>
    </row>
    <row r="395" spans="1:5" x14ac:dyDescent="0.2">
      <c r="A395" s="7" t="s">
        <v>29</v>
      </c>
      <c r="B395" t="s">
        <v>10</v>
      </c>
      <c r="C395">
        <v>2019</v>
      </c>
      <c r="D395" t="s">
        <v>16</v>
      </c>
      <c r="E395">
        <v>3</v>
      </c>
    </row>
    <row r="396" spans="1:5" x14ac:dyDescent="0.2">
      <c r="A396" s="7" t="s">
        <v>29</v>
      </c>
      <c r="B396" t="s">
        <v>10</v>
      </c>
      <c r="C396">
        <v>2019</v>
      </c>
      <c r="D396" t="s">
        <v>30</v>
      </c>
      <c r="E396">
        <v>4</v>
      </c>
    </row>
    <row r="397" spans="1:5" x14ac:dyDescent="0.2">
      <c r="A397" s="7" t="s">
        <v>29</v>
      </c>
      <c r="B397" t="s">
        <v>10</v>
      </c>
      <c r="C397">
        <v>2022</v>
      </c>
      <c r="D397" t="s">
        <v>30</v>
      </c>
      <c r="E397">
        <v>2</v>
      </c>
    </row>
    <row r="398" spans="1:5" x14ac:dyDescent="0.2">
      <c r="A398" s="7" t="s">
        <v>29</v>
      </c>
      <c r="B398" t="s">
        <v>10</v>
      </c>
      <c r="C398">
        <v>2019</v>
      </c>
      <c r="D398" t="s">
        <v>15</v>
      </c>
      <c r="E398">
        <v>2</v>
      </c>
    </row>
    <row r="399" spans="1:5" x14ac:dyDescent="0.2">
      <c r="A399" s="7" t="s">
        <v>29</v>
      </c>
      <c r="B399" t="s">
        <v>10</v>
      </c>
      <c r="C399">
        <v>2019</v>
      </c>
      <c r="D399" t="s">
        <v>12</v>
      </c>
      <c r="E399">
        <v>1</v>
      </c>
    </row>
    <row r="400" spans="1:5" x14ac:dyDescent="0.2">
      <c r="A400" s="7" t="s">
        <v>29</v>
      </c>
      <c r="B400" t="s">
        <v>10</v>
      </c>
      <c r="C400">
        <v>2019</v>
      </c>
      <c r="D400" t="s">
        <v>13</v>
      </c>
      <c r="E400">
        <v>11</v>
      </c>
    </row>
    <row r="401" spans="1:5" x14ac:dyDescent="0.2">
      <c r="A401" s="7" t="s">
        <v>29</v>
      </c>
      <c r="B401" t="s">
        <v>10</v>
      </c>
      <c r="C401">
        <v>2020</v>
      </c>
      <c r="D401" t="s">
        <v>15</v>
      </c>
      <c r="E401">
        <v>6</v>
      </c>
    </row>
    <row r="402" spans="1:5" x14ac:dyDescent="0.2">
      <c r="A402" s="7" t="s">
        <v>29</v>
      </c>
      <c r="B402" t="s">
        <v>10</v>
      </c>
      <c r="C402">
        <v>2020</v>
      </c>
      <c r="D402" t="s">
        <v>12</v>
      </c>
      <c r="E402">
        <v>3</v>
      </c>
    </row>
    <row r="403" spans="1:5" x14ac:dyDescent="0.2">
      <c r="A403" s="7" t="s">
        <v>29</v>
      </c>
      <c r="B403" t="s">
        <v>10</v>
      </c>
      <c r="C403">
        <v>2020</v>
      </c>
      <c r="D403" t="s">
        <v>14</v>
      </c>
      <c r="E403">
        <v>0</v>
      </c>
    </row>
    <row r="404" spans="1:5" x14ac:dyDescent="0.2">
      <c r="A404" s="7" t="s">
        <v>29</v>
      </c>
      <c r="B404" t="s">
        <v>10</v>
      </c>
      <c r="C404">
        <v>2020</v>
      </c>
      <c r="D404" t="s">
        <v>13</v>
      </c>
      <c r="E404">
        <v>10</v>
      </c>
    </row>
    <row r="405" spans="1:5" x14ac:dyDescent="0.2">
      <c r="A405" s="7" t="s">
        <v>29</v>
      </c>
      <c r="B405" t="s">
        <v>10</v>
      </c>
      <c r="C405">
        <v>2020</v>
      </c>
      <c r="D405" t="s">
        <v>16</v>
      </c>
      <c r="E405">
        <v>5</v>
      </c>
    </row>
    <row r="406" spans="1:5" x14ac:dyDescent="0.2">
      <c r="A406" s="7" t="s">
        <v>29</v>
      </c>
      <c r="B406" t="s">
        <v>10</v>
      </c>
      <c r="C406">
        <v>2020</v>
      </c>
      <c r="D406" t="s">
        <v>30</v>
      </c>
      <c r="E406">
        <v>3</v>
      </c>
    </row>
    <row r="407" spans="1:5" x14ac:dyDescent="0.2">
      <c r="A407" s="7" t="s">
        <v>29</v>
      </c>
      <c r="B407" t="s">
        <v>10</v>
      </c>
      <c r="C407">
        <v>2021</v>
      </c>
      <c r="D407" t="s">
        <v>12</v>
      </c>
      <c r="E407">
        <v>1</v>
      </c>
    </row>
    <row r="408" spans="1:5" x14ac:dyDescent="0.2">
      <c r="A408" s="7" t="s">
        <v>29</v>
      </c>
      <c r="B408" t="s">
        <v>10</v>
      </c>
      <c r="C408">
        <v>2021</v>
      </c>
      <c r="D408" t="s">
        <v>14</v>
      </c>
      <c r="E408">
        <v>0</v>
      </c>
    </row>
    <row r="409" spans="1:5" x14ac:dyDescent="0.2">
      <c r="A409" s="7" t="s">
        <v>29</v>
      </c>
      <c r="B409" t="s">
        <v>10</v>
      </c>
      <c r="C409">
        <v>2021</v>
      </c>
      <c r="D409" t="s">
        <v>13</v>
      </c>
      <c r="E409">
        <v>5</v>
      </c>
    </row>
    <row r="410" spans="1:5" x14ac:dyDescent="0.2">
      <c r="A410" s="7" t="s">
        <v>29</v>
      </c>
      <c r="B410" t="s">
        <v>10</v>
      </c>
      <c r="C410">
        <v>2021</v>
      </c>
      <c r="D410" t="s">
        <v>16</v>
      </c>
      <c r="E410">
        <v>10</v>
      </c>
    </row>
    <row r="411" spans="1:5" x14ac:dyDescent="0.2">
      <c r="A411" s="7" t="s">
        <v>29</v>
      </c>
      <c r="B411" t="s">
        <v>10</v>
      </c>
      <c r="C411">
        <v>2021</v>
      </c>
      <c r="D411" t="s">
        <v>30</v>
      </c>
      <c r="E411">
        <v>3</v>
      </c>
    </row>
    <row r="412" spans="1:5" x14ac:dyDescent="0.2">
      <c r="A412" s="7" t="s">
        <v>29</v>
      </c>
      <c r="B412" t="s">
        <v>10</v>
      </c>
      <c r="C412">
        <v>2023</v>
      </c>
      <c r="D412" t="s">
        <v>15</v>
      </c>
      <c r="E412">
        <v>2</v>
      </c>
    </row>
    <row r="413" spans="1:5" x14ac:dyDescent="0.2">
      <c r="A413" s="7" t="s">
        <v>29</v>
      </c>
      <c r="B413" t="s">
        <v>10</v>
      </c>
      <c r="C413">
        <v>2023</v>
      </c>
      <c r="D413" t="s">
        <v>12</v>
      </c>
      <c r="E413">
        <v>0</v>
      </c>
    </row>
    <row r="414" spans="1:5" x14ac:dyDescent="0.2">
      <c r="A414" s="7" t="s">
        <v>29</v>
      </c>
      <c r="B414" t="s">
        <v>10</v>
      </c>
      <c r="C414">
        <v>2023</v>
      </c>
      <c r="D414" t="s">
        <v>14</v>
      </c>
      <c r="E414">
        <v>7</v>
      </c>
    </row>
    <row r="415" spans="1:5" x14ac:dyDescent="0.2">
      <c r="A415" s="7" t="s">
        <v>29</v>
      </c>
      <c r="B415" t="s">
        <v>10</v>
      </c>
      <c r="C415">
        <v>2023</v>
      </c>
      <c r="D415" t="s">
        <v>30</v>
      </c>
      <c r="E415">
        <v>0</v>
      </c>
    </row>
    <row r="416" spans="1:5" x14ac:dyDescent="0.2">
      <c r="A416" s="7" t="s">
        <v>29</v>
      </c>
      <c r="B416" t="s">
        <v>10</v>
      </c>
      <c r="C416">
        <v>2022</v>
      </c>
      <c r="D416" t="s">
        <v>13</v>
      </c>
      <c r="E416">
        <v>10</v>
      </c>
    </row>
    <row r="417" spans="1:5" x14ac:dyDescent="0.2">
      <c r="A417" s="7" t="s">
        <v>29</v>
      </c>
      <c r="B417" t="s">
        <v>17</v>
      </c>
      <c r="C417">
        <v>2022</v>
      </c>
      <c r="D417" t="s">
        <v>14</v>
      </c>
      <c r="E417">
        <v>5</v>
      </c>
    </row>
    <row r="418" spans="1:5" x14ac:dyDescent="0.2">
      <c r="A418" s="7" t="s">
        <v>29</v>
      </c>
      <c r="B418" t="s">
        <v>17</v>
      </c>
      <c r="C418">
        <v>2022</v>
      </c>
      <c r="D418" t="s">
        <v>16</v>
      </c>
      <c r="E418">
        <v>17</v>
      </c>
    </row>
    <row r="419" spans="1:5" x14ac:dyDescent="0.2">
      <c r="A419" s="7" t="s">
        <v>29</v>
      </c>
      <c r="B419" t="s">
        <v>17</v>
      </c>
      <c r="C419">
        <v>2022</v>
      </c>
      <c r="D419" t="s">
        <v>30</v>
      </c>
      <c r="E419">
        <v>4</v>
      </c>
    </row>
    <row r="420" spans="1:5" x14ac:dyDescent="0.2">
      <c r="A420" s="7" t="s">
        <v>29</v>
      </c>
      <c r="B420" t="s">
        <v>17</v>
      </c>
      <c r="C420">
        <v>2019</v>
      </c>
      <c r="D420" t="s">
        <v>16</v>
      </c>
      <c r="E420">
        <v>5</v>
      </c>
    </row>
    <row r="421" spans="1:5" x14ac:dyDescent="0.2">
      <c r="A421" s="7" t="s">
        <v>29</v>
      </c>
      <c r="B421" t="s">
        <v>17</v>
      </c>
      <c r="C421">
        <v>2023</v>
      </c>
      <c r="D421" t="s">
        <v>13</v>
      </c>
      <c r="E421">
        <v>6</v>
      </c>
    </row>
    <row r="422" spans="1:5" x14ac:dyDescent="0.2">
      <c r="A422" s="7" t="s">
        <v>29</v>
      </c>
      <c r="B422" t="s">
        <v>17</v>
      </c>
      <c r="C422">
        <v>2023</v>
      </c>
      <c r="D422" t="s">
        <v>14</v>
      </c>
      <c r="E422">
        <v>5</v>
      </c>
    </row>
    <row r="423" spans="1:5" x14ac:dyDescent="0.2">
      <c r="A423" s="7" t="s">
        <v>29</v>
      </c>
      <c r="B423" t="s">
        <v>17</v>
      </c>
      <c r="C423">
        <v>2019</v>
      </c>
      <c r="D423" t="s">
        <v>15</v>
      </c>
      <c r="E423">
        <v>4</v>
      </c>
    </row>
    <row r="424" spans="1:5" x14ac:dyDescent="0.2">
      <c r="A424" s="7" t="s">
        <v>29</v>
      </c>
      <c r="B424" t="s">
        <v>17</v>
      </c>
      <c r="C424">
        <v>2019</v>
      </c>
      <c r="D424" t="s">
        <v>13</v>
      </c>
      <c r="E424">
        <v>7</v>
      </c>
    </row>
    <row r="425" spans="1:5" x14ac:dyDescent="0.2">
      <c r="A425" s="7" t="s">
        <v>29</v>
      </c>
      <c r="B425" t="s">
        <v>17</v>
      </c>
      <c r="C425">
        <v>2022</v>
      </c>
      <c r="D425" t="s">
        <v>15</v>
      </c>
      <c r="E425">
        <v>2</v>
      </c>
    </row>
    <row r="426" spans="1:5" x14ac:dyDescent="0.2">
      <c r="A426" s="7" t="s">
        <v>29</v>
      </c>
      <c r="B426" t="s">
        <v>17</v>
      </c>
      <c r="C426">
        <v>2022</v>
      </c>
      <c r="D426" t="s">
        <v>12</v>
      </c>
      <c r="E426">
        <v>2</v>
      </c>
    </row>
    <row r="427" spans="1:5" x14ac:dyDescent="0.2">
      <c r="A427" s="7" t="s">
        <v>29</v>
      </c>
      <c r="B427" t="s">
        <v>17</v>
      </c>
      <c r="C427">
        <v>2019</v>
      </c>
      <c r="D427" t="s">
        <v>12</v>
      </c>
      <c r="E427">
        <v>2</v>
      </c>
    </row>
    <row r="428" spans="1:5" x14ac:dyDescent="0.2">
      <c r="A428" s="7" t="s">
        <v>29</v>
      </c>
      <c r="B428" t="s">
        <v>17</v>
      </c>
      <c r="C428">
        <v>2019</v>
      </c>
      <c r="D428" t="s">
        <v>14</v>
      </c>
      <c r="E428">
        <v>3</v>
      </c>
    </row>
    <row r="429" spans="1:5" x14ac:dyDescent="0.2">
      <c r="A429" s="7" t="s">
        <v>29</v>
      </c>
      <c r="B429" t="s">
        <v>17</v>
      </c>
      <c r="C429">
        <v>2019</v>
      </c>
      <c r="D429" t="s">
        <v>30</v>
      </c>
      <c r="E429">
        <v>1</v>
      </c>
    </row>
    <row r="430" spans="1:5" x14ac:dyDescent="0.2">
      <c r="A430" s="7" t="s">
        <v>29</v>
      </c>
      <c r="B430" t="s">
        <v>17</v>
      </c>
      <c r="C430">
        <v>2020</v>
      </c>
      <c r="D430" t="s">
        <v>15</v>
      </c>
      <c r="E430">
        <v>2</v>
      </c>
    </row>
    <row r="431" spans="1:5" x14ac:dyDescent="0.2">
      <c r="A431" s="7" t="s">
        <v>29</v>
      </c>
      <c r="B431" t="s">
        <v>17</v>
      </c>
      <c r="C431">
        <v>2020</v>
      </c>
      <c r="D431" t="s">
        <v>12</v>
      </c>
      <c r="E431">
        <v>2</v>
      </c>
    </row>
    <row r="432" spans="1:5" x14ac:dyDescent="0.2">
      <c r="A432" s="7" t="s">
        <v>29</v>
      </c>
      <c r="B432" t="s">
        <v>17</v>
      </c>
      <c r="C432">
        <v>2020</v>
      </c>
      <c r="D432" t="s">
        <v>14</v>
      </c>
      <c r="E432">
        <v>5</v>
      </c>
    </row>
    <row r="433" spans="1:5" x14ac:dyDescent="0.2">
      <c r="A433" s="7" t="s">
        <v>29</v>
      </c>
      <c r="B433" t="s">
        <v>17</v>
      </c>
      <c r="C433">
        <v>2020</v>
      </c>
      <c r="D433" t="s">
        <v>13</v>
      </c>
      <c r="E433">
        <v>10</v>
      </c>
    </row>
    <row r="434" spans="1:5" x14ac:dyDescent="0.2">
      <c r="A434" s="7" t="s">
        <v>29</v>
      </c>
      <c r="B434" t="s">
        <v>17</v>
      </c>
      <c r="C434">
        <v>2020</v>
      </c>
      <c r="D434" t="s">
        <v>16</v>
      </c>
      <c r="E434">
        <v>6</v>
      </c>
    </row>
    <row r="435" spans="1:5" x14ac:dyDescent="0.2">
      <c r="A435" s="7" t="s">
        <v>29</v>
      </c>
      <c r="B435" t="s">
        <v>17</v>
      </c>
      <c r="C435">
        <v>2020</v>
      </c>
      <c r="D435" t="s">
        <v>30</v>
      </c>
      <c r="E435">
        <v>0</v>
      </c>
    </row>
    <row r="436" spans="1:5" x14ac:dyDescent="0.2">
      <c r="A436" s="7" t="s">
        <v>29</v>
      </c>
      <c r="B436" t="s">
        <v>17</v>
      </c>
      <c r="C436">
        <v>2021</v>
      </c>
      <c r="D436" t="s">
        <v>15</v>
      </c>
      <c r="E436">
        <v>0</v>
      </c>
    </row>
    <row r="437" spans="1:5" x14ac:dyDescent="0.2">
      <c r="A437" s="7" t="s">
        <v>29</v>
      </c>
      <c r="B437" t="s">
        <v>17</v>
      </c>
      <c r="C437">
        <v>2021</v>
      </c>
      <c r="D437" t="s">
        <v>12</v>
      </c>
      <c r="E437">
        <v>6</v>
      </c>
    </row>
    <row r="438" spans="1:5" x14ac:dyDescent="0.2">
      <c r="A438" s="7" t="s">
        <v>29</v>
      </c>
      <c r="B438" t="s">
        <v>17</v>
      </c>
      <c r="C438">
        <v>2021</v>
      </c>
      <c r="D438" t="s">
        <v>14</v>
      </c>
      <c r="E438">
        <v>2</v>
      </c>
    </row>
    <row r="439" spans="1:5" x14ac:dyDescent="0.2">
      <c r="A439" s="7" t="s">
        <v>29</v>
      </c>
      <c r="B439" t="s">
        <v>17</v>
      </c>
      <c r="C439">
        <v>2021</v>
      </c>
      <c r="D439" t="s">
        <v>13</v>
      </c>
      <c r="E439">
        <v>10</v>
      </c>
    </row>
    <row r="440" spans="1:5" x14ac:dyDescent="0.2">
      <c r="A440" s="7" t="s">
        <v>29</v>
      </c>
      <c r="B440" t="s">
        <v>17</v>
      </c>
      <c r="C440">
        <v>2021</v>
      </c>
      <c r="D440" t="s">
        <v>16</v>
      </c>
      <c r="E440">
        <v>6</v>
      </c>
    </row>
    <row r="441" spans="1:5" x14ac:dyDescent="0.2">
      <c r="A441" s="7" t="s">
        <v>29</v>
      </c>
      <c r="B441" t="s">
        <v>17</v>
      </c>
      <c r="C441">
        <v>2021</v>
      </c>
      <c r="D441" t="s">
        <v>30</v>
      </c>
      <c r="E441">
        <v>1</v>
      </c>
    </row>
    <row r="442" spans="1:5" x14ac:dyDescent="0.2">
      <c r="A442" s="7" t="s">
        <v>29</v>
      </c>
      <c r="B442" t="s">
        <v>17</v>
      </c>
      <c r="C442">
        <v>2023</v>
      </c>
      <c r="D442" t="s">
        <v>15</v>
      </c>
      <c r="E442">
        <v>3</v>
      </c>
    </row>
    <row r="443" spans="1:5" x14ac:dyDescent="0.2">
      <c r="A443" s="7" t="s">
        <v>29</v>
      </c>
      <c r="B443" t="s">
        <v>17</v>
      </c>
      <c r="C443">
        <v>2023</v>
      </c>
      <c r="D443" t="s">
        <v>12</v>
      </c>
      <c r="E443">
        <v>0</v>
      </c>
    </row>
    <row r="444" spans="1:5" x14ac:dyDescent="0.2">
      <c r="A444" s="7" t="s">
        <v>29</v>
      </c>
      <c r="B444" t="s">
        <v>17</v>
      </c>
      <c r="C444">
        <v>2023</v>
      </c>
      <c r="D444" t="s">
        <v>16</v>
      </c>
      <c r="E444">
        <v>11</v>
      </c>
    </row>
    <row r="445" spans="1:5" x14ac:dyDescent="0.2">
      <c r="A445" s="7" t="s">
        <v>29</v>
      </c>
      <c r="B445" t="s">
        <v>17</v>
      </c>
      <c r="C445">
        <v>2023</v>
      </c>
      <c r="D445" t="s">
        <v>30</v>
      </c>
      <c r="E445">
        <v>0</v>
      </c>
    </row>
    <row r="446" spans="1:5" x14ac:dyDescent="0.2">
      <c r="A446" s="7" t="s">
        <v>29</v>
      </c>
      <c r="B446" t="s">
        <v>17</v>
      </c>
      <c r="C446">
        <v>2022</v>
      </c>
      <c r="D446" t="s">
        <v>13</v>
      </c>
      <c r="E446">
        <v>5</v>
      </c>
    </row>
    <row r="447" spans="1:5" x14ac:dyDescent="0.2">
      <c r="A447" s="7" t="s">
        <v>29</v>
      </c>
      <c r="B447" t="s">
        <v>18</v>
      </c>
      <c r="C447">
        <v>2023</v>
      </c>
      <c r="D447" t="s">
        <v>13</v>
      </c>
      <c r="E447">
        <v>11</v>
      </c>
    </row>
    <row r="448" spans="1:5" x14ac:dyDescent="0.2">
      <c r="A448" s="7" t="s">
        <v>29</v>
      </c>
      <c r="B448" t="s">
        <v>18</v>
      </c>
      <c r="C448">
        <v>2022</v>
      </c>
      <c r="D448" t="s">
        <v>12</v>
      </c>
      <c r="E448">
        <v>1</v>
      </c>
    </row>
    <row r="449" spans="1:5" x14ac:dyDescent="0.2">
      <c r="A449" s="7" t="s">
        <v>29</v>
      </c>
      <c r="B449" t="s">
        <v>18</v>
      </c>
      <c r="C449">
        <v>2022</v>
      </c>
      <c r="D449" t="s">
        <v>14</v>
      </c>
      <c r="E449">
        <v>4</v>
      </c>
    </row>
    <row r="450" spans="1:5" x14ac:dyDescent="0.2">
      <c r="A450" s="7" t="s">
        <v>29</v>
      </c>
      <c r="B450" t="s">
        <v>18</v>
      </c>
      <c r="C450">
        <v>2019</v>
      </c>
      <c r="D450" t="s">
        <v>16</v>
      </c>
      <c r="E450">
        <v>7</v>
      </c>
    </row>
    <row r="451" spans="1:5" x14ac:dyDescent="0.2">
      <c r="A451" s="7" t="s">
        <v>29</v>
      </c>
      <c r="B451" t="s">
        <v>18</v>
      </c>
      <c r="C451">
        <v>2020</v>
      </c>
      <c r="D451" t="s">
        <v>16</v>
      </c>
      <c r="E451">
        <v>7</v>
      </c>
    </row>
    <row r="452" spans="1:5" x14ac:dyDescent="0.2">
      <c r="A452" s="7" t="s">
        <v>29</v>
      </c>
      <c r="B452" t="s">
        <v>18</v>
      </c>
      <c r="C452">
        <v>2021</v>
      </c>
      <c r="D452" t="s">
        <v>13</v>
      </c>
      <c r="E452">
        <v>13</v>
      </c>
    </row>
    <row r="453" spans="1:5" x14ac:dyDescent="0.2">
      <c r="A453" s="7" t="s">
        <v>29</v>
      </c>
      <c r="B453" t="s">
        <v>18</v>
      </c>
      <c r="C453">
        <v>2023</v>
      </c>
      <c r="D453" t="s">
        <v>16</v>
      </c>
      <c r="E453">
        <v>9</v>
      </c>
    </row>
    <row r="454" spans="1:5" x14ac:dyDescent="0.2">
      <c r="A454" s="7" t="s">
        <v>29</v>
      </c>
      <c r="B454" t="s">
        <v>18</v>
      </c>
      <c r="C454">
        <v>2021</v>
      </c>
      <c r="D454" t="s">
        <v>30</v>
      </c>
      <c r="E454">
        <v>4</v>
      </c>
    </row>
    <row r="455" spans="1:5" x14ac:dyDescent="0.2">
      <c r="A455" s="7" t="s">
        <v>29</v>
      </c>
      <c r="B455" t="s">
        <v>18</v>
      </c>
      <c r="C455">
        <v>2020</v>
      </c>
      <c r="D455" t="s">
        <v>14</v>
      </c>
      <c r="E455">
        <v>5</v>
      </c>
    </row>
    <row r="456" spans="1:5" x14ac:dyDescent="0.2">
      <c r="A456" s="7" t="s">
        <v>29</v>
      </c>
      <c r="B456" t="s">
        <v>18</v>
      </c>
      <c r="C456">
        <v>2022</v>
      </c>
      <c r="D456" t="s">
        <v>15</v>
      </c>
      <c r="E456">
        <v>2</v>
      </c>
    </row>
    <row r="457" spans="1:5" x14ac:dyDescent="0.2">
      <c r="A457" s="7" t="s">
        <v>29</v>
      </c>
      <c r="B457" t="s">
        <v>18</v>
      </c>
      <c r="C457">
        <v>2022</v>
      </c>
      <c r="D457" t="s">
        <v>16</v>
      </c>
      <c r="E457">
        <v>11</v>
      </c>
    </row>
    <row r="458" spans="1:5" x14ac:dyDescent="0.2">
      <c r="A458" s="7" t="s">
        <v>29</v>
      </c>
      <c r="B458" t="s">
        <v>18</v>
      </c>
      <c r="C458">
        <v>2022</v>
      </c>
      <c r="D458" t="s">
        <v>13</v>
      </c>
      <c r="E458">
        <v>10</v>
      </c>
    </row>
    <row r="459" spans="1:5" x14ac:dyDescent="0.2">
      <c r="A459" s="7" t="s">
        <v>29</v>
      </c>
      <c r="B459" t="s">
        <v>18</v>
      </c>
      <c r="C459">
        <v>2022</v>
      </c>
      <c r="D459" t="s">
        <v>30</v>
      </c>
      <c r="E459">
        <v>4</v>
      </c>
    </row>
    <row r="460" spans="1:5" x14ac:dyDescent="0.2">
      <c r="A460" s="7" t="s">
        <v>29</v>
      </c>
      <c r="B460" t="s">
        <v>18</v>
      </c>
      <c r="C460">
        <v>2019</v>
      </c>
      <c r="D460" t="s">
        <v>15</v>
      </c>
      <c r="E460">
        <v>3</v>
      </c>
    </row>
    <row r="461" spans="1:5" x14ac:dyDescent="0.2">
      <c r="A461" s="7" t="s">
        <v>29</v>
      </c>
      <c r="B461" t="s">
        <v>18</v>
      </c>
      <c r="C461">
        <v>2019</v>
      </c>
      <c r="D461" t="s">
        <v>12</v>
      </c>
      <c r="E461">
        <v>3</v>
      </c>
    </row>
    <row r="462" spans="1:5" x14ac:dyDescent="0.2">
      <c r="A462" s="7" t="s">
        <v>29</v>
      </c>
      <c r="B462" t="s">
        <v>18</v>
      </c>
      <c r="C462">
        <v>2019</v>
      </c>
      <c r="D462" t="s">
        <v>14</v>
      </c>
      <c r="E462">
        <v>2</v>
      </c>
    </row>
    <row r="463" spans="1:5" x14ac:dyDescent="0.2">
      <c r="A463" s="7" t="s">
        <v>29</v>
      </c>
      <c r="B463" t="s">
        <v>18</v>
      </c>
      <c r="C463">
        <v>2019</v>
      </c>
      <c r="D463" t="s">
        <v>13</v>
      </c>
      <c r="E463">
        <v>13</v>
      </c>
    </row>
    <row r="464" spans="1:5" x14ac:dyDescent="0.2">
      <c r="A464" s="7" t="s">
        <v>29</v>
      </c>
      <c r="B464" t="s">
        <v>18</v>
      </c>
      <c r="C464">
        <v>2019</v>
      </c>
      <c r="D464" t="s">
        <v>30</v>
      </c>
      <c r="E464">
        <v>4</v>
      </c>
    </row>
    <row r="465" spans="1:5" x14ac:dyDescent="0.2">
      <c r="A465" s="7" t="s">
        <v>29</v>
      </c>
      <c r="B465" t="s">
        <v>18</v>
      </c>
      <c r="C465">
        <v>2020</v>
      </c>
      <c r="D465" t="s">
        <v>15</v>
      </c>
      <c r="E465">
        <v>3</v>
      </c>
    </row>
    <row r="466" spans="1:5" x14ac:dyDescent="0.2">
      <c r="A466" s="7" t="s">
        <v>29</v>
      </c>
      <c r="B466" t="s">
        <v>18</v>
      </c>
      <c r="C466">
        <v>2020</v>
      </c>
      <c r="D466" t="s">
        <v>12</v>
      </c>
      <c r="E466">
        <v>2</v>
      </c>
    </row>
    <row r="467" spans="1:5" x14ac:dyDescent="0.2">
      <c r="A467" s="7" t="s">
        <v>29</v>
      </c>
      <c r="B467" t="s">
        <v>18</v>
      </c>
      <c r="C467">
        <v>2020</v>
      </c>
      <c r="D467" t="s">
        <v>13</v>
      </c>
      <c r="E467">
        <v>8</v>
      </c>
    </row>
    <row r="468" spans="1:5" x14ac:dyDescent="0.2">
      <c r="A468" s="7" t="s">
        <v>29</v>
      </c>
      <c r="B468" t="s">
        <v>18</v>
      </c>
      <c r="C468">
        <v>2020</v>
      </c>
      <c r="D468" t="s">
        <v>30</v>
      </c>
      <c r="E468">
        <v>4</v>
      </c>
    </row>
    <row r="469" spans="1:5" x14ac:dyDescent="0.2">
      <c r="A469" s="7" t="s">
        <v>29</v>
      </c>
      <c r="B469" t="s">
        <v>18</v>
      </c>
      <c r="C469">
        <v>2021</v>
      </c>
      <c r="D469" t="s">
        <v>15</v>
      </c>
      <c r="E469">
        <v>3</v>
      </c>
    </row>
    <row r="470" spans="1:5" x14ac:dyDescent="0.2">
      <c r="A470" s="7" t="s">
        <v>29</v>
      </c>
      <c r="B470" t="s">
        <v>18</v>
      </c>
      <c r="C470">
        <v>2021</v>
      </c>
      <c r="D470" t="s">
        <v>12</v>
      </c>
      <c r="E470">
        <v>0</v>
      </c>
    </row>
    <row r="471" spans="1:5" x14ac:dyDescent="0.2">
      <c r="A471" s="7" t="s">
        <v>29</v>
      </c>
      <c r="B471" t="s">
        <v>18</v>
      </c>
      <c r="C471">
        <v>2021</v>
      </c>
      <c r="D471" t="s">
        <v>14</v>
      </c>
      <c r="E471">
        <v>3</v>
      </c>
    </row>
    <row r="472" spans="1:5" x14ac:dyDescent="0.2">
      <c r="A472" s="7" t="s">
        <v>29</v>
      </c>
      <c r="B472" t="s">
        <v>18</v>
      </c>
      <c r="C472">
        <v>2021</v>
      </c>
      <c r="D472" t="s">
        <v>16</v>
      </c>
      <c r="E472">
        <v>11</v>
      </c>
    </row>
    <row r="473" spans="1:5" x14ac:dyDescent="0.2">
      <c r="A473" s="7" t="s">
        <v>29</v>
      </c>
      <c r="B473" t="s">
        <v>18</v>
      </c>
      <c r="C473">
        <v>2023</v>
      </c>
      <c r="D473" t="s">
        <v>15</v>
      </c>
      <c r="E473">
        <v>3</v>
      </c>
    </row>
    <row r="474" spans="1:5" x14ac:dyDescent="0.2">
      <c r="A474" s="7" t="s">
        <v>29</v>
      </c>
      <c r="B474" t="s">
        <v>18</v>
      </c>
      <c r="C474">
        <v>2023</v>
      </c>
      <c r="D474" t="s">
        <v>12</v>
      </c>
      <c r="E474">
        <v>4</v>
      </c>
    </row>
    <row r="475" spans="1:5" x14ac:dyDescent="0.2">
      <c r="A475" s="7" t="s">
        <v>29</v>
      </c>
      <c r="B475" t="s">
        <v>18</v>
      </c>
      <c r="C475">
        <v>2023</v>
      </c>
      <c r="D475" t="s">
        <v>14</v>
      </c>
      <c r="E475">
        <v>2</v>
      </c>
    </row>
    <row r="476" spans="1:5" x14ac:dyDescent="0.2">
      <c r="A476" s="7" t="s">
        <v>29</v>
      </c>
      <c r="B476" t="s">
        <v>18</v>
      </c>
      <c r="C476">
        <v>2023</v>
      </c>
      <c r="D476" t="s">
        <v>30</v>
      </c>
      <c r="E476">
        <v>0</v>
      </c>
    </row>
    <row r="477" spans="1:5" x14ac:dyDescent="0.2">
      <c r="A477" s="7" t="s">
        <v>29</v>
      </c>
      <c r="B477" t="s">
        <v>19</v>
      </c>
      <c r="C477">
        <v>2019</v>
      </c>
      <c r="D477" t="s">
        <v>16</v>
      </c>
      <c r="E477">
        <v>12</v>
      </c>
    </row>
    <row r="478" spans="1:5" x14ac:dyDescent="0.2">
      <c r="A478" s="7" t="s">
        <v>29</v>
      </c>
      <c r="B478" t="s">
        <v>19</v>
      </c>
      <c r="C478">
        <v>2022</v>
      </c>
      <c r="D478" t="s">
        <v>12</v>
      </c>
      <c r="E478">
        <v>9</v>
      </c>
    </row>
    <row r="479" spans="1:5" x14ac:dyDescent="0.2">
      <c r="A479" s="7" t="s">
        <v>29</v>
      </c>
      <c r="B479" t="s">
        <v>19</v>
      </c>
      <c r="C479">
        <v>2022</v>
      </c>
      <c r="D479" t="s">
        <v>13</v>
      </c>
      <c r="E479">
        <v>10</v>
      </c>
    </row>
    <row r="480" spans="1:5" x14ac:dyDescent="0.2">
      <c r="A480" s="7" t="s">
        <v>29</v>
      </c>
      <c r="B480" t="s">
        <v>19</v>
      </c>
      <c r="C480">
        <v>2022</v>
      </c>
      <c r="D480" t="s">
        <v>16</v>
      </c>
      <c r="E480">
        <v>25</v>
      </c>
    </row>
    <row r="481" spans="1:5" x14ac:dyDescent="0.2">
      <c r="A481" s="7" t="s">
        <v>29</v>
      </c>
      <c r="B481" t="s">
        <v>19</v>
      </c>
      <c r="C481">
        <v>2022</v>
      </c>
      <c r="D481" t="s">
        <v>30</v>
      </c>
      <c r="E481">
        <v>10</v>
      </c>
    </row>
    <row r="482" spans="1:5" x14ac:dyDescent="0.2">
      <c r="A482" s="7" t="s">
        <v>29</v>
      </c>
      <c r="B482" t="s">
        <v>19</v>
      </c>
      <c r="C482">
        <v>2020</v>
      </c>
      <c r="D482" t="s">
        <v>16</v>
      </c>
      <c r="E482">
        <v>13</v>
      </c>
    </row>
    <row r="483" spans="1:5" x14ac:dyDescent="0.2">
      <c r="A483" s="7" t="s">
        <v>29</v>
      </c>
      <c r="B483" t="s">
        <v>19</v>
      </c>
      <c r="C483">
        <v>2019</v>
      </c>
      <c r="D483" t="s">
        <v>14</v>
      </c>
      <c r="E483">
        <v>9</v>
      </c>
    </row>
    <row r="484" spans="1:5" x14ac:dyDescent="0.2">
      <c r="A484" s="7" t="s">
        <v>29</v>
      </c>
      <c r="B484" t="s">
        <v>19</v>
      </c>
      <c r="C484">
        <v>2021</v>
      </c>
      <c r="D484" t="s">
        <v>13</v>
      </c>
      <c r="E484">
        <v>16</v>
      </c>
    </row>
    <row r="485" spans="1:5" x14ac:dyDescent="0.2">
      <c r="A485" s="7" t="s">
        <v>29</v>
      </c>
      <c r="B485" t="s">
        <v>19</v>
      </c>
      <c r="C485">
        <v>2023</v>
      </c>
      <c r="D485" t="s">
        <v>16</v>
      </c>
      <c r="E485">
        <v>7</v>
      </c>
    </row>
    <row r="486" spans="1:5" x14ac:dyDescent="0.2">
      <c r="A486" s="7" t="s">
        <v>29</v>
      </c>
      <c r="B486" t="s">
        <v>19</v>
      </c>
      <c r="C486">
        <v>2019</v>
      </c>
      <c r="D486" t="s">
        <v>13</v>
      </c>
      <c r="E486">
        <v>19</v>
      </c>
    </row>
    <row r="487" spans="1:5" x14ac:dyDescent="0.2">
      <c r="A487" s="7" t="s">
        <v>29</v>
      </c>
      <c r="B487" t="s">
        <v>19</v>
      </c>
      <c r="C487">
        <v>2020</v>
      </c>
      <c r="D487" t="s">
        <v>12</v>
      </c>
      <c r="E487">
        <v>6</v>
      </c>
    </row>
    <row r="488" spans="1:5" x14ac:dyDescent="0.2">
      <c r="A488" s="7" t="s">
        <v>29</v>
      </c>
      <c r="B488" t="s">
        <v>19</v>
      </c>
      <c r="C488">
        <v>2021</v>
      </c>
      <c r="D488" t="s">
        <v>14</v>
      </c>
      <c r="E488">
        <v>7</v>
      </c>
    </row>
    <row r="489" spans="1:5" x14ac:dyDescent="0.2">
      <c r="A489" s="7" t="s">
        <v>29</v>
      </c>
      <c r="B489" t="s">
        <v>19</v>
      </c>
      <c r="C489">
        <v>2021</v>
      </c>
      <c r="D489" t="s">
        <v>16</v>
      </c>
      <c r="E489">
        <v>13</v>
      </c>
    </row>
    <row r="490" spans="1:5" x14ac:dyDescent="0.2">
      <c r="A490" s="7" t="s">
        <v>29</v>
      </c>
      <c r="B490" t="s">
        <v>19</v>
      </c>
      <c r="C490">
        <v>2019</v>
      </c>
      <c r="D490" t="s">
        <v>15</v>
      </c>
      <c r="E490">
        <v>4</v>
      </c>
    </row>
    <row r="491" spans="1:5" x14ac:dyDescent="0.2">
      <c r="A491" s="7" t="s">
        <v>29</v>
      </c>
      <c r="B491" t="s">
        <v>19</v>
      </c>
      <c r="C491">
        <v>2021</v>
      </c>
      <c r="D491" t="s">
        <v>30</v>
      </c>
      <c r="E491">
        <v>2</v>
      </c>
    </row>
    <row r="492" spans="1:5" x14ac:dyDescent="0.2">
      <c r="A492" s="7" t="s">
        <v>29</v>
      </c>
      <c r="B492" t="s">
        <v>19</v>
      </c>
      <c r="C492">
        <v>2020</v>
      </c>
      <c r="D492" t="s">
        <v>14</v>
      </c>
      <c r="E492">
        <v>6</v>
      </c>
    </row>
    <row r="493" spans="1:5" x14ac:dyDescent="0.2">
      <c r="A493" s="7" t="s">
        <v>29</v>
      </c>
      <c r="B493" t="s">
        <v>19</v>
      </c>
      <c r="C493">
        <v>2020</v>
      </c>
      <c r="D493" t="s">
        <v>13</v>
      </c>
      <c r="E493">
        <v>13</v>
      </c>
    </row>
    <row r="494" spans="1:5" x14ac:dyDescent="0.2">
      <c r="A494" s="7" t="s">
        <v>29</v>
      </c>
      <c r="B494" t="s">
        <v>19</v>
      </c>
      <c r="C494">
        <v>2022</v>
      </c>
      <c r="D494" t="s">
        <v>15</v>
      </c>
      <c r="E494">
        <v>3</v>
      </c>
    </row>
    <row r="495" spans="1:5" x14ac:dyDescent="0.2">
      <c r="A495" s="7" t="s">
        <v>29</v>
      </c>
      <c r="B495" t="s">
        <v>19</v>
      </c>
      <c r="C495">
        <v>2022</v>
      </c>
      <c r="D495" t="s">
        <v>14</v>
      </c>
      <c r="E495">
        <v>8</v>
      </c>
    </row>
    <row r="496" spans="1:5" x14ac:dyDescent="0.2">
      <c r="A496" s="7" t="s">
        <v>29</v>
      </c>
      <c r="B496" t="s">
        <v>19</v>
      </c>
      <c r="C496">
        <v>2019</v>
      </c>
      <c r="D496" t="s">
        <v>12</v>
      </c>
      <c r="E496">
        <v>2</v>
      </c>
    </row>
    <row r="497" spans="1:5" x14ac:dyDescent="0.2">
      <c r="A497" s="7" t="s">
        <v>29</v>
      </c>
      <c r="B497" t="s">
        <v>19</v>
      </c>
      <c r="C497">
        <v>2019</v>
      </c>
      <c r="D497" t="s">
        <v>30</v>
      </c>
      <c r="E497">
        <v>8</v>
      </c>
    </row>
    <row r="498" spans="1:5" x14ac:dyDescent="0.2">
      <c r="A498" s="7" t="s">
        <v>29</v>
      </c>
      <c r="B498" t="s">
        <v>19</v>
      </c>
      <c r="C498">
        <v>2020</v>
      </c>
      <c r="D498" t="s">
        <v>15</v>
      </c>
      <c r="E498">
        <v>7</v>
      </c>
    </row>
    <row r="499" spans="1:5" x14ac:dyDescent="0.2">
      <c r="A499" s="7" t="s">
        <v>29</v>
      </c>
      <c r="B499" t="s">
        <v>19</v>
      </c>
      <c r="C499">
        <v>2020</v>
      </c>
      <c r="D499" t="s">
        <v>30</v>
      </c>
      <c r="E499">
        <v>6</v>
      </c>
    </row>
    <row r="500" spans="1:5" x14ac:dyDescent="0.2">
      <c r="A500" s="7" t="s">
        <v>29</v>
      </c>
      <c r="B500" t="s">
        <v>19</v>
      </c>
      <c r="C500">
        <v>2021</v>
      </c>
      <c r="D500" t="s">
        <v>15</v>
      </c>
      <c r="E500">
        <v>8</v>
      </c>
    </row>
    <row r="501" spans="1:5" x14ac:dyDescent="0.2">
      <c r="A501" s="7" t="s">
        <v>29</v>
      </c>
      <c r="B501" t="s">
        <v>19</v>
      </c>
      <c r="C501">
        <v>2021</v>
      </c>
      <c r="D501" t="s">
        <v>12</v>
      </c>
      <c r="E501">
        <v>5</v>
      </c>
    </row>
    <row r="502" spans="1:5" x14ac:dyDescent="0.2">
      <c r="A502" s="7" t="s">
        <v>29</v>
      </c>
      <c r="B502" t="s">
        <v>19</v>
      </c>
      <c r="C502">
        <v>2023</v>
      </c>
      <c r="D502" t="s">
        <v>15</v>
      </c>
      <c r="E502">
        <v>7</v>
      </c>
    </row>
    <row r="503" spans="1:5" x14ac:dyDescent="0.2">
      <c r="A503" s="7" t="s">
        <v>29</v>
      </c>
      <c r="B503" t="s">
        <v>19</v>
      </c>
      <c r="C503">
        <v>2023</v>
      </c>
      <c r="D503" t="s">
        <v>12</v>
      </c>
      <c r="E503">
        <v>5</v>
      </c>
    </row>
    <row r="504" spans="1:5" x14ac:dyDescent="0.2">
      <c r="A504" s="7" t="s">
        <v>29</v>
      </c>
      <c r="B504" t="s">
        <v>19</v>
      </c>
      <c r="C504">
        <v>2023</v>
      </c>
      <c r="D504" t="s">
        <v>14</v>
      </c>
      <c r="E504">
        <v>6</v>
      </c>
    </row>
    <row r="505" spans="1:5" x14ac:dyDescent="0.2">
      <c r="A505" s="7" t="s">
        <v>29</v>
      </c>
      <c r="B505" t="s">
        <v>19</v>
      </c>
      <c r="C505">
        <v>2023</v>
      </c>
      <c r="D505" t="s">
        <v>13</v>
      </c>
      <c r="E505">
        <v>15</v>
      </c>
    </row>
    <row r="506" spans="1:5" x14ac:dyDescent="0.2">
      <c r="A506" s="7" t="s">
        <v>29</v>
      </c>
      <c r="B506" t="s">
        <v>19</v>
      </c>
      <c r="C506">
        <v>2023</v>
      </c>
      <c r="D506" t="s">
        <v>30</v>
      </c>
      <c r="E506">
        <v>6</v>
      </c>
    </row>
    <row r="507" spans="1:5" x14ac:dyDescent="0.2">
      <c r="A507" s="7" t="s">
        <v>29</v>
      </c>
      <c r="B507" t="s">
        <v>20</v>
      </c>
      <c r="C507">
        <v>2021</v>
      </c>
      <c r="D507" t="s">
        <v>13</v>
      </c>
      <c r="E507">
        <v>13</v>
      </c>
    </row>
    <row r="508" spans="1:5" x14ac:dyDescent="0.2">
      <c r="A508" s="7" t="s">
        <v>29</v>
      </c>
      <c r="B508" t="s">
        <v>20</v>
      </c>
      <c r="C508">
        <v>2023</v>
      </c>
      <c r="D508" t="s">
        <v>16</v>
      </c>
      <c r="E508">
        <v>17</v>
      </c>
    </row>
    <row r="509" spans="1:5" x14ac:dyDescent="0.2">
      <c r="A509" s="7" t="s">
        <v>29</v>
      </c>
      <c r="B509" t="s">
        <v>20</v>
      </c>
      <c r="C509">
        <v>2022</v>
      </c>
      <c r="D509" t="s">
        <v>15</v>
      </c>
      <c r="E509">
        <v>5</v>
      </c>
    </row>
    <row r="510" spans="1:5" x14ac:dyDescent="0.2">
      <c r="A510" s="7" t="s">
        <v>29</v>
      </c>
      <c r="B510" t="s">
        <v>20</v>
      </c>
      <c r="C510">
        <v>2022</v>
      </c>
      <c r="D510" t="s">
        <v>12</v>
      </c>
      <c r="E510">
        <v>5</v>
      </c>
    </row>
    <row r="511" spans="1:5" x14ac:dyDescent="0.2">
      <c r="A511" s="7" t="s">
        <v>29</v>
      </c>
      <c r="B511" t="s">
        <v>20</v>
      </c>
      <c r="C511">
        <v>2022</v>
      </c>
      <c r="D511" t="s">
        <v>14</v>
      </c>
      <c r="E511">
        <v>12</v>
      </c>
    </row>
    <row r="512" spans="1:5" x14ac:dyDescent="0.2">
      <c r="A512" s="7" t="s">
        <v>29</v>
      </c>
      <c r="B512" t="s">
        <v>20</v>
      </c>
      <c r="C512">
        <v>2022</v>
      </c>
      <c r="D512" t="s">
        <v>30</v>
      </c>
      <c r="E512">
        <v>11</v>
      </c>
    </row>
    <row r="513" spans="1:5" x14ac:dyDescent="0.2">
      <c r="A513" s="7" t="s">
        <v>29</v>
      </c>
      <c r="B513" t="s">
        <v>20</v>
      </c>
      <c r="C513">
        <v>2020</v>
      </c>
      <c r="D513" t="s">
        <v>14</v>
      </c>
      <c r="E513">
        <v>5</v>
      </c>
    </row>
    <row r="514" spans="1:5" x14ac:dyDescent="0.2">
      <c r="A514" s="7" t="s">
        <v>29</v>
      </c>
      <c r="B514" t="s">
        <v>20</v>
      </c>
      <c r="C514">
        <v>2023</v>
      </c>
      <c r="D514" t="s">
        <v>30</v>
      </c>
      <c r="E514">
        <v>11</v>
      </c>
    </row>
    <row r="515" spans="1:5" x14ac:dyDescent="0.2">
      <c r="A515" s="7" t="s">
        <v>29</v>
      </c>
      <c r="B515" t="s">
        <v>20</v>
      </c>
      <c r="C515">
        <v>2020</v>
      </c>
      <c r="D515" t="s">
        <v>12</v>
      </c>
      <c r="E515">
        <v>7</v>
      </c>
    </row>
    <row r="516" spans="1:5" x14ac:dyDescent="0.2">
      <c r="A516" s="7" t="s">
        <v>29</v>
      </c>
      <c r="B516" t="s">
        <v>20</v>
      </c>
      <c r="C516">
        <v>2020</v>
      </c>
      <c r="D516" t="s">
        <v>16</v>
      </c>
      <c r="E516">
        <v>14</v>
      </c>
    </row>
    <row r="517" spans="1:5" x14ac:dyDescent="0.2">
      <c r="A517" s="7" t="s">
        <v>29</v>
      </c>
      <c r="B517" t="s">
        <v>20</v>
      </c>
      <c r="C517">
        <v>2021</v>
      </c>
      <c r="D517" t="s">
        <v>14</v>
      </c>
      <c r="E517">
        <v>6</v>
      </c>
    </row>
    <row r="518" spans="1:5" x14ac:dyDescent="0.2">
      <c r="A518" s="7" t="s">
        <v>29</v>
      </c>
      <c r="B518" t="s">
        <v>20</v>
      </c>
      <c r="C518">
        <v>2023</v>
      </c>
      <c r="D518" t="s">
        <v>13</v>
      </c>
      <c r="E518">
        <v>21</v>
      </c>
    </row>
    <row r="519" spans="1:5" x14ac:dyDescent="0.2">
      <c r="A519" s="7" t="s">
        <v>29</v>
      </c>
      <c r="B519" t="s">
        <v>20</v>
      </c>
      <c r="C519">
        <v>2023</v>
      </c>
      <c r="D519" t="s">
        <v>15</v>
      </c>
      <c r="E519">
        <v>6</v>
      </c>
    </row>
    <row r="520" spans="1:5" x14ac:dyDescent="0.2">
      <c r="A520" s="7" t="s">
        <v>29</v>
      </c>
      <c r="B520" t="s">
        <v>20</v>
      </c>
      <c r="C520">
        <v>2022</v>
      </c>
      <c r="D520" t="s">
        <v>13</v>
      </c>
      <c r="E520">
        <v>19</v>
      </c>
    </row>
    <row r="521" spans="1:5" x14ac:dyDescent="0.2">
      <c r="A521" s="7" t="s">
        <v>29</v>
      </c>
      <c r="B521" t="s">
        <v>20</v>
      </c>
      <c r="C521">
        <v>2019</v>
      </c>
      <c r="D521" t="s">
        <v>15</v>
      </c>
      <c r="E521">
        <v>10</v>
      </c>
    </row>
    <row r="522" spans="1:5" x14ac:dyDescent="0.2">
      <c r="A522" s="7" t="s">
        <v>29</v>
      </c>
      <c r="B522" t="s">
        <v>20</v>
      </c>
      <c r="C522">
        <v>2019</v>
      </c>
      <c r="D522" t="s">
        <v>12</v>
      </c>
      <c r="E522">
        <v>5</v>
      </c>
    </row>
    <row r="523" spans="1:5" x14ac:dyDescent="0.2">
      <c r="A523" s="7" t="s">
        <v>29</v>
      </c>
      <c r="B523" t="s">
        <v>20</v>
      </c>
      <c r="C523">
        <v>2019</v>
      </c>
      <c r="D523" t="s">
        <v>14</v>
      </c>
      <c r="E523">
        <v>2</v>
      </c>
    </row>
    <row r="524" spans="1:5" x14ac:dyDescent="0.2">
      <c r="A524" s="7" t="s">
        <v>29</v>
      </c>
      <c r="B524" t="s">
        <v>20</v>
      </c>
      <c r="C524">
        <v>2019</v>
      </c>
      <c r="D524" t="s">
        <v>13</v>
      </c>
      <c r="E524">
        <v>11</v>
      </c>
    </row>
    <row r="525" spans="1:5" x14ac:dyDescent="0.2">
      <c r="A525" s="7" t="s">
        <v>29</v>
      </c>
      <c r="B525" t="s">
        <v>20</v>
      </c>
      <c r="C525">
        <v>2019</v>
      </c>
      <c r="D525" t="s">
        <v>16</v>
      </c>
      <c r="E525">
        <v>7</v>
      </c>
    </row>
    <row r="526" spans="1:5" x14ac:dyDescent="0.2">
      <c r="A526" s="7" t="s">
        <v>29</v>
      </c>
      <c r="B526" t="s">
        <v>20</v>
      </c>
      <c r="C526">
        <v>2019</v>
      </c>
      <c r="D526" t="s">
        <v>30</v>
      </c>
      <c r="E526">
        <v>6</v>
      </c>
    </row>
    <row r="527" spans="1:5" x14ac:dyDescent="0.2">
      <c r="A527" s="7" t="s">
        <v>29</v>
      </c>
      <c r="B527" t="s">
        <v>20</v>
      </c>
      <c r="C527">
        <v>2020</v>
      </c>
      <c r="D527" t="s">
        <v>15</v>
      </c>
      <c r="E527">
        <v>2</v>
      </c>
    </row>
    <row r="528" spans="1:5" x14ac:dyDescent="0.2">
      <c r="A528" s="7" t="s">
        <v>29</v>
      </c>
      <c r="B528" t="s">
        <v>20</v>
      </c>
      <c r="C528">
        <v>2020</v>
      </c>
      <c r="D528" t="s">
        <v>13</v>
      </c>
      <c r="E528">
        <v>17</v>
      </c>
    </row>
    <row r="529" spans="1:5" x14ac:dyDescent="0.2">
      <c r="A529" s="7" t="s">
        <v>29</v>
      </c>
      <c r="B529" t="s">
        <v>20</v>
      </c>
      <c r="C529">
        <v>2020</v>
      </c>
      <c r="D529" t="s">
        <v>30</v>
      </c>
      <c r="E529">
        <v>2</v>
      </c>
    </row>
    <row r="530" spans="1:5" x14ac:dyDescent="0.2">
      <c r="A530" s="7" t="s">
        <v>29</v>
      </c>
      <c r="B530" t="s">
        <v>20</v>
      </c>
      <c r="C530">
        <v>2021</v>
      </c>
      <c r="D530" t="s">
        <v>15</v>
      </c>
      <c r="E530">
        <v>3</v>
      </c>
    </row>
    <row r="531" spans="1:5" x14ac:dyDescent="0.2">
      <c r="A531" s="7" t="s">
        <v>29</v>
      </c>
      <c r="B531" t="s">
        <v>20</v>
      </c>
      <c r="C531">
        <v>2021</v>
      </c>
      <c r="D531" t="s">
        <v>12</v>
      </c>
      <c r="E531">
        <v>9</v>
      </c>
    </row>
    <row r="532" spans="1:5" x14ac:dyDescent="0.2">
      <c r="A532" s="7" t="s">
        <v>29</v>
      </c>
      <c r="B532" t="s">
        <v>20</v>
      </c>
      <c r="C532">
        <v>2021</v>
      </c>
      <c r="D532" t="s">
        <v>16</v>
      </c>
      <c r="E532">
        <v>19</v>
      </c>
    </row>
    <row r="533" spans="1:5" x14ac:dyDescent="0.2">
      <c r="A533" s="7" t="s">
        <v>29</v>
      </c>
      <c r="B533" t="s">
        <v>20</v>
      </c>
      <c r="C533">
        <v>2021</v>
      </c>
      <c r="D533" t="s">
        <v>30</v>
      </c>
      <c r="E533">
        <v>9</v>
      </c>
    </row>
    <row r="534" spans="1:5" x14ac:dyDescent="0.2">
      <c r="A534" s="7" t="s">
        <v>29</v>
      </c>
      <c r="B534" t="s">
        <v>20</v>
      </c>
      <c r="C534">
        <v>2023</v>
      </c>
      <c r="D534" t="s">
        <v>12</v>
      </c>
      <c r="E534">
        <v>2</v>
      </c>
    </row>
    <row r="535" spans="1:5" x14ac:dyDescent="0.2">
      <c r="A535" s="7" t="s">
        <v>29</v>
      </c>
      <c r="B535" t="s">
        <v>20</v>
      </c>
      <c r="C535">
        <v>2023</v>
      </c>
      <c r="D535" t="s">
        <v>14</v>
      </c>
      <c r="E535">
        <v>4</v>
      </c>
    </row>
    <row r="536" spans="1:5" x14ac:dyDescent="0.2">
      <c r="A536" s="7" t="s">
        <v>29</v>
      </c>
      <c r="B536" t="s">
        <v>20</v>
      </c>
      <c r="C536">
        <v>2022</v>
      </c>
      <c r="D536" t="s">
        <v>16</v>
      </c>
      <c r="E536">
        <v>12</v>
      </c>
    </row>
    <row r="537" spans="1:5" x14ac:dyDescent="0.2">
      <c r="A537" s="7" t="s">
        <v>29</v>
      </c>
      <c r="B537" t="s">
        <v>21</v>
      </c>
      <c r="C537">
        <v>2019</v>
      </c>
      <c r="D537" t="s">
        <v>16</v>
      </c>
      <c r="E537">
        <v>9</v>
      </c>
    </row>
    <row r="538" spans="1:5" x14ac:dyDescent="0.2">
      <c r="A538" s="7" t="s">
        <v>29</v>
      </c>
      <c r="B538" t="s">
        <v>21</v>
      </c>
      <c r="C538">
        <v>2022</v>
      </c>
      <c r="D538" t="s">
        <v>15</v>
      </c>
      <c r="E538">
        <v>2</v>
      </c>
    </row>
    <row r="539" spans="1:5" x14ac:dyDescent="0.2">
      <c r="A539" s="7" t="s">
        <v>29</v>
      </c>
      <c r="B539" t="s">
        <v>21</v>
      </c>
      <c r="C539">
        <v>2022</v>
      </c>
      <c r="D539" t="s">
        <v>12</v>
      </c>
      <c r="E539">
        <v>6</v>
      </c>
    </row>
    <row r="540" spans="1:5" x14ac:dyDescent="0.2">
      <c r="A540" s="7" t="s">
        <v>29</v>
      </c>
      <c r="B540" t="s">
        <v>21</v>
      </c>
      <c r="C540">
        <v>2022</v>
      </c>
      <c r="D540" t="s">
        <v>14</v>
      </c>
      <c r="E540">
        <v>4</v>
      </c>
    </row>
    <row r="541" spans="1:5" x14ac:dyDescent="0.2">
      <c r="A541" s="7" t="s">
        <v>29</v>
      </c>
      <c r="B541" t="s">
        <v>21</v>
      </c>
      <c r="C541">
        <v>2022</v>
      </c>
      <c r="D541" t="s">
        <v>30</v>
      </c>
      <c r="E541">
        <v>2</v>
      </c>
    </row>
    <row r="542" spans="1:5" x14ac:dyDescent="0.2">
      <c r="A542" s="7" t="s">
        <v>29</v>
      </c>
      <c r="B542" t="s">
        <v>21</v>
      </c>
      <c r="C542">
        <v>2023</v>
      </c>
      <c r="D542" t="s">
        <v>16</v>
      </c>
      <c r="E542">
        <v>8</v>
      </c>
    </row>
    <row r="543" spans="1:5" x14ac:dyDescent="0.2">
      <c r="A543" s="7" t="s">
        <v>29</v>
      </c>
      <c r="B543" t="s">
        <v>21</v>
      </c>
      <c r="C543">
        <v>2019</v>
      </c>
      <c r="D543" t="s">
        <v>13</v>
      </c>
      <c r="E543">
        <v>12</v>
      </c>
    </row>
    <row r="544" spans="1:5" x14ac:dyDescent="0.2">
      <c r="A544" s="7" t="s">
        <v>29</v>
      </c>
      <c r="B544" t="s">
        <v>21</v>
      </c>
      <c r="C544">
        <v>2020</v>
      </c>
      <c r="D544" t="s">
        <v>14</v>
      </c>
      <c r="E544">
        <v>5</v>
      </c>
    </row>
    <row r="545" spans="1:5" x14ac:dyDescent="0.2">
      <c r="A545" s="7" t="s">
        <v>29</v>
      </c>
      <c r="B545" t="s">
        <v>21</v>
      </c>
      <c r="C545">
        <v>2021</v>
      </c>
      <c r="D545" t="s">
        <v>14</v>
      </c>
      <c r="E545">
        <v>6</v>
      </c>
    </row>
    <row r="546" spans="1:5" x14ac:dyDescent="0.2">
      <c r="A546" s="7" t="s">
        <v>29</v>
      </c>
      <c r="B546" t="s">
        <v>21</v>
      </c>
      <c r="C546">
        <v>2021</v>
      </c>
      <c r="D546" t="s">
        <v>30</v>
      </c>
      <c r="E546">
        <v>4</v>
      </c>
    </row>
    <row r="547" spans="1:5" x14ac:dyDescent="0.2">
      <c r="A547" s="7" t="s">
        <v>29</v>
      </c>
      <c r="B547" t="s">
        <v>21</v>
      </c>
      <c r="C547">
        <v>2020</v>
      </c>
      <c r="D547" t="s">
        <v>15</v>
      </c>
      <c r="E547">
        <v>7</v>
      </c>
    </row>
    <row r="548" spans="1:5" x14ac:dyDescent="0.2">
      <c r="A548" s="7" t="s">
        <v>29</v>
      </c>
      <c r="B548" t="s">
        <v>21</v>
      </c>
      <c r="C548">
        <v>2020</v>
      </c>
      <c r="D548" t="s">
        <v>30</v>
      </c>
      <c r="E548">
        <v>5</v>
      </c>
    </row>
    <row r="549" spans="1:5" x14ac:dyDescent="0.2">
      <c r="A549" s="7" t="s">
        <v>29</v>
      </c>
      <c r="B549" t="s">
        <v>21</v>
      </c>
      <c r="C549">
        <v>2023</v>
      </c>
      <c r="D549" t="s">
        <v>15</v>
      </c>
      <c r="E549">
        <v>2</v>
      </c>
    </row>
    <row r="550" spans="1:5" x14ac:dyDescent="0.2">
      <c r="A550" s="7" t="s">
        <v>29</v>
      </c>
      <c r="B550" t="s">
        <v>21</v>
      </c>
      <c r="C550">
        <v>2023</v>
      </c>
      <c r="D550" t="s">
        <v>12</v>
      </c>
      <c r="E550">
        <v>4</v>
      </c>
    </row>
    <row r="551" spans="1:5" x14ac:dyDescent="0.2">
      <c r="A551" s="7" t="s">
        <v>29</v>
      </c>
      <c r="B551" t="s">
        <v>21</v>
      </c>
      <c r="C551">
        <v>2023</v>
      </c>
      <c r="D551" t="s">
        <v>14</v>
      </c>
      <c r="E551">
        <v>4</v>
      </c>
    </row>
    <row r="552" spans="1:5" x14ac:dyDescent="0.2">
      <c r="A552" s="7" t="s">
        <v>29</v>
      </c>
      <c r="B552" t="s">
        <v>21</v>
      </c>
      <c r="C552">
        <v>2021</v>
      </c>
      <c r="D552" t="s">
        <v>15</v>
      </c>
      <c r="E552">
        <v>5</v>
      </c>
    </row>
    <row r="553" spans="1:5" x14ac:dyDescent="0.2">
      <c r="A553" s="7" t="s">
        <v>29</v>
      </c>
      <c r="B553" t="s">
        <v>21</v>
      </c>
      <c r="C553">
        <v>2021</v>
      </c>
      <c r="D553" t="s">
        <v>12</v>
      </c>
      <c r="E553">
        <v>2</v>
      </c>
    </row>
    <row r="554" spans="1:5" x14ac:dyDescent="0.2">
      <c r="A554" s="7" t="s">
        <v>29</v>
      </c>
      <c r="B554" t="s">
        <v>21</v>
      </c>
      <c r="C554">
        <v>2021</v>
      </c>
      <c r="D554" t="s">
        <v>16</v>
      </c>
      <c r="E554">
        <v>4</v>
      </c>
    </row>
    <row r="555" spans="1:5" x14ac:dyDescent="0.2">
      <c r="A555" s="7" t="s">
        <v>29</v>
      </c>
      <c r="B555" t="s">
        <v>21</v>
      </c>
      <c r="C555">
        <v>2019</v>
      </c>
      <c r="D555" t="s">
        <v>15</v>
      </c>
      <c r="E555">
        <v>2</v>
      </c>
    </row>
    <row r="556" spans="1:5" x14ac:dyDescent="0.2">
      <c r="A556" s="7" t="s">
        <v>29</v>
      </c>
      <c r="B556" t="s">
        <v>21</v>
      </c>
      <c r="C556">
        <v>2019</v>
      </c>
      <c r="D556" t="s">
        <v>12</v>
      </c>
      <c r="E556">
        <v>2</v>
      </c>
    </row>
    <row r="557" spans="1:5" x14ac:dyDescent="0.2">
      <c r="A557" s="7" t="s">
        <v>29</v>
      </c>
      <c r="B557" t="s">
        <v>21</v>
      </c>
      <c r="C557">
        <v>2019</v>
      </c>
      <c r="D557" t="s">
        <v>14</v>
      </c>
      <c r="E557">
        <v>9</v>
      </c>
    </row>
    <row r="558" spans="1:5" x14ac:dyDescent="0.2">
      <c r="A558" s="7" t="s">
        <v>29</v>
      </c>
      <c r="B558" t="s">
        <v>21</v>
      </c>
      <c r="C558">
        <v>2019</v>
      </c>
      <c r="D558" t="s">
        <v>30</v>
      </c>
      <c r="E558">
        <v>4</v>
      </c>
    </row>
    <row r="559" spans="1:5" x14ac:dyDescent="0.2">
      <c r="A559" s="7" t="s">
        <v>29</v>
      </c>
      <c r="B559" t="s">
        <v>21</v>
      </c>
      <c r="C559">
        <v>2020</v>
      </c>
      <c r="D559" t="s">
        <v>12</v>
      </c>
      <c r="E559">
        <v>6</v>
      </c>
    </row>
    <row r="560" spans="1:5" x14ac:dyDescent="0.2">
      <c r="A560" s="7" t="s">
        <v>29</v>
      </c>
      <c r="B560" t="s">
        <v>21</v>
      </c>
      <c r="C560">
        <v>2020</v>
      </c>
      <c r="D560" t="s">
        <v>13</v>
      </c>
      <c r="E560">
        <v>16</v>
      </c>
    </row>
    <row r="561" spans="1:5" x14ac:dyDescent="0.2">
      <c r="A561" s="7" t="s">
        <v>29</v>
      </c>
      <c r="B561" t="s">
        <v>21</v>
      </c>
      <c r="C561">
        <v>2020</v>
      </c>
      <c r="D561" t="s">
        <v>16</v>
      </c>
      <c r="E561">
        <v>13</v>
      </c>
    </row>
    <row r="562" spans="1:5" x14ac:dyDescent="0.2">
      <c r="A562" s="7" t="s">
        <v>29</v>
      </c>
      <c r="B562" t="s">
        <v>21</v>
      </c>
      <c r="C562">
        <v>2021</v>
      </c>
      <c r="D562" t="s">
        <v>13</v>
      </c>
      <c r="E562">
        <v>14</v>
      </c>
    </row>
    <row r="563" spans="1:5" x14ac:dyDescent="0.2">
      <c r="A563" s="7" t="s">
        <v>29</v>
      </c>
      <c r="B563" t="s">
        <v>21</v>
      </c>
      <c r="C563">
        <v>2023</v>
      </c>
      <c r="D563" t="s">
        <v>13</v>
      </c>
      <c r="E563">
        <v>17</v>
      </c>
    </row>
    <row r="564" spans="1:5" x14ac:dyDescent="0.2">
      <c r="A564" s="7" t="s">
        <v>29</v>
      </c>
      <c r="B564" t="s">
        <v>21</v>
      </c>
      <c r="C564">
        <v>2023</v>
      </c>
      <c r="D564" t="s">
        <v>30</v>
      </c>
      <c r="E564">
        <v>10</v>
      </c>
    </row>
    <row r="565" spans="1:5" x14ac:dyDescent="0.2">
      <c r="A565" s="7" t="s">
        <v>29</v>
      </c>
      <c r="B565" t="s">
        <v>21</v>
      </c>
      <c r="C565">
        <v>2022</v>
      </c>
      <c r="D565" t="s">
        <v>13</v>
      </c>
      <c r="E565">
        <v>14</v>
      </c>
    </row>
    <row r="566" spans="1:5" x14ac:dyDescent="0.2">
      <c r="A566" s="7" t="s">
        <v>29</v>
      </c>
      <c r="B566" t="s">
        <v>21</v>
      </c>
      <c r="C566">
        <v>2022</v>
      </c>
      <c r="D566" t="s">
        <v>16</v>
      </c>
      <c r="E566">
        <v>5</v>
      </c>
    </row>
    <row r="567" spans="1:5" x14ac:dyDescent="0.2">
      <c r="A567" s="7" t="s">
        <v>29</v>
      </c>
      <c r="B567" t="s">
        <v>22</v>
      </c>
      <c r="C567">
        <v>2020</v>
      </c>
      <c r="D567" t="s">
        <v>16</v>
      </c>
      <c r="E567">
        <v>8</v>
      </c>
    </row>
    <row r="568" spans="1:5" x14ac:dyDescent="0.2">
      <c r="A568" s="7" t="s">
        <v>29</v>
      </c>
      <c r="B568" t="s">
        <v>22</v>
      </c>
      <c r="C568">
        <v>2022</v>
      </c>
      <c r="D568" t="s">
        <v>14</v>
      </c>
      <c r="E568">
        <v>7</v>
      </c>
    </row>
    <row r="569" spans="1:5" x14ac:dyDescent="0.2">
      <c r="A569" s="7" t="s">
        <v>29</v>
      </c>
      <c r="B569" t="s">
        <v>22</v>
      </c>
      <c r="C569">
        <v>2022</v>
      </c>
      <c r="D569" t="s">
        <v>30</v>
      </c>
      <c r="E569">
        <v>7</v>
      </c>
    </row>
    <row r="570" spans="1:5" x14ac:dyDescent="0.2">
      <c r="A570" s="7" t="s">
        <v>29</v>
      </c>
      <c r="B570" t="s">
        <v>22</v>
      </c>
      <c r="C570">
        <v>2020</v>
      </c>
      <c r="D570" t="s">
        <v>14</v>
      </c>
      <c r="E570">
        <v>4</v>
      </c>
    </row>
    <row r="571" spans="1:5" x14ac:dyDescent="0.2">
      <c r="A571" s="7" t="s">
        <v>29</v>
      </c>
      <c r="B571" t="s">
        <v>22</v>
      </c>
      <c r="C571">
        <v>2019</v>
      </c>
      <c r="D571" t="s">
        <v>12</v>
      </c>
      <c r="E571">
        <v>3</v>
      </c>
    </row>
    <row r="572" spans="1:5" x14ac:dyDescent="0.2">
      <c r="A572" s="7" t="s">
        <v>29</v>
      </c>
      <c r="B572" t="s">
        <v>22</v>
      </c>
      <c r="C572">
        <v>2020</v>
      </c>
      <c r="D572" t="s">
        <v>13</v>
      </c>
      <c r="E572">
        <v>7</v>
      </c>
    </row>
    <row r="573" spans="1:5" x14ac:dyDescent="0.2">
      <c r="A573" s="7" t="s">
        <v>29</v>
      </c>
      <c r="B573" t="s">
        <v>22</v>
      </c>
      <c r="C573">
        <v>2021</v>
      </c>
      <c r="D573" t="s">
        <v>13</v>
      </c>
      <c r="E573">
        <v>6</v>
      </c>
    </row>
    <row r="574" spans="1:5" x14ac:dyDescent="0.2">
      <c r="A574" s="7" t="s">
        <v>29</v>
      </c>
      <c r="B574" t="s">
        <v>22</v>
      </c>
      <c r="C574">
        <v>2021</v>
      </c>
      <c r="D574" t="s">
        <v>14</v>
      </c>
      <c r="E574">
        <v>3</v>
      </c>
    </row>
    <row r="575" spans="1:5" x14ac:dyDescent="0.2">
      <c r="A575" s="7" t="s">
        <v>29</v>
      </c>
      <c r="B575" t="s">
        <v>22</v>
      </c>
      <c r="C575">
        <v>2020</v>
      </c>
      <c r="D575" t="s">
        <v>30</v>
      </c>
      <c r="E575">
        <v>3</v>
      </c>
    </row>
    <row r="576" spans="1:5" x14ac:dyDescent="0.2">
      <c r="A576" s="7" t="s">
        <v>29</v>
      </c>
      <c r="B576" t="s">
        <v>22</v>
      </c>
      <c r="C576">
        <v>2023</v>
      </c>
      <c r="D576" t="s">
        <v>13</v>
      </c>
      <c r="E576">
        <v>10</v>
      </c>
    </row>
    <row r="577" spans="1:5" x14ac:dyDescent="0.2">
      <c r="A577" s="7" t="s">
        <v>29</v>
      </c>
      <c r="B577" t="s">
        <v>22</v>
      </c>
      <c r="C577">
        <v>2019</v>
      </c>
      <c r="D577" t="s">
        <v>30</v>
      </c>
      <c r="E577">
        <v>1</v>
      </c>
    </row>
    <row r="578" spans="1:5" x14ac:dyDescent="0.2">
      <c r="A578" s="7" t="s">
        <v>29</v>
      </c>
      <c r="B578" t="s">
        <v>22</v>
      </c>
      <c r="C578">
        <v>2021</v>
      </c>
      <c r="D578" t="s">
        <v>15</v>
      </c>
      <c r="E578">
        <v>3</v>
      </c>
    </row>
    <row r="579" spans="1:5" x14ac:dyDescent="0.2">
      <c r="A579" s="7" t="s">
        <v>29</v>
      </c>
      <c r="B579" t="s">
        <v>22</v>
      </c>
      <c r="C579">
        <v>2021</v>
      </c>
      <c r="D579" t="s">
        <v>16</v>
      </c>
      <c r="E579">
        <v>13</v>
      </c>
    </row>
    <row r="580" spans="1:5" x14ac:dyDescent="0.2">
      <c r="A580" s="7" t="s">
        <v>29</v>
      </c>
      <c r="B580" t="s">
        <v>22</v>
      </c>
      <c r="C580">
        <v>2021</v>
      </c>
      <c r="D580" t="s">
        <v>30</v>
      </c>
      <c r="E580">
        <v>3</v>
      </c>
    </row>
    <row r="581" spans="1:5" x14ac:dyDescent="0.2">
      <c r="A581" s="7" t="s">
        <v>29</v>
      </c>
      <c r="B581" t="s">
        <v>22</v>
      </c>
      <c r="C581">
        <v>2022</v>
      </c>
      <c r="D581" t="s">
        <v>15</v>
      </c>
      <c r="E581">
        <v>4</v>
      </c>
    </row>
    <row r="582" spans="1:5" x14ac:dyDescent="0.2">
      <c r="A582" s="7" t="s">
        <v>29</v>
      </c>
      <c r="B582" t="s">
        <v>22</v>
      </c>
      <c r="C582">
        <v>2022</v>
      </c>
      <c r="D582" t="s">
        <v>12</v>
      </c>
      <c r="E582">
        <v>3</v>
      </c>
    </row>
    <row r="583" spans="1:5" x14ac:dyDescent="0.2">
      <c r="A583" s="7" t="s">
        <v>29</v>
      </c>
      <c r="B583" t="s">
        <v>22</v>
      </c>
      <c r="C583">
        <v>2022</v>
      </c>
      <c r="D583" t="s">
        <v>16</v>
      </c>
      <c r="E583">
        <v>3</v>
      </c>
    </row>
    <row r="584" spans="1:5" x14ac:dyDescent="0.2">
      <c r="A584" s="7" t="s">
        <v>29</v>
      </c>
      <c r="B584" t="s">
        <v>22</v>
      </c>
      <c r="C584">
        <v>2019</v>
      </c>
      <c r="D584" t="s">
        <v>15</v>
      </c>
      <c r="E584">
        <v>4</v>
      </c>
    </row>
    <row r="585" spans="1:5" x14ac:dyDescent="0.2">
      <c r="A585" s="7" t="s">
        <v>29</v>
      </c>
      <c r="B585" t="s">
        <v>22</v>
      </c>
      <c r="C585">
        <v>2019</v>
      </c>
      <c r="D585" t="s">
        <v>14</v>
      </c>
      <c r="E585">
        <v>7</v>
      </c>
    </row>
    <row r="586" spans="1:5" x14ac:dyDescent="0.2">
      <c r="A586" s="7" t="s">
        <v>29</v>
      </c>
      <c r="B586" t="s">
        <v>22</v>
      </c>
      <c r="C586">
        <v>2019</v>
      </c>
      <c r="D586" t="s">
        <v>13</v>
      </c>
      <c r="E586">
        <v>10</v>
      </c>
    </row>
    <row r="587" spans="1:5" x14ac:dyDescent="0.2">
      <c r="A587" s="7" t="s">
        <v>29</v>
      </c>
      <c r="B587" t="s">
        <v>22</v>
      </c>
      <c r="C587">
        <v>2019</v>
      </c>
      <c r="D587" t="s">
        <v>16</v>
      </c>
      <c r="E587">
        <v>11</v>
      </c>
    </row>
    <row r="588" spans="1:5" x14ac:dyDescent="0.2">
      <c r="A588" s="7" t="s">
        <v>29</v>
      </c>
      <c r="B588" t="s">
        <v>22</v>
      </c>
      <c r="C588">
        <v>2020</v>
      </c>
      <c r="D588" t="s">
        <v>15</v>
      </c>
      <c r="E588">
        <v>3</v>
      </c>
    </row>
    <row r="589" spans="1:5" x14ac:dyDescent="0.2">
      <c r="A589" s="7" t="s">
        <v>29</v>
      </c>
      <c r="B589" t="s">
        <v>22</v>
      </c>
      <c r="C589">
        <v>2020</v>
      </c>
      <c r="D589" t="s">
        <v>12</v>
      </c>
      <c r="E589">
        <v>4</v>
      </c>
    </row>
    <row r="590" spans="1:5" x14ac:dyDescent="0.2">
      <c r="A590" s="7" t="s">
        <v>29</v>
      </c>
      <c r="B590" t="s">
        <v>22</v>
      </c>
      <c r="C590">
        <v>2021</v>
      </c>
      <c r="D590" t="s">
        <v>12</v>
      </c>
      <c r="E590">
        <v>0</v>
      </c>
    </row>
    <row r="591" spans="1:5" x14ac:dyDescent="0.2">
      <c r="A591" s="7" t="s">
        <v>29</v>
      </c>
      <c r="B591" t="s">
        <v>22</v>
      </c>
      <c r="C591">
        <v>2023</v>
      </c>
      <c r="D591" t="s">
        <v>15</v>
      </c>
      <c r="E591">
        <v>7</v>
      </c>
    </row>
    <row r="592" spans="1:5" x14ac:dyDescent="0.2">
      <c r="A592" s="7" t="s">
        <v>29</v>
      </c>
      <c r="B592" t="s">
        <v>22</v>
      </c>
      <c r="C592">
        <v>2023</v>
      </c>
      <c r="D592" t="s">
        <v>12</v>
      </c>
      <c r="E592">
        <v>6</v>
      </c>
    </row>
    <row r="593" spans="1:5" x14ac:dyDescent="0.2">
      <c r="A593" s="7" t="s">
        <v>29</v>
      </c>
      <c r="B593" t="s">
        <v>22</v>
      </c>
      <c r="C593">
        <v>2023</v>
      </c>
      <c r="D593" t="s">
        <v>14</v>
      </c>
      <c r="E593">
        <v>5</v>
      </c>
    </row>
    <row r="594" spans="1:5" x14ac:dyDescent="0.2">
      <c r="A594" s="7" t="s">
        <v>29</v>
      </c>
      <c r="B594" t="s">
        <v>22</v>
      </c>
      <c r="C594">
        <v>2023</v>
      </c>
      <c r="D594" t="s">
        <v>16</v>
      </c>
      <c r="E594">
        <v>9</v>
      </c>
    </row>
    <row r="595" spans="1:5" x14ac:dyDescent="0.2">
      <c r="A595" s="7" t="s">
        <v>29</v>
      </c>
      <c r="B595" t="s">
        <v>22</v>
      </c>
      <c r="C595">
        <v>2023</v>
      </c>
      <c r="D595" t="s">
        <v>30</v>
      </c>
      <c r="E595">
        <v>4</v>
      </c>
    </row>
    <row r="596" spans="1:5" x14ac:dyDescent="0.2">
      <c r="A596" s="7" t="s">
        <v>29</v>
      </c>
      <c r="B596" t="s">
        <v>22</v>
      </c>
      <c r="C596">
        <v>2022</v>
      </c>
      <c r="D596" t="s">
        <v>13</v>
      </c>
      <c r="E596">
        <v>12</v>
      </c>
    </row>
    <row r="597" spans="1:5" x14ac:dyDescent="0.2">
      <c r="A597" s="7" t="s">
        <v>29</v>
      </c>
      <c r="B597" t="s">
        <v>23</v>
      </c>
      <c r="C597">
        <v>2019</v>
      </c>
      <c r="D597" t="s">
        <v>13</v>
      </c>
      <c r="E597">
        <v>7</v>
      </c>
    </row>
    <row r="598" spans="1:5" x14ac:dyDescent="0.2">
      <c r="A598" s="7" t="s">
        <v>29</v>
      </c>
      <c r="B598" t="s">
        <v>23</v>
      </c>
      <c r="C598">
        <v>2022</v>
      </c>
      <c r="D598" t="s">
        <v>15</v>
      </c>
      <c r="E598">
        <v>0</v>
      </c>
    </row>
    <row r="599" spans="1:5" x14ac:dyDescent="0.2">
      <c r="A599" s="7" t="s">
        <v>29</v>
      </c>
      <c r="B599" t="s">
        <v>23</v>
      </c>
      <c r="C599">
        <v>2022</v>
      </c>
      <c r="D599" t="s">
        <v>12</v>
      </c>
      <c r="E599">
        <v>0</v>
      </c>
    </row>
    <row r="600" spans="1:5" x14ac:dyDescent="0.2">
      <c r="A600" s="7" t="s">
        <v>29</v>
      </c>
      <c r="B600" t="s">
        <v>23</v>
      </c>
      <c r="C600">
        <v>2022</v>
      </c>
      <c r="D600" t="s">
        <v>13</v>
      </c>
      <c r="E600">
        <v>8</v>
      </c>
    </row>
    <row r="601" spans="1:5" x14ac:dyDescent="0.2">
      <c r="A601" s="7" t="s">
        <v>29</v>
      </c>
      <c r="B601" t="s">
        <v>23</v>
      </c>
      <c r="C601">
        <v>2022</v>
      </c>
      <c r="D601" t="s">
        <v>16</v>
      </c>
      <c r="E601">
        <v>5</v>
      </c>
    </row>
    <row r="602" spans="1:5" x14ac:dyDescent="0.2">
      <c r="A602" s="7" t="s">
        <v>29</v>
      </c>
      <c r="B602" t="s">
        <v>23</v>
      </c>
      <c r="C602">
        <v>2022</v>
      </c>
      <c r="D602" t="s">
        <v>30</v>
      </c>
      <c r="E602">
        <v>2</v>
      </c>
    </row>
    <row r="603" spans="1:5" x14ac:dyDescent="0.2">
      <c r="A603" s="7" t="s">
        <v>29</v>
      </c>
      <c r="B603" t="s">
        <v>23</v>
      </c>
      <c r="C603">
        <v>2019</v>
      </c>
      <c r="D603" t="s">
        <v>16</v>
      </c>
      <c r="E603">
        <v>11</v>
      </c>
    </row>
    <row r="604" spans="1:5" x14ac:dyDescent="0.2">
      <c r="A604" s="7" t="s">
        <v>29</v>
      </c>
      <c r="B604" t="s">
        <v>23</v>
      </c>
      <c r="C604">
        <v>2020</v>
      </c>
      <c r="D604" t="s">
        <v>30</v>
      </c>
      <c r="E604">
        <v>3</v>
      </c>
    </row>
    <row r="605" spans="1:5" x14ac:dyDescent="0.2">
      <c r="A605" s="7" t="s">
        <v>29</v>
      </c>
      <c r="B605" t="s">
        <v>23</v>
      </c>
      <c r="C605">
        <v>2021</v>
      </c>
      <c r="D605" t="s">
        <v>12</v>
      </c>
      <c r="E605">
        <v>2</v>
      </c>
    </row>
    <row r="606" spans="1:5" x14ac:dyDescent="0.2">
      <c r="A606" s="7" t="s">
        <v>29</v>
      </c>
      <c r="B606" t="s">
        <v>23</v>
      </c>
      <c r="C606">
        <v>2021</v>
      </c>
      <c r="D606" t="s">
        <v>13</v>
      </c>
      <c r="E606">
        <v>6</v>
      </c>
    </row>
    <row r="607" spans="1:5" x14ac:dyDescent="0.2">
      <c r="A607" s="7" t="s">
        <v>29</v>
      </c>
      <c r="B607" t="s">
        <v>23</v>
      </c>
      <c r="C607">
        <v>2020</v>
      </c>
      <c r="D607" t="s">
        <v>13</v>
      </c>
      <c r="E607">
        <v>7</v>
      </c>
    </row>
    <row r="608" spans="1:5" x14ac:dyDescent="0.2">
      <c r="A608" s="7" t="s">
        <v>29</v>
      </c>
      <c r="B608" t="s">
        <v>23</v>
      </c>
      <c r="C608">
        <v>2023</v>
      </c>
      <c r="D608" t="s">
        <v>13</v>
      </c>
      <c r="E608">
        <v>2</v>
      </c>
    </row>
    <row r="609" spans="1:5" x14ac:dyDescent="0.2">
      <c r="A609" s="7" t="s">
        <v>29</v>
      </c>
      <c r="B609" t="s">
        <v>23</v>
      </c>
      <c r="C609">
        <v>2022</v>
      </c>
      <c r="D609" t="s">
        <v>14</v>
      </c>
      <c r="E609">
        <v>1</v>
      </c>
    </row>
    <row r="610" spans="1:5" x14ac:dyDescent="0.2">
      <c r="A610" s="7" t="s">
        <v>29</v>
      </c>
      <c r="B610" t="s">
        <v>23</v>
      </c>
      <c r="C610">
        <v>2019</v>
      </c>
      <c r="D610" t="s">
        <v>15</v>
      </c>
      <c r="E610">
        <v>0</v>
      </c>
    </row>
    <row r="611" spans="1:5" x14ac:dyDescent="0.2">
      <c r="A611" s="7" t="s">
        <v>29</v>
      </c>
      <c r="B611" t="s">
        <v>23</v>
      </c>
      <c r="C611">
        <v>2019</v>
      </c>
      <c r="D611" t="s">
        <v>12</v>
      </c>
      <c r="E611">
        <v>2</v>
      </c>
    </row>
    <row r="612" spans="1:5" x14ac:dyDescent="0.2">
      <c r="A612" s="7" t="s">
        <v>29</v>
      </c>
      <c r="B612" t="s">
        <v>23</v>
      </c>
      <c r="C612">
        <v>2019</v>
      </c>
      <c r="D612" t="s">
        <v>14</v>
      </c>
      <c r="E612">
        <v>0</v>
      </c>
    </row>
    <row r="613" spans="1:5" x14ac:dyDescent="0.2">
      <c r="A613" s="7" t="s">
        <v>29</v>
      </c>
      <c r="B613" t="s">
        <v>23</v>
      </c>
      <c r="C613">
        <v>2019</v>
      </c>
      <c r="D613" t="s">
        <v>30</v>
      </c>
      <c r="E613">
        <v>0</v>
      </c>
    </row>
    <row r="614" spans="1:5" x14ac:dyDescent="0.2">
      <c r="A614" s="7" t="s">
        <v>29</v>
      </c>
      <c r="B614" t="s">
        <v>23</v>
      </c>
      <c r="C614">
        <v>2020</v>
      </c>
      <c r="D614" t="s">
        <v>15</v>
      </c>
      <c r="E614">
        <v>1</v>
      </c>
    </row>
    <row r="615" spans="1:5" x14ac:dyDescent="0.2">
      <c r="A615" s="7" t="s">
        <v>29</v>
      </c>
      <c r="B615" t="s">
        <v>23</v>
      </c>
      <c r="C615">
        <v>2020</v>
      </c>
      <c r="D615" t="s">
        <v>12</v>
      </c>
      <c r="E615">
        <v>2</v>
      </c>
    </row>
    <row r="616" spans="1:5" x14ac:dyDescent="0.2">
      <c r="A616" s="7" t="s">
        <v>29</v>
      </c>
      <c r="B616" t="s">
        <v>23</v>
      </c>
      <c r="C616">
        <v>2020</v>
      </c>
      <c r="D616" t="s">
        <v>14</v>
      </c>
      <c r="E616">
        <v>0</v>
      </c>
    </row>
    <row r="617" spans="1:5" x14ac:dyDescent="0.2">
      <c r="A617" s="7" t="s">
        <v>29</v>
      </c>
      <c r="B617" t="s">
        <v>23</v>
      </c>
      <c r="C617">
        <v>2020</v>
      </c>
      <c r="D617" t="s">
        <v>16</v>
      </c>
      <c r="E617">
        <v>2</v>
      </c>
    </row>
    <row r="618" spans="1:5" x14ac:dyDescent="0.2">
      <c r="A618" s="7" t="s">
        <v>29</v>
      </c>
      <c r="B618" t="s">
        <v>23</v>
      </c>
      <c r="C618">
        <v>2021</v>
      </c>
      <c r="D618" t="s">
        <v>15</v>
      </c>
      <c r="E618">
        <v>4</v>
      </c>
    </row>
    <row r="619" spans="1:5" x14ac:dyDescent="0.2">
      <c r="A619" s="7" t="s">
        <v>29</v>
      </c>
      <c r="B619" t="s">
        <v>23</v>
      </c>
      <c r="C619">
        <v>2021</v>
      </c>
      <c r="D619" t="s">
        <v>14</v>
      </c>
      <c r="E619">
        <v>2</v>
      </c>
    </row>
    <row r="620" spans="1:5" x14ac:dyDescent="0.2">
      <c r="A620" s="7" t="s">
        <v>29</v>
      </c>
      <c r="B620" t="s">
        <v>23</v>
      </c>
      <c r="C620">
        <v>2021</v>
      </c>
      <c r="D620" t="s">
        <v>16</v>
      </c>
      <c r="E620">
        <v>2</v>
      </c>
    </row>
    <row r="621" spans="1:5" x14ac:dyDescent="0.2">
      <c r="A621" s="7" t="s">
        <v>29</v>
      </c>
      <c r="B621" t="s">
        <v>23</v>
      </c>
      <c r="C621">
        <v>2021</v>
      </c>
      <c r="D621" t="s">
        <v>30</v>
      </c>
      <c r="E621">
        <v>2</v>
      </c>
    </row>
    <row r="622" spans="1:5" x14ac:dyDescent="0.2">
      <c r="A622" s="7" t="s">
        <v>29</v>
      </c>
      <c r="B622" t="s">
        <v>23</v>
      </c>
      <c r="C622">
        <v>2023</v>
      </c>
      <c r="D622" t="s">
        <v>15</v>
      </c>
      <c r="E622">
        <v>4</v>
      </c>
    </row>
    <row r="623" spans="1:5" x14ac:dyDescent="0.2">
      <c r="A623" s="7" t="s">
        <v>29</v>
      </c>
      <c r="B623" t="s">
        <v>23</v>
      </c>
      <c r="C623">
        <v>2023</v>
      </c>
      <c r="D623" t="s">
        <v>12</v>
      </c>
      <c r="E623">
        <v>2</v>
      </c>
    </row>
    <row r="624" spans="1:5" x14ac:dyDescent="0.2">
      <c r="A624" s="7" t="s">
        <v>29</v>
      </c>
      <c r="B624" t="s">
        <v>23</v>
      </c>
      <c r="C624">
        <v>2023</v>
      </c>
      <c r="D624" t="s">
        <v>14</v>
      </c>
      <c r="E624">
        <v>2</v>
      </c>
    </row>
    <row r="625" spans="1:5" x14ac:dyDescent="0.2">
      <c r="A625" s="7" t="s">
        <v>29</v>
      </c>
      <c r="B625" t="s">
        <v>23</v>
      </c>
      <c r="C625">
        <v>2023</v>
      </c>
      <c r="D625" t="s">
        <v>16</v>
      </c>
      <c r="E625">
        <v>4</v>
      </c>
    </row>
    <row r="626" spans="1:5" x14ac:dyDescent="0.2">
      <c r="A626" s="7" t="s">
        <v>29</v>
      </c>
      <c r="B626" t="s">
        <v>23</v>
      </c>
      <c r="C626">
        <v>2023</v>
      </c>
      <c r="D626" t="s">
        <v>30</v>
      </c>
      <c r="E626">
        <v>4</v>
      </c>
    </row>
    <row r="627" spans="1:5" x14ac:dyDescent="0.2">
      <c r="A627" s="7" t="s">
        <v>29</v>
      </c>
      <c r="B627" t="s">
        <v>24</v>
      </c>
      <c r="C627">
        <v>2022</v>
      </c>
      <c r="D627" t="s">
        <v>15</v>
      </c>
      <c r="E627">
        <v>0</v>
      </c>
    </row>
    <row r="628" spans="1:5" x14ac:dyDescent="0.2">
      <c r="A628" s="7" t="s">
        <v>29</v>
      </c>
      <c r="B628" t="s">
        <v>24</v>
      </c>
      <c r="C628">
        <v>2022</v>
      </c>
      <c r="D628" t="s">
        <v>12</v>
      </c>
      <c r="E628">
        <v>0</v>
      </c>
    </row>
    <row r="629" spans="1:5" x14ac:dyDescent="0.2">
      <c r="A629" s="7" t="s">
        <v>29</v>
      </c>
      <c r="B629" t="s">
        <v>24</v>
      </c>
      <c r="C629">
        <v>2022</v>
      </c>
      <c r="D629" t="s">
        <v>14</v>
      </c>
      <c r="E629">
        <v>2</v>
      </c>
    </row>
    <row r="630" spans="1:5" x14ac:dyDescent="0.2">
      <c r="A630" s="7" t="s">
        <v>29</v>
      </c>
      <c r="B630" t="s">
        <v>24</v>
      </c>
      <c r="C630">
        <v>2022</v>
      </c>
      <c r="D630" t="s">
        <v>13</v>
      </c>
      <c r="E630">
        <v>3</v>
      </c>
    </row>
    <row r="631" spans="1:5" x14ac:dyDescent="0.2">
      <c r="A631" s="7" t="s">
        <v>29</v>
      </c>
      <c r="B631" t="s">
        <v>24</v>
      </c>
      <c r="C631">
        <v>2022</v>
      </c>
      <c r="D631" t="s">
        <v>16</v>
      </c>
      <c r="E631">
        <v>6</v>
      </c>
    </row>
    <row r="632" spans="1:5" x14ac:dyDescent="0.2">
      <c r="A632" s="7" t="s">
        <v>29</v>
      </c>
      <c r="B632" t="s">
        <v>24</v>
      </c>
      <c r="C632">
        <v>2019</v>
      </c>
      <c r="D632" t="s">
        <v>13</v>
      </c>
      <c r="E632">
        <v>7</v>
      </c>
    </row>
    <row r="633" spans="1:5" x14ac:dyDescent="0.2">
      <c r="A633" s="7" t="s">
        <v>29</v>
      </c>
      <c r="B633" t="s">
        <v>24</v>
      </c>
      <c r="C633">
        <v>2019</v>
      </c>
      <c r="D633" t="s">
        <v>16</v>
      </c>
      <c r="E633">
        <v>4</v>
      </c>
    </row>
    <row r="634" spans="1:5" x14ac:dyDescent="0.2">
      <c r="A634" s="7" t="s">
        <v>29</v>
      </c>
      <c r="B634" t="s">
        <v>24</v>
      </c>
      <c r="C634">
        <v>2020</v>
      </c>
      <c r="D634" t="s">
        <v>15</v>
      </c>
      <c r="E634">
        <v>2</v>
      </c>
    </row>
    <row r="635" spans="1:5" x14ac:dyDescent="0.2">
      <c r="A635" s="7" t="s">
        <v>29</v>
      </c>
      <c r="B635" t="s">
        <v>24</v>
      </c>
      <c r="C635">
        <v>2020</v>
      </c>
      <c r="D635" t="s">
        <v>12</v>
      </c>
      <c r="E635">
        <v>1</v>
      </c>
    </row>
    <row r="636" spans="1:5" x14ac:dyDescent="0.2">
      <c r="A636" s="7" t="s">
        <v>29</v>
      </c>
      <c r="B636" t="s">
        <v>24</v>
      </c>
      <c r="C636">
        <v>2020</v>
      </c>
      <c r="D636" t="s">
        <v>13</v>
      </c>
      <c r="E636">
        <v>2</v>
      </c>
    </row>
    <row r="637" spans="1:5" x14ac:dyDescent="0.2">
      <c r="A637" s="7" t="s">
        <v>29</v>
      </c>
      <c r="B637" t="s">
        <v>24</v>
      </c>
      <c r="C637">
        <v>2021</v>
      </c>
      <c r="D637" t="s">
        <v>14</v>
      </c>
      <c r="E637">
        <v>1</v>
      </c>
    </row>
    <row r="638" spans="1:5" x14ac:dyDescent="0.2">
      <c r="A638" s="7" t="s">
        <v>29</v>
      </c>
      <c r="B638" t="s">
        <v>24</v>
      </c>
      <c r="C638">
        <v>2021</v>
      </c>
      <c r="D638" t="s">
        <v>30</v>
      </c>
      <c r="E638">
        <v>1</v>
      </c>
    </row>
    <row r="639" spans="1:5" x14ac:dyDescent="0.2">
      <c r="A639" s="7" t="s">
        <v>29</v>
      </c>
      <c r="B639" t="s">
        <v>24</v>
      </c>
      <c r="C639">
        <v>2022</v>
      </c>
      <c r="D639" t="s">
        <v>30</v>
      </c>
      <c r="E639">
        <v>3</v>
      </c>
    </row>
    <row r="640" spans="1:5" x14ac:dyDescent="0.2">
      <c r="A640" s="7" t="s">
        <v>29</v>
      </c>
      <c r="B640" t="s">
        <v>24</v>
      </c>
      <c r="C640">
        <v>2019</v>
      </c>
      <c r="D640" t="s">
        <v>15</v>
      </c>
      <c r="E640">
        <v>0</v>
      </c>
    </row>
    <row r="641" spans="1:5" x14ac:dyDescent="0.2">
      <c r="A641" s="7" t="s">
        <v>29</v>
      </c>
      <c r="B641" t="s">
        <v>24</v>
      </c>
      <c r="C641">
        <v>2019</v>
      </c>
      <c r="D641" t="s">
        <v>12</v>
      </c>
      <c r="E641">
        <v>0</v>
      </c>
    </row>
    <row r="642" spans="1:5" x14ac:dyDescent="0.2">
      <c r="A642" s="7" t="s">
        <v>29</v>
      </c>
      <c r="B642" t="s">
        <v>24</v>
      </c>
      <c r="C642">
        <v>2019</v>
      </c>
      <c r="D642" t="s">
        <v>14</v>
      </c>
      <c r="E642">
        <v>0</v>
      </c>
    </row>
    <row r="643" spans="1:5" x14ac:dyDescent="0.2">
      <c r="A643" s="7" t="s">
        <v>29</v>
      </c>
      <c r="B643" t="s">
        <v>24</v>
      </c>
      <c r="C643">
        <v>2019</v>
      </c>
      <c r="D643" t="s">
        <v>30</v>
      </c>
      <c r="E643">
        <v>2</v>
      </c>
    </row>
    <row r="644" spans="1:5" x14ac:dyDescent="0.2">
      <c r="A644" s="7" t="s">
        <v>29</v>
      </c>
      <c r="B644" t="s">
        <v>24</v>
      </c>
      <c r="C644">
        <v>2020</v>
      </c>
      <c r="D644" t="s">
        <v>14</v>
      </c>
      <c r="E644">
        <v>2</v>
      </c>
    </row>
    <row r="645" spans="1:5" x14ac:dyDescent="0.2">
      <c r="A645" s="7" t="s">
        <v>29</v>
      </c>
      <c r="B645" t="s">
        <v>24</v>
      </c>
      <c r="C645">
        <v>2020</v>
      </c>
      <c r="D645" t="s">
        <v>16</v>
      </c>
      <c r="E645">
        <v>3</v>
      </c>
    </row>
    <row r="646" spans="1:5" x14ac:dyDescent="0.2">
      <c r="A646" s="7" t="s">
        <v>29</v>
      </c>
      <c r="B646" t="s">
        <v>24</v>
      </c>
      <c r="C646">
        <v>2020</v>
      </c>
      <c r="D646" t="s">
        <v>30</v>
      </c>
      <c r="E646">
        <v>2</v>
      </c>
    </row>
    <row r="647" spans="1:5" x14ac:dyDescent="0.2">
      <c r="A647" s="7" t="s">
        <v>29</v>
      </c>
      <c r="B647" t="s">
        <v>24</v>
      </c>
      <c r="C647">
        <v>2021</v>
      </c>
      <c r="D647" t="s">
        <v>15</v>
      </c>
      <c r="E647">
        <v>2</v>
      </c>
    </row>
    <row r="648" spans="1:5" x14ac:dyDescent="0.2">
      <c r="A648" s="7" t="s">
        <v>29</v>
      </c>
      <c r="B648" t="s">
        <v>24</v>
      </c>
      <c r="C648">
        <v>2021</v>
      </c>
      <c r="D648" t="s">
        <v>12</v>
      </c>
      <c r="E648">
        <v>4</v>
      </c>
    </row>
    <row r="649" spans="1:5" x14ac:dyDescent="0.2">
      <c r="A649" s="7" t="s">
        <v>29</v>
      </c>
      <c r="B649" t="s">
        <v>24</v>
      </c>
      <c r="C649">
        <v>2021</v>
      </c>
      <c r="D649" t="s">
        <v>13</v>
      </c>
      <c r="E649">
        <v>5</v>
      </c>
    </row>
    <row r="650" spans="1:5" x14ac:dyDescent="0.2">
      <c r="A650" s="7" t="s">
        <v>29</v>
      </c>
      <c r="B650" t="s">
        <v>24</v>
      </c>
      <c r="C650">
        <v>2021</v>
      </c>
      <c r="D650" t="s">
        <v>16</v>
      </c>
      <c r="E650">
        <v>8</v>
      </c>
    </row>
    <row r="651" spans="1:5" x14ac:dyDescent="0.2">
      <c r="A651" s="7" t="s">
        <v>29</v>
      </c>
      <c r="B651" t="s">
        <v>24</v>
      </c>
      <c r="C651">
        <v>2023</v>
      </c>
      <c r="D651" t="s">
        <v>15</v>
      </c>
      <c r="E651">
        <v>4</v>
      </c>
    </row>
    <row r="652" spans="1:5" x14ac:dyDescent="0.2">
      <c r="A652" s="7" t="s">
        <v>29</v>
      </c>
      <c r="B652" t="s">
        <v>24</v>
      </c>
      <c r="C652">
        <v>2023</v>
      </c>
      <c r="D652" t="s">
        <v>12</v>
      </c>
      <c r="E652">
        <v>2</v>
      </c>
    </row>
    <row r="653" spans="1:5" x14ac:dyDescent="0.2">
      <c r="A653" s="7" t="s">
        <v>29</v>
      </c>
      <c r="B653" t="s">
        <v>24</v>
      </c>
      <c r="C653">
        <v>2023</v>
      </c>
      <c r="D653" t="s">
        <v>14</v>
      </c>
      <c r="E653">
        <v>2</v>
      </c>
    </row>
    <row r="654" spans="1:5" x14ac:dyDescent="0.2">
      <c r="A654" s="7" t="s">
        <v>29</v>
      </c>
      <c r="B654" t="s">
        <v>24</v>
      </c>
      <c r="C654">
        <v>2023</v>
      </c>
      <c r="D654" t="s">
        <v>13</v>
      </c>
      <c r="E654">
        <v>5</v>
      </c>
    </row>
    <row r="655" spans="1:5" x14ac:dyDescent="0.2">
      <c r="A655" s="7" t="s">
        <v>29</v>
      </c>
      <c r="B655" t="s">
        <v>24</v>
      </c>
      <c r="C655">
        <v>2023</v>
      </c>
      <c r="D655" t="s">
        <v>16</v>
      </c>
      <c r="E655">
        <v>9</v>
      </c>
    </row>
    <row r="656" spans="1:5" x14ac:dyDescent="0.2">
      <c r="A656" s="7" t="s">
        <v>29</v>
      </c>
      <c r="B656" t="s">
        <v>24</v>
      </c>
      <c r="C656">
        <v>2023</v>
      </c>
      <c r="D656" t="s">
        <v>30</v>
      </c>
      <c r="E656">
        <v>0</v>
      </c>
    </row>
    <row r="657" spans="1:5" x14ac:dyDescent="0.2">
      <c r="A657" s="7" t="s">
        <v>29</v>
      </c>
      <c r="B657" t="s">
        <v>25</v>
      </c>
      <c r="C657">
        <v>2022</v>
      </c>
      <c r="D657" t="s">
        <v>12</v>
      </c>
      <c r="E657">
        <v>6</v>
      </c>
    </row>
    <row r="658" spans="1:5" x14ac:dyDescent="0.2">
      <c r="A658" s="7" t="s">
        <v>29</v>
      </c>
      <c r="B658" t="s">
        <v>25</v>
      </c>
      <c r="C658">
        <v>2022</v>
      </c>
      <c r="D658" t="s">
        <v>14</v>
      </c>
      <c r="E658">
        <v>7</v>
      </c>
    </row>
    <row r="659" spans="1:5" x14ac:dyDescent="0.2">
      <c r="A659" s="7" t="s">
        <v>29</v>
      </c>
      <c r="B659" t="s">
        <v>25</v>
      </c>
      <c r="C659">
        <v>2022</v>
      </c>
      <c r="D659" t="s">
        <v>16</v>
      </c>
      <c r="E659">
        <v>20</v>
      </c>
    </row>
    <row r="660" spans="1:5" x14ac:dyDescent="0.2">
      <c r="A660" s="7" t="s">
        <v>29</v>
      </c>
      <c r="B660" t="s">
        <v>25</v>
      </c>
      <c r="C660">
        <v>2023</v>
      </c>
      <c r="D660" t="s">
        <v>15</v>
      </c>
      <c r="E660">
        <v>7</v>
      </c>
    </row>
    <row r="661" spans="1:5" x14ac:dyDescent="0.2">
      <c r="A661" s="7" t="s">
        <v>29</v>
      </c>
      <c r="B661" t="s">
        <v>25</v>
      </c>
      <c r="C661">
        <v>2020</v>
      </c>
      <c r="D661" t="s">
        <v>13</v>
      </c>
      <c r="E661">
        <v>16</v>
      </c>
    </row>
    <row r="662" spans="1:5" x14ac:dyDescent="0.2">
      <c r="A662" s="7" t="s">
        <v>29</v>
      </c>
      <c r="B662" t="s">
        <v>25</v>
      </c>
      <c r="C662">
        <v>2021</v>
      </c>
      <c r="D662" t="s">
        <v>13</v>
      </c>
      <c r="E662">
        <v>17</v>
      </c>
    </row>
    <row r="663" spans="1:5" x14ac:dyDescent="0.2">
      <c r="A663" s="7" t="s">
        <v>29</v>
      </c>
      <c r="B663" t="s">
        <v>25</v>
      </c>
      <c r="C663">
        <v>2023</v>
      </c>
      <c r="D663" t="s">
        <v>16</v>
      </c>
      <c r="E663">
        <v>19</v>
      </c>
    </row>
    <row r="664" spans="1:5" x14ac:dyDescent="0.2">
      <c r="A664" s="7" t="s">
        <v>29</v>
      </c>
      <c r="B664" t="s">
        <v>25</v>
      </c>
      <c r="C664">
        <v>2020</v>
      </c>
      <c r="D664" t="s">
        <v>15</v>
      </c>
      <c r="E664">
        <v>4</v>
      </c>
    </row>
    <row r="665" spans="1:5" x14ac:dyDescent="0.2">
      <c r="A665" s="7" t="s">
        <v>29</v>
      </c>
      <c r="B665" t="s">
        <v>25</v>
      </c>
      <c r="C665">
        <v>2021</v>
      </c>
      <c r="D665" t="s">
        <v>30</v>
      </c>
      <c r="E665">
        <v>7</v>
      </c>
    </row>
    <row r="666" spans="1:5" x14ac:dyDescent="0.2">
      <c r="A666" s="7" t="s">
        <v>29</v>
      </c>
      <c r="B666" t="s">
        <v>25</v>
      </c>
      <c r="C666">
        <v>2023</v>
      </c>
      <c r="D666" t="s">
        <v>13</v>
      </c>
      <c r="E666">
        <v>18</v>
      </c>
    </row>
    <row r="667" spans="1:5" x14ac:dyDescent="0.2">
      <c r="A667" s="7" t="s">
        <v>29</v>
      </c>
      <c r="B667" t="s">
        <v>25</v>
      </c>
      <c r="C667">
        <v>2023</v>
      </c>
      <c r="D667" t="s">
        <v>12</v>
      </c>
      <c r="E667">
        <v>3</v>
      </c>
    </row>
    <row r="668" spans="1:5" x14ac:dyDescent="0.2">
      <c r="A668" s="7" t="s">
        <v>29</v>
      </c>
      <c r="B668" t="s">
        <v>25</v>
      </c>
      <c r="C668">
        <v>2020</v>
      </c>
      <c r="D668" t="s">
        <v>30</v>
      </c>
      <c r="E668">
        <v>7</v>
      </c>
    </row>
    <row r="669" spans="1:5" x14ac:dyDescent="0.2">
      <c r="A669" s="7" t="s">
        <v>29</v>
      </c>
      <c r="B669" t="s">
        <v>25</v>
      </c>
      <c r="C669">
        <v>2021</v>
      </c>
      <c r="D669" t="s">
        <v>15</v>
      </c>
      <c r="E669">
        <v>6</v>
      </c>
    </row>
    <row r="670" spans="1:5" x14ac:dyDescent="0.2">
      <c r="A670" s="7" t="s">
        <v>29</v>
      </c>
      <c r="B670" t="s">
        <v>25</v>
      </c>
      <c r="C670">
        <v>2021</v>
      </c>
      <c r="D670" t="s">
        <v>12</v>
      </c>
      <c r="E670">
        <v>6</v>
      </c>
    </row>
    <row r="671" spans="1:5" x14ac:dyDescent="0.2">
      <c r="A671" s="7" t="s">
        <v>29</v>
      </c>
      <c r="B671" t="s">
        <v>25</v>
      </c>
      <c r="C671">
        <v>2021</v>
      </c>
      <c r="D671" t="s">
        <v>16</v>
      </c>
      <c r="E671">
        <v>9</v>
      </c>
    </row>
    <row r="672" spans="1:5" x14ac:dyDescent="0.2">
      <c r="A672" s="7" t="s">
        <v>29</v>
      </c>
      <c r="B672" t="s">
        <v>25</v>
      </c>
      <c r="C672">
        <v>2023</v>
      </c>
      <c r="D672" t="s">
        <v>14</v>
      </c>
      <c r="E672">
        <v>8</v>
      </c>
    </row>
    <row r="673" spans="1:5" x14ac:dyDescent="0.2">
      <c r="A673" s="7" t="s">
        <v>29</v>
      </c>
      <c r="B673" t="s">
        <v>25</v>
      </c>
      <c r="C673">
        <v>2019</v>
      </c>
      <c r="D673" t="s">
        <v>14</v>
      </c>
      <c r="E673">
        <v>3</v>
      </c>
    </row>
    <row r="674" spans="1:5" x14ac:dyDescent="0.2">
      <c r="A674" s="7" t="s">
        <v>29</v>
      </c>
      <c r="B674" t="s">
        <v>25</v>
      </c>
      <c r="C674">
        <v>2019</v>
      </c>
      <c r="D674" t="s">
        <v>15</v>
      </c>
      <c r="E674">
        <v>4</v>
      </c>
    </row>
    <row r="675" spans="1:5" x14ac:dyDescent="0.2">
      <c r="A675" s="7" t="s">
        <v>29</v>
      </c>
      <c r="B675" t="s">
        <v>25</v>
      </c>
      <c r="C675">
        <v>2019</v>
      </c>
      <c r="D675" t="s">
        <v>12</v>
      </c>
      <c r="E675">
        <v>2</v>
      </c>
    </row>
    <row r="676" spans="1:5" x14ac:dyDescent="0.2">
      <c r="A676" s="7" t="s">
        <v>29</v>
      </c>
      <c r="B676" t="s">
        <v>25</v>
      </c>
      <c r="C676">
        <v>2019</v>
      </c>
      <c r="D676" t="s">
        <v>13</v>
      </c>
      <c r="E676">
        <v>12</v>
      </c>
    </row>
    <row r="677" spans="1:5" x14ac:dyDescent="0.2">
      <c r="A677" s="7" t="s">
        <v>29</v>
      </c>
      <c r="B677" t="s">
        <v>25</v>
      </c>
      <c r="C677">
        <v>2019</v>
      </c>
      <c r="D677" t="s">
        <v>16</v>
      </c>
      <c r="E677">
        <v>19</v>
      </c>
    </row>
    <row r="678" spans="1:5" x14ac:dyDescent="0.2">
      <c r="A678" s="7" t="s">
        <v>29</v>
      </c>
      <c r="B678" t="s">
        <v>25</v>
      </c>
      <c r="C678">
        <v>2019</v>
      </c>
      <c r="D678" t="s">
        <v>30</v>
      </c>
      <c r="E678">
        <v>9</v>
      </c>
    </row>
    <row r="679" spans="1:5" x14ac:dyDescent="0.2">
      <c r="A679" s="7" t="s">
        <v>29</v>
      </c>
      <c r="B679" t="s">
        <v>25</v>
      </c>
      <c r="C679">
        <v>2020</v>
      </c>
      <c r="D679" t="s">
        <v>12</v>
      </c>
      <c r="E679">
        <v>6</v>
      </c>
    </row>
    <row r="680" spans="1:5" x14ac:dyDescent="0.2">
      <c r="A680" s="7" t="s">
        <v>29</v>
      </c>
      <c r="B680" t="s">
        <v>25</v>
      </c>
      <c r="C680">
        <v>2020</v>
      </c>
      <c r="D680" t="s">
        <v>14</v>
      </c>
      <c r="E680">
        <v>4</v>
      </c>
    </row>
    <row r="681" spans="1:5" x14ac:dyDescent="0.2">
      <c r="A681" s="7" t="s">
        <v>29</v>
      </c>
      <c r="B681" t="s">
        <v>25</v>
      </c>
      <c r="C681">
        <v>2020</v>
      </c>
      <c r="D681" t="s">
        <v>16</v>
      </c>
      <c r="E681">
        <v>20</v>
      </c>
    </row>
    <row r="682" spans="1:5" x14ac:dyDescent="0.2">
      <c r="A682" s="7" t="s">
        <v>29</v>
      </c>
      <c r="B682" t="s">
        <v>25</v>
      </c>
      <c r="C682">
        <v>2021</v>
      </c>
      <c r="D682" t="s">
        <v>14</v>
      </c>
      <c r="E682">
        <v>6</v>
      </c>
    </row>
    <row r="683" spans="1:5" x14ac:dyDescent="0.2">
      <c r="A683" s="7" t="s">
        <v>29</v>
      </c>
      <c r="B683" t="s">
        <v>25</v>
      </c>
      <c r="C683">
        <v>2023</v>
      </c>
      <c r="D683" t="s">
        <v>30</v>
      </c>
      <c r="E683">
        <v>2</v>
      </c>
    </row>
    <row r="684" spans="1:5" x14ac:dyDescent="0.2">
      <c r="A684" s="7" t="s">
        <v>29</v>
      </c>
      <c r="B684" t="s">
        <v>25</v>
      </c>
      <c r="C684">
        <v>2022</v>
      </c>
      <c r="D684" t="s">
        <v>15</v>
      </c>
      <c r="E684">
        <v>5</v>
      </c>
    </row>
    <row r="685" spans="1:5" x14ac:dyDescent="0.2">
      <c r="A685" s="7" t="s">
        <v>29</v>
      </c>
      <c r="B685" t="s">
        <v>25</v>
      </c>
      <c r="C685">
        <v>2022</v>
      </c>
      <c r="D685" t="s">
        <v>30</v>
      </c>
      <c r="E685">
        <v>6</v>
      </c>
    </row>
    <row r="686" spans="1:5" x14ac:dyDescent="0.2">
      <c r="A686" s="7" t="s">
        <v>29</v>
      </c>
      <c r="B686" t="s">
        <v>25</v>
      </c>
      <c r="C686">
        <v>2022</v>
      </c>
      <c r="D686" t="s">
        <v>13</v>
      </c>
      <c r="E686">
        <v>15</v>
      </c>
    </row>
    <row r="687" spans="1:5" x14ac:dyDescent="0.2">
      <c r="A687" s="7" t="s">
        <v>29</v>
      </c>
      <c r="B687" t="s">
        <v>26</v>
      </c>
      <c r="C687">
        <v>2023</v>
      </c>
      <c r="D687" t="s">
        <v>14</v>
      </c>
      <c r="E687">
        <v>14</v>
      </c>
    </row>
    <row r="688" spans="1:5" x14ac:dyDescent="0.2">
      <c r="A688" s="7" t="s">
        <v>29</v>
      </c>
      <c r="B688" t="s">
        <v>26</v>
      </c>
      <c r="C688">
        <v>2021</v>
      </c>
      <c r="D688" t="s">
        <v>15</v>
      </c>
      <c r="E688">
        <v>12</v>
      </c>
    </row>
    <row r="689" spans="1:5" x14ac:dyDescent="0.2">
      <c r="A689" s="7" t="s">
        <v>29</v>
      </c>
      <c r="B689" t="s">
        <v>26</v>
      </c>
      <c r="C689">
        <v>2022</v>
      </c>
      <c r="D689" t="s">
        <v>12</v>
      </c>
      <c r="E689">
        <v>7</v>
      </c>
    </row>
    <row r="690" spans="1:5" x14ac:dyDescent="0.2">
      <c r="A690" s="7" t="s">
        <v>29</v>
      </c>
      <c r="B690" t="s">
        <v>26</v>
      </c>
      <c r="C690">
        <v>2022</v>
      </c>
      <c r="D690" t="s">
        <v>14</v>
      </c>
      <c r="E690">
        <v>23</v>
      </c>
    </row>
    <row r="691" spans="1:5" x14ac:dyDescent="0.2">
      <c r="A691" s="7" t="s">
        <v>29</v>
      </c>
      <c r="B691" t="s">
        <v>26</v>
      </c>
      <c r="C691">
        <v>2019</v>
      </c>
      <c r="D691" t="s">
        <v>14</v>
      </c>
      <c r="E691">
        <v>8</v>
      </c>
    </row>
    <row r="692" spans="1:5" x14ac:dyDescent="0.2">
      <c r="A692" s="7" t="s">
        <v>29</v>
      </c>
      <c r="B692" t="s">
        <v>26</v>
      </c>
      <c r="C692">
        <v>2020</v>
      </c>
      <c r="D692" t="s">
        <v>12</v>
      </c>
      <c r="E692">
        <v>12</v>
      </c>
    </row>
    <row r="693" spans="1:5" x14ac:dyDescent="0.2">
      <c r="A693" s="7" t="s">
        <v>29</v>
      </c>
      <c r="B693" t="s">
        <v>26</v>
      </c>
      <c r="C693">
        <v>2022</v>
      </c>
      <c r="D693" t="s">
        <v>30</v>
      </c>
      <c r="E693">
        <v>12</v>
      </c>
    </row>
    <row r="694" spans="1:5" x14ac:dyDescent="0.2">
      <c r="A694" s="7" t="s">
        <v>29</v>
      </c>
      <c r="B694" t="s">
        <v>26</v>
      </c>
      <c r="C694">
        <v>2019</v>
      </c>
      <c r="D694" t="s">
        <v>12</v>
      </c>
      <c r="E694">
        <v>5</v>
      </c>
    </row>
    <row r="695" spans="1:5" x14ac:dyDescent="0.2">
      <c r="A695" s="7" t="s">
        <v>29</v>
      </c>
      <c r="B695" t="s">
        <v>26</v>
      </c>
      <c r="C695">
        <v>2019</v>
      </c>
      <c r="D695" t="s">
        <v>30</v>
      </c>
      <c r="E695">
        <v>9</v>
      </c>
    </row>
    <row r="696" spans="1:5" x14ac:dyDescent="0.2">
      <c r="A696" s="7" t="s">
        <v>29</v>
      </c>
      <c r="B696" t="s">
        <v>26</v>
      </c>
      <c r="C696">
        <v>2023</v>
      </c>
      <c r="D696" t="s">
        <v>16</v>
      </c>
      <c r="E696">
        <v>36</v>
      </c>
    </row>
    <row r="697" spans="1:5" x14ac:dyDescent="0.2">
      <c r="A697" s="7" t="s">
        <v>29</v>
      </c>
      <c r="B697" t="s">
        <v>26</v>
      </c>
      <c r="C697">
        <v>2020</v>
      </c>
      <c r="D697" t="s">
        <v>30</v>
      </c>
      <c r="E697">
        <v>16</v>
      </c>
    </row>
    <row r="698" spans="1:5" x14ac:dyDescent="0.2">
      <c r="A698" s="7" t="s">
        <v>29</v>
      </c>
      <c r="B698" t="s">
        <v>26</v>
      </c>
      <c r="C698">
        <v>2021</v>
      </c>
      <c r="D698" t="s">
        <v>13</v>
      </c>
      <c r="E698">
        <v>22</v>
      </c>
    </row>
    <row r="699" spans="1:5" x14ac:dyDescent="0.2">
      <c r="A699" s="7" t="s">
        <v>29</v>
      </c>
      <c r="B699" t="s">
        <v>26</v>
      </c>
      <c r="C699">
        <v>2019</v>
      </c>
      <c r="D699" t="s">
        <v>15</v>
      </c>
      <c r="E699">
        <v>9</v>
      </c>
    </row>
    <row r="700" spans="1:5" x14ac:dyDescent="0.2">
      <c r="A700" s="7" t="s">
        <v>29</v>
      </c>
      <c r="B700" t="s">
        <v>26</v>
      </c>
      <c r="C700">
        <v>2021</v>
      </c>
      <c r="D700" t="s">
        <v>30</v>
      </c>
      <c r="E700">
        <v>4</v>
      </c>
    </row>
    <row r="701" spans="1:5" x14ac:dyDescent="0.2">
      <c r="A701" s="7" t="s">
        <v>29</v>
      </c>
      <c r="B701" t="s">
        <v>26</v>
      </c>
      <c r="C701">
        <v>2019</v>
      </c>
      <c r="D701" t="s">
        <v>13</v>
      </c>
      <c r="E701">
        <v>25</v>
      </c>
    </row>
    <row r="702" spans="1:5" x14ac:dyDescent="0.2">
      <c r="A702" s="7" t="s">
        <v>29</v>
      </c>
      <c r="B702" t="s">
        <v>26</v>
      </c>
      <c r="C702">
        <v>2019</v>
      </c>
      <c r="D702" t="s">
        <v>16</v>
      </c>
      <c r="E702">
        <v>21</v>
      </c>
    </row>
    <row r="703" spans="1:5" x14ac:dyDescent="0.2">
      <c r="A703" s="7" t="s">
        <v>29</v>
      </c>
      <c r="B703" t="s">
        <v>26</v>
      </c>
      <c r="C703">
        <v>2020</v>
      </c>
      <c r="D703" t="s">
        <v>15</v>
      </c>
      <c r="E703">
        <v>10</v>
      </c>
    </row>
    <row r="704" spans="1:5" x14ac:dyDescent="0.2">
      <c r="A704" s="7" t="s">
        <v>29</v>
      </c>
      <c r="B704" t="s">
        <v>26</v>
      </c>
      <c r="C704">
        <v>2020</v>
      </c>
      <c r="D704" t="s">
        <v>14</v>
      </c>
      <c r="E704">
        <v>17</v>
      </c>
    </row>
    <row r="705" spans="1:5" x14ac:dyDescent="0.2">
      <c r="A705" s="7" t="s">
        <v>29</v>
      </c>
      <c r="B705" t="s">
        <v>26</v>
      </c>
      <c r="C705">
        <v>2020</v>
      </c>
      <c r="D705" t="s">
        <v>13</v>
      </c>
      <c r="E705">
        <v>15</v>
      </c>
    </row>
    <row r="706" spans="1:5" x14ac:dyDescent="0.2">
      <c r="A706" s="7" t="s">
        <v>29</v>
      </c>
      <c r="B706" t="s">
        <v>26</v>
      </c>
      <c r="C706">
        <v>2020</v>
      </c>
      <c r="D706" t="s">
        <v>16</v>
      </c>
      <c r="E706">
        <v>26</v>
      </c>
    </row>
    <row r="707" spans="1:5" x14ac:dyDescent="0.2">
      <c r="A707" s="7" t="s">
        <v>29</v>
      </c>
      <c r="B707" t="s">
        <v>26</v>
      </c>
      <c r="C707">
        <v>2021</v>
      </c>
      <c r="D707" t="s">
        <v>12</v>
      </c>
      <c r="E707">
        <v>6</v>
      </c>
    </row>
    <row r="708" spans="1:5" x14ac:dyDescent="0.2">
      <c r="A708" s="7" t="s">
        <v>29</v>
      </c>
      <c r="B708" t="s">
        <v>26</v>
      </c>
      <c r="C708">
        <v>2021</v>
      </c>
      <c r="D708" t="s">
        <v>14</v>
      </c>
      <c r="E708">
        <v>14</v>
      </c>
    </row>
    <row r="709" spans="1:5" x14ac:dyDescent="0.2">
      <c r="A709" s="7" t="s">
        <v>29</v>
      </c>
      <c r="B709" t="s">
        <v>26</v>
      </c>
      <c r="C709">
        <v>2021</v>
      </c>
      <c r="D709" t="s">
        <v>16</v>
      </c>
      <c r="E709">
        <v>18</v>
      </c>
    </row>
    <row r="710" spans="1:5" x14ac:dyDescent="0.2">
      <c r="A710" s="7" t="s">
        <v>29</v>
      </c>
      <c r="B710" t="s">
        <v>26</v>
      </c>
      <c r="C710">
        <v>2023</v>
      </c>
      <c r="D710" t="s">
        <v>15</v>
      </c>
      <c r="E710">
        <v>16</v>
      </c>
    </row>
    <row r="711" spans="1:5" x14ac:dyDescent="0.2">
      <c r="A711" s="7" t="s">
        <v>29</v>
      </c>
      <c r="B711" t="s">
        <v>26</v>
      </c>
      <c r="C711">
        <v>2023</v>
      </c>
      <c r="D711" t="s">
        <v>12</v>
      </c>
      <c r="E711">
        <v>12</v>
      </c>
    </row>
    <row r="712" spans="1:5" x14ac:dyDescent="0.2">
      <c r="A712" s="7" t="s">
        <v>29</v>
      </c>
      <c r="B712" t="s">
        <v>26</v>
      </c>
      <c r="C712">
        <v>2023</v>
      </c>
      <c r="D712" t="s">
        <v>13</v>
      </c>
      <c r="E712">
        <v>16</v>
      </c>
    </row>
    <row r="713" spans="1:5" x14ac:dyDescent="0.2">
      <c r="A713" s="7" t="s">
        <v>29</v>
      </c>
      <c r="B713" t="s">
        <v>26</v>
      </c>
      <c r="C713">
        <v>2023</v>
      </c>
      <c r="D713" t="s">
        <v>30</v>
      </c>
      <c r="E713">
        <v>6</v>
      </c>
    </row>
    <row r="714" spans="1:5" x14ac:dyDescent="0.2">
      <c r="A714" s="7" t="s">
        <v>29</v>
      </c>
      <c r="B714" t="s">
        <v>26</v>
      </c>
      <c r="C714">
        <v>2022</v>
      </c>
      <c r="D714" t="s">
        <v>15</v>
      </c>
      <c r="E714">
        <v>8</v>
      </c>
    </row>
    <row r="715" spans="1:5" x14ac:dyDescent="0.2">
      <c r="A715" s="7" t="s">
        <v>29</v>
      </c>
      <c r="B715" t="s">
        <v>26</v>
      </c>
      <c r="C715">
        <v>2022</v>
      </c>
      <c r="D715" t="s">
        <v>13</v>
      </c>
      <c r="E715">
        <v>45</v>
      </c>
    </row>
    <row r="716" spans="1:5" x14ac:dyDescent="0.2">
      <c r="A716" s="7" t="s">
        <v>29</v>
      </c>
      <c r="B716" t="s">
        <v>26</v>
      </c>
      <c r="C716">
        <v>2022</v>
      </c>
      <c r="D716" t="s">
        <v>16</v>
      </c>
      <c r="E716">
        <v>47</v>
      </c>
    </row>
    <row r="717" spans="1:5" x14ac:dyDescent="0.2">
      <c r="A717" s="7" t="s">
        <v>31</v>
      </c>
      <c r="B717" t="s">
        <v>10</v>
      </c>
      <c r="C717">
        <v>2023</v>
      </c>
      <c r="D717" t="s">
        <v>15</v>
      </c>
      <c r="E717">
        <v>35</v>
      </c>
    </row>
    <row r="718" spans="1:5" x14ac:dyDescent="0.2">
      <c r="A718" s="7" t="s">
        <v>31</v>
      </c>
      <c r="B718" t="s">
        <v>10</v>
      </c>
      <c r="C718">
        <v>2020</v>
      </c>
      <c r="D718" t="s">
        <v>12</v>
      </c>
      <c r="E718">
        <v>17</v>
      </c>
    </row>
    <row r="719" spans="1:5" x14ac:dyDescent="0.2">
      <c r="A719" s="7" t="s">
        <v>31</v>
      </c>
      <c r="B719" t="s">
        <v>10</v>
      </c>
      <c r="C719">
        <v>2023</v>
      </c>
      <c r="D719" t="s">
        <v>13</v>
      </c>
      <c r="E719">
        <v>3</v>
      </c>
    </row>
    <row r="720" spans="1:5" x14ac:dyDescent="0.2">
      <c r="A720" s="7" t="s">
        <v>31</v>
      </c>
      <c r="B720" t="s">
        <v>10</v>
      </c>
      <c r="C720">
        <v>2022</v>
      </c>
      <c r="D720" t="s">
        <v>13</v>
      </c>
      <c r="E720">
        <v>7</v>
      </c>
    </row>
    <row r="721" spans="1:5" x14ac:dyDescent="0.2">
      <c r="A721" t="s">
        <v>31</v>
      </c>
      <c r="B721" t="s">
        <v>10</v>
      </c>
      <c r="C721">
        <v>2022</v>
      </c>
      <c r="D721" t="s">
        <v>16</v>
      </c>
      <c r="E721">
        <v>3</v>
      </c>
    </row>
    <row r="722" spans="1:5" x14ac:dyDescent="0.2">
      <c r="A722" t="s">
        <v>31</v>
      </c>
      <c r="B722" t="s">
        <v>10</v>
      </c>
      <c r="C722">
        <v>2023</v>
      </c>
      <c r="D722" t="s">
        <v>11</v>
      </c>
      <c r="E722">
        <v>26</v>
      </c>
    </row>
    <row r="723" spans="1:5" x14ac:dyDescent="0.2">
      <c r="A723" t="s">
        <v>31</v>
      </c>
      <c r="B723" t="s">
        <v>10</v>
      </c>
      <c r="C723">
        <v>2019</v>
      </c>
      <c r="D723" t="s">
        <v>11</v>
      </c>
      <c r="E723">
        <v>10</v>
      </c>
    </row>
    <row r="724" spans="1:5" x14ac:dyDescent="0.2">
      <c r="A724" t="s">
        <v>31</v>
      </c>
      <c r="B724" t="s">
        <v>10</v>
      </c>
      <c r="C724">
        <v>2019</v>
      </c>
      <c r="D724" t="s">
        <v>13</v>
      </c>
      <c r="E724">
        <v>2</v>
      </c>
    </row>
    <row r="725" spans="1:5" x14ac:dyDescent="0.2">
      <c r="A725" t="s">
        <v>31</v>
      </c>
      <c r="B725" t="s">
        <v>10</v>
      </c>
      <c r="C725">
        <v>2020</v>
      </c>
      <c r="D725" t="s">
        <v>13</v>
      </c>
      <c r="E725">
        <v>3</v>
      </c>
    </row>
    <row r="726" spans="1:5" x14ac:dyDescent="0.2">
      <c r="A726" t="s">
        <v>31</v>
      </c>
      <c r="B726" t="s">
        <v>10</v>
      </c>
      <c r="C726">
        <v>2021</v>
      </c>
      <c r="D726" t="s">
        <v>15</v>
      </c>
      <c r="E726">
        <v>22</v>
      </c>
    </row>
    <row r="727" spans="1:5" x14ac:dyDescent="0.2">
      <c r="A727" t="s">
        <v>31</v>
      </c>
      <c r="B727" t="s">
        <v>10</v>
      </c>
      <c r="C727">
        <v>2021</v>
      </c>
      <c r="D727" t="s">
        <v>14</v>
      </c>
      <c r="E727">
        <v>7</v>
      </c>
    </row>
    <row r="728" spans="1:5" x14ac:dyDescent="0.2">
      <c r="A728" t="s">
        <v>31</v>
      </c>
      <c r="B728" t="s">
        <v>10</v>
      </c>
      <c r="C728">
        <v>2021</v>
      </c>
      <c r="D728" t="s">
        <v>11</v>
      </c>
      <c r="E728">
        <v>13</v>
      </c>
    </row>
    <row r="729" spans="1:5" x14ac:dyDescent="0.2">
      <c r="A729" t="s">
        <v>31</v>
      </c>
      <c r="B729" t="s">
        <v>10</v>
      </c>
      <c r="C729">
        <v>2023</v>
      </c>
      <c r="D729" t="s">
        <v>16</v>
      </c>
      <c r="E729">
        <v>3</v>
      </c>
    </row>
    <row r="730" spans="1:5" x14ac:dyDescent="0.2">
      <c r="A730" t="s">
        <v>31</v>
      </c>
      <c r="B730" t="s">
        <v>10</v>
      </c>
      <c r="C730">
        <v>2022</v>
      </c>
      <c r="D730" t="s">
        <v>15</v>
      </c>
      <c r="E730">
        <v>23</v>
      </c>
    </row>
    <row r="731" spans="1:5" x14ac:dyDescent="0.2">
      <c r="A731" t="s">
        <v>31</v>
      </c>
      <c r="B731" t="s">
        <v>10</v>
      </c>
      <c r="C731">
        <v>2022</v>
      </c>
      <c r="D731" t="s">
        <v>12</v>
      </c>
      <c r="E731">
        <v>25</v>
      </c>
    </row>
    <row r="732" spans="1:5" x14ac:dyDescent="0.2">
      <c r="A732" t="s">
        <v>31</v>
      </c>
      <c r="B732" t="s">
        <v>10</v>
      </c>
      <c r="C732">
        <v>2022</v>
      </c>
      <c r="D732" t="s">
        <v>14</v>
      </c>
      <c r="E732">
        <v>8</v>
      </c>
    </row>
    <row r="733" spans="1:5" x14ac:dyDescent="0.2">
      <c r="A733" t="s">
        <v>31</v>
      </c>
      <c r="B733" t="s">
        <v>10</v>
      </c>
      <c r="C733">
        <v>2019</v>
      </c>
      <c r="D733" t="s">
        <v>15</v>
      </c>
      <c r="E733">
        <v>16</v>
      </c>
    </row>
    <row r="734" spans="1:5" x14ac:dyDescent="0.2">
      <c r="A734" t="s">
        <v>31</v>
      </c>
      <c r="B734" t="s">
        <v>10</v>
      </c>
      <c r="C734">
        <v>2019</v>
      </c>
      <c r="D734" t="s">
        <v>12</v>
      </c>
      <c r="E734">
        <v>26</v>
      </c>
    </row>
    <row r="735" spans="1:5" x14ac:dyDescent="0.2">
      <c r="A735" t="s">
        <v>31</v>
      </c>
      <c r="B735" t="s">
        <v>10</v>
      </c>
      <c r="C735">
        <v>2019</v>
      </c>
      <c r="D735" t="s">
        <v>14</v>
      </c>
      <c r="E735">
        <v>11</v>
      </c>
    </row>
    <row r="736" spans="1:5" x14ac:dyDescent="0.2">
      <c r="A736" t="s">
        <v>31</v>
      </c>
      <c r="B736" t="s">
        <v>10</v>
      </c>
      <c r="C736">
        <v>2019</v>
      </c>
      <c r="D736" t="s">
        <v>16</v>
      </c>
      <c r="E736">
        <v>2</v>
      </c>
    </row>
    <row r="737" spans="1:5" x14ac:dyDescent="0.2">
      <c r="A737" t="s">
        <v>31</v>
      </c>
      <c r="B737" t="s">
        <v>10</v>
      </c>
      <c r="C737">
        <v>2020</v>
      </c>
      <c r="D737" t="s">
        <v>11</v>
      </c>
      <c r="E737">
        <v>13</v>
      </c>
    </row>
    <row r="738" spans="1:5" x14ac:dyDescent="0.2">
      <c r="A738" t="s">
        <v>31</v>
      </c>
      <c r="B738" t="s">
        <v>10</v>
      </c>
      <c r="C738">
        <v>2020</v>
      </c>
      <c r="D738" t="s">
        <v>15</v>
      </c>
      <c r="E738">
        <v>8</v>
      </c>
    </row>
    <row r="739" spans="1:5" x14ac:dyDescent="0.2">
      <c r="A739" t="s">
        <v>31</v>
      </c>
      <c r="B739" t="s">
        <v>10</v>
      </c>
      <c r="C739">
        <v>2020</v>
      </c>
      <c r="D739" t="s">
        <v>14</v>
      </c>
      <c r="E739">
        <v>4</v>
      </c>
    </row>
    <row r="740" spans="1:5" x14ac:dyDescent="0.2">
      <c r="A740" t="s">
        <v>31</v>
      </c>
      <c r="B740" t="s">
        <v>10</v>
      </c>
      <c r="C740">
        <v>2020</v>
      </c>
      <c r="D740" t="s">
        <v>16</v>
      </c>
      <c r="E740">
        <v>0</v>
      </c>
    </row>
    <row r="741" spans="1:5" x14ac:dyDescent="0.2">
      <c r="A741" t="s">
        <v>31</v>
      </c>
      <c r="B741" t="s">
        <v>10</v>
      </c>
      <c r="C741">
        <v>2021</v>
      </c>
      <c r="D741" t="s">
        <v>12</v>
      </c>
      <c r="E741">
        <v>16</v>
      </c>
    </row>
    <row r="742" spans="1:5" x14ac:dyDescent="0.2">
      <c r="A742" t="s">
        <v>31</v>
      </c>
      <c r="B742" t="s">
        <v>10</v>
      </c>
      <c r="C742">
        <v>2021</v>
      </c>
      <c r="D742" t="s">
        <v>13</v>
      </c>
      <c r="E742">
        <v>3</v>
      </c>
    </row>
    <row r="743" spans="1:5" x14ac:dyDescent="0.2">
      <c r="A743" t="s">
        <v>31</v>
      </c>
      <c r="B743" t="s">
        <v>10</v>
      </c>
      <c r="C743">
        <v>2021</v>
      </c>
      <c r="D743" t="s">
        <v>16</v>
      </c>
      <c r="E743">
        <v>3</v>
      </c>
    </row>
    <row r="744" spans="1:5" x14ac:dyDescent="0.2">
      <c r="A744" t="s">
        <v>31</v>
      </c>
      <c r="B744" t="s">
        <v>10</v>
      </c>
      <c r="C744">
        <v>2023</v>
      </c>
      <c r="D744" t="s">
        <v>12</v>
      </c>
      <c r="E744">
        <v>28</v>
      </c>
    </row>
    <row r="745" spans="1:5" x14ac:dyDescent="0.2">
      <c r="A745" t="s">
        <v>31</v>
      </c>
      <c r="B745" t="s">
        <v>10</v>
      </c>
      <c r="C745">
        <v>2023</v>
      </c>
      <c r="D745" t="s">
        <v>14</v>
      </c>
      <c r="E745">
        <v>7</v>
      </c>
    </row>
    <row r="746" spans="1:5" x14ac:dyDescent="0.2">
      <c r="A746" t="s">
        <v>31</v>
      </c>
      <c r="B746" t="s">
        <v>10</v>
      </c>
      <c r="C746">
        <v>2022</v>
      </c>
      <c r="D746" t="s">
        <v>11</v>
      </c>
      <c r="E746">
        <v>19</v>
      </c>
    </row>
    <row r="747" spans="1:5" x14ac:dyDescent="0.2">
      <c r="A747" t="s">
        <v>31</v>
      </c>
      <c r="B747" t="s">
        <v>17</v>
      </c>
      <c r="C747">
        <v>2021</v>
      </c>
      <c r="D747" t="s">
        <v>12</v>
      </c>
      <c r="E747">
        <v>36</v>
      </c>
    </row>
    <row r="748" spans="1:5" x14ac:dyDescent="0.2">
      <c r="A748" t="s">
        <v>31</v>
      </c>
      <c r="B748" t="s">
        <v>17</v>
      </c>
      <c r="C748">
        <v>2023</v>
      </c>
      <c r="D748" t="s">
        <v>11</v>
      </c>
      <c r="E748">
        <v>19</v>
      </c>
    </row>
    <row r="749" spans="1:5" x14ac:dyDescent="0.2">
      <c r="A749" t="s">
        <v>31</v>
      </c>
      <c r="B749" t="s">
        <v>17</v>
      </c>
      <c r="C749">
        <v>2019</v>
      </c>
      <c r="D749" t="s">
        <v>12</v>
      </c>
      <c r="E749">
        <v>25</v>
      </c>
    </row>
    <row r="750" spans="1:5" x14ac:dyDescent="0.2">
      <c r="A750" t="s">
        <v>31</v>
      </c>
      <c r="B750" t="s">
        <v>17</v>
      </c>
      <c r="C750">
        <v>2019</v>
      </c>
      <c r="D750" t="s">
        <v>14</v>
      </c>
      <c r="E750">
        <v>9</v>
      </c>
    </row>
    <row r="751" spans="1:5" x14ac:dyDescent="0.2">
      <c r="A751" t="s">
        <v>31</v>
      </c>
      <c r="B751" t="s">
        <v>17</v>
      </c>
      <c r="C751">
        <v>2020</v>
      </c>
      <c r="D751" t="s">
        <v>12</v>
      </c>
      <c r="E751">
        <v>20</v>
      </c>
    </row>
    <row r="752" spans="1:5" x14ac:dyDescent="0.2">
      <c r="A752" t="s">
        <v>31</v>
      </c>
      <c r="B752" t="s">
        <v>17</v>
      </c>
      <c r="C752">
        <v>2021</v>
      </c>
      <c r="D752" t="s">
        <v>15</v>
      </c>
      <c r="E752">
        <v>21</v>
      </c>
    </row>
    <row r="753" spans="1:5" x14ac:dyDescent="0.2">
      <c r="A753" t="s">
        <v>31</v>
      </c>
      <c r="B753" t="s">
        <v>17</v>
      </c>
      <c r="C753">
        <v>2022</v>
      </c>
      <c r="D753" t="s">
        <v>13</v>
      </c>
      <c r="E753">
        <v>3</v>
      </c>
    </row>
    <row r="754" spans="1:5" x14ac:dyDescent="0.2">
      <c r="A754" t="s">
        <v>31</v>
      </c>
      <c r="B754" t="s">
        <v>17</v>
      </c>
      <c r="C754">
        <v>2022</v>
      </c>
      <c r="D754" t="s">
        <v>16</v>
      </c>
      <c r="E754">
        <v>6</v>
      </c>
    </row>
    <row r="755" spans="1:5" x14ac:dyDescent="0.2">
      <c r="A755" t="s">
        <v>31</v>
      </c>
      <c r="B755" t="s">
        <v>17</v>
      </c>
      <c r="C755">
        <v>2021</v>
      </c>
      <c r="D755" t="s">
        <v>11</v>
      </c>
      <c r="E755">
        <v>24</v>
      </c>
    </row>
    <row r="756" spans="1:5" x14ac:dyDescent="0.2">
      <c r="A756" t="s">
        <v>31</v>
      </c>
      <c r="B756" t="s">
        <v>17</v>
      </c>
      <c r="C756">
        <v>2020</v>
      </c>
      <c r="D756" t="s">
        <v>14</v>
      </c>
      <c r="E756">
        <v>7</v>
      </c>
    </row>
    <row r="757" spans="1:5" x14ac:dyDescent="0.2">
      <c r="A757" t="s">
        <v>31</v>
      </c>
      <c r="B757" t="s">
        <v>17</v>
      </c>
      <c r="C757">
        <v>2023</v>
      </c>
      <c r="D757" t="s">
        <v>13</v>
      </c>
      <c r="E757">
        <v>8</v>
      </c>
    </row>
    <row r="758" spans="1:5" x14ac:dyDescent="0.2">
      <c r="A758" t="s">
        <v>31</v>
      </c>
      <c r="B758" t="s">
        <v>17</v>
      </c>
      <c r="C758">
        <v>2021</v>
      </c>
      <c r="D758" t="s">
        <v>16</v>
      </c>
      <c r="E758">
        <v>6</v>
      </c>
    </row>
    <row r="759" spans="1:5" x14ac:dyDescent="0.2">
      <c r="A759" t="s">
        <v>31</v>
      </c>
      <c r="B759" t="s">
        <v>17</v>
      </c>
      <c r="C759">
        <v>2019</v>
      </c>
      <c r="D759" t="s">
        <v>13</v>
      </c>
      <c r="E759">
        <v>5</v>
      </c>
    </row>
    <row r="760" spans="1:5" x14ac:dyDescent="0.2">
      <c r="A760" t="s">
        <v>31</v>
      </c>
      <c r="B760" t="s">
        <v>17</v>
      </c>
      <c r="C760">
        <v>2022</v>
      </c>
      <c r="D760" t="s">
        <v>14</v>
      </c>
      <c r="E760">
        <v>7</v>
      </c>
    </row>
    <row r="761" spans="1:5" x14ac:dyDescent="0.2">
      <c r="A761" t="s">
        <v>31</v>
      </c>
      <c r="B761" t="s">
        <v>17</v>
      </c>
      <c r="C761">
        <v>2019</v>
      </c>
      <c r="D761" t="s">
        <v>11</v>
      </c>
      <c r="E761">
        <v>17</v>
      </c>
    </row>
    <row r="762" spans="1:5" x14ac:dyDescent="0.2">
      <c r="A762" t="s">
        <v>31</v>
      </c>
      <c r="B762" t="s">
        <v>17</v>
      </c>
      <c r="C762">
        <v>2019</v>
      </c>
      <c r="D762" t="s">
        <v>15</v>
      </c>
      <c r="E762">
        <v>14</v>
      </c>
    </row>
    <row r="763" spans="1:5" x14ac:dyDescent="0.2">
      <c r="A763" t="s">
        <v>31</v>
      </c>
      <c r="B763" t="s">
        <v>17</v>
      </c>
      <c r="C763">
        <v>2019</v>
      </c>
      <c r="D763" t="s">
        <v>16</v>
      </c>
      <c r="E763">
        <v>8</v>
      </c>
    </row>
    <row r="764" spans="1:5" x14ac:dyDescent="0.2">
      <c r="A764" t="s">
        <v>31</v>
      </c>
      <c r="B764" t="s">
        <v>17</v>
      </c>
      <c r="C764">
        <v>2020</v>
      </c>
      <c r="D764" t="s">
        <v>11</v>
      </c>
      <c r="E764">
        <v>7</v>
      </c>
    </row>
    <row r="765" spans="1:5" x14ac:dyDescent="0.2">
      <c r="A765" t="s">
        <v>31</v>
      </c>
      <c r="B765" t="s">
        <v>17</v>
      </c>
      <c r="C765">
        <v>2020</v>
      </c>
      <c r="D765" t="s">
        <v>15</v>
      </c>
      <c r="E765">
        <v>15</v>
      </c>
    </row>
    <row r="766" spans="1:5" x14ac:dyDescent="0.2">
      <c r="A766" t="s">
        <v>31</v>
      </c>
      <c r="B766" t="s">
        <v>17</v>
      </c>
      <c r="C766">
        <v>2020</v>
      </c>
      <c r="D766" t="s">
        <v>13</v>
      </c>
      <c r="E766">
        <v>8</v>
      </c>
    </row>
    <row r="767" spans="1:5" x14ac:dyDescent="0.2">
      <c r="A767" t="s">
        <v>31</v>
      </c>
      <c r="B767" t="s">
        <v>17</v>
      </c>
      <c r="C767">
        <v>2020</v>
      </c>
      <c r="D767" t="s">
        <v>16</v>
      </c>
      <c r="E767">
        <v>3</v>
      </c>
    </row>
    <row r="768" spans="1:5" x14ac:dyDescent="0.2">
      <c r="A768" t="s">
        <v>31</v>
      </c>
      <c r="B768" t="s">
        <v>17</v>
      </c>
      <c r="C768">
        <v>2021</v>
      </c>
      <c r="D768" t="s">
        <v>14</v>
      </c>
      <c r="E768">
        <v>8</v>
      </c>
    </row>
    <row r="769" spans="1:5" x14ac:dyDescent="0.2">
      <c r="A769" t="s">
        <v>31</v>
      </c>
      <c r="B769" t="s">
        <v>17</v>
      </c>
      <c r="C769">
        <v>2021</v>
      </c>
      <c r="D769" t="s">
        <v>13</v>
      </c>
      <c r="E769">
        <v>3</v>
      </c>
    </row>
    <row r="770" spans="1:5" x14ac:dyDescent="0.2">
      <c r="A770" t="s">
        <v>31</v>
      </c>
      <c r="B770" t="s">
        <v>17</v>
      </c>
      <c r="C770">
        <v>2023</v>
      </c>
      <c r="D770" t="s">
        <v>15</v>
      </c>
      <c r="E770">
        <v>22</v>
      </c>
    </row>
    <row r="771" spans="1:5" x14ac:dyDescent="0.2">
      <c r="A771" t="s">
        <v>31</v>
      </c>
      <c r="B771" t="s">
        <v>17</v>
      </c>
      <c r="C771">
        <v>2023</v>
      </c>
      <c r="D771" t="s">
        <v>12</v>
      </c>
      <c r="E771">
        <v>17</v>
      </c>
    </row>
    <row r="772" spans="1:5" x14ac:dyDescent="0.2">
      <c r="A772" t="s">
        <v>31</v>
      </c>
      <c r="B772" t="s">
        <v>17</v>
      </c>
      <c r="C772">
        <v>2023</v>
      </c>
      <c r="D772" t="s">
        <v>14</v>
      </c>
      <c r="E772">
        <v>8</v>
      </c>
    </row>
    <row r="773" spans="1:5" x14ac:dyDescent="0.2">
      <c r="A773" t="s">
        <v>31</v>
      </c>
      <c r="B773" t="s">
        <v>17</v>
      </c>
      <c r="C773">
        <v>2023</v>
      </c>
      <c r="D773" t="s">
        <v>16</v>
      </c>
      <c r="E773">
        <v>4</v>
      </c>
    </row>
    <row r="774" spans="1:5" x14ac:dyDescent="0.2">
      <c r="A774" t="s">
        <v>31</v>
      </c>
      <c r="B774" t="s">
        <v>17</v>
      </c>
      <c r="C774">
        <v>2022</v>
      </c>
      <c r="D774" t="s">
        <v>15</v>
      </c>
      <c r="E774">
        <v>30</v>
      </c>
    </row>
    <row r="775" spans="1:5" x14ac:dyDescent="0.2">
      <c r="A775" t="s">
        <v>31</v>
      </c>
      <c r="B775" t="s">
        <v>17</v>
      </c>
      <c r="C775">
        <v>2022</v>
      </c>
      <c r="D775" t="s">
        <v>12</v>
      </c>
      <c r="E775">
        <v>25</v>
      </c>
    </row>
    <row r="776" spans="1:5" x14ac:dyDescent="0.2">
      <c r="A776" t="s">
        <v>31</v>
      </c>
      <c r="B776" t="s">
        <v>17</v>
      </c>
      <c r="C776">
        <v>2022</v>
      </c>
      <c r="D776" t="s">
        <v>11</v>
      </c>
      <c r="E776">
        <v>21</v>
      </c>
    </row>
    <row r="777" spans="1:5" x14ac:dyDescent="0.2">
      <c r="A777" t="s">
        <v>31</v>
      </c>
      <c r="B777" t="s">
        <v>18</v>
      </c>
      <c r="C777">
        <v>2023</v>
      </c>
      <c r="D777" t="s">
        <v>12</v>
      </c>
      <c r="E777">
        <v>41</v>
      </c>
    </row>
    <row r="778" spans="1:5" x14ac:dyDescent="0.2">
      <c r="A778" t="s">
        <v>31</v>
      </c>
      <c r="B778" t="s">
        <v>18</v>
      </c>
      <c r="C778">
        <v>2021</v>
      </c>
      <c r="D778" t="s">
        <v>12</v>
      </c>
      <c r="E778">
        <v>43</v>
      </c>
    </row>
    <row r="779" spans="1:5" x14ac:dyDescent="0.2">
      <c r="A779" t="s">
        <v>31</v>
      </c>
      <c r="B779" t="s">
        <v>18</v>
      </c>
      <c r="C779">
        <v>2021</v>
      </c>
      <c r="D779" t="s">
        <v>15</v>
      </c>
      <c r="E779">
        <v>38</v>
      </c>
    </row>
    <row r="780" spans="1:5" x14ac:dyDescent="0.2">
      <c r="A780" t="s">
        <v>31</v>
      </c>
      <c r="B780" t="s">
        <v>18</v>
      </c>
      <c r="C780">
        <v>2019</v>
      </c>
      <c r="D780" t="s">
        <v>15</v>
      </c>
      <c r="E780">
        <v>44</v>
      </c>
    </row>
    <row r="781" spans="1:5" x14ac:dyDescent="0.2">
      <c r="A781" t="s">
        <v>31</v>
      </c>
      <c r="B781" t="s">
        <v>18</v>
      </c>
      <c r="C781">
        <v>2021</v>
      </c>
      <c r="D781" t="s">
        <v>13</v>
      </c>
      <c r="E781">
        <v>7</v>
      </c>
    </row>
    <row r="782" spans="1:5" x14ac:dyDescent="0.2">
      <c r="A782" t="s">
        <v>31</v>
      </c>
      <c r="B782" t="s">
        <v>18</v>
      </c>
      <c r="C782">
        <v>2019</v>
      </c>
      <c r="D782" t="s">
        <v>11</v>
      </c>
      <c r="E782">
        <v>20</v>
      </c>
    </row>
    <row r="783" spans="1:5" x14ac:dyDescent="0.2">
      <c r="A783" t="s">
        <v>31</v>
      </c>
      <c r="B783" t="s">
        <v>18</v>
      </c>
      <c r="C783">
        <v>2021</v>
      </c>
      <c r="D783" t="s">
        <v>11</v>
      </c>
      <c r="E783">
        <v>25</v>
      </c>
    </row>
    <row r="784" spans="1:5" x14ac:dyDescent="0.2">
      <c r="A784" t="s">
        <v>31</v>
      </c>
      <c r="B784" t="s">
        <v>18</v>
      </c>
      <c r="C784">
        <v>2022</v>
      </c>
      <c r="D784" t="s">
        <v>11</v>
      </c>
      <c r="E784">
        <v>19</v>
      </c>
    </row>
    <row r="785" spans="1:5" x14ac:dyDescent="0.2">
      <c r="A785" t="s">
        <v>31</v>
      </c>
      <c r="B785" t="s">
        <v>18</v>
      </c>
      <c r="C785">
        <v>2022</v>
      </c>
      <c r="D785" t="s">
        <v>15</v>
      </c>
      <c r="E785">
        <v>41</v>
      </c>
    </row>
    <row r="786" spans="1:5" x14ac:dyDescent="0.2">
      <c r="A786" t="s">
        <v>31</v>
      </c>
      <c r="B786" t="s">
        <v>18</v>
      </c>
      <c r="C786">
        <v>2022</v>
      </c>
      <c r="D786" t="s">
        <v>12</v>
      </c>
      <c r="E786">
        <v>27</v>
      </c>
    </row>
    <row r="787" spans="1:5" x14ac:dyDescent="0.2">
      <c r="A787" t="s">
        <v>31</v>
      </c>
      <c r="B787" t="s">
        <v>18</v>
      </c>
      <c r="C787">
        <v>2022</v>
      </c>
      <c r="D787" t="s">
        <v>13</v>
      </c>
      <c r="E787">
        <v>5</v>
      </c>
    </row>
    <row r="788" spans="1:5" x14ac:dyDescent="0.2">
      <c r="A788" t="s">
        <v>31</v>
      </c>
      <c r="B788" t="s">
        <v>18</v>
      </c>
      <c r="C788">
        <v>2022</v>
      </c>
      <c r="D788" t="s">
        <v>16</v>
      </c>
      <c r="E788">
        <v>17</v>
      </c>
    </row>
    <row r="789" spans="1:5" x14ac:dyDescent="0.2">
      <c r="A789" t="s">
        <v>31</v>
      </c>
      <c r="B789" t="s">
        <v>18</v>
      </c>
      <c r="C789">
        <v>2019</v>
      </c>
      <c r="D789" t="s">
        <v>16</v>
      </c>
      <c r="E789">
        <v>5</v>
      </c>
    </row>
    <row r="790" spans="1:5" x14ac:dyDescent="0.2">
      <c r="A790" t="s">
        <v>31</v>
      </c>
      <c r="B790" t="s">
        <v>18</v>
      </c>
      <c r="C790">
        <v>2020</v>
      </c>
      <c r="D790" t="s">
        <v>15</v>
      </c>
      <c r="E790">
        <v>26</v>
      </c>
    </row>
    <row r="791" spans="1:5" x14ac:dyDescent="0.2">
      <c r="A791" t="s">
        <v>31</v>
      </c>
      <c r="B791" t="s">
        <v>18</v>
      </c>
      <c r="C791">
        <v>2019</v>
      </c>
      <c r="D791" t="s">
        <v>12</v>
      </c>
      <c r="E791">
        <v>29</v>
      </c>
    </row>
    <row r="792" spans="1:5" x14ac:dyDescent="0.2">
      <c r="A792" t="s">
        <v>31</v>
      </c>
      <c r="B792" t="s">
        <v>18</v>
      </c>
      <c r="C792">
        <v>2021</v>
      </c>
      <c r="D792" t="s">
        <v>16</v>
      </c>
      <c r="E792">
        <v>8</v>
      </c>
    </row>
    <row r="793" spans="1:5" x14ac:dyDescent="0.2">
      <c r="A793" t="s">
        <v>31</v>
      </c>
      <c r="B793" t="s">
        <v>18</v>
      </c>
      <c r="C793">
        <v>2019</v>
      </c>
      <c r="D793" t="s">
        <v>14</v>
      </c>
      <c r="E793">
        <v>7</v>
      </c>
    </row>
    <row r="794" spans="1:5" x14ac:dyDescent="0.2">
      <c r="A794" t="s">
        <v>31</v>
      </c>
      <c r="B794" t="s">
        <v>18</v>
      </c>
      <c r="C794">
        <v>2019</v>
      </c>
      <c r="D794" t="s">
        <v>13</v>
      </c>
      <c r="E794">
        <v>5</v>
      </c>
    </row>
    <row r="795" spans="1:5" x14ac:dyDescent="0.2">
      <c r="A795" t="s">
        <v>31</v>
      </c>
      <c r="B795" t="s">
        <v>18</v>
      </c>
      <c r="C795">
        <v>2020</v>
      </c>
      <c r="D795" t="s">
        <v>11</v>
      </c>
      <c r="E795">
        <v>25</v>
      </c>
    </row>
    <row r="796" spans="1:5" x14ac:dyDescent="0.2">
      <c r="A796" t="s">
        <v>31</v>
      </c>
      <c r="B796" t="s">
        <v>18</v>
      </c>
      <c r="C796">
        <v>2020</v>
      </c>
      <c r="D796" t="s">
        <v>12</v>
      </c>
      <c r="E796">
        <v>29</v>
      </c>
    </row>
    <row r="797" spans="1:5" x14ac:dyDescent="0.2">
      <c r="A797" t="s">
        <v>31</v>
      </c>
      <c r="B797" t="s">
        <v>18</v>
      </c>
      <c r="C797">
        <v>2020</v>
      </c>
      <c r="D797" t="s">
        <v>14</v>
      </c>
      <c r="E797">
        <v>14</v>
      </c>
    </row>
    <row r="798" spans="1:5" x14ac:dyDescent="0.2">
      <c r="A798" t="s">
        <v>31</v>
      </c>
      <c r="B798" t="s">
        <v>18</v>
      </c>
      <c r="C798">
        <v>2020</v>
      </c>
      <c r="D798" t="s">
        <v>13</v>
      </c>
      <c r="E798">
        <v>11</v>
      </c>
    </row>
    <row r="799" spans="1:5" x14ac:dyDescent="0.2">
      <c r="A799" t="s">
        <v>31</v>
      </c>
      <c r="B799" t="s">
        <v>18</v>
      </c>
      <c r="C799">
        <v>2020</v>
      </c>
      <c r="D799" t="s">
        <v>16</v>
      </c>
      <c r="E799">
        <v>2</v>
      </c>
    </row>
    <row r="800" spans="1:5" x14ac:dyDescent="0.2">
      <c r="A800" t="s">
        <v>31</v>
      </c>
      <c r="B800" t="s">
        <v>18</v>
      </c>
      <c r="C800">
        <v>2021</v>
      </c>
      <c r="D800" t="s">
        <v>14</v>
      </c>
      <c r="E800">
        <v>32</v>
      </c>
    </row>
    <row r="801" spans="1:5" x14ac:dyDescent="0.2">
      <c r="A801" t="s">
        <v>31</v>
      </c>
      <c r="B801" t="s">
        <v>18</v>
      </c>
      <c r="C801">
        <v>2023</v>
      </c>
      <c r="D801" t="s">
        <v>11</v>
      </c>
      <c r="E801">
        <v>20</v>
      </c>
    </row>
    <row r="802" spans="1:5" x14ac:dyDescent="0.2">
      <c r="A802" t="s">
        <v>31</v>
      </c>
      <c r="B802" t="s">
        <v>18</v>
      </c>
      <c r="C802">
        <v>2023</v>
      </c>
      <c r="D802" t="s">
        <v>15</v>
      </c>
      <c r="E802">
        <v>54</v>
      </c>
    </row>
    <row r="803" spans="1:5" x14ac:dyDescent="0.2">
      <c r="A803" t="s">
        <v>31</v>
      </c>
      <c r="B803" t="s">
        <v>18</v>
      </c>
      <c r="C803">
        <v>2023</v>
      </c>
      <c r="D803" t="s">
        <v>14</v>
      </c>
      <c r="E803">
        <v>18</v>
      </c>
    </row>
    <row r="804" spans="1:5" x14ac:dyDescent="0.2">
      <c r="A804" t="s">
        <v>31</v>
      </c>
      <c r="B804" t="s">
        <v>18</v>
      </c>
      <c r="C804">
        <v>2023</v>
      </c>
      <c r="D804" t="s">
        <v>13</v>
      </c>
      <c r="E804">
        <v>13</v>
      </c>
    </row>
    <row r="805" spans="1:5" x14ac:dyDescent="0.2">
      <c r="A805" t="s">
        <v>31</v>
      </c>
      <c r="B805" t="s">
        <v>18</v>
      </c>
      <c r="C805">
        <v>2023</v>
      </c>
      <c r="D805" t="s">
        <v>16</v>
      </c>
      <c r="E805">
        <v>6</v>
      </c>
    </row>
    <row r="806" spans="1:5" x14ac:dyDescent="0.2">
      <c r="A806" t="s">
        <v>31</v>
      </c>
      <c r="B806" t="s">
        <v>18</v>
      </c>
      <c r="C806">
        <v>2022</v>
      </c>
      <c r="D806" t="s">
        <v>14</v>
      </c>
      <c r="E806">
        <v>13</v>
      </c>
    </row>
    <row r="807" spans="1:5" x14ac:dyDescent="0.2">
      <c r="A807" t="s">
        <v>31</v>
      </c>
      <c r="B807" t="s">
        <v>19</v>
      </c>
      <c r="C807">
        <v>2020</v>
      </c>
      <c r="D807" t="s">
        <v>12</v>
      </c>
      <c r="E807">
        <v>54</v>
      </c>
    </row>
    <row r="808" spans="1:5" x14ac:dyDescent="0.2">
      <c r="A808" t="s">
        <v>31</v>
      </c>
      <c r="B808" t="s">
        <v>19</v>
      </c>
      <c r="C808">
        <v>2019</v>
      </c>
      <c r="D808" t="s">
        <v>12</v>
      </c>
      <c r="E808">
        <v>54</v>
      </c>
    </row>
    <row r="809" spans="1:5" x14ac:dyDescent="0.2">
      <c r="A809" t="s">
        <v>31</v>
      </c>
      <c r="B809" t="s">
        <v>19</v>
      </c>
      <c r="C809">
        <v>2019</v>
      </c>
      <c r="D809" t="s">
        <v>15</v>
      </c>
      <c r="E809">
        <v>53</v>
      </c>
    </row>
    <row r="810" spans="1:5" x14ac:dyDescent="0.2">
      <c r="A810" t="s">
        <v>31</v>
      </c>
      <c r="B810" t="s">
        <v>19</v>
      </c>
      <c r="C810">
        <v>2020</v>
      </c>
      <c r="D810" t="s">
        <v>14</v>
      </c>
      <c r="E810">
        <v>16</v>
      </c>
    </row>
    <row r="811" spans="1:5" x14ac:dyDescent="0.2">
      <c r="A811" t="s">
        <v>31</v>
      </c>
      <c r="B811" t="s">
        <v>19</v>
      </c>
      <c r="C811">
        <v>2022</v>
      </c>
      <c r="D811" t="s">
        <v>15</v>
      </c>
      <c r="E811">
        <v>43</v>
      </c>
    </row>
    <row r="812" spans="1:5" x14ac:dyDescent="0.2">
      <c r="A812" t="s">
        <v>31</v>
      </c>
      <c r="B812" t="s">
        <v>19</v>
      </c>
      <c r="C812">
        <v>2022</v>
      </c>
      <c r="D812" t="s">
        <v>16</v>
      </c>
      <c r="E812">
        <v>6</v>
      </c>
    </row>
    <row r="813" spans="1:5" x14ac:dyDescent="0.2">
      <c r="A813" t="s">
        <v>31</v>
      </c>
      <c r="B813" t="s">
        <v>19</v>
      </c>
      <c r="C813">
        <v>2023</v>
      </c>
      <c r="D813" t="s">
        <v>15</v>
      </c>
      <c r="E813">
        <v>49</v>
      </c>
    </row>
    <row r="814" spans="1:5" x14ac:dyDescent="0.2">
      <c r="A814" t="s">
        <v>31</v>
      </c>
      <c r="B814" t="s">
        <v>19</v>
      </c>
      <c r="C814">
        <v>2021</v>
      </c>
      <c r="D814" t="s">
        <v>16</v>
      </c>
      <c r="E814">
        <v>10</v>
      </c>
    </row>
    <row r="815" spans="1:5" x14ac:dyDescent="0.2">
      <c r="A815" t="s">
        <v>31</v>
      </c>
      <c r="B815" t="s">
        <v>19</v>
      </c>
      <c r="C815">
        <v>2021</v>
      </c>
      <c r="D815" t="s">
        <v>14</v>
      </c>
      <c r="E815">
        <v>15</v>
      </c>
    </row>
    <row r="816" spans="1:5" x14ac:dyDescent="0.2">
      <c r="A816" t="s">
        <v>31</v>
      </c>
      <c r="B816" t="s">
        <v>19</v>
      </c>
      <c r="C816">
        <v>2023</v>
      </c>
      <c r="D816" t="s">
        <v>13</v>
      </c>
      <c r="E816">
        <v>10</v>
      </c>
    </row>
    <row r="817" spans="1:5" x14ac:dyDescent="0.2">
      <c r="A817" t="s">
        <v>31</v>
      </c>
      <c r="B817" t="s">
        <v>19</v>
      </c>
      <c r="C817">
        <v>2023</v>
      </c>
      <c r="D817" t="s">
        <v>16</v>
      </c>
      <c r="E817">
        <v>6</v>
      </c>
    </row>
    <row r="818" spans="1:5" x14ac:dyDescent="0.2">
      <c r="A818" t="s">
        <v>31</v>
      </c>
      <c r="B818" t="s">
        <v>19</v>
      </c>
      <c r="C818">
        <v>2019</v>
      </c>
      <c r="D818" t="s">
        <v>13</v>
      </c>
      <c r="E818">
        <v>8</v>
      </c>
    </row>
    <row r="819" spans="1:5" x14ac:dyDescent="0.2">
      <c r="A819" t="s">
        <v>31</v>
      </c>
      <c r="B819" t="s">
        <v>19</v>
      </c>
      <c r="C819">
        <v>2021</v>
      </c>
      <c r="D819" t="s">
        <v>11</v>
      </c>
      <c r="E819">
        <v>25</v>
      </c>
    </row>
    <row r="820" spans="1:5" x14ac:dyDescent="0.2">
      <c r="A820" t="s">
        <v>31</v>
      </c>
      <c r="B820" t="s">
        <v>19</v>
      </c>
      <c r="C820">
        <v>2021</v>
      </c>
      <c r="D820" t="s">
        <v>13</v>
      </c>
      <c r="E820">
        <v>2</v>
      </c>
    </row>
    <row r="821" spans="1:5" x14ac:dyDescent="0.2">
      <c r="A821" t="s">
        <v>31</v>
      </c>
      <c r="B821" t="s">
        <v>19</v>
      </c>
      <c r="C821">
        <v>2022</v>
      </c>
      <c r="D821" t="s">
        <v>14</v>
      </c>
      <c r="E821">
        <v>5</v>
      </c>
    </row>
    <row r="822" spans="1:5" x14ac:dyDescent="0.2">
      <c r="A822" t="s">
        <v>31</v>
      </c>
      <c r="B822" t="s">
        <v>19</v>
      </c>
      <c r="C822">
        <v>2022</v>
      </c>
      <c r="D822" t="s">
        <v>13</v>
      </c>
      <c r="E822">
        <v>9</v>
      </c>
    </row>
    <row r="823" spans="1:5" x14ac:dyDescent="0.2">
      <c r="A823" t="s">
        <v>31</v>
      </c>
      <c r="B823" t="s">
        <v>19</v>
      </c>
      <c r="C823">
        <v>2019</v>
      </c>
      <c r="D823" t="s">
        <v>11</v>
      </c>
      <c r="E823">
        <v>22</v>
      </c>
    </row>
    <row r="824" spans="1:5" x14ac:dyDescent="0.2">
      <c r="A824" t="s">
        <v>31</v>
      </c>
      <c r="B824" t="s">
        <v>19</v>
      </c>
      <c r="C824">
        <v>2019</v>
      </c>
      <c r="D824" t="s">
        <v>14</v>
      </c>
      <c r="E824">
        <v>20</v>
      </c>
    </row>
    <row r="825" spans="1:5" x14ac:dyDescent="0.2">
      <c r="A825" t="s">
        <v>31</v>
      </c>
      <c r="B825" t="s">
        <v>19</v>
      </c>
      <c r="C825">
        <v>2019</v>
      </c>
      <c r="D825" t="s">
        <v>16</v>
      </c>
      <c r="E825">
        <v>3</v>
      </c>
    </row>
    <row r="826" spans="1:5" x14ac:dyDescent="0.2">
      <c r="A826" t="s">
        <v>31</v>
      </c>
      <c r="B826" t="s">
        <v>19</v>
      </c>
      <c r="C826">
        <v>2020</v>
      </c>
      <c r="D826" t="s">
        <v>11</v>
      </c>
      <c r="E826">
        <v>30</v>
      </c>
    </row>
    <row r="827" spans="1:5" x14ac:dyDescent="0.2">
      <c r="A827" t="s">
        <v>31</v>
      </c>
      <c r="B827" t="s">
        <v>19</v>
      </c>
      <c r="C827">
        <v>2020</v>
      </c>
      <c r="D827" t="s">
        <v>15</v>
      </c>
      <c r="E827">
        <v>49</v>
      </c>
    </row>
    <row r="828" spans="1:5" x14ac:dyDescent="0.2">
      <c r="A828" t="s">
        <v>31</v>
      </c>
      <c r="B828" t="s">
        <v>19</v>
      </c>
      <c r="C828">
        <v>2020</v>
      </c>
      <c r="D828" t="s">
        <v>13</v>
      </c>
      <c r="E828">
        <v>7</v>
      </c>
    </row>
    <row r="829" spans="1:5" x14ac:dyDescent="0.2">
      <c r="A829" t="s">
        <v>31</v>
      </c>
      <c r="B829" t="s">
        <v>19</v>
      </c>
      <c r="C829">
        <v>2020</v>
      </c>
      <c r="D829" t="s">
        <v>16</v>
      </c>
      <c r="E829">
        <v>6</v>
      </c>
    </row>
    <row r="830" spans="1:5" x14ac:dyDescent="0.2">
      <c r="A830" t="s">
        <v>31</v>
      </c>
      <c r="B830" t="s">
        <v>19</v>
      </c>
      <c r="C830">
        <v>2021</v>
      </c>
      <c r="D830" t="s">
        <v>15</v>
      </c>
      <c r="E830">
        <v>31</v>
      </c>
    </row>
    <row r="831" spans="1:5" x14ac:dyDescent="0.2">
      <c r="A831" t="s">
        <v>31</v>
      </c>
      <c r="B831" t="s">
        <v>19</v>
      </c>
      <c r="C831">
        <v>2021</v>
      </c>
      <c r="D831" t="s">
        <v>12</v>
      </c>
      <c r="E831">
        <v>30</v>
      </c>
    </row>
    <row r="832" spans="1:5" x14ac:dyDescent="0.2">
      <c r="A832" t="s">
        <v>31</v>
      </c>
      <c r="B832" t="s">
        <v>19</v>
      </c>
      <c r="C832">
        <v>2023</v>
      </c>
      <c r="D832" t="s">
        <v>11</v>
      </c>
      <c r="E832">
        <v>43</v>
      </c>
    </row>
    <row r="833" spans="1:5" x14ac:dyDescent="0.2">
      <c r="A833" t="s">
        <v>31</v>
      </c>
      <c r="B833" t="s">
        <v>19</v>
      </c>
      <c r="C833">
        <v>2023</v>
      </c>
      <c r="D833" t="s">
        <v>12</v>
      </c>
      <c r="E833">
        <v>85</v>
      </c>
    </row>
    <row r="834" spans="1:5" x14ac:dyDescent="0.2">
      <c r="A834" t="s">
        <v>31</v>
      </c>
      <c r="B834" t="s">
        <v>19</v>
      </c>
      <c r="C834">
        <v>2023</v>
      </c>
      <c r="D834" t="s">
        <v>14</v>
      </c>
      <c r="E834">
        <v>20</v>
      </c>
    </row>
    <row r="835" spans="1:5" x14ac:dyDescent="0.2">
      <c r="A835" t="s">
        <v>31</v>
      </c>
      <c r="B835" t="s">
        <v>19</v>
      </c>
      <c r="C835">
        <v>2022</v>
      </c>
      <c r="D835" t="s">
        <v>11</v>
      </c>
      <c r="E835">
        <v>34</v>
      </c>
    </row>
    <row r="836" spans="1:5" x14ac:dyDescent="0.2">
      <c r="A836" t="s">
        <v>31</v>
      </c>
      <c r="B836" t="s">
        <v>19</v>
      </c>
      <c r="C836">
        <v>2022</v>
      </c>
      <c r="D836" t="s">
        <v>12</v>
      </c>
      <c r="E836">
        <v>51</v>
      </c>
    </row>
    <row r="837" spans="1:5" x14ac:dyDescent="0.2">
      <c r="A837" t="s">
        <v>31</v>
      </c>
      <c r="B837" t="s">
        <v>20</v>
      </c>
      <c r="C837">
        <v>2023</v>
      </c>
      <c r="D837" t="s">
        <v>11</v>
      </c>
      <c r="E837">
        <v>36</v>
      </c>
    </row>
    <row r="838" spans="1:5" x14ac:dyDescent="0.2">
      <c r="A838" t="s">
        <v>31</v>
      </c>
      <c r="B838" t="s">
        <v>20</v>
      </c>
      <c r="C838">
        <v>2019</v>
      </c>
      <c r="D838" t="s">
        <v>11</v>
      </c>
      <c r="E838">
        <v>31</v>
      </c>
    </row>
    <row r="839" spans="1:5" x14ac:dyDescent="0.2">
      <c r="A839" t="s">
        <v>31</v>
      </c>
      <c r="B839" t="s">
        <v>20</v>
      </c>
      <c r="C839">
        <v>2023</v>
      </c>
      <c r="D839" t="s">
        <v>15</v>
      </c>
      <c r="E839">
        <v>61</v>
      </c>
    </row>
    <row r="840" spans="1:5" x14ac:dyDescent="0.2">
      <c r="A840" t="s">
        <v>31</v>
      </c>
      <c r="B840" t="s">
        <v>20</v>
      </c>
      <c r="C840">
        <v>2020</v>
      </c>
      <c r="D840" t="s">
        <v>11</v>
      </c>
      <c r="E840">
        <v>30</v>
      </c>
    </row>
    <row r="841" spans="1:5" x14ac:dyDescent="0.2">
      <c r="A841" t="s">
        <v>31</v>
      </c>
      <c r="B841" t="s">
        <v>20</v>
      </c>
      <c r="C841">
        <v>2023</v>
      </c>
      <c r="D841" t="s">
        <v>16</v>
      </c>
      <c r="E841">
        <v>14</v>
      </c>
    </row>
    <row r="842" spans="1:5" x14ac:dyDescent="0.2">
      <c r="A842" t="s">
        <v>31</v>
      </c>
      <c r="B842" t="s">
        <v>20</v>
      </c>
      <c r="C842">
        <v>2020</v>
      </c>
      <c r="D842" t="s">
        <v>12</v>
      </c>
      <c r="E842">
        <v>51</v>
      </c>
    </row>
    <row r="843" spans="1:5" x14ac:dyDescent="0.2">
      <c r="A843" t="s">
        <v>31</v>
      </c>
      <c r="B843" t="s">
        <v>20</v>
      </c>
      <c r="C843">
        <v>2021</v>
      </c>
      <c r="D843" t="s">
        <v>16</v>
      </c>
      <c r="E843">
        <v>13</v>
      </c>
    </row>
    <row r="844" spans="1:5" x14ac:dyDescent="0.2">
      <c r="A844" t="s">
        <v>31</v>
      </c>
      <c r="B844" t="s">
        <v>20</v>
      </c>
      <c r="C844">
        <v>2023</v>
      </c>
      <c r="D844" t="s">
        <v>13</v>
      </c>
      <c r="E844">
        <v>6</v>
      </c>
    </row>
    <row r="845" spans="1:5" x14ac:dyDescent="0.2">
      <c r="A845" t="s">
        <v>31</v>
      </c>
      <c r="B845" t="s">
        <v>20</v>
      </c>
      <c r="C845">
        <v>2019</v>
      </c>
      <c r="D845" t="s">
        <v>13</v>
      </c>
      <c r="E845">
        <v>10</v>
      </c>
    </row>
    <row r="846" spans="1:5" x14ac:dyDescent="0.2">
      <c r="A846" t="s">
        <v>31</v>
      </c>
      <c r="B846" t="s">
        <v>20</v>
      </c>
      <c r="C846">
        <v>2021</v>
      </c>
      <c r="D846" t="s">
        <v>13</v>
      </c>
      <c r="E846">
        <v>12</v>
      </c>
    </row>
    <row r="847" spans="1:5" x14ac:dyDescent="0.2">
      <c r="A847" t="s">
        <v>31</v>
      </c>
      <c r="B847" t="s">
        <v>20</v>
      </c>
      <c r="C847">
        <v>2022</v>
      </c>
      <c r="D847" t="s">
        <v>11</v>
      </c>
      <c r="E847">
        <v>41</v>
      </c>
    </row>
    <row r="848" spans="1:5" x14ac:dyDescent="0.2">
      <c r="A848" t="s">
        <v>31</v>
      </c>
      <c r="B848" t="s">
        <v>20</v>
      </c>
      <c r="C848">
        <v>2022</v>
      </c>
      <c r="D848" t="s">
        <v>15</v>
      </c>
      <c r="E848">
        <v>73</v>
      </c>
    </row>
    <row r="849" spans="1:5" x14ac:dyDescent="0.2">
      <c r="A849" t="s">
        <v>31</v>
      </c>
      <c r="B849" t="s">
        <v>20</v>
      </c>
      <c r="C849">
        <v>2020</v>
      </c>
      <c r="D849" t="s">
        <v>14</v>
      </c>
      <c r="E849">
        <v>12</v>
      </c>
    </row>
    <row r="850" spans="1:5" x14ac:dyDescent="0.2">
      <c r="A850" t="s">
        <v>31</v>
      </c>
      <c r="B850" t="s">
        <v>20</v>
      </c>
      <c r="C850">
        <v>2021</v>
      </c>
      <c r="D850" t="s">
        <v>11</v>
      </c>
      <c r="E850">
        <v>37</v>
      </c>
    </row>
    <row r="851" spans="1:5" x14ac:dyDescent="0.2">
      <c r="A851" t="s">
        <v>31</v>
      </c>
      <c r="B851" t="s">
        <v>20</v>
      </c>
      <c r="C851">
        <v>2019</v>
      </c>
      <c r="D851" t="s">
        <v>16</v>
      </c>
      <c r="E851">
        <v>6</v>
      </c>
    </row>
    <row r="852" spans="1:5" x14ac:dyDescent="0.2">
      <c r="A852" t="s">
        <v>31</v>
      </c>
      <c r="B852" t="s">
        <v>20</v>
      </c>
      <c r="C852">
        <v>2020</v>
      </c>
      <c r="D852" t="s">
        <v>16</v>
      </c>
      <c r="E852">
        <v>8</v>
      </c>
    </row>
    <row r="853" spans="1:5" x14ac:dyDescent="0.2">
      <c r="A853" t="s">
        <v>31</v>
      </c>
      <c r="B853" t="s">
        <v>20</v>
      </c>
      <c r="C853">
        <v>2023</v>
      </c>
      <c r="D853" t="s">
        <v>14</v>
      </c>
      <c r="E853">
        <v>26</v>
      </c>
    </row>
    <row r="854" spans="1:5" x14ac:dyDescent="0.2">
      <c r="A854" t="s">
        <v>31</v>
      </c>
      <c r="B854" t="s">
        <v>20</v>
      </c>
      <c r="C854">
        <v>2022</v>
      </c>
      <c r="D854" t="s">
        <v>16</v>
      </c>
      <c r="E854">
        <v>8</v>
      </c>
    </row>
    <row r="855" spans="1:5" x14ac:dyDescent="0.2">
      <c r="A855" t="s">
        <v>31</v>
      </c>
      <c r="B855" t="s">
        <v>20</v>
      </c>
      <c r="C855">
        <v>2022</v>
      </c>
      <c r="D855" t="s">
        <v>13</v>
      </c>
      <c r="E855">
        <v>10</v>
      </c>
    </row>
    <row r="856" spans="1:5" x14ac:dyDescent="0.2">
      <c r="A856" t="s">
        <v>31</v>
      </c>
      <c r="B856" t="s">
        <v>20</v>
      </c>
      <c r="C856">
        <v>2019</v>
      </c>
      <c r="D856" t="s">
        <v>15</v>
      </c>
      <c r="E856">
        <v>55</v>
      </c>
    </row>
    <row r="857" spans="1:5" x14ac:dyDescent="0.2">
      <c r="A857" t="s">
        <v>31</v>
      </c>
      <c r="B857" t="s">
        <v>20</v>
      </c>
      <c r="C857">
        <v>2019</v>
      </c>
      <c r="D857" t="s">
        <v>12</v>
      </c>
      <c r="E857">
        <v>56</v>
      </c>
    </row>
    <row r="858" spans="1:5" x14ac:dyDescent="0.2">
      <c r="A858" t="s">
        <v>31</v>
      </c>
      <c r="B858" t="s">
        <v>20</v>
      </c>
      <c r="C858">
        <v>2019</v>
      </c>
      <c r="D858" t="s">
        <v>14</v>
      </c>
      <c r="E858">
        <v>7</v>
      </c>
    </row>
    <row r="859" spans="1:5" x14ac:dyDescent="0.2">
      <c r="A859" t="s">
        <v>31</v>
      </c>
      <c r="B859" t="s">
        <v>20</v>
      </c>
      <c r="C859">
        <v>2020</v>
      </c>
      <c r="D859" t="s">
        <v>15</v>
      </c>
      <c r="E859">
        <v>46</v>
      </c>
    </row>
    <row r="860" spans="1:5" x14ac:dyDescent="0.2">
      <c r="A860" t="s">
        <v>31</v>
      </c>
      <c r="B860" t="s">
        <v>20</v>
      </c>
      <c r="C860">
        <v>2020</v>
      </c>
      <c r="D860" t="s">
        <v>13</v>
      </c>
      <c r="E860">
        <v>5</v>
      </c>
    </row>
    <row r="861" spans="1:5" x14ac:dyDescent="0.2">
      <c r="A861" t="s">
        <v>31</v>
      </c>
      <c r="B861" t="s">
        <v>20</v>
      </c>
      <c r="C861">
        <v>2021</v>
      </c>
      <c r="D861" t="s">
        <v>15</v>
      </c>
      <c r="E861">
        <v>80</v>
      </c>
    </row>
    <row r="862" spans="1:5" x14ac:dyDescent="0.2">
      <c r="A862" t="s">
        <v>31</v>
      </c>
      <c r="B862" t="s">
        <v>20</v>
      </c>
      <c r="C862">
        <v>2021</v>
      </c>
      <c r="D862" t="s">
        <v>12</v>
      </c>
      <c r="E862">
        <v>56</v>
      </c>
    </row>
    <row r="863" spans="1:5" x14ac:dyDescent="0.2">
      <c r="A863" t="s">
        <v>31</v>
      </c>
      <c r="B863" t="s">
        <v>20</v>
      </c>
      <c r="C863">
        <v>2021</v>
      </c>
      <c r="D863" t="s">
        <v>14</v>
      </c>
      <c r="E863">
        <v>9</v>
      </c>
    </row>
    <row r="864" spans="1:5" x14ac:dyDescent="0.2">
      <c r="A864" t="s">
        <v>31</v>
      </c>
      <c r="B864" t="s">
        <v>20</v>
      </c>
      <c r="C864">
        <v>2023</v>
      </c>
      <c r="D864" t="s">
        <v>12</v>
      </c>
      <c r="E864">
        <v>56</v>
      </c>
    </row>
    <row r="865" spans="1:5" x14ac:dyDescent="0.2">
      <c r="A865" t="s">
        <v>31</v>
      </c>
      <c r="B865" t="s">
        <v>20</v>
      </c>
      <c r="C865">
        <v>2022</v>
      </c>
      <c r="D865" t="s">
        <v>14</v>
      </c>
      <c r="E865">
        <v>20</v>
      </c>
    </row>
    <row r="866" spans="1:5" x14ac:dyDescent="0.2">
      <c r="A866" t="s">
        <v>31</v>
      </c>
      <c r="B866" t="s">
        <v>20</v>
      </c>
      <c r="C866">
        <v>2022</v>
      </c>
      <c r="D866" t="s">
        <v>12</v>
      </c>
      <c r="E866">
        <v>57</v>
      </c>
    </row>
    <row r="867" spans="1:5" x14ac:dyDescent="0.2">
      <c r="A867" t="s">
        <v>31</v>
      </c>
      <c r="B867" t="s">
        <v>21</v>
      </c>
      <c r="C867">
        <v>2021</v>
      </c>
      <c r="D867" t="s">
        <v>12</v>
      </c>
      <c r="E867">
        <v>40</v>
      </c>
    </row>
    <row r="868" spans="1:5" x14ac:dyDescent="0.2">
      <c r="A868" t="s">
        <v>31</v>
      </c>
      <c r="B868" t="s">
        <v>21</v>
      </c>
      <c r="C868">
        <v>2019</v>
      </c>
      <c r="D868" t="s">
        <v>15</v>
      </c>
      <c r="E868">
        <v>21</v>
      </c>
    </row>
    <row r="869" spans="1:5" x14ac:dyDescent="0.2">
      <c r="A869" t="s">
        <v>31</v>
      </c>
      <c r="B869" t="s">
        <v>21</v>
      </c>
      <c r="C869">
        <v>2020</v>
      </c>
      <c r="D869" t="s">
        <v>11</v>
      </c>
      <c r="E869">
        <v>22</v>
      </c>
    </row>
    <row r="870" spans="1:5" x14ac:dyDescent="0.2">
      <c r="A870" t="s">
        <v>31</v>
      </c>
      <c r="B870" t="s">
        <v>21</v>
      </c>
      <c r="C870">
        <v>2023</v>
      </c>
      <c r="D870" t="s">
        <v>12</v>
      </c>
      <c r="E870">
        <v>36</v>
      </c>
    </row>
    <row r="871" spans="1:5" x14ac:dyDescent="0.2">
      <c r="A871" t="s">
        <v>31</v>
      </c>
      <c r="B871" t="s">
        <v>21</v>
      </c>
      <c r="C871">
        <v>2022</v>
      </c>
      <c r="D871" t="s">
        <v>14</v>
      </c>
      <c r="E871">
        <v>11</v>
      </c>
    </row>
    <row r="872" spans="1:5" x14ac:dyDescent="0.2">
      <c r="A872" t="s">
        <v>31</v>
      </c>
      <c r="B872" t="s">
        <v>21</v>
      </c>
      <c r="C872">
        <v>2022</v>
      </c>
      <c r="D872" t="s">
        <v>13</v>
      </c>
      <c r="E872">
        <v>4</v>
      </c>
    </row>
    <row r="873" spans="1:5" x14ac:dyDescent="0.2">
      <c r="A873" t="s">
        <v>31</v>
      </c>
      <c r="B873" t="s">
        <v>21</v>
      </c>
      <c r="C873">
        <v>2023</v>
      </c>
      <c r="D873" t="s">
        <v>13</v>
      </c>
      <c r="E873">
        <v>5</v>
      </c>
    </row>
    <row r="874" spans="1:5" x14ac:dyDescent="0.2">
      <c r="A874" t="s">
        <v>31</v>
      </c>
      <c r="B874" t="s">
        <v>21</v>
      </c>
      <c r="C874">
        <v>2019</v>
      </c>
      <c r="D874" t="s">
        <v>11</v>
      </c>
      <c r="E874">
        <v>19</v>
      </c>
    </row>
    <row r="875" spans="1:5" x14ac:dyDescent="0.2">
      <c r="A875" t="s">
        <v>31</v>
      </c>
      <c r="B875" t="s">
        <v>21</v>
      </c>
      <c r="C875">
        <v>2020</v>
      </c>
      <c r="D875" t="s">
        <v>16</v>
      </c>
      <c r="E875">
        <v>5</v>
      </c>
    </row>
    <row r="876" spans="1:5" x14ac:dyDescent="0.2">
      <c r="A876" t="s">
        <v>31</v>
      </c>
      <c r="B876" t="s">
        <v>21</v>
      </c>
      <c r="C876">
        <v>2021</v>
      </c>
      <c r="D876" t="s">
        <v>14</v>
      </c>
      <c r="E876">
        <v>8</v>
      </c>
    </row>
    <row r="877" spans="1:5" x14ac:dyDescent="0.2">
      <c r="A877" t="s">
        <v>31</v>
      </c>
      <c r="B877" t="s">
        <v>21</v>
      </c>
      <c r="C877">
        <v>2023</v>
      </c>
      <c r="D877" t="s">
        <v>14</v>
      </c>
      <c r="E877">
        <v>6</v>
      </c>
    </row>
    <row r="878" spans="1:5" x14ac:dyDescent="0.2">
      <c r="A878" t="s">
        <v>31</v>
      </c>
      <c r="B878" t="s">
        <v>21</v>
      </c>
      <c r="C878">
        <v>2019</v>
      </c>
      <c r="D878" t="s">
        <v>13</v>
      </c>
      <c r="E878">
        <v>5</v>
      </c>
    </row>
    <row r="879" spans="1:5" x14ac:dyDescent="0.2">
      <c r="A879" t="s">
        <v>31</v>
      </c>
      <c r="B879" t="s">
        <v>21</v>
      </c>
      <c r="C879">
        <v>2019</v>
      </c>
      <c r="D879" t="s">
        <v>16</v>
      </c>
      <c r="E879">
        <v>4</v>
      </c>
    </row>
    <row r="880" spans="1:5" x14ac:dyDescent="0.2">
      <c r="A880" t="s">
        <v>31</v>
      </c>
      <c r="B880" t="s">
        <v>21</v>
      </c>
      <c r="C880">
        <v>2020</v>
      </c>
      <c r="D880" t="s">
        <v>13</v>
      </c>
      <c r="E880">
        <v>5</v>
      </c>
    </row>
    <row r="881" spans="1:5" x14ac:dyDescent="0.2">
      <c r="A881" t="s">
        <v>31</v>
      </c>
      <c r="B881" t="s">
        <v>21</v>
      </c>
      <c r="C881">
        <v>2021</v>
      </c>
      <c r="D881" t="s">
        <v>13</v>
      </c>
      <c r="E881">
        <v>8</v>
      </c>
    </row>
    <row r="882" spans="1:5" x14ac:dyDescent="0.2">
      <c r="A882" t="s">
        <v>31</v>
      </c>
      <c r="B882" t="s">
        <v>21</v>
      </c>
      <c r="C882">
        <v>2022</v>
      </c>
      <c r="D882" t="s">
        <v>16</v>
      </c>
      <c r="E882">
        <v>8</v>
      </c>
    </row>
    <row r="883" spans="1:5" x14ac:dyDescent="0.2">
      <c r="A883" t="s">
        <v>31</v>
      </c>
      <c r="B883" t="s">
        <v>21</v>
      </c>
      <c r="C883">
        <v>2019</v>
      </c>
      <c r="D883" t="s">
        <v>12</v>
      </c>
      <c r="E883">
        <v>30</v>
      </c>
    </row>
    <row r="884" spans="1:5" x14ac:dyDescent="0.2">
      <c r="A884" t="s">
        <v>31</v>
      </c>
      <c r="B884" t="s">
        <v>21</v>
      </c>
      <c r="C884">
        <v>2019</v>
      </c>
      <c r="D884" t="s">
        <v>14</v>
      </c>
      <c r="E884">
        <v>7</v>
      </c>
    </row>
    <row r="885" spans="1:5" x14ac:dyDescent="0.2">
      <c r="A885" t="s">
        <v>31</v>
      </c>
      <c r="B885" t="s">
        <v>21</v>
      </c>
      <c r="C885">
        <v>2020</v>
      </c>
      <c r="D885" t="s">
        <v>15</v>
      </c>
      <c r="E885">
        <v>39</v>
      </c>
    </row>
    <row r="886" spans="1:5" x14ac:dyDescent="0.2">
      <c r="A886" t="s">
        <v>31</v>
      </c>
      <c r="B886" t="s">
        <v>21</v>
      </c>
      <c r="C886">
        <v>2020</v>
      </c>
      <c r="D886" t="s">
        <v>12</v>
      </c>
      <c r="E886">
        <v>18</v>
      </c>
    </row>
    <row r="887" spans="1:5" x14ac:dyDescent="0.2">
      <c r="A887" t="s">
        <v>31</v>
      </c>
      <c r="B887" t="s">
        <v>21</v>
      </c>
      <c r="C887">
        <v>2020</v>
      </c>
      <c r="D887" t="s">
        <v>14</v>
      </c>
      <c r="E887">
        <v>17</v>
      </c>
    </row>
    <row r="888" spans="1:5" x14ac:dyDescent="0.2">
      <c r="A888" t="s">
        <v>31</v>
      </c>
      <c r="B888" t="s">
        <v>21</v>
      </c>
      <c r="C888">
        <v>2021</v>
      </c>
      <c r="D888" t="s">
        <v>11</v>
      </c>
      <c r="E888">
        <v>20</v>
      </c>
    </row>
    <row r="889" spans="1:5" x14ac:dyDescent="0.2">
      <c r="A889" t="s">
        <v>31</v>
      </c>
      <c r="B889" t="s">
        <v>21</v>
      </c>
      <c r="C889">
        <v>2021</v>
      </c>
      <c r="D889" t="s">
        <v>15</v>
      </c>
      <c r="E889">
        <v>17</v>
      </c>
    </row>
    <row r="890" spans="1:5" x14ac:dyDescent="0.2">
      <c r="A890" t="s">
        <v>31</v>
      </c>
      <c r="B890" t="s">
        <v>21</v>
      </c>
      <c r="C890">
        <v>2021</v>
      </c>
      <c r="D890" t="s">
        <v>16</v>
      </c>
      <c r="E890">
        <v>6</v>
      </c>
    </row>
    <row r="891" spans="1:5" x14ac:dyDescent="0.2">
      <c r="A891" t="s">
        <v>31</v>
      </c>
      <c r="B891" t="s">
        <v>21</v>
      </c>
      <c r="C891">
        <v>2023</v>
      </c>
      <c r="D891" t="s">
        <v>11</v>
      </c>
      <c r="E891">
        <v>25</v>
      </c>
    </row>
    <row r="892" spans="1:5" x14ac:dyDescent="0.2">
      <c r="A892" t="s">
        <v>31</v>
      </c>
      <c r="B892" t="s">
        <v>21</v>
      </c>
      <c r="C892">
        <v>2023</v>
      </c>
      <c r="D892" t="s">
        <v>15</v>
      </c>
      <c r="E892">
        <v>49</v>
      </c>
    </row>
    <row r="893" spans="1:5" x14ac:dyDescent="0.2">
      <c r="A893" t="s">
        <v>31</v>
      </c>
      <c r="B893" t="s">
        <v>21</v>
      </c>
      <c r="C893">
        <v>2023</v>
      </c>
      <c r="D893" t="s">
        <v>16</v>
      </c>
      <c r="E893">
        <v>12</v>
      </c>
    </row>
    <row r="894" spans="1:5" x14ac:dyDescent="0.2">
      <c r="A894" t="s">
        <v>31</v>
      </c>
      <c r="B894" t="s">
        <v>21</v>
      </c>
      <c r="C894">
        <v>2022</v>
      </c>
      <c r="D894" t="s">
        <v>11</v>
      </c>
      <c r="E894">
        <v>28</v>
      </c>
    </row>
    <row r="895" spans="1:5" x14ac:dyDescent="0.2">
      <c r="A895" t="s">
        <v>31</v>
      </c>
      <c r="B895" t="s">
        <v>21</v>
      </c>
      <c r="C895">
        <v>2022</v>
      </c>
      <c r="D895" t="s">
        <v>12</v>
      </c>
      <c r="E895">
        <v>39</v>
      </c>
    </row>
    <row r="896" spans="1:5" x14ac:dyDescent="0.2">
      <c r="A896" t="s">
        <v>31</v>
      </c>
      <c r="B896" t="s">
        <v>21</v>
      </c>
      <c r="C896">
        <v>2022</v>
      </c>
      <c r="D896" t="s">
        <v>15</v>
      </c>
      <c r="E896">
        <v>39</v>
      </c>
    </row>
    <row r="897" spans="1:5" x14ac:dyDescent="0.2">
      <c r="A897" t="s">
        <v>31</v>
      </c>
      <c r="B897" t="s">
        <v>22</v>
      </c>
      <c r="C897">
        <v>2023</v>
      </c>
      <c r="D897" t="s">
        <v>12</v>
      </c>
      <c r="E897">
        <v>35</v>
      </c>
    </row>
    <row r="898" spans="1:5" x14ac:dyDescent="0.2">
      <c r="A898" t="s">
        <v>31</v>
      </c>
      <c r="B898" t="s">
        <v>22</v>
      </c>
      <c r="C898">
        <v>2020</v>
      </c>
      <c r="D898" t="s">
        <v>12</v>
      </c>
      <c r="E898">
        <v>28</v>
      </c>
    </row>
    <row r="899" spans="1:5" x14ac:dyDescent="0.2">
      <c r="A899" t="s">
        <v>31</v>
      </c>
      <c r="B899" t="s">
        <v>22</v>
      </c>
      <c r="C899">
        <v>2021</v>
      </c>
      <c r="D899" t="s">
        <v>16</v>
      </c>
      <c r="E899">
        <v>7</v>
      </c>
    </row>
    <row r="900" spans="1:5" x14ac:dyDescent="0.2">
      <c r="A900" t="s">
        <v>31</v>
      </c>
      <c r="B900" t="s">
        <v>22</v>
      </c>
      <c r="C900">
        <v>2022</v>
      </c>
      <c r="D900" t="s">
        <v>11</v>
      </c>
      <c r="E900">
        <v>7</v>
      </c>
    </row>
    <row r="901" spans="1:5" x14ac:dyDescent="0.2">
      <c r="A901" t="s">
        <v>31</v>
      </c>
      <c r="B901" t="s">
        <v>22</v>
      </c>
      <c r="C901">
        <v>2022</v>
      </c>
      <c r="D901" t="s">
        <v>15</v>
      </c>
      <c r="E901">
        <v>30</v>
      </c>
    </row>
    <row r="902" spans="1:5" x14ac:dyDescent="0.2">
      <c r="A902" t="s">
        <v>31</v>
      </c>
      <c r="B902" t="s">
        <v>22</v>
      </c>
      <c r="C902">
        <v>2022</v>
      </c>
      <c r="D902" t="s">
        <v>13</v>
      </c>
      <c r="E902">
        <v>8</v>
      </c>
    </row>
    <row r="903" spans="1:5" x14ac:dyDescent="0.2">
      <c r="A903" t="s">
        <v>31</v>
      </c>
      <c r="B903" t="s">
        <v>22</v>
      </c>
      <c r="C903">
        <v>2022</v>
      </c>
      <c r="D903" t="s">
        <v>16</v>
      </c>
      <c r="E903">
        <v>10</v>
      </c>
    </row>
    <row r="904" spans="1:5" x14ac:dyDescent="0.2">
      <c r="A904" t="s">
        <v>31</v>
      </c>
      <c r="B904" t="s">
        <v>22</v>
      </c>
      <c r="C904">
        <v>2019</v>
      </c>
      <c r="D904" t="s">
        <v>16</v>
      </c>
      <c r="E904">
        <v>4</v>
      </c>
    </row>
    <row r="905" spans="1:5" x14ac:dyDescent="0.2">
      <c r="A905" t="s">
        <v>31</v>
      </c>
      <c r="B905" t="s">
        <v>22</v>
      </c>
      <c r="C905">
        <v>2019</v>
      </c>
      <c r="D905" t="s">
        <v>11</v>
      </c>
      <c r="E905">
        <v>12</v>
      </c>
    </row>
    <row r="906" spans="1:5" x14ac:dyDescent="0.2">
      <c r="A906" t="s">
        <v>31</v>
      </c>
      <c r="B906" t="s">
        <v>22</v>
      </c>
      <c r="C906">
        <v>2020</v>
      </c>
      <c r="D906" t="s">
        <v>13</v>
      </c>
      <c r="E906">
        <v>4</v>
      </c>
    </row>
    <row r="907" spans="1:5" x14ac:dyDescent="0.2">
      <c r="A907" t="s">
        <v>31</v>
      </c>
      <c r="B907" t="s">
        <v>22</v>
      </c>
      <c r="C907">
        <v>2021</v>
      </c>
      <c r="D907" t="s">
        <v>13</v>
      </c>
      <c r="E907">
        <v>2</v>
      </c>
    </row>
    <row r="908" spans="1:5" x14ac:dyDescent="0.2">
      <c r="A908" t="s">
        <v>31</v>
      </c>
      <c r="B908" t="s">
        <v>22</v>
      </c>
      <c r="C908">
        <v>2023</v>
      </c>
      <c r="D908" t="s">
        <v>16</v>
      </c>
      <c r="E908">
        <v>4</v>
      </c>
    </row>
    <row r="909" spans="1:5" x14ac:dyDescent="0.2">
      <c r="A909" t="s">
        <v>31</v>
      </c>
      <c r="B909" t="s">
        <v>22</v>
      </c>
      <c r="C909">
        <v>2022</v>
      </c>
      <c r="D909" t="s">
        <v>12</v>
      </c>
      <c r="E909">
        <v>28</v>
      </c>
    </row>
    <row r="910" spans="1:5" x14ac:dyDescent="0.2">
      <c r="A910" t="s">
        <v>31</v>
      </c>
      <c r="B910" t="s">
        <v>22</v>
      </c>
      <c r="C910">
        <v>2022</v>
      </c>
      <c r="D910" t="s">
        <v>14</v>
      </c>
      <c r="E910">
        <v>9</v>
      </c>
    </row>
    <row r="911" spans="1:5" x14ac:dyDescent="0.2">
      <c r="A911" t="s">
        <v>31</v>
      </c>
      <c r="B911" t="s">
        <v>22</v>
      </c>
      <c r="C911">
        <v>2019</v>
      </c>
      <c r="D911" t="s">
        <v>15</v>
      </c>
      <c r="E911">
        <v>16</v>
      </c>
    </row>
    <row r="912" spans="1:5" x14ac:dyDescent="0.2">
      <c r="A912" t="s">
        <v>31</v>
      </c>
      <c r="B912" t="s">
        <v>22</v>
      </c>
      <c r="C912">
        <v>2019</v>
      </c>
      <c r="D912" t="s">
        <v>12</v>
      </c>
      <c r="E912">
        <v>31</v>
      </c>
    </row>
    <row r="913" spans="1:5" x14ac:dyDescent="0.2">
      <c r="A913" t="s">
        <v>31</v>
      </c>
      <c r="B913" t="s">
        <v>22</v>
      </c>
      <c r="C913">
        <v>2019</v>
      </c>
      <c r="D913" t="s">
        <v>14</v>
      </c>
      <c r="E913">
        <v>12</v>
      </c>
    </row>
    <row r="914" spans="1:5" x14ac:dyDescent="0.2">
      <c r="A914" t="s">
        <v>31</v>
      </c>
      <c r="B914" t="s">
        <v>22</v>
      </c>
      <c r="C914">
        <v>2019</v>
      </c>
      <c r="D914" t="s">
        <v>13</v>
      </c>
      <c r="E914">
        <v>5</v>
      </c>
    </row>
    <row r="915" spans="1:5" x14ac:dyDescent="0.2">
      <c r="A915" t="s">
        <v>31</v>
      </c>
      <c r="B915" t="s">
        <v>22</v>
      </c>
      <c r="C915">
        <v>2020</v>
      </c>
      <c r="D915" t="s">
        <v>11</v>
      </c>
      <c r="E915">
        <v>31</v>
      </c>
    </row>
    <row r="916" spans="1:5" x14ac:dyDescent="0.2">
      <c r="A916" t="s">
        <v>31</v>
      </c>
      <c r="B916" t="s">
        <v>22</v>
      </c>
      <c r="C916">
        <v>2020</v>
      </c>
      <c r="D916" t="s">
        <v>15</v>
      </c>
      <c r="E916">
        <v>24</v>
      </c>
    </row>
    <row r="917" spans="1:5" x14ac:dyDescent="0.2">
      <c r="A917" t="s">
        <v>31</v>
      </c>
      <c r="B917" t="s">
        <v>22</v>
      </c>
      <c r="C917">
        <v>2020</v>
      </c>
      <c r="D917" t="s">
        <v>14</v>
      </c>
      <c r="E917">
        <v>9</v>
      </c>
    </row>
    <row r="918" spans="1:5" x14ac:dyDescent="0.2">
      <c r="A918" t="s">
        <v>31</v>
      </c>
      <c r="B918" t="s">
        <v>22</v>
      </c>
      <c r="C918">
        <v>2020</v>
      </c>
      <c r="D918" t="s">
        <v>16</v>
      </c>
      <c r="E918">
        <v>4</v>
      </c>
    </row>
    <row r="919" spans="1:5" x14ac:dyDescent="0.2">
      <c r="A919" t="s">
        <v>31</v>
      </c>
      <c r="B919" t="s">
        <v>22</v>
      </c>
      <c r="C919">
        <v>2021</v>
      </c>
      <c r="D919" t="s">
        <v>11</v>
      </c>
      <c r="E919">
        <v>17</v>
      </c>
    </row>
    <row r="920" spans="1:5" x14ac:dyDescent="0.2">
      <c r="A920" t="s">
        <v>31</v>
      </c>
      <c r="B920" t="s">
        <v>22</v>
      </c>
      <c r="C920">
        <v>2021</v>
      </c>
      <c r="D920" t="s">
        <v>15</v>
      </c>
      <c r="E920">
        <v>13</v>
      </c>
    </row>
    <row r="921" spans="1:5" x14ac:dyDescent="0.2">
      <c r="A921" t="s">
        <v>31</v>
      </c>
      <c r="B921" t="s">
        <v>22</v>
      </c>
      <c r="C921">
        <v>2021</v>
      </c>
      <c r="D921" t="s">
        <v>12</v>
      </c>
      <c r="E921">
        <v>28</v>
      </c>
    </row>
    <row r="922" spans="1:5" x14ac:dyDescent="0.2">
      <c r="A922" t="s">
        <v>31</v>
      </c>
      <c r="B922" t="s">
        <v>22</v>
      </c>
      <c r="C922">
        <v>2021</v>
      </c>
      <c r="D922" t="s">
        <v>14</v>
      </c>
      <c r="E922">
        <v>3</v>
      </c>
    </row>
    <row r="923" spans="1:5" x14ac:dyDescent="0.2">
      <c r="A923" t="s">
        <v>31</v>
      </c>
      <c r="B923" t="s">
        <v>22</v>
      </c>
      <c r="C923">
        <v>2023</v>
      </c>
      <c r="D923" t="s">
        <v>11</v>
      </c>
      <c r="E923">
        <v>34</v>
      </c>
    </row>
    <row r="924" spans="1:5" x14ac:dyDescent="0.2">
      <c r="A924" t="s">
        <v>31</v>
      </c>
      <c r="B924" t="s">
        <v>22</v>
      </c>
      <c r="C924">
        <v>2023</v>
      </c>
      <c r="D924" t="s">
        <v>15</v>
      </c>
      <c r="E924">
        <v>23</v>
      </c>
    </row>
    <row r="925" spans="1:5" x14ac:dyDescent="0.2">
      <c r="A925" t="s">
        <v>31</v>
      </c>
      <c r="B925" t="s">
        <v>22</v>
      </c>
      <c r="C925">
        <v>2023</v>
      </c>
      <c r="D925" t="s">
        <v>14</v>
      </c>
      <c r="E925">
        <v>11</v>
      </c>
    </row>
    <row r="926" spans="1:5" x14ac:dyDescent="0.2">
      <c r="A926" t="s">
        <v>31</v>
      </c>
      <c r="B926" t="s">
        <v>22</v>
      </c>
      <c r="C926">
        <v>2023</v>
      </c>
      <c r="D926" t="s">
        <v>13</v>
      </c>
      <c r="E926">
        <v>5</v>
      </c>
    </row>
    <row r="927" spans="1:5" x14ac:dyDescent="0.2">
      <c r="A927" t="s">
        <v>31</v>
      </c>
      <c r="B927" t="s">
        <v>23</v>
      </c>
      <c r="C927">
        <v>2020</v>
      </c>
      <c r="D927" t="s">
        <v>11</v>
      </c>
      <c r="E927">
        <v>8</v>
      </c>
    </row>
    <row r="928" spans="1:5" x14ac:dyDescent="0.2">
      <c r="A928" t="s">
        <v>31</v>
      </c>
      <c r="B928" t="s">
        <v>23</v>
      </c>
      <c r="C928">
        <v>2020</v>
      </c>
      <c r="D928" t="s">
        <v>12</v>
      </c>
      <c r="E928">
        <v>16</v>
      </c>
    </row>
    <row r="929" spans="1:5" x14ac:dyDescent="0.2">
      <c r="A929" t="s">
        <v>31</v>
      </c>
      <c r="B929" t="s">
        <v>23</v>
      </c>
      <c r="C929">
        <v>2023</v>
      </c>
      <c r="D929" t="s">
        <v>15</v>
      </c>
      <c r="E929">
        <v>12</v>
      </c>
    </row>
    <row r="930" spans="1:5" x14ac:dyDescent="0.2">
      <c r="A930" t="s">
        <v>31</v>
      </c>
      <c r="B930" t="s">
        <v>23</v>
      </c>
      <c r="C930">
        <v>2019</v>
      </c>
      <c r="D930" t="s">
        <v>12</v>
      </c>
      <c r="E930">
        <v>13</v>
      </c>
    </row>
    <row r="931" spans="1:5" x14ac:dyDescent="0.2">
      <c r="A931" t="s">
        <v>31</v>
      </c>
      <c r="B931" t="s">
        <v>23</v>
      </c>
      <c r="C931">
        <v>2022</v>
      </c>
      <c r="D931" t="s">
        <v>11</v>
      </c>
      <c r="E931">
        <v>17</v>
      </c>
    </row>
    <row r="932" spans="1:5" x14ac:dyDescent="0.2">
      <c r="A932" t="s">
        <v>31</v>
      </c>
      <c r="B932" t="s">
        <v>23</v>
      </c>
      <c r="C932">
        <v>2020</v>
      </c>
      <c r="D932" t="s">
        <v>13</v>
      </c>
      <c r="E932">
        <v>4</v>
      </c>
    </row>
    <row r="933" spans="1:5" x14ac:dyDescent="0.2">
      <c r="A933" t="s">
        <v>31</v>
      </c>
      <c r="B933" t="s">
        <v>23</v>
      </c>
      <c r="C933">
        <v>2021</v>
      </c>
      <c r="D933" t="s">
        <v>13</v>
      </c>
      <c r="E933">
        <v>4</v>
      </c>
    </row>
    <row r="934" spans="1:5" x14ac:dyDescent="0.2">
      <c r="A934" t="s">
        <v>31</v>
      </c>
      <c r="B934" t="s">
        <v>23</v>
      </c>
      <c r="C934">
        <v>2021</v>
      </c>
      <c r="D934" t="s">
        <v>12</v>
      </c>
      <c r="E934">
        <v>12</v>
      </c>
    </row>
    <row r="935" spans="1:5" x14ac:dyDescent="0.2">
      <c r="A935" t="s">
        <v>31</v>
      </c>
      <c r="B935" t="s">
        <v>23</v>
      </c>
      <c r="C935">
        <v>2021</v>
      </c>
      <c r="D935" t="s">
        <v>14</v>
      </c>
      <c r="E935">
        <v>2</v>
      </c>
    </row>
    <row r="936" spans="1:5" x14ac:dyDescent="0.2">
      <c r="A936" t="s">
        <v>31</v>
      </c>
      <c r="B936" t="s">
        <v>23</v>
      </c>
      <c r="C936">
        <v>2022</v>
      </c>
      <c r="D936" t="s">
        <v>13</v>
      </c>
      <c r="E936">
        <v>4</v>
      </c>
    </row>
    <row r="937" spans="1:5" x14ac:dyDescent="0.2">
      <c r="A937" t="s">
        <v>31</v>
      </c>
      <c r="B937" t="s">
        <v>23</v>
      </c>
      <c r="C937">
        <v>2022</v>
      </c>
      <c r="D937" t="s">
        <v>16</v>
      </c>
      <c r="E937">
        <v>2</v>
      </c>
    </row>
    <row r="938" spans="1:5" x14ac:dyDescent="0.2">
      <c r="A938" t="s">
        <v>31</v>
      </c>
      <c r="B938" t="s">
        <v>23</v>
      </c>
      <c r="C938">
        <v>2022</v>
      </c>
      <c r="D938" t="s">
        <v>14</v>
      </c>
      <c r="E938">
        <v>6</v>
      </c>
    </row>
    <row r="939" spans="1:5" x14ac:dyDescent="0.2">
      <c r="A939" t="s">
        <v>31</v>
      </c>
      <c r="B939" t="s">
        <v>23</v>
      </c>
      <c r="C939">
        <v>2019</v>
      </c>
      <c r="D939" t="s">
        <v>11</v>
      </c>
      <c r="E939">
        <v>15</v>
      </c>
    </row>
    <row r="940" spans="1:5" x14ac:dyDescent="0.2">
      <c r="A940" t="s">
        <v>31</v>
      </c>
      <c r="B940" t="s">
        <v>23</v>
      </c>
      <c r="C940">
        <v>2019</v>
      </c>
      <c r="D940" t="s">
        <v>15</v>
      </c>
      <c r="E940">
        <v>17</v>
      </c>
    </row>
    <row r="941" spans="1:5" x14ac:dyDescent="0.2">
      <c r="A941" t="s">
        <v>31</v>
      </c>
      <c r="B941" t="s">
        <v>23</v>
      </c>
      <c r="C941">
        <v>2019</v>
      </c>
      <c r="D941" t="s">
        <v>14</v>
      </c>
      <c r="E941">
        <v>5</v>
      </c>
    </row>
    <row r="942" spans="1:5" x14ac:dyDescent="0.2">
      <c r="A942" t="s">
        <v>31</v>
      </c>
      <c r="B942" t="s">
        <v>23</v>
      </c>
      <c r="C942">
        <v>2019</v>
      </c>
      <c r="D942" t="s">
        <v>13</v>
      </c>
      <c r="E942">
        <v>3</v>
      </c>
    </row>
    <row r="943" spans="1:5" x14ac:dyDescent="0.2">
      <c r="A943" t="s">
        <v>31</v>
      </c>
      <c r="B943" t="s">
        <v>23</v>
      </c>
      <c r="C943">
        <v>2019</v>
      </c>
      <c r="D943" t="s">
        <v>16</v>
      </c>
      <c r="E943">
        <v>2</v>
      </c>
    </row>
    <row r="944" spans="1:5" x14ac:dyDescent="0.2">
      <c r="A944" t="s">
        <v>31</v>
      </c>
      <c r="B944" t="s">
        <v>23</v>
      </c>
      <c r="C944">
        <v>2020</v>
      </c>
      <c r="D944" t="s">
        <v>15</v>
      </c>
      <c r="E944">
        <v>10</v>
      </c>
    </row>
    <row r="945" spans="1:5" x14ac:dyDescent="0.2">
      <c r="A945" t="s">
        <v>31</v>
      </c>
      <c r="B945" t="s">
        <v>23</v>
      </c>
      <c r="C945">
        <v>2020</v>
      </c>
      <c r="D945" t="s">
        <v>14</v>
      </c>
      <c r="E945">
        <v>11</v>
      </c>
    </row>
    <row r="946" spans="1:5" x14ac:dyDescent="0.2">
      <c r="A946" t="s">
        <v>31</v>
      </c>
      <c r="B946" t="s">
        <v>23</v>
      </c>
      <c r="C946">
        <v>2020</v>
      </c>
      <c r="D946" t="s">
        <v>16</v>
      </c>
      <c r="E946">
        <v>6</v>
      </c>
    </row>
    <row r="947" spans="1:5" x14ac:dyDescent="0.2">
      <c r="A947" t="s">
        <v>31</v>
      </c>
      <c r="B947" t="s">
        <v>23</v>
      </c>
      <c r="C947">
        <v>2021</v>
      </c>
      <c r="D947" t="s">
        <v>11</v>
      </c>
      <c r="E947">
        <v>12</v>
      </c>
    </row>
    <row r="948" spans="1:5" x14ac:dyDescent="0.2">
      <c r="A948" t="s">
        <v>31</v>
      </c>
      <c r="B948" t="s">
        <v>23</v>
      </c>
      <c r="C948">
        <v>2021</v>
      </c>
      <c r="D948" t="s">
        <v>15</v>
      </c>
      <c r="E948">
        <v>21</v>
      </c>
    </row>
    <row r="949" spans="1:5" x14ac:dyDescent="0.2">
      <c r="A949" t="s">
        <v>31</v>
      </c>
      <c r="B949" t="s">
        <v>23</v>
      </c>
      <c r="C949">
        <v>2021</v>
      </c>
      <c r="D949" t="s">
        <v>16</v>
      </c>
      <c r="E949">
        <v>2</v>
      </c>
    </row>
    <row r="950" spans="1:5" x14ac:dyDescent="0.2">
      <c r="A950" t="s">
        <v>31</v>
      </c>
      <c r="B950" t="s">
        <v>23</v>
      </c>
      <c r="C950">
        <v>2023</v>
      </c>
      <c r="D950" t="s">
        <v>11</v>
      </c>
      <c r="E950">
        <v>8</v>
      </c>
    </row>
    <row r="951" spans="1:5" x14ac:dyDescent="0.2">
      <c r="A951" t="s">
        <v>31</v>
      </c>
      <c r="B951" t="s">
        <v>23</v>
      </c>
      <c r="C951">
        <v>2023</v>
      </c>
      <c r="D951" t="s">
        <v>12</v>
      </c>
      <c r="E951">
        <v>16</v>
      </c>
    </row>
    <row r="952" spans="1:5" x14ac:dyDescent="0.2">
      <c r="A952" t="s">
        <v>31</v>
      </c>
      <c r="B952" t="s">
        <v>23</v>
      </c>
      <c r="C952">
        <v>2023</v>
      </c>
      <c r="D952" t="s">
        <v>14</v>
      </c>
      <c r="E952">
        <v>6</v>
      </c>
    </row>
    <row r="953" spans="1:5" x14ac:dyDescent="0.2">
      <c r="A953" t="s">
        <v>31</v>
      </c>
      <c r="B953" t="s">
        <v>23</v>
      </c>
      <c r="C953">
        <v>2023</v>
      </c>
      <c r="D953" t="s">
        <v>13</v>
      </c>
      <c r="E953">
        <v>5</v>
      </c>
    </row>
    <row r="954" spans="1:5" x14ac:dyDescent="0.2">
      <c r="A954" t="s">
        <v>31</v>
      </c>
      <c r="B954" t="s">
        <v>23</v>
      </c>
      <c r="C954">
        <v>2023</v>
      </c>
      <c r="D954" t="s">
        <v>16</v>
      </c>
      <c r="E954">
        <v>0</v>
      </c>
    </row>
    <row r="955" spans="1:5" x14ac:dyDescent="0.2">
      <c r="A955" t="s">
        <v>31</v>
      </c>
      <c r="B955" t="s">
        <v>23</v>
      </c>
      <c r="C955">
        <v>2022</v>
      </c>
      <c r="D955" t="s">
        <v>15</v>
      </c>
      <c r="E955">
        <v>16</v>
      </c>
    </row>
    <row r="956" spans="1:5" x14ac:dyDescent="0.2">
      <c r="A956" t="s">
        <v>31</v>
      </c>
      <c r="B956" t="s">
        <v>23</v>
      </c>
      <c r="C956">
        <v>2022</v>
      </c>
      <c r="D956" t="s">
        <v>12</v>
      </c>
      <c r="E956">
        <v>14</v>
      </c>
    </row>
    <row r="957" spans="1:5" x14ac:dyDescent="0.2">
      <c r="A957" t="s">
        <v>31</v>
      </c>
      <c r="B957" t="s">
        <v>24</v>
      </c>
      <c r="C957">
        <v>2019</v>
      </c>
      <c r="D957" t="s">
        <v>11</v>
      </c>
      <c r="E957">
        <v>9</v>
      </c>
    </row>
    <row r="958" spans="1:5" x14ac:dyDescent="0.2">
      <c r="A958" t="s">
        <v>31</v>
      </c>
      <c r="B958" t="s">
        <v>24</v>
      </c>
      <c r="C958">
        <v>2023</v>
      </c>
      <c r="D958" t="s">
        <v>15</v>
      </c>
      <c r="E958">
        <v>18</v>
      </c>
    </row>
    <row r="959" spans="1:5" x14ac:dyDescent="0.2">
      <c r="A959" t="s">
        <v>31</v>
      </c>
      <c r="B959" t="s">
        <v>24</v>
      </c>
      <c r="C959">
        <v>2023</v>
      </c>
      <c r="D959" t="s">
        <v>12</v>
      </c>
      <c r="E959">
        <v>16</v>
      </c>
    </row>
    <row r="960" spans="1:5" x14ac:dyDescent="0.2">
      <c r="A960" t="s">
        <v>31</v>
      </c>
      <c r="B960" t="s">
        <v>24</v>
      </c>
      <c r="C960">
        <v>2022</v>
      </c>
      <c r="D960" t="s">
        <v>12</v>
      </c>
      <c r="E960">
        <v>5</v>
      </c>
    </row>
    <row r="961" spans="1:5" x14ac:dyDescent="0.2">
      <c r="A961" t="s">
        <v>31</v>
      </c>
      <c r="B961" t="s">
        <v>24</v>
      </c>
      <c r="C961">
        <v>2022</v>
      </c>
      <c r="D961" t="s">
        <v>14</v>
      </c>
      <c r="E961">
        <v>2</v>
      </c>
    </row>
    <row r="962" spans="1:5" x14ac:dyDescent="0.2">
      <c r="A962" t="s">
        <v>31</v>
      </c>
      <c r="B962" t="s">
        <v>24</v>
      </c>
      <c r="C962">
        <v>2022</v>
      </c>
      <c r="D962" t="s">
        <v>13</v>
      </c>
      <c r="E962">
        <v>4</v>
      </c>
    </row>
    <row r="963" spans="1:5" x14ac:dyDescent="0.2">
      <c r="A963" t="s">
        <v>31</v>
      </c>
      <c r="B963" t="s">
        <v>24</v>
      </c>
      <c r="C963">
        <v>2022</v>
      </c>
      <c r="D963" t="s">
        <v>16</v>
      </c>
      <c r="E963">
        <v>5</v>
      </c>
    </row>
    <row r="964" spans="1:5" x14ac:dyDescent="0.2">
      <c r="A964" t="s">
        <v>31</v>
      </c>
      <c r="B964" t="s">
        <v>24</v>
      </c>
      <c r="C964">
        <v>2020</v>
      </c>
      <c r="D964" t="s">
        <v>15</v>
      </c>
      <c r="E964">
        <v>11</v>
      </c>
    </row>
    <row r="965" spans="1:5" x14ac:dyDescent="0.2">
      <c r="A965" t="s">
        <v>31</v>
      </c>
      <c r="B965" t="s">
        <v>24</v>
      </c>
      <c r="C965">
        <v>2021</v>
      </c>
      <c r="D965" t="s">
        <v>12</v>
      </c>
      <c r="E965">
        <v>12</v>
      </c>
    </row>
    <row r="966" spans="1:5" x14ac:dyDescent="0.2">
      <c r="A966" t="s">
        <v>31</v>
      </c>
      <c r="B966" t="s">
        <v>24</v>
      </c>
      <c r="C966">
        <v>2021</v>
      </c>
      <c r="D966" t="s">
        <v>16</v>
      </c>
      <c r="E966">
        <v>2</v>
      </c>
    </row>
    <row r="967" spans="1:5" x14ac:dyDescent="0.2">
      <c r="A967" t="s">
        <v>31</v>
      </c>
      <c r="B967" t="s">
        <v>24</v>
      </c>
      <c r="C967">
        <v>2021</v>
      </c>
      <c r="D967" t="s">
        <v>11</v>
      </c>
      <c r="E967">
        <v>11</v>
      </c>
    </row>
    <row r="968" spans="1:5" x14ac:dyDescent="0.2">
      <c r="A968" t="s">
        <v>31</v>
      </c>
      <c r="B968" t="s">
        <v>24</v>
      </c>
      <c r="C968">
        <v>2021</v>
      </c>
      <c r="D968" t="s">
        <v>14</v>
      </c>
      <c r="E968">
        <v>5</v>
      </c>
    </row>
    <row r="969" spans="1:5" x14ac:dyDescent="0.2">
      <c r="A969" t="s">
        <v>31</v>
      </c>
      <c r="B969" t="s">
        <v>24</v>
      </c>
      <c r="C969">
        <v>2021</v>
      </c>
      <c r="D969" t="s">
        <v>13</v>
      </c>
      <c r="E969">
        <v>6</v>
      </c>
    </row>
    <row r="970" spans="1:5" x14ac:dyDescent="0.2">
      <c r="A970" t="s">
        <v>31</v>
      </c>
      <c r="B970" t="s">
        <v>24</v>
      </c>
      <c r="C970">
        <v>2023</v>
      </c>
      <c r="D970" t="s">
        <v>11</v>
      </c>
      <c r="E970">
        <v>7</v>
      </c>
    </row>
    <row r="971" spans="1:5" x14ac:dyDescent="0.2">
      <c r="A971" t="s">
        <v>31</v>
      </c>
      <c r="B971" t="s">
        <v>24</v>
      </c>
      <c r="C971">
        <v>2019</v>
      </c>
      <c r="D971" t="s">
        <v>12</v>
      </c>
      <c r="E971">
        <v>13</v>
      </c>
    </row>
    <row r="972" spans="1:5" x14ac:dyDescent="0.2">
      <c r="A972" t="s">
        <v>31</v>
      </c>
      <c r="B972" t="s">
        <v>24</v>
      </c>
      <c r="C972">
        <v>2022</v>
      </c>
      <c r="D972" t="s">
        <v>15</v>
      </c>
      <c r="E972">
        <v>21</v>
      </c>
    </row>
    <row r="973" spans="1:5" x14ac:dyDescent="0.2">
      <c r="A973" t="s">
        <v>31</v>
      </c>
      <c r="B973" t="s">
        <v>24</v>
      </c>
      <c r="C973">
        <v>2019</v>
      </c>
      <c r="D973" t="s">
        <v>15</v>
      </c>
      <c r="E973">
        <v>11</v>
      </c>
    </row>
    <row r="974" spans="1:5" x14ac:dyDescent="0.2">
      <c r="A974" t="s">
        <v>31</v>
      </c>
      <c r="B974" t="s">
        <v>24</v>
      </c>
      <c r="C974">
        <v>2019</v>
      </c>
      <c r="D974" t="s">
        <v>14</v>
      </c>
      <c r="E974">
        <v>9</v>
      </c>
    </row>
    <row r="975" spans="1:5" x14ac:dyDescent="0.2">
      <c r="A975" t="s">
        <v>31</v>
      </c>
      <c r="B975" t="s">
        <v>24</v>
      </c>
      <c r="C975">
        <v>2019</v>
      </c>
      <c r="D975" t="s">
        <v>13</v>
      </c>
      <c r="E975">
        <v>2</v>
      </c>
    </row>
    <row r="976" spans="1:5" x14ac:dyDescent="0.2">
      <c r="A976" t="s">
        <v>31</v>
      </c>
      <c r="B976" t="s">
        <v>24</v>
      </c>
      <c r="C976">
        <v>2019</v>
      </c>
      <c r="D976" t="s">
        <v>16</v>
      </c>
      <c r="E976">
        <v>3</v>
      </c>
    </row>
    <row r="977" spans="1:5" x14ac:dyDescent="0.2">
      <c r="A977" t="s">
        <v>31</v>
      </c>
      <c r="B977" t="s">
        <v>24</v>
      </c>
      <c r="C977">
        <v>2020</v>
      </c>
      <c r="D977" t="s">
        <v>11</v>
      </c>
      <c r="E977">
        <v>5</v>
      </c>
    </row>
    <row r="978" spans="1:5" x14ac:dyDescent="0.2">
      <c r="A978" t="s">
        <v>31</v>
      </c>
      <c r="B978" t="s">
        <v>24</v>
      </c>
      <c r="C978">
        <v>2020</v>
      </c>
      <c r="D978" t="s">
        <v>12</v>
      </c>
      <c r="E978">
        <v>13</v>
      </c>
    </row>
    <row r="979" spans="1:5" x14ac:dyDescent="0.2">
      <c r="A979" t="s">
        <v>31</v>
      </c>
      <c r="B979" t="s">
        <v>24</v>
      </c>
      <c r="C979">
        <v>2020</v>
      </c>
      <c r="D979" t="s">
        <v>14</v>
      </c>
      <c r="E979">
        <v>6</v>
      </c>
    </row>
    <row r="980" spans="1:5" x14ac:dyDescent="0.2">
      <c r="A980" t="s">
        <v>31</v>
      </c>
      <c r="B980" t="s">
        <v>24</v>
      </c>
      <c r="C980">
        <v>2020</v>
      </c>
      <c r="D980" t="s">
        <v>13</v>
      </c>
      <c r="E980">
        <v>2</v>
      </c>
    </row>
    <row r="981" spans="1:5" x14ac:dyDescent="0.2">
      <c r="A981" t="s">
        <v>31</v>
      </c>
      <c r="B981" t="s">
        <v>24</v>
      </c>
      <c r="C981">
        <v>2020</v>
      </c>
      <c r="D981" t="s">
        <v>16</v>
      </c>
      <c r="E981">
        <v>5</v>
      </c>
    </row>
    <row r="982" spans="1:5" x14ac:dyDescent="0.2">
      <c r="A982" t="s">
        <v>31</v>
      </c>
      <c r="B982" t="s">
        <v>24</v>
      </c>
      <c r="C982">
        <v>2021</v>
      </c>
      <c r="D982" t="s">
        <v>15</v>
      </c>
      <c r="E982">
        <v>6</v>
      </c>
    </row>
    <row r="983" spans="1:5" x14ac:dyDescent="0.2">
      <c r="A983" t="s">
        <v>31</v>
      </c>
      <c r="B983" t="s">
        <v>24</v>
      </c>
      <c r="C983">
        <v>2023</v>
      </c>
      <c r="D983" t="s">
        <v>14</v>
      </c>
      <c r="E983">
        <v>7</v>
      </c>
    </row>
    <row r="984" spans="1:5" x14ac:dyDescent="0.2">
      <c r="A984" t="s">
        <v>31</v>
      </c>
      <c r="B984" t="s">
        <v>24</v>
      </c>
      <c r="C984">
        <v>2023</v>
      </c>
      <c r="D984" t="s">
        <v>13</v>
      </c>
      <c r="E984">
        <v>3</v>
      </c>
    </row>
    <row r="985" spans="1:5" x14ac:dyDescent="0.2">
      <c r="A985" t="s">
        <v>31</v>
      </c>
      <c r="B985" t="s">
        <v>24</v>
      </c>
      <c r="C985">
        <v>2023</v>
      </c>
      <c r="D985" t="s">
        <v>16</v>
      </c>
      <c r="E985">
        <v>8</v>
      </c>
    </row>
    <row r="986" spans="1:5" x14ac:dyDescent="0.2">
      <c r="A986" t="s">
        <v>31</v>
      </c>
      <c r="B986" t="s">
        <v>24</v>
      </c>
      <c r="C986">
        <v>2022</v>
      </c>
      <c r="D986" t="s">
        <v>11</v>
      </c>
      <c r="E986">
        <v>6</v>
      </c>
    </row>
    <row r="987" spans="1:5" x14ac:dyDescent="0.2">
      <c r="A987" t="s">
        <v>31</v>
      </c>
      <c r="B987" t="s">
        <v>25</v>
      </c>
      <c r="C987">
        <v>2021</v>
      </c>
      <c r="D987" t="s">
        <v>12</v>
      </c>
      <c r="E987">
        <v>59</v>
      </c>
    </row>
    <row r="988" spans="1:5" x14ac:dyDescent="0.2">
      <c r="A988" t="s">
        <v>31</v>
      </c>
      <c r="B988" t="s">
        <v>25</v>
      </c>
      <c r="C988">
        <v>2019</v>
      </c>
      <c r="D988" t="s">
        <v>15</v>
      </c>
      <c r="E988">
        <v>62</v>
      </c>
    </row>
    <row r="989" spans="1:5" x14ac:dyDescent="0.2">
      <c r="A989" t="s">
        <v>31</v>
      </c>
      <c r="B989" t="s">
        <v>25</v>
      </c>
      <c r="C989">
        <v>2021</v>
      </c>
      <c r="D989" t="s">
        <v>11</v>
      </c>
      <c r="E989">
        <v>36</v>
      </c>
    </row>
    <row r="990" spans="1:5" x14ac:dyDescent="0.2">
      <c r="A990" t="s">
        <v>31</v>
      </c>
      <c r="B990" t="s">
        <v>25</v>
      </c>
      <c r="C990">
        <v>2019</v>
      </c>
      <c r="D990" t="s">
        <v>11</v>
      </c>
      <c r="E990">
        <v>45</v>
      </c>
    </row>
    <row r="991" spans="1:5" x14ac:dyDescent="0.2">
      <c r="A991" t="s">
        <v>31</v>
      </c>
      <c r="B991" t="s">
        <v>25</v>
      </c>
      <c r="C991">
        <v>2023</v>
      </c>
      <c r="D991" t="s">
        <v>15</v>
      </c>
      <c r="E991">
        <v>76</v>
      </c>
    </row>
    <row r="992" spans="1:5" x14ac:dyDescent="0.2">
      <c r="A992" t="s">
        <v>31</v>
      </c>
      <c r="B992" t="s">
        <v>25</v>
      </c>
      <c r="C992">
        <v>2020</v>
      </c>
      <c r="D992" t="s">
        <v>15</v>
      </c>
      <c r="E992">
        <v>41</v>
      </c>
    </row>
    <row r="993" spans="1:5" x14ac:dyDescent="0.2">
      <c r="A993" t="s">
        <v>31</v>
      </c>
      <c r="B993" t="s">
        <v>25</v>
      </c>
      <c r="C993">
        <v>2020</v>
      </c>
      <c r="D993" t="s">
        <v>11</v>
      </c>
      <c r="E993">
        <v>23</v>
      </c>
    </row>
    <row r="994" spans="1:5" x14ac:dyDescent="0.2">
      <c r="A994" t="s">
        <v>31</v>
      </c>
      <c r="B994" t="s">
        <v>25</v>
      </c>
      <c r="C994">
        <v>2023</v>
      </c>
      <c r="D994" t="s">
        <v>11</v>
      </c>
      <c r="E994">
        <v>50</v>
      </c>
    </row>
    <row r="995" spans="1:5" x14ac:dyDescent="0.2">
      <c r="A995" t="s">
        <v>31</v>
      </c>
      <c r="B995" t="s">
        <v>25</v>
      </c>
      <c r="C995">
        <v>2023</v>
      </c>
      <c r="D995" t="s">
        <v>13</v>
      </c>
      <c r="E995">
        <v>12</v>
      </c>
    </row>
    <row r="996" spans="1:5" x14ac:dyDescent="0.2">
      <c r="A996" t="s">
        <v>31</v>
      </c>
      <c r="B996" t="s">
        <v>25</v>
      </c>
      <c r="C996">
        <v>2022</v>
      </c>
      <c r="D996" t="s">
        <v>15</v>
      </c>
      <c r="E996">
        <v>39</v>
      </c>
    </row>
    <row r="997" spans="1:5" x14ac:dyDescent="0.2">
      <c r="A997" t="s">
        <v>31</v>
      </c>
      <c r="B997" t="s">
        <v>25</v>
      </c>
      <c r="C997">
        <v>2022</v>
      </c>
      <c r="D997" t="s">
        <v>12</v>
      </c>
      <c r="E997">
        <v>74</v>
      </c>
    </row>
    <row r="998" spans="1:5" x14ac:dyDescent="0.2">
      <c r="A998" t="s">
        <v>31</v>
      </c>
      <c r="B998" t="s">
        <v>25</v>
      </c>
      <c r="C998">
        <v>2022</v>
      </c>
      <c r="D998" t="s">
        <v>14</v>
      </c>
      <c r="E998">
        <v>23</v>
      </c>
    </row>
    <row r="999" spans="1:5" x14ac:dyDescent="0.2">
      <c r="A999" t="s">
        <v>31</v>
      </c>
      <c r="B999" t="s">
        <v>25</v>
      </c>
      <c r="C999">
        <v>2022</v>
      </c>
      <c r="D999" t="s">
        <v>16</v>
      </c>
      <c r="E999">
        <v>9</v>
      </c>
    </row>
    <row r="1000" spans="1:5" x14ac:dyDescent="0.2">
      <c r="A1000" t="s">
        <v>31</v>
      </c>
      <c r="B1000" t="s">
        <v>25</v>
      </c>
      <c r="C1000">
        <v>2021</v>
      </c>
      <c r="D1000" t="s">
        <v>13</v>
      </c>
      <c r="E1000">
        <v>10</v>
      </c>
    </row>
    <row r="1001" spans="1:5" x14ac:dyDescent="0.2">
      <c r="A1001" t="s">
        <v>31</v>
      </c>
      <c r="B1001" t="s">
        <v>25</v>
      </c>
      <c r="C1001">
        <v>2023</v>
      </c>
      <c r="D1001" t="s">
        <v>14</v>
      </c>
      <c r="E1001">
        <v>34</v>
      </c>
    </row>
    <row r="1002" spans="1:5" x14ac:dyDescent="0.2">
      <c r="A1002" t="s">
        <v>31</v>
      </c>
      <c r="B1002" t="s">
        <v>25</v>
      </c>
      <c r="C1002">
        <v>2019</v>
      </c>
      <c r="D1002" t="s">
        <v>12</v>
      </c>
      <c r="E1002">
        <v>59</v>
      </c>
    </row>
    <row r="1003" spans="1:5" x14ac:dyDescent="0.2">
      <c r="A1003" t="s">
        <v>31</v>
      </c>
      <c r="B1003" t="s">
        <v>25</v>
      </c>
      <c r="C1003">
        <v>2020</v>
      </c>
      <c r="D1003" t="s">
        <v>14</v>
      </c>
      <c r="E1003">
        <v>16</v>
      </c>
    </row>
    <row r="1004" spans="1:5" x14ac:dyDescent="0.2">
      <c r="A1004" t="s">
        <v>31</v>
      </c>
      <c r="B1004" t="s">
        <v>25</v>
      </c>
      <c r="C1004">
        <v>2020</v>
      </c>
      <c r="D1004" t="s">
        <v>13</v>
      </c>
      <c r="E1004">
        <v>9</v>
      </c>
    </row>
    <row r="1005" spans="1:5" x14ac:dyDescent="0.2">
      <c r="A1005" t="s">
        <v>31</v>
      </c>
      <c r="B1005" t="s">
        <v>25</v>
      </c>
      <c r="C1005">
        <v>2019</v>
      </c>
      <c r="D1005" t="s">
        <v>14</v>
      </c>
      <c r="E1005">
        <v>21</v>
      </c>
    </row>
    <row r="1006" spans="1:5" x14ac:dyDescent="0.2">
      <c r="A1006" t="s">
        <v>31</v>
      </c>
      <c r="B1006" t="s">
        <v>25</v>
      </c>
      <c r="C1006">
        <v>2019</v>
      </c>
      <c r="D1006" t="s">
        <v>13</v>
      </c>
      <c r="E1006">
        <v>7</v>
      </c>
    </row>
    <row r="1007" spans="1:5" x14ac:dyDescent="0.2">
      <c r="A1007" t="s">
        <v>31</v>
      </c>
      <c r="B1007" t="s">
        <v>25</v>
      </c>
      <c r="C1007">
        <v>2019</v>
      </c>
      <c r="D1007" t="s">
        <v>16</v>
      </c>
      <c r="E1007">
        <v>9</v>
      </c>
    </row>
    <row r="1008" spans="1:5" x14ac:dyDescent="0.2">
      <c r="A1008" t="s">
        <v>31</v>
      </c>
      <c r="B1008" t="s">
        <v>25</v>
      </c>
      <c r="C1008">
        <v>2020</v>
      </c>
      <c r="D1008" t="s">
        <v>12</v>
      </c>
      <c r="E1008">
        <v>22</v>
      </c>
    </row>
    <row r="1009" spans="1:5" x14ac:dyDescent="0.2">
      <c r="A1009" t="s">
        <v>31</v>
      </c>
      <c r="B1009" t="s">
        <v>25</v>
      </c>
      <c r="C1009">
        <v>2020</v>
      </c>
      <c r="D1009" t="s">
        <v>16</v>
      </c>
      <c r="E1009">
        <v>6</v>
      </c>
    </row>
    <row r="1010" spans="1:5" x14ac:dyDescent="0.2">
      <c r="A1010" t="s">
        <v>31</v>
      </c>
      <c r="B1010" t="s">
        <v>25</v>
      </c>
      <c r="C1010">
        <v>2021</v>
      </c>
      <c r="D1010" t="s">
        <v>15</v>
      </c>
      <c r="E1010">
        <v>39</v>
      </c>
    </row>
    <row r="1011" spans="1:5" x14ac:dyDescent="0.2">
      <c r="A1011" t="s">
        <v>31</v>
      </c>
      <c r="B1011" t="s">
        <v>25</v>
      </c>
      <c r="C1011">
        <v>2021</v>
      </c>
      <c r="D1011" t="s">
        <v>14</v>
      </c>
      <c r="E1011">
        <v>20</v>
      </c>
    </row>
    <row r="1012" spans="1:5" x14ac:dyDescent="0.2">
      <c r="A1012" t="s">
        <v>31</v>
      </c>
      <c r="B1012" t="s">
        <v>25</v>
      </c>
      <c r="C1012">
        <v>2021</v>
      </c>
      <c r="D1012" t="s">
        <v>16</v>
      </c>
      <c r="E1012">
        <v>12</v>
      </c>
    </row>
    <row r="1013" spans="1:5" x14ac:dyDescent="0.2">
      <c r="A1013" t="s">
        <v>31</v>
      </c>
      <c r="B1013" t="s">
        <v>25</v>
      </c>
      <c r="C1013">
        <v>2023</v>
      </c>
      <c r="D1013" t="s">
        <v>12</v>
      </c>
      <c r="E1013">
        <v>73</v>
      </c>
    </row>
    <row r="1014" spans="1:5" x14ac:dyDescent="0.2">
      <c r="A1014" t="s">
        <v>31</v>
      </c>
      <c r="B1014" t="s">
        <v>25</v>
      </c>
      <c r="C1014">
        <v>2023</v>
      </c>
      <c r="D1014" t="s">
        <v>16</v>
      </c>
      <c r="E1014">
        <v>9</v>
      </c>
    </row>
    <row r="1015" spans="1:5" x14ac:dyDescent="0.2">
      <c r="A1015" t="s">
        <v>31</v>
      </c>
      <c r="B1015" t="s">
        <v>25</v>
      </c>
      <c r="C1015">
        <v>2022</v>
      </c>
      <c r="D1015" t="s">
        <v>13</v>
      </c>
      <c r="E1015">
        <v>6</v>
      </c>
    </row>
    <row r="1016" spans="1:5" x14ac:dyDescent="0.2">
      <c r="A1016" t="s">
        <v>31</v>
      </c>
      <c r="B1016" t="s">
        <v>25</v>
      </c>
      <c r="C1016">
        <v>2022</v>
      </c>
      <c r="D1016" t="s">
        <v>11</v>
      </c>
      <c r="E1016">
        <v>41</v>
      </c>
    </row>
    <row r="1017" spans="1:5" x14ac:dyDescent="0.2">
      <c r="A1017" t="s">
        <v>31</v>
      </c>
      <c r="B1017" t="s">
        <v>26</v>
      </c>
      <c r="C1017">
        <v>2019</v>
      </c>
      <c r="D1017" t="s">
        <v>15</v>
      </c>
      <c r="E1017">
        <v>92</v>
      </c>
    </row>
    <row r="1018" spans="1:5" x14ac:dyDescent="0.2">
      <c r="A1018" t="s">
        <v>31</v>
      </c>
      <c r="B1018" t="s">
        <v>26</v>
      </c>
      <c r="C1018">
        <v>2019</v>
      </c>
      <c r="D1018" t="s">
        <v>11</v>
      </c>
      <c r="E1018">
        <v>61</v>
      </c>
    </row>
    <row r="1019" spans="1:5" x14ac:dyDescent="0.2">
      <c r="A1019" t="s">
        <v>31</v>
      </c>
      <c r="B1019" t="s">
        <v>26</v>
      </c>
      <c r="C1019">
        <v>2019</v>
      </c>
      <c r="D1019" t="s">
        <v>12</v>
      </c>
      <c r="E1019">
        <v>82</v>
      </c>
    </row>
    <row r="1020" spans="1:5" x14ac:dyDescent="0.2">
      <c r="A1020" t="s">
        <v>31</v>
      </c>
      <c r="B1020" t="s">
        <v>26</v>
      </c>
      <c r="C1020">
        <v>2019</v>
      </c>
      <c r="D1020" t="s">
        <v>13</v>
      </c>
      <c r="E1020">
        <v>13</v>
      </c>
    </row>
    <row r="1021" spans="1:5" x14ac:dyDescent="0.2">
      <c r="A1021" t="s">
        <v>31</v>
      </c>
      <c r="B1021" t="s">
        <v>26</v>
      </c>
      <c r="C1021">
        <v>2020</v>
      </c>
      <c r="D1021" t="s">
        <v>11</v>
      </c>
      <c r="E1021">
        <v>56</v>
      </c>
    </row>
    <row r="1022" spans="1:5" x14ac:dyDescent="0.2">
      <c r="A1022" t="s">
        <v>31</v>
      </c>
      <c r="B1022" t="s">
        <v>26</v>
      </c>
      <c r="C1022">
        <v>2021</v>
      </c>
      <c r="D1022" t="s">
        <v>14</v>
      </c>
      <c r="E1022">
        <v>25</v>
      </c>
    </row>
    <row r="1023" spans="1:5" x14ac:dyDescent="0.2">
      <c r="A1023" t="s">
        <v>31</v>
      </c>
      <c r="B1023" t="s">
        <v>26</v>
      </c>
      <c r="C1023">
        <v>2023</v>
      </c>
      <c r="D1023" t="s">
        <v>14</v>
      </c>
      <c r="E1023">
        <v>38</v>
      </c>
    </row>
    <row r="1024" spans="1:5" x14ac:dyDescent="0.2">
      <c r="A1024" t="s">
        <v>31</v>
      </c>
      <c r="B1024" t="s">
        <v>26</v>
      </c>
      <c r="C1024">
        <v>2020</v>
      </c>
      <c r="D1024" t="s">
        <v>16</v>
      </c>
      <c r="E1024">
        <v>17</v>
      </c>
    </row>
    <row r="1025" spans="1:5" x14ac:dyDescent="0.2">
      <c r="A1025" t="s">
        <v>31</v>
      </c>
      <c r="B1025" t="s">
        <v>26</v>
      </c>
      <c r="C1025">
        <v>2023</v>
      </c>
      <c r="D1025" t="s">
        <v>15</v>
      </c>
      <c r="E1025">
        <v>118</v>
      </c>
    </row>
    <row r="1026" spans="1:5" x14ac:dyDescent="0.2">
      <c r="A1026" t="s">
        <v>31</v>
      </c>
      <c r="B1026" t="s">
        <v>26</v>
      </c>
      <c r="C1026">
        <v>2022</v>
      </c>
      <c r="D1026" t="s">
        <v>15</v>
      </c>
      <c r="E1026">
        <v>146</v>
      </c>
    </row>
    <row r="1027" spans="1:5" x14ac:dyDescent="0.2">
      <c r="A1027" t="s">
        <v>31</v>
      </c>
      <c r="B1027" t="s">
        <v>26</v>
      </c>
      <c r="C1027">
        <v>2022</v>
      </c>
      <c r="D1027" t="s">
        <v>12</v>
      </c>
      <c r="E1027">
        <v>159</v>
      </c>
    </row>
    <row r="1028" spans="1:5" x14ac:dyDescent="0.2">
      <c r="A1028" t="s">
        <v>31</v>
      </c>
      <c r="B1028" t="s">
        <v>26</v>
      </c>
      <c r="C1028">
        <v>2022</v>
      </c>
      <c r="D1028" t="s">
        <v>16</v>
      </c>
      <c r="E1028">
        <v>35</v>
      </c>
    </row>
    <row r="1029" spans="1:5" x14ac:dyDescent="0.2">
      <c r="A1029" t="s">
        <v>31</v>
      </c>
      <c r="B1029" t="s">
        <v>26</v>
      </c>
      <c r="C1029">
        <v>2022</v>
      </c>
      <c r="D1029" t="s">
        <v>11</v>
      </c>
      <c r="E1029">
        <v>67</v>
      </c>
    </row>
    <row r="1030" spans="1:5" x14ac:dyDescent="0.2">
      <c r="A1030" t="s">
        <v>31</v>
      </c>
      <c r="B1030" t="s">
        <v>26</v>
      </c>
      <c r="C1030">
        <v>2022</v>
      </c>
      <c r="D1030" t="s">
        <v>14</v>
      </c>
      <c r="E1030">
        <v>40</v>
      </c>
    </row>
    <row r="1031" spans="1:5" x14ac:dyDescent="0.2">
      <c r="A1031" t="s">
        <v>31</v>
      </c>
      <c r="B1031" t="s">
        <v>26</v>
      </c>
      <c r="C1031">
        <v>2019</v>
      </c>
      <c r="D1031" t="s">
        <v>14</v>
      </c>
      <c r="E1031">
        <v>16</v>
      </c>
    </row>
    <row r="1032" spans="1:5" x14ac:dyDescent="0.2">
      <c r="A1032" t="s">
        <v>31</v>
      </c>
      <c r="B1032" t="s">
        <v>26</v>
      </c>
      <c r="C1032">
        <v>2019</v>
      </c>
      <c r="D1032" t="s">
        <v>16</v>
      </c>
      <c r="E1032">
        <v>27</v>
      </c>
    </row>
    <row r="1033" spans="1:5" x14ac:dyDescent="0.2">
      <c r="A1033" t="s">
        <v>31</v>
      </c>
      <c r="B1033" t="s">
        <v>26</v>
      </c>
      <c r="C1033">
        <v>2020</v>
      </c>
      <c r="D1033" t="s">
        <v>15</v>
      </c>
      <c r="E1033">
        <v>98</v>
      </c>
    </row>
    <row r="1034" spans="1:5" x14ac:dyDescent="0.2">
      <c r="A1034" t="s">
        <v>31</v>
      </c>
      <c r="B1034" t="s">
        <v>26</v>
      </c>
      <c r="C1034">
        <v>2020</v>
      </c>
      <c r="D1034" t="s">
        <v>12</v>
      </c>
      <c r="E1034">
        <v>44</v>
      </c>
    </row>
    <row r="1035" spans="1:5" x14ac:dyDescent="0.2">
      <c r="A1035" t="s">
        <v>31</v>
      </c>
      <c r="B1035" t="s">
        <v>26</v>
      </c>
      <c r="C1035">
        <v>2020</v>
      </c>
      <c r="D1035" t="s">
        <v>14</v>
      </c>
      <c r="E1035">
        <v>21</v>
      </c>
    </row>
    <row r="1036" spans="1:5" x14ac:dyDescent="0.2">
      <c r="A1036" t="s">
        <v>31</v>
      </c>
      <c r="B1036" t="s">
        <v>26</v>
      </c>
      <c r="C1036">
        <v>2020</v>
      </c>
      <c r="D1036" t="s">
        <v>13</v>
      </c>
      <c r="E1036">
        <v>21</v>
      </c>
    </row>
    <row r="1037" spans="1:5" x14ac:dyDescent="0.2">
      <c r="A1037" t="s">
        <v>31</v>
      </c>
      <c r="B1037" t="s">
        <v>26</v>
      </c>
      <c r="C1037">
        <v>2021</v>
      </c>
      <c r="D1037" t="s">
        <v>11</v>
      </c>
      <c r="E1037">
        <v>71</v>
      </c>
    </row>
    <row r="1038" spans="1:5" x14ac:dyDescent="0.2">
      <c r="A1038" t="s">
        <v>31</v>
      </c>
      <c r="B1038" t="s">
        <v>26</v>
      </c>
      <c r="C1038">
        <v>2021</v>
      </c>
      <c r="D1038" t="s">
        <v>15</v>
      </c>
      <c r="E1038">
        <v>99</v>
      </c>
    </row>
    <row r="1039" spans="1:5" x14ac:dyDescent="0.2">
      <c r="A1039" t="s">
        <v>31</v>
      </c>
      <c r="B1039" t="s">
        <v>26</v>
      </c>
      <c r="C1039">
        <v>2021</v>
      </c>
      <c r="D1039" t="s">
        <v>12</v>
      </c>
      <c r="E1039">
        <v>102</v>
      </c>
    </row>
    <row r="1040" spans="1:5" x14ac:dyDescent="0.2">
      <c r="A1040" t="s">
        <v>31</v>
      </c>
      <c r="B1040" t="s">
        <v>26</v>
      </c>
      <c r="C1040">
        <v>2021</v>
      </c>
      <c r="D1040" t="s">
        <v>13</v>
      </c>
      <c r="E1040">
        <v>21</v>
      </c>
    </row>
    <row r="1041" spans="1:5" x14ac:dyDescent="0.2">
      <c r="A1041" t="s">
        <v>31</v>
      </c>
      <c r="B1041" t="s">
        <v>26</v>
      </c>
      <c r="C1041">
        <v>2021</v>
      </c>
      <c r="D1041" t="s">
        <v>16</v>
      </c>
      <c r="E1041">
        <v>31</v>
      </c>
    </row>
    <row r="1042" spans="1:5" x14ac:dyDescent="0.2">
      <c r="A1042" t="s">
        <v>31</v>
      </c>
      <c r="B1042" t="s">
        <v>26</v>
      </c>
      <c r="C1042">
        <v>2023</v>
      </c>
      <c r="D1042" t="s">
        <v>11</v>
      </c>
      <c r="E1042">
        <v>90</v>
      </c>
    </row>
    <row r="1043" spans="1:5" x14ac:dyDescent="0.2">
      <c r="A1043" t="s">
        <v>31</v>
      </c>
      <c r="B1043" t="s">
        <v>26</v>
      </c>
      <c r="C1043">
        <v>2023</v>
      </c>
      <c r="D1043" t="s">
        <v>12</v>
      </c>
      <c r="E1043">
        <v>43</v>
      </c>
    </row>
    <row r="1044" spans="1:5" x14ac:dyDescent="0.2">
      <c r="A1044" t="s">
        <v>31</v>
      </c>
      <c r="B1044" t="s">
        <v>26</v>
      </c>
      <c r="C1044">
        <v>2023</v>
      </c>
      <c r="D1044" t="s">
        <v>13</v>
      </c>
      <c r="E1044">
        <v>26</v>
      </c>
    </row>
    <row r="1045" spans="1:5" x14ac:dyDescent="0.2">
      <c r="A1045" t="s">
        <v>31</v>
      </c>
      <c r="B1045" t="s">
        <v>26</v>
      </c>
      <c r="C1045">
        <v>2023</v>
      </c>
      <c r="D1045" t="s">
        <v>16</v>
      </c>
      <c r="E1045">
        <v>32</v>
      </c>
    </row>
    <row r="1046" spans="1:5" x14ac:dyDescent="0.2">
      <c r="A1046" t="s">
        <v>31</v>
      </c>
      <c r="B1046" t="s">
        <v>26</v>
      </c>
      <c r="C1046">
        <v>2022</v>
      </c>
      <c r="D1046" t="s">
        <v>13</v>
      </c>
      <c r="E1046">
        <v>22</v>
      </c>
    </row>
    <row r="1047" spans="1:5" x14ac:dyDescent="0.2">
      <c r="A1047" t="s">
        <v>32</v>
      </c>
      <c r="B1047" t="s">
        <v>10</v>
      </c>
      <c r="C1047">
        <v>2022</v>
      </c>
      <c r="D1047" t="s">
        <v>15</v>
      </c>
      <c r="E1047">
        <v>15</v>
      </c>
    </row>
    <row r="1048" spans="1:5" x14ac:dyDescent="0.2">
      <c r="A1048" t="s">
        <v>32</v>
      </c>
      <c r="B1048" t="s">
        <v>10</v>
      </c>
      <c r="C1048">
        <v>2022</v>
      </c>
      <c r="D1048" t="s">
        <v>12</v>
      </c>
      <c r="E1048">
        <v>16</v>
      </c>
    </row>
    <row r="1049" spans="1:5" x14ac:dyDescent="0.2">
      <c r="A1049" t="s">
        <v>32</v>
      </c>
      <c r="B1049" t="s">
        <v>10</v>
      </c>
      <c r="C1049">
        <v>2022</v>
      </c>
      <c r="D1049" t="s">
        <v>30</v>
      </c>
      <c r="E1049">
        <v>6</v>
      </c>
    </row>
    <row r="1050" spans="1:5" x14ac:dyDescent="0.2">
      <c r="A1050" t="s">
        <v>32</v>
      </c>
      <c r="B1050" t="s">
        <v>10</v>
      </c>
      <c r="C1050">
        <v>2023</v>
      </c>
      <c r="D1050" t="s">
        <v>14</v>
      </c>
      <c r="E1050">
        <v>30</v>
      </c>
    </row>
    <row r="1051" spans="1:5" x14ac:dyDescent="0.2">
      <c r="A1051" t="s">
        <v>32</v>
      </c>
      <c r="B1051" t="s">
        <v>10</v>
      </c>
      <c r="C1051">
        <v>2023</v>
      </c>
      <c r="D1051" t="s">
        <v>12</v>
      </c>
      <c r="E1051">
        <v>16</v>
      </c>
    </row>
    <row r="1052" spans="1:5" x14ac:dyDescent="0.2">
      <c r="A1052" t="s">
        <v>32</v>
      </c>
      <c r="B1052" t="s">
        <v>10</v>
      </c>
      <c r="C1052">
        <v>2019</v>
      </c>
      <c r="D1052" t="s">
        <v>15</v>
      </c>
      <c r="E1052">
        <v>8</v>
      </c>
    </row>
    <row r="1053" spans="1:5" x14ac:dyDescent="0.2">
      <c r="A1053" t="s">
        <v>32</v>
      </c>
      <c r="B1053" t="s">
        <v>10</v>
      </c>
      <c r="C1053">
        <v>2023</v>
      </c>
      <c r="D1053" t="s">
        <v>15</v>
      </c>
      <c r="E1053">
        <v>8</v>
      </c>
    </row>
    <row r="1054" spans="1:5" x14ac:dyDescent="0.2">
      <c r="A1054" t="s">
        <v>32</v>
      </c>
      <c r="B1054" t="s">
        <v>10</v>
      </c>
      <c r="C1054">
        <v>2023</v>
      </c>
      <c r="D1054" t="s">
        <v>16</v>
      </c>
      <c r="E1054">
        <v>11</v>
      </c>
    </row>
    <row r="1055" spans="1:5" x14ac:dyDescent="0.2">
      <c r="A1055" t="s">
        <v>32</v>
      </c>
      <c r="B1055" t="s">
        <v>10</v>
      </c>
      <c r="C1055">
        <v>2019</v>
      </c>
      <c r="D1055" t="s">
        <v>12</v>
      </c>
      <c r="E1055">
        <v>15</v>
      </c>
    </row>
    <row r="1056" spans="1:5" x14ac:dyDescent="0.2">
      <c r="A1056" t="s">
        <v>32</v>
      </c>
      <c r="B1056" t="s">
        <v>10</v>
      </c>
      <c r="C1056">
        <v>2020</v>
      </c>
      <c r="D1056" t="s">
        <v>14</v>
      </c>
      <c r="E1056">
        <v>23</v>
      </c>
    </row>
    <row r="1057" spans="1:5" x14ac:dyDescent="0.2">
      <c r="A1057" t="s">
        <v>32</v>
      </c>
      <c r="B1057" t="s">
        <v>10</v>
      </c>
      <c r="C1057">
        <v>2020</v>
      </c>
      <c r="D1057" t="s">
        <v>30</v>
      </c>
      <c r="E1057">
        <v>7</v>
      </c>
    </row>
    <row r="1058" spans="1:5" x14ac:dyDescent="0.2">
      <c r="A1058" t="s">
        <v>32</v>
      </c>
      <c r="B1058" t="s">
        <v>10</v>
      </c>
      <c r="C1058">
        <v>2021</v>
      </c>
      <c r="D1058" t="s">
        <v>13</v>
      </c>
      <c r="E1058">
        <v>7</v>
      </c>
    </row>
    <row r="1059" spans="1:5" x14ac:dyDescent="0.2">
      <c r="A1059" t="s">
        <v>32</v>
      </c>
      <c r="B1059" t="s">
        <v>10</v>
      </c>
      <c r="C1059">
        <v>2020</v>
      </c>
      <c r="D1059" t="s">
        <v>13</v>
      </c>
      <c r="E1059">
        <v>12</v>
      </c>
    </row>
    <row r="1060" spans="1:5" x14ac:dyDescent="0.2">
      <c r="A1060" t="s">
        <v>32</v>
      </c>
      <c r="B1060" t="s">
        <v>10</v>
      </c>
      <c r="C1060">
        <v>2019</v>
      </c>
      <c r="D1060" t="s">
        <v>14</v>
      </c>
      <c r="E1060">
        <v>24</v>
      </c>
    </row>
    <row r="1061" spans="1:5" x14ac:dyDescent="0.2">
      <c r="A1061" t="s">
        <v>32</v>
      </c>
      <c r="B1061" t="s">
        <v>10</v>
      </c>
      <c r="C1061">
        <v>2021</v>
      </c>
      <c r="D1061" t="s">
        <v>30</v>
      </c>
      <c r="E1061">
        <v>11</v>
      </c>
    </row>
    <row r="1062" spans="1:5" x14ac:dyDescent="0.2">
      <c r="A1062" t="s">
        <v>32</v>
      </c>
      <c r="B1062" t="s">
        <v>10</v>
      </c>
      <c r="C1062">
        <v>2021</v>
      </c>
      <c r="D1062" t="s">
        <v>16</v>
      </c>
      <c r="E1062">
        <v>5</v>
      </c>
    </row>
    <row r="1063" spans="1:5" x14ac:dyDescent="0.2">
      <c r="A1063" t="s">
        <v>32</v>
      </c>
      <c r="B1063" t="s">
        <v>10</v>
      </c>
      <c r="C1063">
        <v>2022</v>
      </c>
      <c r="D1063" t="s">
        <v>16</v>
      </c>
      <c r="E1063">
        <v>8</v>
      </c>
    </row>
    <row r="1064" spans="1:5" x14ac:dyDescent="0.2">
      <c r="A1064" t="s">
        <v>32</v>
      </c>
      <c r="B1064" t="s">
        <v>10</v>
      </c>
      <c r="C1064">
        <v>2019</v>
      </c>
      <c r="D1064" t="s">
        <v>13</v>
      </c>
      <c r="E1064">
        <v>14</v>
      </c>
    </row>
    <row r="1065" spans="1:5" x14ac:dyDescent="0.2">
      <c r="A1065" t="s">
        <v>32</v>
      </c>
      <c r="B1065" t="s">
        <v>10</v>
      </c>
      <c r="C1065">
        <v>2019</v>
      </c>
      <c r="D1065" t="s">
        <v>16</v>
      </c>
      <c r="E1065">
        <v>3</v>
      </c>
    </row>
    <row r="1066" spans="1:5" x14ac:dyDescent="0.2">
      <c r="A1066" t="s">
        <v>32</v>
      </c>
      <c r="B1066" t="s">
        <v>10</v>
      </c>
      <c r="C1066">
        <v>2019</v>
      </c>
      <c r="D1066" t="s">
        <v>30</v>
      </c>
      <c r="E1066">
        <v>5</v>
      </c>
    </row>
    <row r="1067" spans="1:5" x14ac:dyDescent="0.2">
      <c r="A1067" t="s">
        <v>32</v>
      </c>
      <c r="B1067" t="s">
        <v>10</v>
      </c>
      <c r="C1067">
        <v>2020</v>
      </c>
      <c r="D1067" t="s">
        <v>15</v>
      </c>
      <c r="E1067">
        <v>13</v>
      </c>
    </row>
    <row r="1068" spans="1:5" x14ac:dyDescent="0.2">
      <c r="A1068" t="s">
        <v>32</v>
      </c>
      <c r="B1068" t="s">
        <v>10</v>
      </c>
      <c r="C1068">
        <v>2020</v>
      </c>
      <c r="D1068" t="s">
        <v>12</v>
      </c>
      <c r="E1068">
        <v>15</v>
      </c>
    </row>
    <row r="1069" spans="1:5" x14ac:dyDescent="0.2">
      <c r="A1069" t="s">
        <v>32</v>
      </c>
      <c r="B1069" t="s">
        <v>10</v>
      </c>
      <c r="C1069">
        <v>2020</v>
      </c>
      <c r="D1069" t="s">
        <v>16</v>
      </c>
      <c r="E1069">
        <v>11</v>
      </c>
    </row>
    <row r="1070" spans="1:5" x14ac:dyDescent="0.2">
      <c r="A1070" t="s">
        <v>32</v>
      </c>
      <c r="B1070" t="s">
        <v>10</v>
      </c>
      <c r="C1070">
        <v>2021</v>
      </c>
      <c r="D1070" t="s">
        <v>15</v>
      </c>
      <c r="E1070">
        <v>17</v>
      </c>
    </row>
    <row r="1071" spans="1:5" x14ac:dyDescent="0.2">
      <c r="A1071" t="s">
        <v>32</v>
      </c>
      <c r="B1071" t="s">
        <v>10</v>
      </c>
      <c r="C1071">
        <v>2021</v>
      </c>
      <c r="D1071" t="s">
        <v>12</v>
      </c>
      <c r="E1071">
        <v>18</v>
      </c>
    </row>
    <row r="1072" spans="1:5" x14ac:dyDescent="0.2">
      <c r="A1072" t="s">
        <v>32</v>
      </c>
      <c r="B1072" t="s">
        <v>10</v>
      </c>
      <c r="C1072">
        <v>2021</v>
      </c>
      <c r="D1072" t="s">
        <v>14</v>
      </c>
      <c r="E1072">
        <v>25</v>
      </c>
    </row>
    <row r="1073" spans="1:5" x14ac:dyDescent="0.2">
      <c r="A1073" t="s">
        <v>32</v>
      </c>
      <c r="B1073" t="s">
        <v>10</v>
      </c>
      <c r="C1073">
        <v>2023</v>
      </c>
      <c r="D1073" t="s">
        <v>13</v>
      </c>
      <c r="E1073">
        <v>25</v>
      </c>
    </row>
    <row r="1074" spans="1:5" x14ac:dyDescent="0.2">
      <c r="A1074" t="s">
        <v>32</v>
      </c>
      <c r="B1074" t="s">
        <v>10</v>
      </c>
      <c r="C1074">
        <v>2023</v>
      </c>
      <c r="D1074" t="s">
        <v>30</v>
      </c>
      <c r="E1074">
        <v>10</v>
      </c>
    </row>
    <row r="1075" spans="1:5" x14ac:dyDescent="0.2">
      <c r="A1075" t="s">
        <v>32</v>
      </c>
      <c r="B1075" t="s">
        <v>10</v>
      </c>
      <c r="C1075">
        <v>2022</v>
      </c>
      <c r="D1075" t="s">
        <v>13</v>
      </c>
      <c r="E1075">
        <v>20</v>
      </c>
    </row>
    <row r="1076" spans="1:5" x14ac:dyDescent="0.2">
      <c r="A1076" t="s">
        <v>32</v>
      </c>
      <c r="B1076" t="s">
        <v>10</v>
      </c>
      <c r="C1076">
        <v>2022</v>
      </c>
      <c r="D1076" t="s">
        <v>14</v>
      </c>
      <c r="E1076">
        <v>22</v>
      </c>
    </row>
    <row r="1077" spans="1:5" x14ac:dyDescent="0.2">
      <c r="A1077" t="s">
        <v>32</v>
      </c>
      <c r="B1077" t="s">
        <v>17</v>
      </c>
      <c r="C1077">
        <v>2022</v>
      </c>
      <c r="D1077" t="s">
        <v>13</v>
      </c>
      <c r="E1077">
        <v>28</v>
      </c>
    </row>
    <row r="1078" spans="1:5" x14ac:dyDescent="0.2">
      <c r="A1078" t="s">
        <v>32</v>
      </c>
      <c r="B1078" t="s">
        <v>17</v>
      </c>
      <c r="C1078">
        <v>2022</v>
      </c>
      <c r="D1078" t="s">
        <v>16</v>
      </c>
      <c r="E1078">
        <v>12</v>
      </c>
    </row>
    <row r="1079" spans="1:5" x14ac:dyDescent="0.2">
      <c r="A1079" t="s">
        <v>32</v>
      </c>
      <c r="B1079" t="s">
        <v>17</v>
      </c>
      <c r="C1079">
        <v>2023</v>
      </c>
      <c r="D1079" t="s">
        <v>14</v>
      </c>
      <c r="E1079">
        <v>35</v>
      </c>
    </row>
    <row r="1080" spans="1:5" x14ac:dyDescent="0.2">
      <c r="A1080" t="s">
        <v>32</v>
      </c>
      <c r="B1080" t="s">
        <v>17</v>
      </c>
      <c r="C1080">
        <v>2019</v>
      </c>
      <c r="D1080" t="s">
        <v>14</v>
      </c>
      <c r="E1080">
        <v>15</v>
      </c>
    </row>
    <row r="1081" spans="1:5" x14ac:dyDescent="0.2">
      <c r="A1081" t="s">
        <v>32</v>
      </c>
      <c r="B1081" t="s">
        <v>17</v>
      </c>
      <c r="C1081">
        <v>2023</v>
      </c>
      <c r="D1081" t="s">
        <v>12</v>
      </c>
      <c r="E1081">
        <v>19</v>
      </c>
    </row>
    <row r="1082" spans="1:5" x14ac:dyDescent="0.2">
      <c r="A1082" t="s">
        <v>32</v>
      </c>
      <c r="B1082" t="s">
        <v>17</v>
      </c>
      <c r="C1082">
        <v>2021</v>
      </c>
      <c r="D1082" t="s">
        <v>13</v>
      </c>
      <c r="E1082">
        <v>16</v>
      </c>
    </row>
    <row r="1083" spans="1:5" x14ac:dyDescent="0.2">
      <c r="A1083" t="s">
        <v>32</v>
      </c>
      <c r="B1083" t="s">
        <v>17</v>
      </c>
      <c r="C1083">
        <v>2019</v>
      </c>
      <c r="D1083" t="s">
        <v>15</v>
      </c>
      <c r="E1083">
        <v>11</v>
      </c>
    </row>
    <row r="1084" spans="1:5" x14ac:dyDescent="0.2">
      <c r="A1084" t="s">
        <v>32</v>
      </c>
      <c r="B1084" t="s">
        <v>17</v>
      </c>
      <c r="C1084">
        <v>2019</v>
      </c>
      <c r="D1084" t="s">
        <v>30</v>
      </c>
      <c r="E1084">
        <v>5</v>
      </c>
    </row>
    <row r="1085" spans="1:5" x14ac:dyDescent="0.2">
      <c r="A1085" t="s">
        <v>32</v>
      </c>
      <c r="B1085" t="s">
        <v>17</v>
      </c>
      <c r="C1085">
        <v>2020</v>
      </c>
      <c r="D1085" t="s">
        <v>16</v>
      </c>
      <c r="E1085">
        <v>9</v>
      </c>
    </row>
    <row r="1086" spans="1:5" x14ac:dyDescent="0.2">
      <c r="A1086" t="s">
        <v>32</v>
      </c>
      <c r="B1086" t="s">
        <v>17</v>
      </c>
      <c r="C1086">
        <v>2020</v>
      </c>
      <c r="D1086" t="s">
        <v>13</v>
      </c>
      <c r="E1086">
        <v>14</v>
      </c>
    </row>
    <row r="1087" spans="1:5" x14ac:dyDescent="0.2">
      <c r="A1087" t="s">
        <v>32</v>
      </c>
      <c r="B1087" t="s">
        <v>17</v>
      </c>
      <c r="C1087">
        <v>2023</v>
      </c>
      <c r="D1087" t="s">
        <v>30</v>
      </c>
      <c r="E1087">
        <v>11</v>
      </c>
    </row>
    <row r="1088" spans="1:5" x14ac:dyDescent="0.2">
      <c r="A1088" t="s">
        <v>32</v>
      </c>
      <c r="B1088" t="s">
        <v>17</v>
      </c>
      <c r="C1088">
        <v>2019</v>
      </c>
      <c r="D1088" t="s">
        <v>13</v>
      </c>
      <c r="E1088">
        <v>12</v>
      </c>
    </row>
    <row r="1089" spans="1:5" x14ac:dyDescent="0.2">
      <c r="A1089" t="s">
        <v>32</v>
      </c>
      <c r="B1089" t="s">
        <v>17</v>
      </c>
      <c r="C1089">
        <v>2022</v>
      </c>
      <c r="D1089" t="s">
        <v>12</v>
      </c>
      <c r="E1089">
        <v>23</v>
      </c>
    </row>
    <row r="1090" spans="1:5" x14ac:dyDescent="0.2">
      <c r="A1090" t="s">
        <v>32</v>
      </c>
      <c r="B1090" t="s">
        <v>17</v>
      </c>
      <c r="C1090">
        <v>2019</v>
      </c>
      <c r="D1090" t="s">
        <v>12</v>
      </c>
      <c r="E1090">
        <v>9</v>
      </c>
    </row>
    <row r="1091" spans="1:5" x14ac:dyDescent="0.2">
      <c r="A1091" t="s">
        <v>32</v>
      </c>
      <c r="B1091" t="s">
        <v>17</v>
      </c>
      <c r="C1091">
        <v>2019</v>
      </c>
      <c r="D1091" t="s">
        <v>16</v>
      </c>
      <c r="E1091">
        <v>5</v>
      </c>
    </row>
    <row r="1092" spans="1:5" x14ac:dyDescent="0.2">
      <c r="A1092" t="s">
        <v>32</v>
      </c>
      <c r="B1092" t="s">
        <v>17</v>
      </c>
      <c r="C1092">
        <v>2020</v>
      </c>
      <c r="D1092" t="s">
        <v>15</v>
      </c>
      <c r="E1092">
        <v>5</v>
      </c>
    </row>
    <row r="1093" spans="1:5" x14ac:dyDescent="0.2">
      <c r="A1093" t="s">
        <v>32</v>
      </c>
      <c r="B1093" t="s">
        <v>17</v>
      </c>
      <c r="C1093">
        <v>2020</v>
      </c>
      <c r="D1093" t="s">
        <v>12</v>
      </c>
      <c r="E1093">
        <v>10</v>
      </c>
    </row>
    <row r="1094" spans="1:5" x14ac:dyDescent="0.2">
      <c r="A1094" t="s">
        <v>32</v>
      </c>
      <c r="B1094" t="s">
        <v>17</v>
      </c>
      <c r="C1094">
        <v>2020</v>
      </c>
      <c r="D1094" t="s">
        <v>14</v>
      </c>
      <c r="E1094">
        <v>28</v>
      </c>
    </row>
    <row r="1095" spans="1:5" x14ac:dyDescent="0.2">
      <c r="A1095" t="s">
        <v>32</v>
      </c>
      <c r="B1095" t="s">
        <v>17</v>
      </c>
      <c r="C1095">
        <v>2020</v>
      </c>
      <c r="D1095" t="s">
        <v>30</v>
      </c>
      <c r="E1095">
        <v>4</v>
      </c>
    </row>
    <row r="1096" spans="1:5" x14ac:dyDescent="0.2">
      <c r="A1096" t="s">
        <v>32</v>
      </c>
      <c r="B1096" t="s">
        <v>17</v>
      </c>
      <c r="C1096">
        <v>2021</v>
      </c>
      <c r="D1096" t="s">
        <v>15</v>
      </c>
      <c r="E1096">
        <v>7</v>
      </c>
    </row>
    <row r="1097" spans="1:5" x14ac:dyDescent="0.2">
      <c r="A1097" t="s">
        <v>32</v>
      </c>
      <c r="B1097" t="s">
        <v>17</v>
      </c>
      <c r="C1097">
        <v>2021</v>
      </c>
      <c r="D1097" t="s">
        <v>12</v>
      </c>
      <c r="E1097">
        <v>5</v>
      </c>
    </row>
    <row r="1098" spans="1:5" x14ac:dyDescent="0.2">
      <c r="A1098" t="s">
        <v>32</v>
      </c>
      <c r="B1098" t="s">
        <v>17</v>
      </c>
      <c r="C1098">
        <v>2021</v>
      </c>
      <c r="D1098" t="s">
        <v>14</v>
      </c>
      <c r="E1098">
        <v>14</v>
      </c>
    </row>
    <row r="1099" spans="1:5" x14ac:dyDescent="0.2">
      <c r="A1099" t="s">
        <v>32</v>
      </c>
      <c r="B1099" t="s">
        <v>17</v>
      </c>
      <c r="C1099">
        <v>2021</v>
      </c>
      <c r="D1099" t="s">
        <v>16</v>
      </c>
      <c r="E1099">
        <v>3</v>
      </c>
    </row>
    <row r="1100" spans="1:5" x14ac:dyDescent="0.2">
      <c r="A1100" t="s">
        <v>32</v>
      </c>
      <c r="B1100" t="s">
        <v>17</v>
      </c>
      <c r="C1100">
        <v>2021</v>
      </c>
      <c r="D1100" t="s">
        <v>30</v>
      </c>
      <c r="E1100">
        <v>8</v>
      </c>
    </row>
    <row r="1101" spans="1:5" x14ac:dyDescent="0.2">
      <c r="A1101" t="s">
        <v>32</v>
      </c>
      <c r="B1101" t="s">
        <v>17</v>
      </c>
      <c r="C1101">
        <v>2023</v>
      </c>
      <c r="D1101" t="s">
        <v>15</v>
      </c>
      <c r="E1101">
        <v>16</v>
      </c>
    </row>
    <row r="1102" spans="1:5" x14ac:dyDescent="0.2">
      <c r="A1102" t="s">
        <v>32</v>
      </c>
      <c r="B1102" t="s">
        <v>17</v>
      </c>
      <c r="C1102">
        <v>2023</v>
      </c>
      <c r="D1102" t="s">
        <v>13</v>
      </c>
      <c r="E1102">
        <v>16</v>
      </c>
    </row>
    <row r="1103" spans="1:5" x14ac:dyDescent="0.2">
      <c r="A1103" t="s">
        <v>32</v>
      </c>
      <c r="B1103" t="s">
        <v>17</v>
      </c>
      <c r="C1103">
        <v>2023</v>
      </c>
      <c r="D1103" t="s">
        <v>16</v>
      </c>
      <c r="E1103">
        <v>19</v>
      </c>
    </row>
    <row r="1104" spans="1:5" x14ac:dyDescent="0.2">
      <c r="A1104" t="s">
        <v>32</v>
      </c>
      <c r="B1104" t="s">
        <v>17</v>
      </c>
      <c r="C1104">
        <v>2022</v>
      </c>
      <c r="D1104" t="s">
        <v>15</v>
      </c>
      <c r="E1104">
        <v>9</v>
      </c>
    </row>
    <row r="1105" spans="1:5" x14ac:dyDescent="0.2">
      <c r="A1105" t="s">
        <v>32</v>
      </c>
      <c r="B1105" t="s">
        <v>17</v>
      </c>
      <c r="C1105">
        <v>2022</v>
      </c>
      <c r="D1105" t="s">
        <v>30</v>
      </c>
      <c r="E1105">
        <v>6</v>
      </c>
    </row>
    <row r="1106" spans="1:5" x14ac:dyDescent="0.2">
      <c r="A1106" t="s">
        <v>32</v>
      </c>
      <c r="B1106" t="s">
        <v>17</v>
      </c>
      <c r="C1106">
        <v>2022</v>
      </c>
      <c r="D1106" t="s">
        <v>14</v>
      </c>
      <c r="E1106">
        <v>32</v>
      </c>
    </row>
    <row r="1107" spans="1:5" x14ac:dyDescent="0.2">
      <c r="A1107" t="s">
        <v>32</v>
      </c>
      <c r="B1107" t="s">
        <v>18</v>
      </c>
      <c r="C1107">
        <v>2023</v>
      </c>
      <c r="D1107" t="s">
        <v>13</v>
      </c>
      <c r="E1107">
        <v>34</v>
      </c>
    </row>
    <row r="1108" spans="1:5" x14ac:dyDescent="0.2">
      <c r="A1108" t="s">
        <v>32</v>
      </c>
      <c r="B1108" t="s">
        <v>18</v>
      </c>
      <c r="C1108">
        <v>2022</v>
      </c>
      <c r="D1108" t="s">
        <v>15</v>
      </c>
      <c r="E1108">
        <v>25</v>
      </c>
    </row>
    <row r="1109" spans="1:5" x14ac:dyDescent="0.2">
      <c r="A1109" t="s">
        <v>32</v>
      </c>
      <c r="B1109" t="s">
        <v>18</v>
      </c>
      <c r="C1109">
        <v>2022</v>
      </c>
      <c r="D1109" t="s">
        <v>12</v>
      </c>
      <c r="E1109">
        <v>15</v>
      </c>
    </row>
    <row r="1110" spans="1:5" x14ac:dyDescent="0.2">
      <c r="A1110" t="s">
        <v>32</v>
      </c>
      <c r="B1110" t="s">
        <v>18</v>
      </c>
      <c r="C1110">
        <v>2022</v>
      </c>
      <c r="D1110" t="s">
        <v>16</v>
      </c>
      <c r="E1110">
        <v>31</v>
      </c>
    </row>
    <row r="1111" spans="1:5" x14ac:dyDescent="0.2">
      <c r="A1111" t="s">
        <v>32</v>
      </c>
      <c r="B1111" t="s">
        <v>18</v>
      </c>
      <c r="C1111">
        <v>2022</v>
      </c>
      <c r="D1111" t="s">
        <v>30</v>
      </c>
      <c r="E1111">
        <v>14</v>
      </c>
    </row>
    <row r="1112" spans="1:5" x14ac:dyDescent="0.2">
      <c r="A1112" t="s">
        <v>32</v>
      </c>
      <c r="B1112" t="s">
        <v>18</v>
      </c>
      <c r="C1112">
        <v>2020</v>
      </c>
      <c r="D1112" t="s">
        <v>12</v>
      </c>
      <c r="E1112">
        <v>27</v>
      </c>
    </row>
    <row r="1113" spans="1:5" x14ac:dyDescent="0.2">
      <c r="A1113" t="s">
        <v>32</v>
      </c>
      <c r="B1113" t="s">
        <v>18</v>
      </c>
      <c r="C1113">
        <v>2021</v>
      </c>
      <c r="D1113" t="s">
        <v>12</v>
      </c>
      <c r="E1113">
        <v>40</v>
      </c>
    </row>
    <row r="1114" spans="1:5" x14ac:dyDescent="0.2">
      <c r="A1114" t="s">
        <v>32</v>
      </c>
      <c r="B1114" t="s">
        <v>18</v>
      </c>
      <c r="C1114">
        <v>2020</v>
      </c>
      <c r="D1114" t="s">
        <v>13</v>
      </c>
      <c r="E1114">
        <v>22</v>
      </c>
    </row>
    <row r="1115" spans="1:5" x14ac:dyDescent="0.2">
      <c r="A1115" t="s">
        <v>32</v>
      </c>
      <c r="B1115" t="s">
        <v>18</v>
      </c>
      <c r="C1115">
        <v>2023</v>
      </c>
      <c r="D1115" t="s">
        <v>16</v>
      </c>
      <c r="E1115">
        <v>16</v>
      </c>
    </row>
    <row r="1116" spans="1:5" x14ac:dyDescent="0.2">
      <c r="A1116" t="s">
        <v>32</v>
      </c>
      <c r="B1116" t="s">
        <v>18</v>
      </c>
      <c r="C1116">
        <v>2021</v>
      </c>
      <c r="D1116" t="s">
        <v>16</v>
      </c>
      <c r="E1116">
        <v>12</v>
      </c>
    </row>
    <row r="1117" spans="1:5" x14ac:dyDescent="0.2">
      <c r="A1117" t="s">
        <v>32</v>
      </c>
      <c r="B1117" t="s">
        <v>18</v>
      </c>
      <c r="C1117">
        <v>2020</v>
      </c>
      <c r="D1117" t="s">
        <v>14</v>
      </c>
      <c r="E1117">
        <v>28</v>
      </c>
    </row>
    <row r="1118" spans="1:5" x14ac:dyDescent="0.2">
      <c r="A1118" t="s">
        <v>32</v>
      </c>
      <c r="B1118" t="s">
        <v>18</v>
      </c>
      <c r="C1118">
        <v>2019</v>
      </c>
      <c r="D1118" t="s">
        <v>16</v>
      </c>
      <c r="E1118">
        <v>6</v>
      </c>
    </row>
    <row r="1119" spans="1:5" x14ac:dyDescent="0.2">
      <c r="A1119" t="s">
        <v>32</v>
      </c>
      <c r="B1119" t="s">
        <v>18</v>
      </c>
      <c r="C1119">
        <v>2020</v>
      </c>
      <c r="D1119" t="s">
        <v>16</v>
      </c>
      <c r="E1119">
        <v>7</v>
      </c>
    </row>
    <row r="1120" spans="1:5" x14ac:dyDescent="0.2">
      <c r="A1120" t="s">
        <v>32</v>
      </c>
      <c r="B1120" t="s">
        <v>18</v>
      </c>
      <c r="C1120">
        <v>2023</v>
      </c>
      <c r="D1120" t="s">
        <v>15</v>
      </c>
      <c r="E1120">
        <v>22</v>
      </c>
    </row>
    <row r="1121" spans="1:5" x14ac:dyDescent="0.2">
      <c r="A1121" t="s">
        <v>32</v>
      </c>
      <c r="B1121" t="s">
        <v>18</v>
      </c>
      <c r="C1121">
        <v>2021</v>
      </c>
      <c r="D1121" t="s">
        <v>30</v>
      </c>
      <c r="E1121">
        <v>8</v>
      </c>
    </row>
    <row r="1122" spans="1:5" x14ac:dyDescent="0.2">
      <c r="A1122" t="s">
        <v>32</v>
      </c>
      <c r="B1122" t="s">
        <v>18</v>
      </c>
      <c r="C1122">
        <v>2019</v>
      </c>
      <c r="D1122" t="s">
        <v>30</v>
      </c>
      <c r="E1122">
        <v>8</v>
      </c>
    </row>
    <row r="1123" spans="1:5" x14ac:dyDescent="0.2">
      <c r="A1123" t="s">
        <v>32</v>
      </c>
      <c r="B1123" t="s">
        <v>18</v>
      </c>
      <c r="C1123">
        <v>2019</v>
      </c>
      <c r="D1123" t="s">
        <v>15</v>
      </c>
      <c r="E1123">
        <v>15</v>
      </c>
    </row>
    <row r="1124" spans="1:5" x14ac:dyDescent="0.2">
      <c r="A1124" t="s">
        <v>32</v>
      </c>
      <c r="B1124" t="s">
        <v>18</v>
      </c>
      <c r="C1124">
        <v>2021</v>
      </c>
      <c r="D1124" t="s">
        <v>13</v>
      </c>
      <c r="E1124">
        <v>23</v>
      </c>
    </row>
    <row r="1125" spans="1:5" x14ac:dyDescent="0.2">
      <c r="A1125" t="s">
        <v>32</v>
      </c>
      <c r="B1125" t="s">
        <v>18</v>
      </c>
      <c r="C1125">
        <v>2023</v>
      </c>
      <c r="D1125" t="s">
        <v>12</v>
      </c>
      <c r="E1125">
        <v>19</v>
      </c>
    </row>
    <row r="1126" spans="1:5" x14ac:dyDescent="0.2">
      <c r="A1126" t="s">
        <v>32</v>
      </c>
      <c r="B1126" t="s">
        <v>18</v>
      </c>
      <c r="C1126">
        <v>2019</v>
      </c>
      <c r="D1126" t="s">
        <v>12</v>
      </c>
      <c r="E1126">
        <v>13</v>
      </c>
    </row>
    <row r="1127" spans="1:5" x14ac:dyDescent="0.2">
      <c r="A1127" t="s">
        <v>32</v>
      </c>
      <c r="B1127" t="s">
        <v>18</v>
      </c>
      <c r="C1127">
        <v>2019</v>
      </c>
      <c r="D1127" t="s">
        <v>14</v>
      </c>
      <c r="E1127">
        <v>29</v>
      </c>
    </row>
    <row r="1128" spans="1:5" x14ac:dyDescent="0.2">
      <c r="A1128" t="s">
        <v>32</v>
      </c>
      <c r="B1128" t="s">
        <v>18</v>
      </c>
      <c r="C1128">
        <v>2019</v>
      </c>
      <c r="D1128" t="s">
        <v>13</v>
      </c>
      <c r="E1128">
        <v>21</v>
      </c>
    </row>
    <row r="1129" spans="1:5" x14ac:dyDescent="0.2">
      <c r="A1129" t="s">
        <v>32</v>
      </c>
      <c r="B1129" t="s">
        <v>18</v>
      </c>
      <c r="C1129">
        <v>2020</v>
      </c>
      <c r="D1129" t="s">
        <v>15</v>
      </c>
      <c r="E1129">
        <v>12</v>
      </c>
    </row>
    <row r="1130" spans="1:5" x14ac:dyDescent="0.2">
      <c r="A1130" t="s">
        <v>32</v>
      </c>
      <c r="B1130" t="s">
        <v>18</v>
      </c>
      <c r="C1130">
        <v>2020</v>
      </c>
      <c r="D1130" t="s">
        <v>30</v>
      </c>
      <c r="E1130">
        <v>11</v>
      </c>
    </row>
    <row r="1131" spans="1:5" x14ac:dyDescent="0.2">
      <c r="A1131" t="s">
        <v>32</v>
      </c>
      <c r="B1131" t="s">
        <v>18</v>
      </c>
      <c r="C1131">
        <v>2021</v>
      </c>
      <c r="D1131" t="s">
        <v>15</v>
      </c>
      <c r="E1131">
        <v>9</v>
      </c>
    </row>
    <row r="1132" spans="1:5" x14ac:dyDescent="0.2">
      <c r="A1132" t="s">
        <v>32</v>
      </c>
      <c r="B1132" t="s">
        <v>18</v>
      </c>
      <c r="C1132">
        <v>2021</v>
      </c>
      <c r="D1132" t="s">
        <v>14</v>
      </c>
      <c r="E1132">
        <v>37</v>
      </c>
    </row>
    <row r="1133" spans="1:5" x14ac:dyDescent="0.2">
      <c r="A1133" t="s">
        <v>32</v>
      </c>
      <c r="B1133" t="s">
        <v>18</v>
      </c>
      <c r="C1133">
        <v>2023</v>
      </c>
      <c r="D1133" t="s">
        <v>14</v>
      </c>
      <c r="E1133">
        <v>27</v>
      </c>
    </row>
    <row r="1134" spans="1:5" x14ac:dyDescent="0.2">
      <c r="A1134" t="s">
        <v>32</v>
      </c>
      <c r="B1134" t="s">
        <v>18</v>
      </c>
      <c r="C1134">
        <v>2023</v>
      </c>
      <c r="D1134" t="s">
        <v>30</v>
      </c>
      <c r="E1134">
        <v>15</v>
      </c>
    </row>
    <row r="1135" spans="1:5" x14ac:dyDescent="0.2">
      <c r="A1135" t="s">
        <v>32</v>
      </c>
      <c r="B1135" t="s">
        <v>18</v>
      </c>
      <c r="C1135">
        <v>2022</v>
      </c>
      <c r="D1135" t="s">
        <v>14</v>
      </c>
      <c r="E1135">
        <v>43</v>
      </c>
    </row>
    <row r="1136" spans="1:5" x14ac:dyDescent="0.2">
      <c r="A1136" t="s">
        <v>32</v>
      </c>
      <c r="B1136" t="s">
        <v>18</v>
      </c>
      <c r="C1136">
        <v>2022</v>
      </c>
      <c r="D1136" t="s">
        <v>13</v>
      </c>
      <c r="E1136">
        <v>29</v>
      </c>
    </row>
    <row r="1137" spans="1:5" x14ac:dyDescent="0.2">
      <c r="A1137" t="s">
        <v>32</v>
      </c>
      <c r="B1137" t="s">
        <v>19</v>
      </c>
      <c r="C1137">
        <v>2022</v>
      </c>
      <c r="D1137" t="s">
        <v>14</v>
      </c>
      <c r="E1137">
        <v>63</v>
      </c>
    </row>
    <row r="1138" spans="1:5" x14ac:dyDescent="0.2">
      <c r="A1138" t="s">
        <v>32</v>
      </c>
      <c r="B1138" t="s">
        <v>19</v>
      </c>
      <c r="C1138">
        <v>2022</v>
      </c>
      <c r="D1138" t="s">
        <v>13</v>
      </c>
      <c r="E1138">
        <v>41</v>
      </c>
    </row>
    <row r="1139" spans="1:5" x14ac:dyDescent="0.2">
      <c r="A1139" t="s">
        <v>32</v>
      </c>
      <c r="B1139" t="s">
        <v>19</v>
      </c>
      <c r="C1139">
        <v>2022</v>
      </c>
      <c r="D1139" t="s">
        <v>16</v>
      </c>
      <c r="E1139">
        <v>14</v>
      </c>
    </row>
    <row r="1140" spans="1:5" x14ac:dyDescent="0.2">
      <c r="A1140" t="s">
        <v>32</v>
      </c>
      <c r="B1140" t="s">
        <v>19</v>
      </c>
      <c r="C1140">
        <v>2022</v>
      </c>
      <c r="D1140" t="s">
        <v>30</v>
      </c>
      <c r="E1140">
        <v>13</v>
      </c>
    </row>
    <row r="1141" spans="1:5" x14ac:dyDescent="0.2">
      <c r="A1141" t="s">
        <v>32</v>
      </c>
      <c r="B1141" t="s">
        <v>19</v>
      </c>
      <c r="C1141">
        <v>2019</v>
      </c>
      <c r="D1141" t="s">
        <v>14</v>
      </c>
      <c r="E1141">
        <v>52</v>
      </c>
    </row>
    <row r="1142" spans="1:5" x14ac:dyDescent="0.2">
      <c r="A1142" t="s">
        <v>32</v>
      </c>
      <c r="B1142" t="s">
        <v>19</v>
      </c>
      <c r="C1142">
        <v>2021</v>
      </c>
      <c r="D1142" t="s">
        <v>12</v>
      </c>
      <c r="E1142">
        <v>29</v>
      </c>
    </row>
    <row r="1143" spans="1:5" x14ac:dyDescent="0.2">
      <c r="A1143" t="s">
        <v>32</v>
      </c>
      <c r="B1143" t="s">
        <v>19</v>
      </c>
      <c r="C1143">
        <v>2020</v>
      </c>
      <c r="D1143" t="s">
        <v>12</v>
      </c>
      <c r="E1143">
        <v>38</v>
      </c>
    </row>
    <row r="1144" spans="1:5" x14ac:dyDescent="0.2">
      <c r="A1144" t="s">
        <v>32</v>
      </c>
      <c r="B1144" t="s">
        <v>19</v>
      </c>
      <c r="C1144">
        <v>2021</v>
      </c>
      <c r="D1144" t="s">
        <v>14</v>
      </c>
      <c r="E1144">
        <v>48</v>
      </c>
    </row>
    <row r="1145" spans="1:5" x14ac:dyDescent="0.2">
      <c r="A1145" t="s">
        <v>32</v>
      </c>
      <c r="B1145" t="s">
        <v>19</v>
      </c>
      <c r="C1145">
        <v>2023</v>
      </c>
      <c r="D1145" t="s">
        <v>14</v>
      </c>
      <c r="E1145">
        <v>44</v>
      </c>
    </row>
    <row r="1146" spans="1:5" x14ac:dyDescent="0.2">
      <c r="A1146" t="s">
        <v>32</v>
      </c>
      <c r="B1146" t="s">
        <v>19</v>
      </c>
      <c r="C1146">
        <v>2023</v>
      </c>
      <c r="D1146" t="s">
        <v>13</v>
      </c>
      <c r="E1146">
        <v>43</v>
      </c>
    </row>
    <row r="1147" spans="1:5" x14ac:dyDescent="0.2">
      <c r="A1147" t="s">
        <v>32</v>
      </c>
      <c r="B1147" t="s">
        <v>19</v>
      </c>
      <c r="C1147">
        <v>2019</v>
      </c>
      <c r="D1147" t="s">
        <v>12</v>
      </c>
      <c r="E1147">
        <v>37</v>
      </c>
    </row>
    <row r="1148" spans="1:5" x14ac:dyDescent="0.2">
      <c r="A1148" t="s">
        <v>32</v>
      </c>
      <c r="B1148" t="s">
        <v>19</v>
      </c>
      <c r="C1148">
        <v>2020</v>
      </c>
      <c r="D1148" t="s">
        <v>13</v>
      </c>
      <c r="E1148">
        <v>40</v>
      </c>
    </row>
    <row r="1149" spans="1:5" x14ac:dyDescent="0.2">
      <c r="A1149" t="s">
        <v>32</v>
      </c>
      <c r="B1149" t="s">
        <v>19</v>
      </c>
      <c r="C1149">
        <v>2020</v>
      </c>
      <c r="D1149" t="s">
        <v>14</v>
      </c>
      <c r="E1149">
        <v>49</v>
      </c>
    </row>
    <row r="1150" spans="1:5" x14ac:dyDescent="0.2">
      <c r="A1150" t="s">
        <v>32</v>
      </c>
      <c r="B1150" t="s">
        <v>19</v>
      </c>
      <c r="C1150">
        <v>2020</v>
      </c>
      <c r="D1150" t="s">
        <v>30</v>
      </c>
      <c r="E1150">
        <v>21</v>
      </c>
    </row>
    <row r="1151" spans="1:5" x14ac:dyDescent="0.2">
      <c r="A1151" t="s">
        <v>32</v>
      </c>
      <c r="B1151" t="s">
        <v>19</v>
      </c>
      <c r="C1151">
        <v>2021</v>
      </c>
      <c r="D1151" t="s">
        <v>13</v>
      </c>
      <c r="E1151">
        <v>28</v>
      </c>
    </row>
    <row r="1152" spans="1:5" x14ac:dyDescent="0.2">
      <c r="A1152" t="s">
        <v>32</v>
      </c>
      <c r="B1152" t="s">
        <v>19</v>
      </c>
      <c r="C1152">
        <v>2019</v>
      </c>
      <c r="D1152" t="s">
        <v>30</v>
      </c>
      <c r="E1152">
        <v>11</v>
      </c>
    </row>
    <row r="1153" spans="1:5" x14ac:dyDescent="0.2">
      <c r="A1153" t="s">
        <v>32</v>
      </c>
      <c r="B1153" t="s">
        <v>19</v>
      </c>
      <c r="C1153">
        <v>2021</v>
      </c>
      <c r="D1153" t="s">
        <v>30</v>
      </c>
      <c r="E1153">
        <v>25</v>
      </c>
    </row>
    <row r="1154" spans="1:5" x14ac:dyDescent="0.2">
      <c r="A1154" t="s">
        <v>32</v>
      </c>
      <c r="B1154" t="s">
        <v>19</v>
      </c>
      <c r="C1154">
        <v>2019</v>
      </c>
      <c r="D1154" t="s">
        <v>15</v>
      </c>
      <c r="E1154">
        <v>19</v>
      </c>
    </row>
    <row r="1155" spans="1:5" x14ac:dyDescent="0.2">
      <c r="A1155" t="s">
        <v>32</v>
      </c>
      <c r="B1155" t="s">
        <v>19</v>
      </c>
      <c r="C1155">
        <v>2019</v>
      </c>
      <c r="D1155" t="s">
        <v>13</v>
      </c>
      <c r="E1155">
        <v>19</v>
      </c>
    </row>
    <row r="1156" spans="1:5" x14ac:dyDescent="0.2">
      <c r="A1156" t="s">
        <v>32</v>
      </c>
      <c r="B1156" t="s">
        <v>19</v>
      </c>
      <c r="C1156">
        <v>2019</v>
      </c>
      <c r="D1156" t="s">
        <v>16</v>
      </c>
      <c r="E1156">
        <v>13</v>
      </c>
    </row>
    <row r="1157" spans="1:5" x14ac:dyDescent="0.2">
      <c r="A1157" t="s">
        <v>32</v>
      </c>
      <c r="B1157" t="s">
        <v>19</v>
      </c>
      <c r="C1157">
        <v>2020</v>
      </c>
      <c r="D1157" t="s">
        <v>15</v>
      </c>
      <c r="E1157">
        <v>11</v>
      </c>
    </row>
    <row r="1158" spans="1:5" x14ac:dyDescent="0.2">
      <c r="A1158" t="s">
        <v>32</v>
      </c>
      <c r="B1158" t="s">
        <v>19</v>
      </c>
      <c r="C1158">
        <v>2020</v>
      </c>
      <c r="D1158" t="s">
        <v>16</v>
      </c>
      <c r="E1158">
        <v>5</v>
      </c>
    </row>
    <row r="1159" spans="1:5" x14ac:dyDescent="0.2">
      <c r="A1159" t="s">
        <v>32</v>
      </c>
      <c r="B1159" t="s">
        <v>19</v>
      </c>
      <c r="C1159">
        <v>2021</v>
      </c>
      <c r="D1159" t="s">
        <v>15</v>
      </c>
      <c r="E1159">
        <v>12</v>
      </c>
    </row>
    <row r="1160" spans="1:5" x14ac:dyDescent="0.2">
      <c r="A1160" t="s">
        <v>32</v>
      </c>
      <c r="B1160" t="s">
        <v>19</v>
      </c>
      <c r="C1160">
        <v>2021</v>
      </c>
      <c r="D1160" t="s">
        <v>16</v>
      </c>
      <c r="E1160">
        <v>10</v>
      </c>
    </row>
    <row r="1161" spans="1:5" x14ac:dyDescent="0.2">
      <c r="A1161" t="s">
        <v>32</v>
      </c>
      <c r="B1161" t="s">
        <v>19</v>
      </c>
      <c r="C1161">
        <v>2023</v>
      </c>
      <c r="D1161" t="s">
        <v>15</v>
      </c>
      <c r="E1161">
        <v>24</v>
      </c>
    </row>
    <row r="1162" spans="1:5" x14ac:dyDescent="0.2">
      <c r="A1162" t="s">
        <v>32</v>
      </c>
      <c r="B1162" t="s">
        <v>19</v>
      </c>
      <c r="C1162">
        <v>2023</v>
      </c>
      <c r="D1162" t="s">
        <v>12</v>
      </c>
      <c r="E1162">
        <v>61</v>
      </c>
    </row>
    <row r="1163" spans="1:5" x14ac:dyDescent="0.2">
      <c r="A1163" t="s">
        <v>32</v>
      </c>
      <c r="B1163" t="s">
        <v>19</v>
      </c>
      <c r="C1163">
        <v>2023</v>
      </c>
      <c r="D1163" t="s">
        <v>16</v>
      </c>
      <c r="E1163">
        <v>13</v>
      </c>
    </row>
    <row r="1164" spans="1:5" x14ac:dyDescent="0.2">
      <c r="A1164" t="s">
        <v>32</v>
      </c>
      <c r="B1164" t="s">
        <v>19</v>
      </c>
      <c r="C1164">
        <v>2023</v>
      </c>
      <c r="D1164" t="s">
        <v>30</v>
      </c>
      <c r="E1164">
        <v>13</v>
      </c>
    </row>
    <row r="1165" spans="1:5" x14ac:dyDescent="0.2">
      <c r="A1165" t="s">
        <v>32</v>
      </c>
      <c r="B1165" t="s">
        <v>19</v>
      </c>
      <c r="C1165">
        <v>2022</v>
      </c>
      <c r="D1165" t="s">
        <v>15</v>
      </c>
      <c r="E1165">
        <v>13</v>
      </c>
    </row>
    <row r="1166" spans="1:5" x14ac:dyDescent="0.2">
      <c r="A1166" t="s">
        <v>32</v>
      </c>
      <c r="B1166" t="s">
        <v>19</v>
      </c>
      <c r="C1166">
        <v>2022</v>
      </c>
      <c r="D1166" t="s">
        <v>12</v>
      </c>
      <c r="E1166">
        <v>23</v>
      </c>
    </row>
    <row r="1167" spans="1:5" x14ac:dyDescent="0.2">
      <c r="A1167" t="s">
        <v>32</v>
      </c>
      <c r="B1167" t="s">
        <v>20</v>
      </c>
      <c r="C1167">
        <v>2022</v>
      </c>
      <c r="D1167" t="s">
        <v>15</v>
      </c>
      <c r="E1167">
        <v>17</v>
      </c>
    </row>
    <row r="1168" spans="1:5" x14ac:dyDescent="0.2">
      <c r="A1168" t="s">
        <v>32</v>
      </c>
      <c r="B1168" t="s">
        <v>20</v>
      </c>
      <c r="C1168">
        <v>2022</v>
      </c>
      <c r="D1168" t="s">
        <v>13</v>
      </c>
      <c r="E1168">
        <v>44</v>
      </c>
    </row>
    <row r="1169" spans="1:5" x14ac:dyDescent="0.2">
      <c r="A1169" t="s">
        <v>32</v>
      </c>
      <c r="B1169" t="s">
        <v>20</v>
      </c>
      <c r="C1169">
        <v>2021</v>
      </c>
      <c r="D1169" t="s">
        <v>14</v>
      </c>
      <c r="E1169">
        <v>56</v>
      </c>
    </row>
    <row r="1170" spans="1:5" x14ac:dyDescent="0.2">
      <c r="A1170" t="s">
        <v>32</v>
      </c>
      <c r="B1170" t="s">
        <v>20</v>
      </c>
      <c r="C1170">
        <v>2019</v>
      </c>
      <c r="D1170" t="s">
        <v>14</v>
      </c>
      <c r="E1170">
        <v>56</v>
      </c>
    </row>
    <row r="1171" spans="1:5" x14ac:dyDescent="0.2">
      <c r="A1171" t="s">
        <v>32</v>
      </c>
      <c r="B1171" t="s">
        <v>20</v>
      </c>
      <c r="C1171">
        <v>2023</v>
      </c>
      <c r="D1171" t="s">
        <v>16</v>
      </c>
      <c r="E1171">
        <v>22</v>
      </c>
    </row>
    <row r="1172" spans="1:5" x14ac:dyDescent="0.2">
      <c r="A1172" t="s">
        <v>32</v>
      </c>
      <c r="B1172" t="s">
        <v>20</v>
      </c>
      <c r="C1172">
        <v>2019</v>
      </c>
      <c r="D1172" t="s">
        <v>30</v>
      </c>
      <c r="E1172">
        <v>20</v>
      </c>
    </row>
    <row r="1173" spans="1:5" x14ac:dyDescent="0.2">
      <c r="A1173" t="s">
        <v>32</v>
      </c>
      <c r="B1173" t="s">
        <v>20</v>
      </c>
      <c r="C1173">
        <v>2020</v>
      </c>
      <c r="D1173" t="s">
        <v>16</v>
      </c>
      <c r="E1173">
        <v>17</v>
      </c>
    </row>
    <row r="1174" spans="1:5" x14ac:dyDescent="0.2">
      <c r="A1174" t="s">
        <v>32</v>
      </c>
      <c r="B1174" t="s">
        <v>20</v>
      </c>
      <c r="C1174">
        <v>2019</v>
      </c>
      <c r="D1174" t="s">
        <v>13</v>
      </c>
      <c r="E1174">
        <v>24</v>
      </c>
    </row>
    <row r="1175" spans="1:5" x14ac:dyDescent="0.2">
      <c r="A1175" t="s">
        <v>32</v>
      </c>
      <c r="B1175" t="s">
        <v>20</v>
      </c>
      <c r="C1175">
        <v>2020</v>
      </c>
      <c r="D1175" t="s">
        <v>14</v>
      </c>
      <c r="E1175">
        <v>64</v>
      </c>
    </row>
    <row r="1176" spans="1:5" x14ac:dyDescent="0.2">
      <c r="A1176" t="s">
        <v>32</v>
      </c>
      <c r="B1176" t="s">
        <v>20</v>
      </c>
      <c r="C1176">
        <v>2023</v>
      </c>
      <c r="D1176" t="s">
        <v>12</v>
      </c>
      <c r="E1176">
        <v>50</v>
      </c>
    </row>
    <row r="1177" spans="1:5" x14ac:dyDescent="0.2">
      <c r="A1177" t="s">
        <v>32</v>
      </c>
      <c r="B1177" t="s">
        <v>20</v>
      </c>
      <c r="C1177">
        <v>2019</v>
      </c>
      <c r="D1177" t="s">
        <v>16</v>
      </c>
      <c r="E1177">
        <v>20</v>
      </c>
    </row>
    <row r="1178" spans="1:5" x14ac:dyDescent="0.2">
      <c r="A1178" t="s">
        <v>32</v>
      </c>
      <c r="B1178" t="s">
        <v>20</v>
      </c>
      <c r="C1178">
        <v>2021</v>
      </c>
      <c r="D1178" t="s">
        <v>13</v>
      </c>
      <c r="E1178">
        <v>32</v>
      </c>
    </row>
    <row r="1179" spans="1:5" x14ac:dyDescent="0.2">
      <c r="A1179" t="s">
        <v>32</v>
      </c>
      <c r="B1179" t="s">
        <v>20</v>
      </c>
      <c r="C1179">
        <v>2019</v>
      </c>
      <c r="D1179" t="s">
        <v>12</v>
      </c>
      <c r="E1179">
        <v>34</v>
      </c>
    </row>
    <row r="1180" spans="1:5" x14ac:dyDescent="0.2">
      <c r="A1180" t="s">
        <v>32</v>
      </c>
      <c r="B1180" t="s">
        <v>20</v>
      </c>
      <c r="C1180">
        <v>2020</v>
      </c>
      <c r="D1180" t="s">
        <v>13</v>
      </c>
      <c r="E1180">
        <v>25</v>
      </c>
    </row>
    <row r="1181" spans="1:5" x14ac:dyDescent="0.2">
      <c r="A1181" t="s">
        <v>32</v>
      </c>
      <c r="B1181" t="s">
        <v>20</v>
      </c>
      <c r="C1181">
        <v>2020</v>
      </c>
      <c r="D1181" t="s">
        <v>15</v>
      </c>
      <c r="E1181">
        <v>10</v>
      </c>
    </row>
    <row r="1182" spans="1:5" x14ac:dyDescent="0.2">
      <c r="A1182" t="s">
        <v>32</v>
      </c>
      <c r="B1182" t="s">
        <v>20</v>
      </c>
      <c r="C1182">
        <v>2023</v>
      </c>
      <c r="D1182" t="s">
        <v>14</v>
      </c>
      <c r="E1182">
        <v>52</v>
      </c>
    </row>
    <row r="1183" spans="1:5" x14ac:dyDescent="0.2">
      <c r="A1183" t="s">
        <v>32</v>
      </c>
      <c r="B1183" t="s">
        <v>20</v>
      </c>
      <c r="C1183">
        <v>2023</v>
      </c>
      <c r="D1183" t="s">
        <v>13</v>
      </c>
      <c r="E1183">
        <v>49</v>
      </c>
    </row>
    <row r="1184" spans="1:5" x14ac:dyDescent="0.2">
      <c r="A1184" t="s">
        <v>32</v>
      </c>
      <c r="B1184" t="s">
        <v>20</v>
      </c>
      <c r="C1184">
        <v>2019</v>
      </c>
      <c r="D1184" t="s">
        <v>15</v>
      </c>
      <c r="E1184">
        <v>17</v>
      </c>
    </row>
    <row r="1185" spans="1:5" x14ac:dyDescent="0.2">
      <c r="A1185" t="s">
        <v>32</v>
      </c>
      <c r="B1185" t="s">
        <v>20</v>
      </c>
      <c r="C1185">
        <v>2020</v>
      </c>
      <c r="D1185" t="s">
        <v>12</v>
      </c>
      <c r="E1185">
        <v>22</v>
      </c>
    </row>
    <row r="1186" spans="1:5" x14ac:dyDescent="0.2">
      <c r="A1186" t="s">
        <v>32</v>
      </c>
      <c r="B1186" t="s">
        <v>20</v>
      </c>
      <c r="C1186">
        <v>2020</v>
      </c>
      <c r="D1186" t="s">
        <v>30</v>
      </c>
      <c r="E1186">
        <v>14</v>
      </c>
    </row>
    <row r="1187" spans="1:5" x14ac:dyDescent="0.2">
      <c r="A1187" t="s">
        <v>32</v>
      </c>
      <c r="B1187" t="s">
        <v>20</v>
      </c>
      <c r="C1187">
        <v>2021</v>
      </c>
      <c r="D1187" t="s">
        <v>15</v>
      </c>
      <c r="E1187">
        <v>23</v>
      </c>
    </row>
    <row r="1188" spans="1:5" x14ac:dyDescent="0.2">
      <c r="A1188" t="s">
        <v>32</v>
      </c>
      <c r="B1188" t="s">
        <v>20</v>
      </c>
      <c r="C1188">
        <v>2021</v>
      </c>
      <c r="D1188" t="s">
        <v>12</v>
      </c>
      <c r="E1188">
        <v>36</v>
      </c>
    </row>
    <row r="1189" spans="1:5" x14ac:dyDescent="0.2">
      <c r="A1189" t="s">
        <v>32</v>
      </c>
      <c r="B1189" t="s">
        <v>20</v>
      </c>
      <c r="C1189">
        <v>2021</v>
      </c>
      <c r="D1189" t="s">
        <v>16</v>
      </c>
      <c r="E1189">
        <v>30</v>
      </c>
    </row>
    <row r="1190" spans="1:5" x14ac:dyDescent="0.2">
      <c r="A1190" t="s">
        <v>32</v>
      </c>
      <c r="B1190" t="s">
        <v>20</v>
      </c>
      <c r="C1190">
        <v>2021</v>
      </c>
      <c r="D1190" t="s">
        <v>30</v>
      </c>
      <c r="E1190">
        <v>50</v>
      </c>
    </row>
    <row r="1191" spans="1:5" x14ac:dyDescent="0.2">
      <c r="A1191" t="s">
        <v>32</v>
      </c>
      <c r="B1191" t="s">
        <v>20</v>
      </c>
      <c r="C1191">
        <v>2023</v>
      </c>
      <c r="D1191" t="s">
        <v>15</v>
      </c>
      <c r="E1191">
        <v>23</v>
      </c>
    </row>
    <row r="1192" spans="1:5" x14ac:dyDescent="0.2">
      <c r="A1192" t="s">
        <v>32</v>
      </c>
      <c r="B1192" t="s">
        <v>20</v>
      </c>
      <c r="C1192">
        <v>2023</v>
      </c>
      <c r="D1192" t="s">
        <v>30</v>
      </c>
      <c r="E1192">
        <v>33</v>
      </c>
    </row>
    <row r="1193" spans="1:5" x14ac:dyDescent="0.2">
      <c r="A1193" t="s">
        <v>32</v>
      </c>
      <c r="B1193" t="s">
        <v>20</v>
      </c>
      <c r="C1193">
        <v>2022</v>
      </c>
      <c r="D1193" t="s">
        <v>16</v>
      </c>
      <c r="E1193">
        <v>18</v>
      </c>
    </row>
    <row r="1194" spans="1:5" x14ac:dyDescent="0.2">
      <c r="A1194" t="s">
        <v>32</v>
      </c>
      <c r="B1194" t="s">
        <v>20</v>
      </c>
      <c r="C1194">
        <v>2022</v>
      </c>
      <c r="D1194" t="s">
        <v>12</v>
      </c>
      <c r="E1194">
        <v>26</v>
      </c>
    </row>
    <row r="1195" spans="1:5" x14ac:dyDescent="0.2">
      <c r="A1195" t="s">
        <v>32</v>
      </c>
      <c r="B1195" t="s">
        <v>20</v>
      </c>
      <c r="C1195">
        <v>2022</v>
      </c>
      <c r="D1195" t="s">
        <v>30</v>
      </c>
      <c r="E1195">
        <v>24</v>
      </c>
    </row>
    <row r="1196" spans="1:5" x14ac:dyDescent="0.2">
      <c r="A1196" t="s">
        <v>32</v>
      </c>
      <c r="B1196" t="s">
        <v>20</v>
      </c>
      <c r="C1196">
        <v>2022</v>
      </c>
      <c r="D1196" t="s">
        <v>14</v>
      </c>
      <c r="E1196">
        <v>64</v>
      </c>
    </row>
    <row r="1197" spans="1:5" x14ac:dyDescent="0.2">
      <c r="A1197" t="s">
        <v>32</v>
      </c>
      <c r="B1197" t="s">
        <v>21</v>
      </c>
      <c r="C1197">
        <v>2022</v>
      </c>
      <c r="D1197" t="s">
        <v>12</v>
      </c>
      <c r="E1197">
        <v>12</v>
      </c>
    </row>
    <row r="1198" spans="1:5" x14ac:dyDescent="0.2">
      <c r="A1198" t="s">
        <v>32</v>
      </c>
      <c r="B1198" t="s">
        <v>21</v>
      </c>
      <c r="C1198">
        <v>2022</v>
      </c>
      <c r="D1198" t="s">
        <v>13</v>
      </c>
      <c r="E1198">
        <v>26</v>
      </c>
    </row>
    <row r="1199" spans="1:5" x14ac:dyDescent="0.2">
      <c r="A1199" t="s">
        <v>32</v>
      </c>
      <c r="B1199" t="s">
        <v>21</v>
      </c>
      <c r="C1199">
        <v>2022</v>
      </c>
      <c r="D1199" t="s">
        <v>16</v>
      </c>
      <c r="E1199">
        <v>16</v>
      </c>
    </row>
    <row r="1200" spans="1:5" x14ac:dyDescent="0.2">
      <c r="A1200" t="s">
        <v>32</v>
      </c>
      <c r="B1200" t="s">
        <v>21</v>
      </c>
      <c r="C1200">
        <v>2019</v>
      </c>
      <c r="D1200" t="s">
        <v>14</v>
      </c>
      <c r="E1200">
        <v>43</v>
      </c>
    </row>
    <row r="1201" spans="1:5" x14ac:dyDescent="0.2">
      <c r="A1201" t="s">
        <v>32</v>
      </c>
      <c r="B1201" t="s">
        <v>21</v>
      </c>
      <c r="C1201">
        <v>2019</v>
      </c>
      <c r="D1201" t="s">
        <v>12</v>
      </c>
      <c r="E1201">
        <v>17</v>
      </c>
    </row>
    <row r="1202" spans="1:5" x14ac:dyDescent="0.2">
      <c r="A1202" t="s">
        <v>32</v>
      </c>
      <c r="B1202" t="s">
        <v>21</v>
      </c>
      <c r="C1202">
        <v>2020</v>
      </c>
      <c r="D1202" t="s">
        <v>13</v>
      </c>
      <c r="E1202">
        <v>14</v>
      </c>
    </row>
    <row r="1203" spans="1:5" x14ac:dyDescent="0.2">
      <c r="A1203" t="s">
        <v>32</v>
      </c>
      <c r="B1203" t="s">
        <v>21</v>
      </c>
      <c r="C1203">
        <v>2019</v>
      </c>
      <c r="D1203" t="s">
        <v>13</v>
      </c>
      <c r="E1203">
        <v>22</v>
      </c>
    </row>
    <row r="1204" spans="1:5" x14ac:dyDescent="0.2">
      <c r="A1204" t="s">
        <v>32</v>
      </c>
      <c r="B1204" t="s">
        <v>21</v>
      </c>
      <c r="C1204">
        <v>2021</v>
      </c>
      <c r="D1204" t="s">
        <v>12</v>
      </c>
      <c r="E1204">
        <v>19</v>
      </c>
    </row>
    <row r="1205" spans="1:5" x14ac:dyDescent="0.2">
      <c r="A1205" t="s">
        <v>32</v>
      </c>
      <c r="B1205" t="s">
        <v>21</v>
      </c>
      <c r="C1205">
        <v>2019</v>
      </c>
      <c r="D1205" t="s">
        <v>16</v>
      </c>
      <c r="E1205">
        <v>11</v>
      </c>
    </row>
    <row r="1206" spans="1:5" x14ac:dyDescent="0.2">
      <c r="A1206" t="s">
        <v>32</v>
      </c>
      <c r="B1206" t="s">
        <v>21</v>
      </c>
      <c r="C1206">
        <v>2023</v>
      </c>
      <c r="D1206" t="s">
        <v>30</v>
      </c>
      <c r="E1206">
        <v>11</v>
      </c>
    </row>
    <row r="1207" spans="1:5" x14ac:dyDescent="0.2">
      <c r="A1207" t="s">
        <v>32</v>
      </c>
      <c r="B1207" t="s">
        <v>21</v>
      </c>
      <c r="C1207">
        <v>2019</v>
      </c>
      <c r="D1207" t="s">
        <v>30</v>
      </c>
      <c r="E1207">
        <v>4</v>
      </c>
    </row>
    <row r="1208" spans="1:5" x14ac:dyDescent="0.2">
      <c r="A1208" t="s">
        <v>32</v>
      </c>
      <c r="B1208" t="s">
        <v>21</v>
      </c>
      <c r="C1208">
        <v>2023</v>
      </c>
      <c r="D1208" t="s">
        <v>15</v>
      </c>
      <c r="E1208">
        <v>9</v>
      </c>
    </row>
    <row r="1209" spans="1:5" x14ac:dyDescent="0.2">
      <c r="A1209" t="s">
        <v>32</v>
      </c>
      <c r="B1209" t="s">
        <v>21</v>
      </c>
      <c r="C1209">
        <v>2023</v>
      </c>
      <c r="D1209" t="s">
        <v>12</v>
      </c>
      <c r="E1209">
        <v>27</v>
      </c>
    </row>
    <row r="1210" spans="1:5" x14ac:dyDescent="0.2">
      <c r="A1210" t="s">
        <v>32</v>
      </c>
      <c r="B1210" t="s">
        <v>21</v>
      </c>
      <c r="C1210">
        <v>2019</v>
      </c>
      <c r="D1210" t="s">
        <v>15</v>
      </c>
      <c r="E1210">
        <v>14</v>
      </c>
    </row>
    <row r="1211" spans="1:5" x14ac:dyDescent="0.2">
      <c r="A1211" t="s">
        <v>32</v>
      </c>
      <c r="B1211" t="s">
        <v>21</v>
      </c>
      <c r="C1211">
        <v>2020</v>
      </c>
      <c r="D1211" t="s">
        <v>15</v>
      </c>
      <c r="E1211">
        <v>20</v>
      </c>
    </row>
    <row r="1212" spans="1:5" x14ac:dyDescent="0.2">
      <c r="A1212" t="s">
        <v>32</v>
      </c>
      <c r="B1212" t="s">
        <v>21</v>
      </c>
      <c r="C1212">
        <v>2020</v>
      </c>
      <c r="D1212" t="s">
        <v>12</v>
      </c>
      <c r="E1212">
        <v>28</v>
      </c>
    </row>
    <row r="1213" spans="1:5" x14ac:dyDescent="0.2">
      <c r="A1213" t="s">
        <v>32</v>
      </c>
      <c r="B1213" t="s">
        <v>21</v>
      </c>
      <c r="C1213">
        <v>2020</v>
      </c>
      <c r="D1213" t="s">
        <v>14</v>
      </c>
      <c r="E1213">
        <v>42</v>
      </c>
    </row>
    <row r="1214" spans="1:5" x14ac:dyDescent="0.2">
      <c r="A1214" t="s">
        <v>32</v>
      </c>
      <c r="B1214" t="s">
        <v>21</v>
      </c>
      <c r="C1214">
        <v>2020</v>
      </c>
      <c r="D1214" t="s">
        <v>16</v>
      </c>
      <c r="E1214">
        <v>15</v>
      </c>
    </row>
    <row r="1215" spans="1:5" x14ac:dyDescent="0.2">
      <c r="A1215" t="s">
        <v>32</v>
      </c>
      <c r="B1215" t="s">
        <v>21</v>
      </c>
      <c r="C1215">
        <v>2020</v>
      </c>
      <c r="D1215" t="s">
        <v>30</v>
      </c>
      <c r="E1215">
        <v>7</v>
      </c>
    </row>
    <row r="1216" spans="1:5" x14ac:dyDescent="0.2">
      <c r="A1216" t="s">
        <v>32</v>
      </c>
      <c r="B1216" t="s">
        <v>21</v>
      </c>
      <c r="C1216">
        <v>2021</v>
      </c>
      <c r="D1216" t="s">
        <v>15</v>
      </c>
      <c r="E1216">
        <v>18</v>
      </c>
    </row>
    <row r="1217" spans="1:5" x14ac:dyDescent="0.2">
      <c r="A1217" t="s">
        <v>32</v>
      </c>
      <c r="B1217" t="s">
        <v>21</v>
      </c>
      <c r="C1217">
        <v>2021</v>
      </c>
      <c r="D1217" t="s">
        <v>14</v>
      </c>
      <c r="E1217">
        <v>31</v>
      </c>
    </row>
    <row r="1218" spans="1:5" x14ac:dyDescent="0.2">
      <c r="A1218" t="s">
        <v>32</v>
      </c>
      <c r="B1218" t="s">
        <v>21</v>
      </c>
      <c r="C1218">
        <v>2021</v>
      </c>
      <c r="D1218" t="s">
        <v>13</v>
      </c>
      <c r="E1218">
        <v>32</v>
      </c>
    </row>
    <row r="1219" spans="1:5" x14ac:dyDescent="0.2">
      <c r="A1219" t="s">
        <v>32</v>
      </c>
      <c r="B1219" t="s">
        <v>21</v>
      </c>
      <c r="C1219">
        <v>2021</v>
      </c>
      <c r="D1219" t="s">
        <v>16</v>
      </c>
      <c r="E1219">
        <v>15</v>
      </c>
    </row>
    <row r="1220" spans="1:5" x14ac:dyDescent="0.2">
      <c r="A1220" t="s">
        <v>32</v>
      </c>
      <c r="B1220" t="s">
        <v>21</v>
      </c>
      <c r="C1220">
        <v>2021</v>
      </c>
      <c r="D1220" t="s">
        <v>30</v>
      </c>
      <c r="E1220">
        <v>12</v>
      </c>
    </row>
    <row r="1221" spans="1:5" x14ac:dyDescent="0.2">
      <c r="A1221" t="s">
        <v>32</v>
      </c>
      <c r="B1221" t="s">
        <v>21</v>
      </c>
      <c r="C1221">
        <v>2023</v>
      </c>
      <c r="D1221" t="s">
        <v>14</v>
      </c>
      <c r="E1221">
        <v>42</v>
      </c>
    </row>
    <row r="1222" spans="1:5" x14ac:dyDescent="0.2">
      <c r="A1222" t="s">
        <v>32</v>
      </c>
      <c r="B1222" t="s">
        <v>21</v>
      </c>
      <c r="C1222">
        <v>2023</v>
      </c>
      <c r="D1222" t="s">
        <v>13</v>
      </c>
      <c r="E1222">
        <v>26</v>
      </c>
    </row>
    <row r="1223" spans="1:5" x14ac:dyDescent="0.2">
      <c r="A1223" t="s">
        <v>32</v>
      </c>
      <c r="B1223" t="s">
        <v>21</v>
      </c>
      <c r="C1223">
        <v>2023</v>
      </c>
      <c r="D1223" t="s">
        <v>16</v>
      </c>
      <c r="E1223">
        <v>8</v>
      </c>
    </row>
    <row r="1224" spans="1:5" x14ac:dyDescent="0.2">
      <c r="A1224" t="s">
        <v>32</v>
      </c>
      <c r="B1224" t="s">
        <v>21</v>
      </c>
      <c r="C1224">
        <v>2022</v>
      </c>
      <c r="D1224" t="s">
        <v>15</v>
      </c>
      <c r="E1224">
        <v>15</v>
      </c>
    </row>
    <row r="1225" spans="1:5" x14ac:dyDescent="0.2">
      <c r="A1225" t="s">
        <v>32</v>
      </c>
      <c r="B1225" t="s">
        <v>21</v>
      </c>
      <c r="C1225">
        <v>2022</v>
      </c>
      <c r="D1225" t="s">
        <v>30</v>
      </c>
      <c r="E1225">
        <v>13</v>
      </c>
    </row>
    <row r="1226" spans="1:5" x14ac:dyDescent="0.2">
      <c r="A1226" t="s">
        <v>32</v>
      </c>
      <c r="B1226" t="s">
        <v>21</v>
      </c>
      <c r="C1226">
        <v>2022</v>
      </c>
      <c r="D1226" t="s">
        <v>14</v>
      </c>
      <c r="E1226">
        <v>42</v>
      </c>
    </row>
    <row r="1227" spans="1:5" x14ac:dyDescent="0.2">
      <c r="A1227" t="s">
        <v>32</v>
      </c>
      <c r="B1227" t="s">
        <v>22</v>
      </c>
      <c r="C1227">
        <v>2022</v>
      </c>
      <c r="D1227" t="s">
        <v>12</v>
      </c>
      <c r="E1227">
        <v>32</v>
      </c>
    </row>
    <row r="1228" spans="1:5" x14ac:dyDescent="0.2">
      <c r="A1228" t="s">
        <v>32</v>
      </c>
      <c r="B1228" t="s">
        <v>22</v>
      </c>
      <c r="C1228">
        <v>2022</v>
      </c>
      <c r="D1228" t="s">
        <v>14</v>
      </c>
      <c r="E1228">
        <v>39</v>
      </c>
    </row>
    <row r="1229" spans="1:5" x14ac:dyDescent="0.2">
      <c r="A1229" t="s">
        <v>32</v>
      </c>
      <c r="B1229" t="s">
        <v>22</v>
      </c>
      <c r="C1229">
        <v>2022</v>
      </c>
      <c r="D1229" t="s">
        <v>13</v>
      </c>
      <c r="E1229">
        <v>25</v>
      </c>
    </row>
    <row r="1230" spans="1:5" x14ac:dyDescent="0.2">
      <c r="A1230" t="s">
        <v>32</v>
      </c>
      <c r="B1230" t="s">
        <v>22</v>
      </c>
      <c r="C1230">
        <v>2019</v>
      </c>
      <c r="D1230" t="s">
        <v>12</v>
      </c>
      <c r="E1230">
        <v>24</v>
      </c>
    </row>
    <row r="1231" spans="1:5" x14ac:dyDescent="0.2">
      <c r="A1231" t="s">
        <v>32</v>
      </c>
      <c r="B1231" t="s">
        <v>22</v>
      </c>
      <c r="C1231">
        <v>2021</v>
      </c>
      <c r="D1231" t="s">
        <v>15</v>
      </c>
      <c r="E1231">
        <v>11</v>
      </c>
    </row>
    <row r="1232" spans="1:5" x14ac:dyDescent="0.2">
      <c r="A1232" t="s">
        <v>32</v>
      </c>
      <c r="B1232" t="s">
        <v>22</v>
      </c>
      <c r="C1232">
        <v>2023</v>
      </c>
      <c r="D1232" t="s">
        <v>14</v>
      </c>
      <c r="E1232">
        <v>31</v>
      </c>
    </row>
    <row r="1233" spans="1:5" x14ac:dyDescent="0.2">
      <c r="A1233" t="s">
        <v>32</v>
      </c>
      <c r="B1233" t="s">
        <v>22</v>
      </c>
      <c r="C1233">
        <v>2019</v>
      </c>
      <c r="D1233" t="s">
        <v>14</v>
      </c>
      <c r="E1233">
        <v>26</v>
      </c>
    </row>
    <row r="1234" spans="1:5" x14ac:dyDescent="0.2">
      <c r="A1234" t="s">
        <v>32</v>
      </c>
      <c r="B1234" t="s">
        <v>22</v>
      </c>
      <c r="C1234">
        <v>2021</v>
      </c>
      <c r="D1234" t="s">
        <v>16</v>
      </c>
      <c r="E1234">
        <v>7</v>
      </c>
    </row>
    <row r="1235" spans="1:5" x14ac:dyDescent="0.2">
      <c r="A1235" t="s">
        <v>32</v>
      </c>
      <c r="B1235" t="s">
        <v>22</v>
      </c>
      <c r="C1235">
        <v>2020</v>
      </c>
      <c r="D1235" t="s">
        <v>12</v>
      </c>
      <c r="E1235">
        <v>18</v>
      </c>
    </row>
    <row r="1236" spans="1:5" x14ac:dyDescent="0.2">
      <c r="A1236" t="s">
        <v>32</v>
      </c>
      <c r="B1236" t="s">
        <v>22</v>
      </c>
      <c r="C1236">
        <v>2023</v>
      </c>
      <c r="D1236" t="s">
        <v>30</v>
      </c>
      <c r="E1236">
        <v>10</v>
      </c>
    </row>
    <row r="1237" spans="1:5" x14ac:dyDescent="0.2">
      <c r="A1237" t="s">
        <v>32</v>
      </c>
      <c r="B1237" t="s">
        <v>22</v>
      </c>
      <c r="C1237">
        <v>2023</v>
      </c>
      <c r="D1237" t="s">
        <v>12</v>
      </c>
      <c r="E1237">
        <v>29</v>
      </c>
    </row>
    <row r="1238" spans="1:5" x14ac:dyDescent="0.2">
      <c r="A1238" t="s">
        <v>32</v>
      </c>
      <c r="B1238" t="s">
        <v>22</v>
      </c>
      <c r="C1238">
        <v>2020</v>
      </c>
      <c r="D1238" t="s">
        <v>30</v>
      </c>
      <c r="E1238">
        <v>10</v>
      </c>
    </row>
    <row r="1239" spans="1:5" x14ac:dyDescent="0.2">
      <c r="A1239" t="s">
        <v>32</v>
      </c>
      <c r="B1239" t="s">
        <v>22</v>
      </c>
      <c r="C1239">
        <v>2021</v>
      </c>
      <c r="D1239" t="s">
        <v>13</v>
      </c>
      <c r="E1239">
        <v>13</v>
      </c>
    </row>
    <row r="1240" spans="1:5" x14ac:dyDescent="0.2">
      <c r="A1240" t="s">
        <v>32</v>
      </c>
      <c r="B1240" t="s">
        <v>22</v>
      </c>
      <c r="C1240">
        <v>2019</v>
      </c>
      <c r="D1240" t="s">
        <v>16</v>
      </c>
      <c r="E1240">
        <v>14</v>
      </c>
    </row>
    <row r="1241" spans="1:5" x14ac:dyDescent="0.2">
      <c r="A1241" t="s">
        <v>32</v>
      </c>
      <c r="B1241" t="s">
        <v>22</v>
      </c>
      <c r="C1241">
        <v>2023</v>
      </c>
      <c r="D1241" t="s">
        <v>13</v>
      </c>
      <c r="E1241">
        <v>27</v>
      </c>
    </row>
    <row r="1242" spans="1:5" x14ac:dyDescent="0.2">
      <c r="A1242" t="s">
        <v>32</v>
      </c>
      <c r="B1242" t="s">
        <v>22</v>
      </c>
      <c r="C1242">
        <v>2019</v>
      </c>
      <c r="D1242" t="s">
        <v>15</v>
      </c>
      <c r="E1242">
        <v>12</v>
      </c>
    </row>
    <row r="1243" spans="1:5" x14ac:dyDescent="0.2">
      <c r="A1243" t="s">
        <v>32</v>
      </c>
      <c r="B1243" t="s">
        <v>22</v>
      </c>
      <c r="C1243">
        <v>2019</v>
      </c>
      <c r="D1243" t="s">
        <v>13</v>
      </c>
      <c r="E1243">
        <v>21</v>
      </c>
    </row>
    <row r="1244" spans="1:5" x14ac:dyDescent="0.2">
      <c r="A1244" t="s">
        <v>32</v>
      </c>
      <c r="B1244" t="s">
        <v>22</v>
      </c>
      <c r="C1244">
        <v>2019</v>
      </c>
      <c r="D1244" t="s">
        <v>30</v>
      </c>
      <c r="E1244">
        <v>6</v>
      </c>
    </row>
    <row r="1245" spans="1:5" x14ac:dyDescent="0.2">
      <c r="A1245" t="s">
        <v>32</v>
      </c>
      <c r="B1245" t="s">
        <v>22</v>
      </c>
      <c r="C1245">
        <v>2020</v>
      </c>
      <c r="D1245" t="s">
        <v>15</v>
      </c>
      <c r="E1245">
        <v>2</v>
      </c>
    </row>
    <row r="1246" spans="1:5" x14ac:dyDescent="0.2">
      <c r="A1246" t="s">
        <v>32</v>
      </c>
      <c r="B1246" t="s">
        <v>22</v>
      </c>
      <c r="C1246">
        <v>2020</v>
      </c>
      <c r="D1246" t="s">
        <v>14</v>
      </c>
      <c r="E1246">
        <v>21</v>
      </c>
    </row>
    <row r="1247" spans="1:5" x14ac:dyDescent="0.2">
      <c r="A1247" t="s">
        <v>32</v>
      </c>
      <c r="B1247" t="s">
        <v>22</v>
      </c>
      <c r="C1247">
        <v>2020</v>
      </c>
      <c r="D1247" t="s">
        <v>13</v>
      </c>
      <c r="E1247">
        <v>13</v>
      </c>
    </row>
    <row r="1248" spans="1:5" x14ac:dyDescent="0.2">
      <c r="A1248" t="s">
        <v>32</v>
      </c>
      <c r="B1248" t="s">
        <v>22</v>
      </c>
      <c r="C1248">
        <v>2020</v>
      </c>
      <c r="D1248" t="s">
        <v>16</v>
      </c>
      <c r="E1248">
        <v>3</v>
      </c>
    </row>
    <row r="1249" spans="1:5" x14ac:dyDescent="0.2">
      <c r="A1249" t="s">
        <v>32</v>
      </c>
      <c r="B1249" t="s">
        <v>22</v>
      </c>
      <c r="C1249">
        <v>2021</v>
      </c>
      <c r="D1249" t="s">
        <v>12</v>
      </c>
      <c r="E1249">
        <v>20</v>
      </c>
    </row>
    <row r="1250" spans="1:5" x14ac:dyDescent="0.2">
      <c r="A1250" t="s">
        <v>32</v>
      </c>
      <c r="B1250" t="s">
        <v>22</v>
      </c>
      <c r="C1250">
        <v>2021</v>
      </c>
      <c r="D1250" t="s">
        <v>14</v>
      </c>
      <c r="E1250">
        <v>31</v>
      </c>
    </row>
    <row r="1251" spans="1:5" x14ac:dyDescent="0.2">
      <c r="A1251" t="s">
        <v>32</v>
      </c>
      <c r="B1251" t="s">
        <v>22</v>
      </c>
      <c r="C1251">
        <v>2021</v>
      </c>
      <c r="D1251" t="s">
        <v>30</v>
      </c>
      <c r="E1251">
        <v>6</v>
      </c>
    </row>
    <row r="1252" spans="1:5" x14ac:dyDescent="0.2">
      <c r="A1252" t="s">
        <v>32</v>
      </c>
      <c r="B1252" t="s">
        <v>22</v>
      </c>
      <c r="C1252">
        <v>2022</v>
      </c>
      <c r="D1252" t="s">
        <v>15</v>
      </c>
      <c r="E1252">
        <v>4</v>
      </c>
    </row>
    <row r="1253" spans="1:5" x14ac:dyDescent="0.2">
      <c r="A1253" t="s">
        <v>32</v>
      </c>
      <c r="B1253" t="s">
        <v>22</v>
      </c>
      <c r="C1253">
        <v>2023</v>
      </c>
      <c r="D1253" t="s">
        <v>15</v>
      </c>
      <c r="E1253">
        <v>20</v>
      </c>
    </row>
    <row r="1254" spans="1:5" x14ac:dyDescent="0.2">
      <c r="A1254" t="s">
        <v>32</v>
      </c>
      <c r="B1254" t="s">
        <v>22</v>
      </c>
      <c r="C1254">
        <v>2023</v>
      </c>
      <c r="D1254" t="s">
        <v>16</v>
      </c>
      <c r="E1254">
        <v>9</v>
      </c>
    </row>
    <row r="1255" spans="1:5" x14ac:dyDescent="0.2">
      <c r="A1255" t="s">
        <v>32</v>
      </c>
      <c r="B1255" t="s">
        <v>22</v>
      </c>
      <c r="C1255">
        <v>2022</v>
      </c>
      <c r="D1255" t="s">
        <v>16</v>
      </c>
      <c r="E1255">
        <v>13</v>
      </c>
    </row>
    <row r="1256" spans="1:5" x14ac:dyDescent="0.2">
      <c r="A1256" t="s">
        <v>32</v>
      </c>
      <c r="B1256" t="s">
        <v>22</v>
      </c>
      <c r="C1256">
        <v>2022</v>
      </c>
      <c r="D1256" t="s">
        <v>30</v>
      </c>
      <c r="E1256">
        <v>10</v>
      </c>
    </row>
    <row r="1257" spans="1:5" x14ac:dyDescent="0.2">
      <c r="A1257" t="s">
        <v>32</v>
      </c>
      <c r="B1257" t="s">
        <v>23</v>
      </c>
      <c r="C1257">
        <v>2022</v>
      </c>
      <c r="D1257" t="s">
        <v>15</v>
      </c>
      <c r="E1257">
        <v>3</v>
      </c>
    </row>
    <row r="1258" spans="1:5" x14ac:dyDescent="0.2">
      <c r="A1258" t="s">
        <v>32</v>
      </c>
      <c r="B1258" t="s">
        <v>23</v>
      </c>
      <c r="C1258">
        <v>2022</v>
      </c>
      <c r="D1258" t="s">
        <v>14</v>
      </c>
      <c r="E1258">
        <v>6</v>
      </c>
    </row>
    <row r="1259" spans="1:5" x14ac:dyDescent="0.2">
      <c r="A1259" t="s">
        <v>32</v>
      </c>
      <c r="B1259" t="s">
        <v>23</v>
      </c>
      <c r="C1259">
        <v>2022</v>
      </c>
      <c r="D1259" t="s">
        <v>30</v>
      </c>
      <c r="E1259">
        <v>6</v>
      </c>
    </row>
    <row r="1260" spans="1:5" x14ac:dyDescent="0.2">
      <c r="A1260" t="s">
        <v>32</v>
      </c>
      <c r="B1260" t="s">
        <v>23</v>
      </c>
      <c r="C1260">
        <v>2020</v>
      </c>
      <c r="D1260" t="s">
        <v>14</v>
      </c>
      <c r="E1260">
        <v>14</v>
      </c>
    </row>
    <row r="1261" spans="1:5" x14ac:dyDescent="0.2">
      <c r="A1261" t="s">
        <v>32</v>
      </c>
      <c r="B1261" t="s">
        <v>23</v>
      </c>
      <c r="C1261">
        <v>2023</v>
      </c>
      <c r="D1261" t="s">
        <v>14</v>
      </c>
      <c r="E1261">
        <v>14</v>
      </c>
    </row>
    <row r="1262" spans="1:5" x14ac:dyDescent="0.2">
      <c r="A1262" t="s">
        <v>32</v>
      </c>
      <c r="B1262" t="s">
        <v>23</v>
      </c>
      <c r="C1262">
        <v>2020</v>
      </c>
      <c r="D1262" t="s">
        <v>30</v>
      </c>
      <c r="E1262">
        <v>6</v>
      </c>
    </row>
    <row r="1263" spans="1:5" x14ac:dyDescent="0.2">
      <c r="A1263" t="s">
        <v>32</v>
      </c>
      <c r="B1263" t="s">
        <v>23</v>
      </c>
      <c r="C1263">
        <v>2023</v>
      </c>
      <c r="D1263" t="s">
        <v>13</v>
      </c>
      <c r="E1263">
        <v>9</v>
      </c>
    </row>
    <row r="1264" spans="1:5" x14ac:dyDescent="0.2">
      <c r="A1264" t="s">
        <v>32</v>
      </c>
      <c r="B1264" t="s">
        <v>23</v>
      </c>
      <c r="C1264">
        <v>2019</v>
      </c>
      <c r="D1264" t="s">
        <v>14</v>
      </c>
      <c r="E1264">
        <v>11</v>
      </c>
    </row>
    <row r="1265" spans="1:5" x14ac:dyDescent="0.2">
      <c r="A1265" t="s">
        <v>32</v>
      </c>
      <c r="B1265" t="s">
        <v>23</v>
      </c>
      <c r="C1265">
        <v>2019</v>
      </c>
      <c r="D1265" t="s">
        <v>16</v>
      </c>
      <c r="E1265">
        <v>8</v>
      </c>
    </row>
    <row r="1266" spans="1:5" x14ac:dyDescent="0.2">
      <c r="A1266" t="s">
        <v>32</v>
      </c>
      <c r="B1266" t="s">
        <v>23</v>
      </c>
      <c r="C1266">
        <v>2020</v>
      </c>
      <c r="D1266" t="s">
        <v>13</v>
      </c>
      <c r="E1266">
        <v>13</v>
      </c>
    </row>
    <row r="1267" spans="1:5" x14ac:dyDescent="0.2">
      <c r="A1267" t="s">
        <v>32</v>
      </c>
      <c r="B1267" t="s">
        <v>23</v>
      </c>
      <c r="C1267">
        <v>2020</v>
      </c>
      <c r="D1267" t="s">
        <v>16</v>
      </c>
      <c r="E1267">
        <v>6</v>
      </c>
    </row>
    <row r="1268" spans="1:5" x14ac:dyDescent="0.2">
      <c r="A1268" t="s">
        <v>32</v>
      </c>
      <c r="B1268" t="s">
        <v>23</v>
      </c>
      <c r="C1268">
        <v>2023</v>
      </c>
      <c r="D1268" t="s">
        <v>12</v>
      </c>
      <c r="E1268">
        <v>9</v>
      </c>
    </row>
    <row r="1269" spans="1:5" x14ac:dyDescent="0.2">
      <c r="A1269" t="s">
        <v>32</v>
      </c>
      <c r="B1269" t="s">
        <v>23</v>
      </c>
      <c r="C1269">
        <v>2019</v>
      </c>
      <c r="D1269" t="s">
        <v>15</v>
      </c>
      <c r="E1269">
        <v>2</v>
      </c>
    </row>
    <row r="1270" spans="1:5" x14ac:dyDescent="0.2">
      <c r="A1270" t="s">
        <v>32</v>
      </c>
      <c r="B1270" t="s">
        <v>23</v>
      </c>
      <c r="C1270">
        <v>2019</v>
      </c>
      <c r="D1270" t="s">
        <v>12</v>
      </c>
      <c r="E1270">
        <v>9</v>
      </c>
    </row>
    <row r="1271" spans="1:5" x14ac:dyDescent="0.2">
      <c r="A1271" t="s">
        <v>32</v>
      </c>
      <c r="B1271" t="s">
        <v>23</v>
      </c>
      <c r="C1271">
        <v>2019</v>
      </c>
      <c r="D1271" t="s">
        <v>13</v>
      </c>
      <c r="E1271">
        <v>13</v>
      </c>
    </row>
    <row r="1272" spans="1:5" x14ac:dyDescent="0.2">
      <c r="A1272" t="s">
        <v>32</v>
      </c>
      <c r="B1272" t="s">
        <v>23</v>
      </c>
      <c r="C1272">
        <v>2021</v>
      </c>
      <c r="D1272" t="s">
        <v>16</v>
      </c>
      <c r="E1272">
        <v>6</v>
      </c>
    </row>
    <row r="1273" spans="1:5" x14ac:dyDescent="0.2">
      <c r="A1273" t="s">
        <v>32</v>
      </c>
      <c r="B1273" t="s">
        <v>23</v>
      </c>
      <c r="C1273">
        <v>2021</v>
      </c>
      <c r="D1273" t="s">
        <v>30</v>
      </c>
      <c r="E1273">
        <v>5</v>
      </c>
    </row>
    <row r="1274" spans="1:5" x14ac:dyDescent="0.2">
      <c r="A1274" t="s">
        <v>32</v>
      </c>
      <c r="B1274" t="s">
        <v>23</v>
      </c>
      <c r="C1274">
        <v>2019</v>
      </c>
      <c r="D1274" t="s">
        <v>30</v>
      </c>
      <c r="E1274">
        <v>3</v>
      </c>
    </row>
    <row r="1275" spans="1:5" x14ac:dyDescent="0.2">
      <c r="A1275" t="s">
        <v>32</v>
      </c>
      <c r="B1275" t="s">
        <v>23</v>
      </c>
      <c r="C1275">
        <v>2020</v>
      </c>
      <c r="D1275" t="s">
        <v>15</v>
      </c>
      <c r="E1275">
        <v>8</v>
      </c>
    </row>
    <row r="1276" spans="1:5" x14ac:dyDescent="0.2">
      <c r="A1276" t="s">
        <v>32</v>
      </c>
      <c r="B1276" t="s">
        <v>23</v>
      </c>
      <c r="C1276">
        <v>2020</v>
      </c>
      <c r="D1276" t="s">
        <v>12</v>
      </c>
      <c r="E1276">
        <v>13</v>
      </c>
    </row>
    <row r="1277" spans="1:5" x14ac:dyDescent="0.2">
      <c r="A1277" t="s">
        <v>32</v>
      </c>
      <c r="B1277" t="s">
        <v>23</v>
      </c>
      <c r="C1277">
        <v>2021</v>
      </c>
      <c r="D1277" t="s">
        <v>15</v>
      </c>
      <c r="E1277">
        <v>6</v>
      </c>
    </row>
    <row r="1278" spans="1:5" x14ac:dyDescent="0.2">
      <c r="A1278" t="s">
        <v>32</v>
      </c>
      <c r="B1278" t="s">
        <v>23</v>
      </c>
      <c r="C1278">
        <v>2021</v>
      </c>
      <c r="D1278" t="s">
        <v>12</v>
      </c>
      <c r="E1278">
        <v>3</v>
      </c>
    </row>
    <row r="1279" spans="1:5" x14ac:dyDescent="0.2">
      <c r="A1279" t="s">
        <v>32</v>
      </c>
      <c r="B1279" t="s">
        <v>23</v>
      </c>
      <c r="C1279">
        <v>2021</v>
      </c>
      <c r="D1279" t="s">
        <v>14</v>
      </c>
      <c r="E1279">
        <v>9</v>
      </c>
    </row>
    <row r="1280" spans="1:5" x14ac:dyDescent="0.2">
      <c r="A1280" t="s">
        <v>32</v>
      </c>
      <c r="B1280" t="s">
        <v>23</v>
      </c>
      <c r="C1280">
        <v>2021</v>
      </c>
      <c r="D1280" t="s">
        <v>13</v>
      </c>
      <c r="E1280">
        <v>4</v>
      </c>
    </row>
    <row r="1281" spans="1:5" x14ac:dyDescent="0.2">
      <c r="A1281" t="s">
        <v>32</v>
      </c>
      <c r="B1281" t="s">
        <v>23</v>
      </c>
      <c r="C1281">
        <v>2023</v>
      </c>
      <c r="D1281" t="s">
        <v>15</v>
      </c>
      <c r="E1281">
        <v>0</v>
      </c>
    </row>
    <row r="1282" spans="1:5" x14ac:dyDescent="0.2">
      <c r="A1282" t="s">
        <v>32</v>
      </c>
      <c r="B1282" t="s">
        <v>23</v>
      </c>
      <c r="C1282">
        <v>2023</v>
      </c>
      <c r="D1282" t="s">
        <v>16</v>
      </c>
      <c r="E1282">
        <v>0</v>
      </c>
    </row>
    <row r="1283" spans="1:5" x14ac:dyDescent="0.2">
      <c r="A1283" t="s">
        <v>32</v>
      </c>
      <c r="B1283" t="s">
        <v>23</v>
      </c>
      <c r="C1283">
        <v>2023</v>
      </c>
      <c r="D1283" t="s">
        <v>30</v>
      </c>
      <c r="E1283">
        <v>7</v>
      </c>
    </row>
    <row r="1284" spans="1:5" x14ac:dyDescent="0.2">
      <c r="A1284" t="s">
        <v>32</v>
      </c>
      <c r="B1284" t="s">
        <v>23</v>
      </c>
      <c r="C1284">
        <v>2022</v>
      </c>
      <c r="D1284" t="s">
        <v>13</v>
      </c>
      <c r="E1284">
        <v>4</v>
      </c>
    </row>
    <row r="1285" spans="1:5" x14ac:dyDescent="0.2">
      <c r="A1285" t="s">
        <v>32</v>
      </c>
      <c r="B1285" t="s">
        <v>23</v>
      </c>
      <c r="C1285">
        <v>2022</v>
      </c>
      <c r="D1285" t="s">
        <v>16</v>
      </c>
      <c r="E1285">
        <v>5</v>
      </c>
    </row>
    <row r="1286" spans="1:5" x14ac:dyDescent="0.2">
      <c r="A1286" t="s">
        <v>32</v>
      </c>
      <c r="B1286" t="s">
        <v>23</v>
      </c>
      <c r="C1286">
        <v>2022</v>
      </c>
      <c r="D1286" t="s">
        <v>12</v>
      </c>
      <c r="E1286">
        <v>12</v>
      </c>
    </row>
    <row r="1287" spans="1:5" x14ac:dyDescent="0.2">
      <c r="A1287" t="s">
        <v>32</v>
      </c>
      <c r="B1287" t="s">
        <v>24</v>
      </c>
      <c r="C1287">
        <v>2022</v>
      </c>
      <c r="D1287" t="s">
        <v>15</v>
      </c>
      <c r="E1287">
        <v>9</v>
      </c>
    </row>
    <row r="1288" spans="1:5" x14ac:dyDescent="0.2">
      <c r="A1288" t="s">
        <v>32</v>
      </c>
      <c r="B1288" t="s">
        <v>24</v>
      </c>
      <c r="C1288">
        <v>2022</v>
      </c>
      <c r="D1288" t="s">
        <v>12</v>
      </c>
      <c r="E1288">
        <v>4</v>
      </c>
    </row>
    <row r="1289" spans="1:5" x14ac:dyDescent="0.2">
      <c r="A1289" t="s">
        <v>32</v>
      </c>
      <c r="B1289" t="s">
        <v>24</v>
      </c>
      <c r="C1289">
        <v>2022</v>
      </c>
      <c r="D1289" t="s">
        <v>13</v>
      </c>
      <c r="E1289">
        <v>8</v>
      </c>
    </row>
    <row r="1290" spans="1:5" x14ac:dyDescent="0.2">
      <c r="A1290" t="s">
        <v>32</v>
      </c>
      <c r="B1290" t="s">
        <v>24</v>
      </c>
      <c r="C1290">
        <v>2022</v>
      </c>
      <c r="D1290" t="s">
        <v>16</v>
      </c>
      <c r="E1290">
        <v>5</v>
      </c>
    </row>
    <row r="1291" spans="1:5" x14ac:dyDescent="0.2">
      <c r="A1291" t="s">
        <v>32</v>
      </c>
      <c r="B1291" t="s">
        <v>24</v>
      </c>
      <c r="C1291">
        <v>2022</v>
      </c>
      <c r="D1291" t="s">
        <v>30</v>
      </c>
      <c r="E1291">
        <v>5</v>
      </c>
    </row>
    <row r="1292" spans="1:5" x14ac:dyDescent="0.2">
      <c r="A1292" t="s">
        <v>32</v>
      </c>
      <c r="B1292" t="s">
        <v>24</v>
      </c>
      <c r="C1292">
        <v>2023</v>
      </c>
      <c r="D1292" t="s">
        <v>14</v>
      </c>
      <c r="E1292">
        <v>12</v>
      </c>
    </row>
    <row r="1293" spans="1:5" x14ac:dyDescent="0.2">
      <c r="A1293" t="s">
        <v>32</v>
      </c>
      <c r="B1293" t="s">
        <v>24</v>
      </c>
      <c r="C1293">
        <v>2021</v>
      </c>
      <c r="D1293" t="s">
        <v>14</v>
      </c>
      <c r="E1293">
        <v>14</v>
      </c>
    </row>
    <row r="1294" spans="1:5" x14ac:dyDescent="0.2">
      <c r="A1294" t="s">
        <v>32</v>
      </c>
      <c r="B1294" t="s">
        <v>24</v>
      </c>
      <c r="C1294">
        <v>2020</v>
      </c>
      <c r="D1294" t="s">
        <v>14</v>
      </c>
      <c r="E1294">
        <v>13</v>
      </c>
    </row>
    <row r="1295" spans="1:5" x14ac:dyDescent="0.2">
      <c r="A1295" t="s">
        <v>32</v>
      </c>
      <c r="B1295" t="s">
        <v>24</v>
      </c>
      <c r="C1295">
        <v>2019</v>
      </c>
      <c r="D1295" t="s">
        <v>15</v>
      </c>
      <c r="E1295">
        <v>6</v>
      </c>
    </row>
    <row r="1296" spans="1:5" x14ac:dyDescent="0.2">
      <c r="A1296" t="s">
        <v>32</v>
      </c>
      <c r="B1296" t="s">
        <v>24</v>
      </c>
      <c r="C1296">
        <v>2020</v>
      </c>
      <c r="D1296" t="s">
        <v>16</v>
      </c>
      <c r="E1296">
        <v>3</v>
      </c>
    </row>
    <row r="1297" spans="1:5" x14ac:dyDescent="0.2">
      <c r="A1297" t="s">
        <v>32</v>
      </c>
      <c r="B1297" t="s">
        <v>24</v>
      </c>
      <c r="C1297">
        <v>2023</v>
      </c>
      <c r="D1297" t="s">
        <v>16</v>
      </c>
      <c r="E1297">
        <v>3</v>
      </c>
    </row>
    <row r="1298" spans="1:5" x14ac:dyDescent="0.2">
      <c r="A1298" t="s">
        <v>32</v>
      </c>
      <c r="B1298" t="s">
        <v>24</v>
      </c>
      <c r="C1298">
        <v>2021</v>
      </c>
      <c r="D1298" t="s">
        <v>15</v>
      </c>
      <c r="E1298">
        <v>2</v>
      </c>
    </row>
    <row r="1299" spans="1:5" x14ac:dyDescent="0.2">
      <c r="A1299" t="s">
        <v>32</v>
      </c>
      <c r="B1299" t="s">
        <v>24</v>
      </c>
      <c r="C1299">
        <v>2021</v>
      </c>
      <c r="D1299" t="s">
        <v>13</v>
      </c>
      <c r="E1299">
        <v>11</v>
      </c>
    </row>
    <row r="1300" spans="1:5" x14ac:dyDescent="0.2">
      <c r="A1300" t="s">
        <v>32</v>
      </c>
      <c r="B1300" t="s">
        <v>24</v>
      </c>
      <c r="C1300">
        <v>2021</v>
      </c>
      <c r="D1300" t="s">
        <v>30</v>
      </c>
      <c r="E1300">
        <v>6</v>
      </c>
    </row>
    <row r="1301" spans="1:5" x14ac:dyDescent="0.2">
      <c r="A1301" t="s">
        <v>32</v>
      </c>
      <c r="B1301" t="s">
        <v>24</v>
      </c>
      <c r="C1301">
        <v>2019</v>
      </c>
      <c r="D1301" t="s">
        <v>12</v>
      </c>
      <c r="E1301">
        <v>7</v>
      </c>
    </row>
    <row r="1302" spans="1:5" x14ac:dyDescent="0.2">
      <c r="A1302" t="s">
        <v>32</v>
      </c>
      <c r="B1302" t="s">
        <v>24</v>
      </c>
      <c r="C1302">
        <v>2019</v>
      </c>
      <c r="D1302" t="s">
        <v>14</v>
      </c>
      <c r="E1302">
        <v>9</v>
      </c>
    </row>
    <row r="1303" spans="1:5" x14ac:dyDescent="0.2">
      <c r="A1303" t="s">
        <v>32</v>
      </c>
      <c r="B1303" t="s">
        <v>24</v>
      </c>
      <c r="C1303">
        <v>2019</v>
      </c>
      <c r="D1303" t="s">
        <v>13</v>
      </c>
      <c r="E1303">
        <v>5</v>
      </c>
    </row>
    <row r="1304" spans="1:5" x14ac:dyDescent="0.2">
      <c r="A1304" t="s">
        <v>32</v>
      </c>
      <c r="B1304" t="s">
        <v>24</v>
      </c>
      <c r="C1304">
        <v>2019</v>
      </c>
      <c r="D1304" t="s">
        <v>16</v>
      </c>
      <c r="E1304">
        <v>5</v>
      </c>
    </row>
    <row r="1305" spans="1:5" x14ac:dyDescent="0.2">
      <c r="A1305" t="s">
        <v>32</v>
      </c>
      <c r="B1305" t="s">
        <v>24</v>
      </c>
      <c r="C1305">
        <v>2019</v>
      </c>
      <c r="D1305" t="s">
        <v>30</v>
      </c>
      <c r="E1305">
        <v>2</v>
      </c>
    </row>
    <row r="1306" spans="1:5" x14ac:dyDescent="0.2">
      <c r="A1306" t="s">
        <v>32</v>
      </c>
      <c r="B1306" t="s">
        <v>24</v>
      </c>
      <c r="C1306">
        <v>2020</v>
      </c>
      <c r="D1306" t="s">
        <v>15</v>
      </c>
      <c r="E1306">
        <v>3</v>
      </c>
    </row>
    <row r="1307" spans="1:5" x14ac:dyDescent="0.2">
      <c r="A1307" t="s">
        <v>32</v>
      </c>
      <c r="B1307" t="s">
        <v>24</v>
      </c>
      <c r="C1307">
        <v>2020</v>
      </c>
      <c r="D1307" t="s">
        <v>12</v>
      </c>
      <c r="E1307">
        <v>2</v>
      </c>
    </row>
    <row r="1308" spans="1:5" x14ac:dyDescent="0.2">
      <c r="A1308" t="s">
        <v>32</v>
      </c>
      <c r="B1308" t="s">
        <v>24</v>
      </c>
      <c r="C1308">
        <v>2020</v>
      </c>
      <c r="D1308" t="s">
        <v>13</v>
      </c>
      <c r="E1308">
        <v>8</v>
      </c>
    </row>
    <row r="1309" spans="1:5" x14ac:dyDescent="0.2">
      <c r="A1309" t="s">
        <v>32</v>
      </c>
      <c r="B1309" t="s">
        <v>24</v>
      </c>
      <c r="C1309">
        <v>2020</v>
      </c>
      <c r="D1309" t="s">
        <v>30</v>
      </c>
      <c r="E1309">
        <v>3</v>
      </c>
    </row>
    <row r="1310" spans="1:5" x14ac:dyDescent="0.2">
      <c r="A1310" t="s">
        <v>32</v>
      </c>
      <c r="B1310" t="s">
        <v>24</v>
      </c>
      <c r="C1310">
        <v>2021</v>
      </c>
      <c r="D1310" t="s">
        <v>12</v>
      </c>
      <c r="E1310">
        <v>5</v>
      </c>
    </row>
    <row r="1311" spans="1:5" x14ac:dyDescent="0.2">
      <c r="A1311" t="s">
        <v>32</v>
      </c>
      <c r="B1311" t="s">
        <v>24</v>
      </c>
      <c r="C1311">
        <v>2021</v>
      </c>
      <c r="D1311" t="s">
        <v>16</v>
      </c>
      <c r="E1311">
        <v>4</v>
      </c>
    </row>
    <row r="1312" spans="1:5" x14ac:dyDescent="0.2">
      <c r="A1312" t="s">
        <v>32</v>
      </c>
      <c r="B1312" t="s">
        <v>24</v>
      </c>
      <c r="C1312">
        <v>2023</v>
      </c>
      <c r="D1312" t="s">
        <v>15</v>
      </c>
      <c r="E1312">
        <v>6</v>
      </c>
    </row>
    <row r="1313" spans="1:5" x14ac:dyDescent="0.2">
      <c r="A1313" t="s">
        <v>32</v>
      </c>
      <c r="B1313" t="s">
        <v>24</v>
      </c>
      <c r="C1313">
        <v>2023</v>
      </c>
      <c r="D1313" t="s">
        <v>12</v>
      </c>
      <c r="E1313">
        <v>8</v>
      </c>
    </row>
    <row r="1314" spans="1:5" x14ac:dyDescent="0.2">
      <c r="A1314" t="s">
        <v>32</v>
      </c>
      <c r="B1314" t="s">
        <v>24</v>
      </c>
      <c r="C1314">
        <v>2023</v>
      </c>
      <c r="D1314" t="s">
        <v>13</v>
      </c>
      <c r="E1314">
        <v>7</v>
      </c>
    </row>
    <row r="1315" spans="1:5" x14ac:dyDescent="0.2">
      <c r="A1315" t="s">
        <v>32</v>
      </c>
      <c r="B1315" t="s">
        <v>24</v>
      </c>
      <c r="C1315">
        <v>2023</v>
      </c>
      <c r="D1315" t="s">
        <v>30</v>
      </c>
      <c r="E1315">
        <v>5</v>
      </c>
    </row>
    <row r="1316" spans="1:5" x14ac:dyDescent="0.2">
      <c r="A1316" t="s">
        <v>32</v>
      </c>
      <c r="B1316" t="s">
        <v>24</v>
      </c>
      <c r="C1316">
        <v>2022</v>
      </c>
      <c r="D1316" t="s">
        <v>14</v>
      </c>
      <c r="E1316">
        <v>12</v>
      </c>
    </row>
    <row r="1317" spans="1:5" x14ac:dyDescent="0.2">
      <c r="A1317" t="s">
        <v>32</v>
      </c>
      <c r="B1317" t="s">
        <v>25</v>
      </c>
      <c r="C1317">
        <v>2022</v>
      </c>
      <c r="D1317" t="s">
        <v>12</v>
      </c>
      <c r="E1317">
        <v>39</v>
      </c>
    </row>
    <row r="1318" spans="1:5" x14ac:dyDescent="0.2">
      <c r="A1318" t="s">
        <v>32</v>
      </c>
      <c r="B1318" t="s">
        <v>25</v>
      </c>
      <c r="C1318">
        <v>2022</v>
      </c>
      <c r="D1318" t="s">
        <v>14</v>
      </c>
      <c r="E1318">
        <v>63</v>
      </c>
    </row>
    <row r="1319" spans="1:5" x14ac:dyDescent="0.2">
      <c r="A1319" t="s">
        <v>32</v>
      </c>
      <c r="B1319" t="s">
        <v>25</v>
      </c>
      <c r="C1319">
        <v>2020</v>
      </c>
      <c r="D1319" t="s">
        <v>13</v>
      </c>
      <c r="E1319">
        <v>50</v>
      </c>
    </row>
    <row r="1320" spans="1:5" x14ac:dyDescent="0.2">
      <c r="A1320" t="s">
        <v>32</v>
      </c>
      <c r="B1320" t="s">
        <v>25</v>
      </c>
      <c r="C1320">
        <v>2021</v>
      </c>
      <c r="D1320" t="s">
        <v>12</v>
      </c>
      <c r="E1320">
        <v>31</v>
      </c>
    </row>
    <row r="1321" spans="1:5" x14ac:dyDescent="0.2">
      <c r="A1321" t="s">
        <v>32</v>
      </c>
      <c r="B1321" t="s">
        <v>25</v>
      </c>
      <c r="C1321">
        <v>2019</v>
      </c>
      <c r="D1321" t="s">
        <v>12</v>
      </c>
      <c r="E1321">
        <v>37</v>
      </c>
    </row>
    <row r="1322" spans="1:5" x14ac:dyDescent="0.2">
      <c r="A1322" t="s">
        <v>32</v>
      </c>
      <c r="B1322" t="s">
        <v>25</v>
      </c>
      <c r="C1322">
        <v>2023</v>
      </c>
      <c r="D1322" t="s">
        <v>14</v>
      </c>
      <c r="E1322">
        <v>62</v>
      </c>
    </row>
    <row r="1323" spans="1:5" x14ac:dyDescent="0.2">
      <c r="A1323" t="s">
        <v>32</v>
      </c>
      <c r="B1323" t="s">
        <v>25</v>
      </c>
      <c r="C1323">
        <v>2021</v>
      </c>
      <c r="D1323" t="s">
        <v>16</v>
      </c>
      <c r="E1323">
        <v>17</v>
      </c>
    </row>
    <row r="1324" spans="1:5" x14ac:dyDescent="0.2">
      <c r="A1324" t="s">
        <v>32</v>
      </c>
      <c r="B1324" t="s">
        <v>25</v>
      </c>
      <c r="C1324">
        <v>2021</v>
      </c>
      <c r="D1324" t="s">
        <v>30</v>
      </c>
      <c r="E1324">
        <v>10</v>
      </c>
    </row>
    <row r="1325" spans="1:5" x14ac:dyDescent="0.2">
      <c r="A1325" t="s">
        <v>32</v>
      </c>
      <c r="B1325" t="s">
        <v>25</v>
      </c>
      <c r="C1325">
        <v>2020</v>
      </c>
      <c r="D1325" t="s">
        <v>15</v>
      </c>
      <c r="E1325">
        <v>13</v>
      </c>
    </row>
    <row r="1326" spans="1:5" x14ac:dyDescent="0.2">
      <c r="A1326" t="s">
        <v>32</v>
      </c>
      <c r="B1326" t="s">
        <v>25</v>
      </c>
      <c r="C1326">
        <v>2020</v>
      </c>
      <c r="D1326" t="s">
        <v>16</v>
      </c>
      <c r="E1326">
        <v>9</v>
      </c>
    </row>
    <row r="1327" spans="1:5" x14ac:dyDescent="0.2">
      <c r="A1327" t="s">
        <v>32</v>
      </c>
      <c r="B1327" t="s">
        <v>25</v>
      </c>
      <c r="C1327">
        <v>2023</v>
      </c>
      <c r="D1327" t="s">
        <v>12</v>
      </c>
      <c r="E1327">
        <v>41</v>
      </c>
    </row>
    <row r="1328" spans="1:5" x14ac:dyDescent="0.2">
      <c r="A1328" t="s">
        <v>32</v>
      </c>
      <c r="B1328" t="s">
        <v>25</v>
      </c>
      <c r="C1328">
        <v>2023</v>
      </c>
      <c r="D1328" t="s">
        <v>16</v>
      </c>
      <c r="E1328">
        <v>14</v>
      </c>
    </row>
    <row r="1329" spans="1:5" x14ac:dyDescent="0.2">
      <c r="A1329" t="s">
        <v>32</v>
      </c>
      <c r="B1329" t="s">
        <v>25</v>
      </c>
      <c r="C1329">
        <v>2019</v>
      </c>
      <c r="D1329" t="s">
        <v>13</v>
      </c>
      <c r="E1329">
        <v>43</v>
      </c>
    </row>
    <row r="1330" spans="1:5" x14ac:dyDescent="0.2">
      <c r="A1330" t="s">
        <v>32</v>
      </c>
      <c r="B1330" t="s">
        <v>25</v>
      </c>
      <c r="C1330">
        <v>2023</v>
      </c>
      <c r="D1330" t="s">
        <v>30</v>
      </c>
      <c r="E1330">
        <v>19</v>
      </c>
    </row>
    <row r="1331" spans="1:5" x14ac:dyDescent="0.2">
      <c r="A1331" t="s">
        <v>32</v>
      </c>
      <c r="B1331" t="s">
        <v>25</v>
      </c>
      <c r="C1331">
        <v>2019</v>
      </c>
      <c r="D1331" t="s">
        <v>15</v>
      </c>
      <c r="E1331">
        <v>29</v>
      </c>
    </row>
    <row r="1332" spans="1:5" x14ac:dyDescent="0.2">
      <c r="A1332" t="s">
        <v>32</v>
      </c>
      <c r="B1332" t="s">
        <v>25</v>
      </c>
      <c r="C1332">
        <v>2019</v>
      </c>
      <c r="D1332" t="s">
        <v>14</v>
      </c>
      <c r="E1332">
        <v>41</v>
      </c>
    </row>
    <row r="1333" spans="1:5" x14ac:dyDescent="0.2">
      <c r="A1333" t="s">
        <v>32</v>
      </c>
      <c r="B1333" t="s">
        <v>25</v>
      </c>
      <c r="C1333">
        <v>2019</v>
      </c>
      <c r="D1333" t="s">
        <v>16</v>
      </c>
      <c r="E1333">
        <v>22</v>
      </c>
    </row>
    <row r="1334" spans="1:5" x14ac:dyDescent="0.2">
      <c r="A1334" t="s">
        <v>32</v>
      </c>
      <c r="B1334" t="s">
        <v>25</v>
      </c>
      <c r="C1334">
        <v>2019</v>
      </c>
      <c r="D1334" t="s">
        <v>30</v>
      </c>
      <c r="E1334">
        <v>21</v>
      </c>
    </row>
    <row r="1335" spans="1:5" x14ac:dyDescent="0.2">
      <c r="A1335" t="s">
        <v>32</v>
      </c>
      <c r="B1335" t="s">
        <v>25</v>
      </c>
      <c r="C1335">
        <v>2020</v>
      </c>
      <c r="D1335" t="s">
        <v>12</v>
      </c>
      <c r="E1335">
        <v>46</v>
      </c>
    </row>
    <row r="1336" spans="1:5" x14ac:dyDescent="0.2">
      <c r="A1336" t="s">
        <v>32</v>
      </c>
      <c r="B1336" t="s">
        <v>25</v>
      </c>
      <c r="C1336">
        <v>2020</v>
      </c>
      <c r="D1336" t="s">
        <v>14</v>
      </c>
      <c r="E1336">
        <v>38</v>
      </c>
    </row>
    <row r="1337" spans="1:5" x14ac:dyDescent="0.2">
      <c r="A1337" t="s">
        <v>32</v>
      </c>
      <c r="B1337" t="s">
        <v>25</v>
      </c>
      <c r="C1337">
        <v>2020</v>
      </c>
      <c r="D1337" t="s">
        <v>30</v>
      </c>
      <c r="E1337">
        <v>17</v>
      </c>
    </row>
    <row r="1338" spans="1:5" x14ac:dyDescent="0.2">
      <c r="A1338" t="s">
        <v>32</v>
      </c>
      <c r="B1338" t="s">
        <v>25</v>
      </c>
      <c r="C1338">
        <v>2021</v>
      </c>
      <c r="D1338" t="s">
        <v>15</v>
      </c>
      <c r="E1338">
        <v>23</v>
      </c>
    </row>
    <row r="1339" spans="1:5" x14ac:dyDescent="0.2">
      <c r="A1339" t="s">
        <v>32</v>
      </c>
      <c r="B1339" t="s">
        <v>25</v>
      </c>
      <c r="C1339">
        <v>2021</v>
      </c>
      <c r="D1339" t="s">
        <v>14</v>
      </c>
      <c r="E1339">
        <v>27</v>
      </c>
    </row>
    <row r="1340" spans="1:5" x14ac:dyDescent="0.2">
      <c r="A1340" t="s">
        <v>32</v>
      </c>
      <c r="B1340" t="s">
        <v>25</v>
      </c>
      <c r="C1340">
        <v>2021</v>
      </c>
      <c r="D1340" t="s">
        <v>13</v>
      </c>
      <c r="E1340">
        <v>13</v>
      </c>
    </row>
    <row r="1341" spans="1:5" x14ac:dyDescent="0.2">
      <c r="A1341" t="s">
        <v>32</v>
      </c>
      <c r="B1341" t="s">
        <v>25</v>
      </c>
      <c r="C1341">
        <v>2023</v>
      </c>
      <c r="D1341" t="s">
        <v>15</v>
      </c>
      <c r="E1341">
        <v>27</v>
      </c>
    </row>
    <row r="1342" spans="1:5" x14ac:dyDescent="0.2">
      <c r="A1342" t="s">
        <v>32</v>
      </c>
      <c r="B1342" t="s">
        <v>25</v>
      </c>
      <c r="C1342">
        <v>2023</v>
      </c>
      <c r="D1342" t="s">
        <v>13</v>
      </c>
      <c r="E1342">
        <v>23</v>
      </c>
    </row>
    <row r="1343" spans="1:5" x14ac:dyDescent="0.2">
      <c r="A1343" t="s">
        <v>32</v>
      </c>
      <c r="B1343" t="s">
        <v>25</v>
      </c>
      <c r="C1343">
        <v>2022</v>
      </c>
      <c r="D1343" t="s">
        <v>16</v>
      </c>
      <c r="E1343">
        <v>15</v>
      </c>
    </row>
    <row r="1344" spans="1:5" x14ac:dyDescent="0.2">
      <c r="A1344" t="s">
        <v>32</v>
      </c>
      <c r="B1344" t="s">
        <v>25</v>
      </c>
      <c r="C1344">
        <v>2022</v>
      </c>
      <c r="D1344" t="s">
        <v>13</v>
      </c>
      <c r="E1344">
        <v>22</v>
      </c>
    </row>
    <row r="1345" spans="1:5" x14ac:dyDescent="0.2">
      <c r="A1345" t="s">
        <v>32</v>
      </c>
      <c r="B1345" t="s">
        <v>25</v>
      </c>
      <c r="C1345">
        <v>2022</v>
      </c>
      <c r="D1345" t="s">
        <v>30</v>
      </c>
      <c r="E1345">
        <v>15</v>
      </c>
    </row>
    <row r="1346" spans="1:5" x14ac:dyDescent="0.2">
      <c r="A1346" t="s">
        <v>32</v>
      </c>
      <c r="B1346" t="s">
        <v>25</v>
      </c>
      <c r="C1346">
        <v>2022</v>
      </c>
      <c r="D1346" t="s">
        <v>15</v>
      </c>
      <c r="E1346">
        <v>14</v>
      </c>
    </row>
    <row r="1347" spans="1:5" x14ac:dyDescent="0.2">
      <c r="A1347" t="s">
        <v>32</v>
      </c>
      <c r="B1347" t="s">
        <v>26</v>
      </c>
      <c r="C1347">
        <v>2020</v>
      </c>
      <c r="D1347" t="s">
        <v>14</v>
      </c>
      <c r="E1347">
        <v>133</v>
      </c>
    </row>
    <row r="1348" spans="1:5" x14ac:dyDescent="0.2">
      <c r="A1348" t="s">
        <v>32</v>
      </c>
      <c r="B1348" t="s">
        <v>26</v>
      </c>
      <c r="C1348">
        <v>2019</v>
      </c>
      <c r="D1348" t="s">
        <v>12</v>
      </c>
      <c r="E1348">
        <v>59</v>
      </c>
    </row>
    <row r="1349" spans="1:5" x14ac:dyDescent="0.2">
      <c r="A1349" t="s">
        <v>32</v>
      </c>
      <c r="B1349" t="s">
        <v>26</v>
      </c>
      <c r="C1349">
        <v>2020</v>
      </c>
      <c r="D1349" t="s">
        <v>13</v>
      </c>
      <c r="E1349">
        <v>82</v>
      </c>
    </row>
    <row r="1350" spans="1:5" x14ac:dyDescent="0.2">
      <c r="A1350" t="s">
        <v>32</v>
      </c>
      <c r="B1350" t="s">
        <v>26</v>
      </c>
      <c r="C1350">
        <v>2021</v>
      </c>
      <c r="D1350" t="s">
        <v>12</v>
      </c>
      <c r="E1350">
        <v>67</v>
      </c>
    </row>
    <row r="1351" spans="1:5" x14ac:dyDescent="0.2">
      <c r="A1351" t="s">
        <v>32</v>
      </c>
      <c r="B1351" t="s">
        <v>26</v>
      </c>
      <c r="C1351">
        <v>2021</v>
      </c>
      <c r="D1351" t="s">
        <v>16</v>
      </c>
      <c r="E1351">
        <v>35</v>
      </c>
    </row>
    <row r="1352" spans="1:5" x14ac:dyDescent="0.2">
      <c r="A1352" t="s">
        <v>32</v>
      </c>
      <c r="B1352" t="s">
        <v>26</v>
      </c>
      <c r="C1352">
        <v>2023</v>
      </c>
      <c r="D1352" t="s">
        <v>30</v>
      </c>
      <c r="E1352">
        <v>52</v>
      </c>
    </row>
    <row r="1353" spans="1:5" x14ac:dyDescent="0.2">
      <c r="A1353" t="s">
        <v>32</v>
      </c>
      <c r="B1353" t="s">
        <v>26</v>
      </c>
      <c r="C1353">
        <v>2019</v>
      </c>
      <c r="D1353" t="s">
        <v>14</v>
      </c>
      <c r="E1353">
        <v>93</v>
      </c>
    </row>
    <row r="1354" spans="1:5" x14ac:dyDescent="0.2">
      <c r="A1354" t="s">
        <v>32</v>
      </c>
      <c r="B1354" t="s">
        <v>26</v>
      </c>
      <c r="C1354">
        <v>2022</v>
      </c>
      <c r="D1354" t="s">
        <v>12</v>
      </c>
      <c r="E1354">
        <v>71</v>
      </c>
    </row>
    <row r="1355" spans="1:5" x14ac:dyDescent="0.2">
      <c r="A1355" t="s">
        <v>32</v>
      </c>
      <c r="B1355" t="s">
        <v>26</v>
      </c>
      <c r="C1355">
        <v>2023</v>
      </c>
      <c r="D1355" t="s">
        <v>14</v>
      </c>
      <c r="E1355">
        <v>143</v>
      </c>
    </row>
    <row r="1356" spans="1:5" x14ac:dyDescent="0.2">
      <c r="A1356" t="s">
        <v>32</v>
      </c>
      <c r="B1356" t="s">
        <v>26</v>
      </c>
      <c r="C1356">
        <v>2019</v>
      </c>
      <c r="D1356" t="s">
        <v>15</v>
      </c>
      <c r="E1356">
        <v>23</v>
      </c>
    </row>
    <row r="1357" spans="1:5" x14ac:dyDescent="0.2">
      <c r="A1357" t="s">
        <v>32</v>
      </c>
      <c r="B1357" t="s">
        <v>26</v>
      </c>
      <c r="C1357">
        <v>2020</v>
      </c>
      <c r="D1357" t="s">
        <v>16</v>
      </c>
      <c r="E1357">
        <v>39</v>
      </c>
    </row>
    <row r="1358" spans="1:5" x14ac:dyDescent="0.2">
      <c r="A1358" t="s">
        <v>32</v>
      </c>
      <c r="B1358" t="s">
        <v>26</v>
      </c>
      <c r="C1358">
        <v>2020</v>
      </c>
      <c r="D1358" t="s">
        <v>30</v>
      </c>
      <c r="E1358">
        <v>29</v>
      </c>
    </row>
    <row r="1359" spans="1:5" x14ac:dyDescent="0.2">
      <c r="A1359" t="s">
        <v>32</v>
      </c>
      <c r="B1359" t="s">
        <v>26</v>
      </c>
      <c r="C1359">
        <v>2019</v>
      </c>
      <c r="D1359" t="s">
        <v>16</v>
      </c>
      <c r="E1359">
        <v>28</v>
      </c>
    </row>
    <row r="1360" spans="1:5" x14ac:dyDescent="0.2">
      <c r="A1360" t="s">
        <v>32</v>
      </c>
      <c r="B1360" t="s">
        <v>26</v>
      </c>
      <c r="C1360">
        <v>2023</v>
      </c>
      <c r="D1360" t="s">
        <v>12</v>
      </c>
      <c r="E1360">
        <v>88</v>
      </c>
    </row>
    <row r="1361" spans="1:5" x14ac:dyDescent="0.2">
      <c r="A1361" t="s">
        <v>32</v>
      </c>
      <c r="B1361" t="s">
        <v>26</v>
      </c>
      <c r="C1361">
        <v>2019</v>
      </c>
      <c r="D1361" t="s">
        <v>13</v>
      </c>
      <c r="E1361">
        <v>94</v>
      </c>
    </row>
    <row r="1362" spans="1:5" x14ac:dyDescent="0.2">
      <c r="A1362" t="s">
        <v>32</v>
      </c>
      <c r="B1362" t="s">
        <v>26</v>
      </c>
      <c r="C1362">
        <v>2019</v>
      </c>
      <c r="D1362" t="s">
        <v>30</v>
      </c>
      <c r="E1362">
        <v>34</v>
      </c>
    </row>
    <row r="1363" spans="1:5" x14ac:dyDescent="0.2">
      <c r="A1363" t="s">
        <v>32</v>
      </c>
      <c r="B1363" t="s">
        <v>26</v>
      </c>
      <c r="C1363">
        <v>2020</v>
      </c>
      <c r="D1363" t="s">
        <v>15</v>
      </c>
      <c r="E1363">
        <v>42</v>
      </c>
    </row>
    <row r="1364" spans="1:5" x14ac:dyDescent="0.2">
      <c r="A1364" t="s">
        <v>32</v>
      </c>
      <c r="B1364" t="s">
        <v>26</v>
      </c>
      <c r="C1364">
        <v>2020</v>
      </c>
      <c r="D1364" t="s">
        <v>12</v>
      </c>
      <c r="E1364">
        <v>58</v>
      </c>
    </row>
    <row r="1365" spans="1:5" x14ac:dyDescent="0.2">
      <c r="A1365" t="s">
        <v>32</v>
      </c>
      <c r="B1365" t="s">
        <v>26</v>
      </c>
      <c r="C1365">
        <v>2021</v>
      </c>
      <c r="D1365" t="s">
        <v>15</v>
      </c>
      <c r="E1365">
        <v>38</v>
      </c>
    </row>
    <row r="1366" spans="1:5" x14ac:dyDescent="0.2">
      <c r="A1366" t="s">
        <v>32</v>
      </c>
      <c r="B1366" t="s">
        <v>26</v>
      </c>
      <c r="C1366">
        <v>2021</v>
      </c>
      <c r="D1366" t="s">
        <v>14</v>
      </c>
      <c r="E1366">
        <v>100</v>
      </c>
    </row>
    <row r="1367" spans="1:5" x14ac:dyDescent="0.2">
      <c r="A1367" t="s">
        <v>32</v>
      </c>
      <c r="B1367" t="s">
        <v>26</v>
      </c>
      <c r="C1367">
        <v>2021</v>
      </c>
      <c r="D1367" t="s">
        <v>13</v>
      </c>
      <c r="E1367">
        <v>107</v>
      </c>
    </row>
    <row r="1368" spans="1:5" x14ac:dyDescent="0.2">
      <c r="A1368" t="s">
        <v>32</v>
      </c>
      <c r="B1368" t="s">
        <v>26</v>
      </c>
      <c r="C1368">
        <v>2021</v>
      </c>
      <c r="D1368" t="s">
        <v>30</v>
      </c>
      <c r="E1368">
        <v>66</v>
      </c>
    </row>
    <row r="1369" spans="1:5" x14ac:dyDescent="0.2">
      <c r="A1369" t="s">
        <v>32</v>
      </c>
      <c r="B1369" t="s">
        <v>26</v>
      </c>
      <c r="C1369">
        <v>2023</v>
      </c>
      <c r="D1369" t="s">
        <v>15</v>
      </c>
      <c r="E1369">
        <v>34</v>
      </c>
    </row>
    <row r="1370" spans="1:5" x14ac:dyDescent="0.2">
      <c r="A1370" t="s">
        <v>32</v>
      </c>
      <c r="B1370" t="s">
        <v>26</v>
      </c>
      <c r="C1370">
        <v>2023</v>
      </c>
      <c r="D1370" t="s">
        <v>13</v>
      </c>
      <c r="E1370">
        <v>49</v>
      </c>
    </row>
    <row r="1371" spans="1:5" x14ac:dyDescent="0.2">
      <c r="A1371" t="s">
        <v>32</v>
      </c>
      <c r="B1371" t="s">
        <v>26</v>
      </c>
      <c r="C1371">
        <v>2023</v>
      </c>
      <c r="D1371" t="s">
        <v>16</v>
      </c>
      <c r="E1371">
        <v>17</v>
      </c>
    </row>
    <row r="1372" spans="1:5" x14ac:dyDescent="0.2">
      <c r="A1372" t="s">
        <v>32</v>
      </c>
      <c r="B1372" t="s">
        <v>26</v>
      </c>
      <c r="C1372">
        <v>2022</v>
      </c>
      <c r="D1372" t="s">
        <v>15</v>
      </c>
      <c r="E1372">
        <v>55</v>
      </c>
    </row>
    <row r="1373" spans="1:5" x14ac:dyDescent="0.2">
      <c r="A1373" t="s">
        <v>32</v>
      </c>
      <c r="B1373" t="s">
        <v>26</v>
      </c>
      <c r="C1373">
        <v>2022</v>
      </c>
      <c r="D1373" t="s">
        <v>30</v>
      </c>
      <c r="E1373">
        <v>39</v>
      </c>
    </row>
    <row r="1374" spans="1:5" x14ac:dyDescent="0.2">
      <c r="A1374" t="s">
        <v>32</v>
      </c>
      <c r="B1374" t="s">
        <v>26</v>
      </c>
      <c r="C1374">
        <v>2022</v>
      </c>
      <c r="D1374" t="s">
        <v>13</v>
      </c>
      <c r="E1374">
        <v>83</v>
      </c>
    </row>
    <row r="1375" spans="1:5" x14ac:dyDescent="0.2">
      <c r="A1375" t="s">
        <v>32</v>
      </c>
      <c r="B1375" t="s">
        <v>26</v>
      </c>
      <c r="C1375">
        <v>2022</v>
      </c>
      <c r="D1375" t="s">
        <v>16</v>
      </c>
      <c r="E1375">
        <v>39</v>
      </c>
    </row>
    <row r="1376" spans="1:5" x14ac:dyDescent="0.2">
      <c r="A1376" t="s">
        <v>32</v>
      </c>
      <c r="B1376" t="s">
        <v>26</v>
      </c>
      <c r="C1376">
        <v>2022</v>
      </c>
      <c r="D1376" t="s">
        <v>14</v>
      </c>
      <c r="E1376">
        <v>147</v>
      </c>
    </row>
    <row r="1377" spans="1:5" x14ac:dyDescent="0.2">
      <c r="A1377" s="4" t="s">
        <v>33</v>
      </c>
      <c r="B1377" t="s">
        <v>10</v>
      </c>
      <c r="C1377">
        <v>2023</v>
      </c>
      <c r="D1377" t="s">
        <v>11</v>
      </c>
      <c r="E1377">
        <v>11</v>
      </c>
    </row>
    <row r="1378" spans="1:5" x14ac:dyDescent="0.2">
      <c r="A1378" s="4" t="s">
        <v>33</v>
      </c>
      <c r="B1378" t="s">
        <v>10</v>
      </c>
      <c r="C1378">
        <v>2023</v>
      </c>
      <c r="D1378" t="s">
        <v>13</v>
      </c>
      <c r="E1378">
        <v>7</v>
      </c>
    </row>
    <row r="1379" spans="1:5" x14ac:dyDescent="0.2">
      <c r="A1379" s="4" t="s">
        <v>33</v>
      </c>
      <c r="B1379" t="s">
        <v>10</v>
      </c>
      <c r="C1379">
        <v>2023</v>
      </c>
      <c r="D1379" t="s">
        <v>16</v>
      </c>
      <c r="E1379">
        <v>4</v>
      </c>
    </row>
    <row r="1380" spans="1:5" x14ac:dyDescent="0.2">
      <c r="A1380" s="4" t="s">
        <v>33</v>
      </c>
      <c r="B1380" t="s">
        <v>10</v>
      </c>
      <c r="C1380">
        <v>2022</v>
      </c>
      <c r="D1380" t="s">
        <v>15</v>
      </c>
      <c r="E1380">
        <v>3</v>
      </c>
    </row>
    <row r="1381" spans="1:5" x14ac:dyDescent="0.2">
      <c r="A1381" s="4" t="s">
        <v>33</v>
      </c>
      <c r="B1381" t="s">
        <v>10</v>
      </c>
      <c r="C1381">
        <v>2022</v>
      </c>
      <c r="D1381" t="s">
        <v>12</v>
      </c>
      <c r="E1381">
        <v>2</v>
      </c>
    </row>
    <row r="1382" spans="1:5" x14ac:dyDescent="0.2">
      <c r="A1382" s="4" t="s">
        <v>33</v>
      </c>
      <c r="B1382" t="s">
        <v>10</v>
      </c>
      <c r="C1382">
        <v>2022</v>
      </c>
      <c r="D1382" t="s">
        <v>14</v>
      </c>
      <c r="E1382">
        <v>0</v>
      </c>
    </row>
    <row r="1383" spans="1:5" x14ac:dyDescent="0.2">
      <c r="A1383" s="4" t="s">
        <v>33</v>
      </c>
      <c r="B1383" t="s">
        <v>10</v>
      </c>
      <c r="C1383">
        <v>2022</v>
      </c>
      <c r="D1383" t="s">
        <v>13</v>
      </c>
      <c r="E1383">
        <v>9</v>
      </c>
    </row>
    <row r="1384" spans="1:5" x14ac:dyDescent="0.2">
      <c r="A1384" s="4" t="s">
        <v>33</v>
      </c>
      <c r="B1384" t="s">
        <v>10</v>
      </c>
      <c r="C1384">
        <v>2022</v>
      </c>
      <c r="D1384" t="s">
        <v>16</v>
      </c>
      <c r="E1384">
        <v>7</v>
      </c>
    </row>
    <row r="1385" spans="1:5" x14ac:dyDescent="0.2">
      <c r="A1385" s="4" t="s">
        <v>33</v>
      </c>
      <c r="B1385" t="s">
        <v>10</v>
      </c>
      <c r="C1385">
        <v>2019</v>
      </c>
      <c r="D1385" t="s">
        <v>11</v>
      </c>
      <c r="E1385">
        <v>4</v>
      </c>
    </row>
    <row r="1386" spans="1:5" x14ac:dyDescent="0.2">
      <c r="A1386" s="4" t="s">
        <v>33</v>
      </c>
      <c r="B1386" t="s">
        <v>10</v>
      </c>
      <c r="C1386">
        <v>2019</v>
      </c>
      <c r="D1386" t="s">
        <v>15</v>
      </c>
      <c r="E1386">
        <v>4</v>
      </c>
    </row>
    <row r="1387" spans="1:5" x14ac:dyDescent="0.2">
      <c r="A1387" s="4" t="s">
        <v>33</v>
      </c>
      <c r="B1387" t="s">
        <v>10</v>
      </c>
      <c r="C1387">
        <v>2020</v>
      </c>
      <c r="D1387" t="s">
        <v>12</v>
      </c>
      <c r="E1387">
        <v>2</v>
      </c>
    </row>
    <row r="1388" spans="1:5" x14ac:dyDescent="0.2">
      <c r="A1388" s="4" t="s">
        <v>33</v>
      </c>
      <c r="B1388" t="s">
        <v>10</v>
      </c>
      <c r="C1388">
        <v>2020</v>
      </c>
      <c r="D1388" t="s">
        <v>13</v>
      </c>
      <c r="E1388">
        <v>5</v>
      </c>
    </row>
    <row r="1389" spans="1:5" x14ac:dyDescent="0.2">
      <c r="A1389" s="4" t="s">
        <v>33</v>
      </c>
      <c r="B1389" t="s">
        <v>10</v>
      </c>
      <c r="C1389">
        <v>2020</v>
      </c>
      <c r="D1389" t="s">
        <v>16</v>
      </c>
      <c r="E1389">
        <v>5</v>
      </c>
    </row>
    <row r="1390" spans="1:5" x14ac:dyDescent="0.2">
      <c r="A1390" s="4" t="s">
        <v>33</v>
      </c>
      <c r="B1390" t="s">
        <v>10</v>
      </c>
      <c r="C1390">
        <v>2021</v>
      </c>
      <c r="D1390" t="s">
        <v>16</v>
      </c>
      <c r="E1390">
        <v>8</v>
      </c>
    </row>
    <row r="1391" spans="1:5" x14ac:dyDescent="0.2">
      <c r="A1391" s="4" t="s">
        <v>33</v>
      </c>
      <c r="B1391" t="s">
        <v>10</v>
      </c>
      <c r="C1391">
        <v>2022</v>
      </c>
      <c r="D1391" t="s">
        <v>11</v>
      </c>
      <c r="E1391">
        <v>7</v>
      </c>
    </row>
    <row r="1392" spans="1:5" x14ac:dyDescent="0.2">
      <c r="A1392" s="4" t="s">
        <v>33</v>
      </c>
      <c r="B1392" t="s">
        <v>10</v>
      </c>
      <c r="C1392">
        <v>2019</v>
      </c>
      <c r="D1392" t="s">
        <v>12</v>
      </c>
      <c r="E1392">
        <v>0</v>
      </c>
    </row>
    <row r="1393" spans="1:5" x14ac:dyDescent="0.2">
      <c r="A1393" s="4" t="s">
        <v>33</v>
      </c>
      <c r="B1393" t="s">
        <v>10</v>
      </c>
      <c r="C1393">
        <v>2019</v>
      </c>
      <c r="D1393" t="s">
        <v>14</v>
      </c>
      <c r="E1393">
        <v>2</v>
      </c>
    </row>
    <row r="1394" spans="1:5" x14ac:dyDescent="0.2">
      <c r="A1394" s="4" t="s">
        <v>33</v>
      </c>
      <c r="B1394" t="s">
        <v>10</v>
      </c>
      <c r="C1394">
        <v>2019</v>
      </c>
      <c r="D1394" t="s">
        <v>13</v>
      </c>
      <c r="E1394">
        <v>6</v>
      </c>
    </row>
    <row r="1395" spans="1:5" x14ac:dyDescent="0.2">
      <c r="A1395" s="4" t="s">
        <v>33</v>
      </c>
      <c r="B1395" t="s">
        <v>10</v>
      </c>
      <c r="C1395">
        <v>2019</v>
      </c>
      <c r="D1395" t="s">
        <v>16</v>
      </c>
      <c r="E1395">
        <v>6</v>
      </c>
    </row>
    <row r="1396" spans="1:5" x14ac:dyDescent="0.2">
      <c r="A1396" s="4" t="s">
        <v>33</v>
      </c>
      <c r="B1396" t="s">
        <v>10</v>
      </c>
      <c r="C1396">
        <v>2020</v>
      </c>
      <c r="D1396" t="s">
        <v>11</v>
      </c>
      <c r="E1396">
        <v>13</v>
      </c>
    </row>
    <row r="1397" spans="1:5" x14ac:dyDescent="0.2">
      <c r="A1397" s="4" t="s">
        <v>33</v>
      </c>
      <c r="B1397" t="s">
        <v>10</v>
      </c>
      <c r="C1397">
        <v>2020</v>
      </c>
      <c r="D1397" t="s">
        <v>15</v>
      </c>
      <c r="E1397">
        <v>0</v>
      </c>
    </row>
    <row r="1398" spans="1:5" x14ac:dyDescent="0.2">
      <c r="A1398" s="4" t="s">
        <v>33</v>
      </c>
      <c r="B1398" t="s">
        <v>10</v>
      </c>
      <c r="C1398">
        <v>2020</v>
      </c>
      <c r="D1398" t="s">
        <v>14</v>
      </c>
      <c r="E1398">
        <v>1</v>
      </c>
    </row>
    <row r="1399" spans="1:5" x14ac:dyDescent="0.2">
      <c r="A1399" s="4" t="s">
        <v>33</v>
      </c>
      <c r="B1399" t="s">
        <v>10</v>
      </c>
      <c r="C1399">
        <v>2021</v>
      </c>
      <c r="D1399" t="s">
        <v>11</v>
      </c>
      <c r="E1399">
        <v>6</v>
      </c>
    </row>
    <row r="1400" spans="1:5" x14ac:dyDescent="0.2">
      <c r="A1400" s="4" t="s">
        <v>33</v>
      </c>
      <c r="B1400" t="s">
        <v>10</v>
      </c>
      <c r="C1400">
        <v>2021</v>
      </c>
      <c r="D1400" t="s">
        <v>15</v>
      </c>
      <c r="E1400">
        <v>2</v>
      </c>
    </row>
    <row r="1401" spans="1:5" x14ac:dyDescent="0.2">
      <c r="A1401" s="4" t="s">
        <v>33</v>
      </c>
      <c r="B1401" t="s">
        <v>10</v>
      </c>
      <c r="C1401">
        <v>2021</v>
      </c>
      <c r="D1401" t="s">
        <v>12</v>
      </c>
      <c r="E1401">
        <v>5</v>
      </c>
    </row>
    <row r="1402" spans="1:5" x14ac:dyDescent="0.2">
      <c r="A1402" s="4" t="s">
        <v>33</v>
      </c>
      <c r="B1402" t="s">
        <v>10</v>
      </c>
      <c r="C1402">
        <v>2021</v>
      </c>
      <c r="D1402" t="s">
        <v>14</v>
      </c>
      <c r="E1402">
        <v>0</v>
      </c>
    </row>
    <row r="1403" spans="1:5" x14ac:dyDescent="0.2">
      <c r="A1403" s="4" t="s">
        <v>33</v>
      </c>
      <c r="B1403" t="s">
        <v>10</v>
      </c>
      <c r="C1403">
        <v>2021</v>
      </c>
      <c r="D1403" t="s">
        <v>13</v>
      </c>
      <c r="E1403">
        <v>3</v>
      </c>
    </row>
    <row r="1404" spans="1:5" x14ac:dyDescent="0.2">
      <c r="A1404" s="4" t="s">
        <v>33</v>
      </c>
      <c r="B1404" t="s">
        <v>10</v>
      </c>
      <c r="C1404">
        <v>2023</v>
      </c>
      <c r="D1404" t="s">
        <v>15</v>
      </c>
      <c r="E1404">
        <v>2</v>
      </c>
    </row>
    <row r="1405" spans="1:5" x14ac:dyDescent="0.2">
      <c r="A1405" s="4" t="s">
        <v>33</v>
      </c>
      <c r="B1405" t="s">
        <v>10</v>
      </c>
      <c r="C1405">
        <v>2023</v>
      </c>
      <c r="D1405" t="s">
        <v>12</v>
      </c>
      <c r="E1405">
        <v>0</v>
      </c>
    </row>
    <row r="1406" spans="1:5" x14ac:dyDescent="0.2">
      <c r="A1406" s="4" t="s">
        <v>33</v>
      </c>
      <c r="B1406" t="s">
        <v>10</v>
      </c>
      <c r="C1406">
        <v>2023</v>
      </c>
      <c r="D1406" t="s">
        <v>14</v>
      </c>
      <c r="E1406">
        <v>0</v>
      </c>
    </row>
    <row r="1407" spans="1:5" x14ac:dyDescent="0.2">
      <c r="A1407" s="4" t="s">
        <v>33</v>
      </c>
      <c r="B1407" t="s">
        <v>17</v>
      </c>
      <c r="C1407">
        <v>2019</v>
      </c>
      <c r="D1407" t="s">
        <v>16</v>
      </c>
      <c r="E1407">
        <v>3</v>
      </c>
    </row>
    <row r="1408" spans="1:5" x14ac:dyDescent="0.2">
      <c r="A1408" s="4" t="s">
        <v>33</v>
      </c>
      <c r="B1408" t="s">
        <v>17</v>
      </c>
      <c r="C1408">
        <v>2022</v>
      </c>
      <c r="D1408" t="s">
        <v>11</v>
      </c>
      <c r="E1408">
        <v>2</v>
      </c>
    </row>
    <row r="1409" spans="1:5" x14ac:dyDescent="0.2">
      <c r="A1409" s="4" t="s">
        <v>33</v>
      </c>
      <c r="B1409" t="s">
        <v>17</v>
      </c>
      <c r="C1409">
        <v>2022</v>
      </c>
      <c r="D1409" t="s">
        <v>15</v>
      </c>
      <c r="E1409">
        <v>7</v>
      </c>
    </row>
    <row r="1410" spans="1:5" x14ac:dyDescent="0.2">
      <c r="A1410" s="4" t="s">
        <v>33</v>
      </c>
      <c r="B1410" t="s">
        <v>17</v>
      </c>
      <c r="C1410">
        <v>2022</v>
      </c>
      <c r="D1410" t="s">
        <v>12</v>
      </c>
      <c r="E1410">
        <v>2</v>
      </c>
    </row>
    <row r="1411" spans="1:5" x14ac:dyDescent="0.2">
      <c r="A1411" s="4" t="s">
        <v>33</v>
      </c>
      <c r="B1411" t="s">
        <v>17</v>
      </c>
      <c r="C1411">
        <v>2022</v>
      </c>
      <c r="D1411" t="s">
        <v>16</v>
      </c>
      <c r="E1411">
        <v>7</v>
      </c>
    </row>
    <row r="1412" spans="1:5" x14ac:dyDescent="0.2">
      <c r="A1412" s="4" t="s">
        <v>33</v>
      </c>
      <c r="B1412" t="s">
        <v>17</v>
      </c>
      <c r="C1412">
        <v>2019</v>
      </c>
      <c r="D1412" t="s">
        <v>12</v>
      </c>
      <c r="E1412">
        <v>1</v>
      </c>
    </row>
    <row r="1413" spans="1:5" x14ac:dyDescent="0.2">
      <c r="A1413" s="4" t="s">
        <v>33</v>
      </c>
      <c r="B1413" t="s">
        <v>17</v>
      </c>
      <c r="C1413">
        <v>2020</v>
      </c>
      <c r="D1413" t="s">
        <v>11</v>
      </c>
      <c r="E1413">
        <v>5</v>
      </c>
    </row>
    <row r="1414" spans="1:5" x14ac:dyDescent="0.2">
      <c r="A1414" s="4" t="s">
        <v>33</v>
      </c>
      <c r="B1414" t="s">
        <v>17</v>
      </c>
      <c r="C1414">
        <v>2021</v>
      </c>
      <c r="D1414" t="s">
        <v>15</v>
      </c>
      <c r="E1414">
        <v>3</v>
      </c>
    </row>
    <row r="1415" spans="1:5" x14ac:dyDescent="0.2">
      <c r="A1415" s="4" t="s">
        <v>33</v>
      </c>
      <c r="B1415" t="s">
        <v>17</v>
      </c>
      <c r="C1415">
        <v>2021</v>
      </c>
      <c r="D1415" t="s">
        <v>16</v>
      </c>
      <c r="E1415">
        <v>8</v>
      </c>
    </row>
    <row r="1416" spans="1:5" x14ac:dyDescent="0.2">
      <c r="A1416" s="4" t="s">
        <v>33</v>
      </c>
      <c r="B1416" t="s">
        <v>17</v>
      </c>
      <c r="C1416">
        <v>2023</v>
      </c>
      <c r="D1416" t="s">
        <v>15</v>
      </c>
      <c r="E1416">
        <v>3</v>
      </c>
    </row>
    <row r="1417" spans="1:5" x14ac:dyDescent="0.2">
      <c r="A1417" s="4" t="s">
        <v>33</v>
      </c>
      <c r="B1417" t="s">
        <v>17</v>
      </c>
      <c r="C1417">
        <v>2022</v>
      </c>
      <c r="D1417" t="s">
        <v>14</v>
      </c>
      <c r="E1417">
        <v>3</v>
      </c>
    </row>
    <row r="1418" spans="1:5" x14ac:dyDescent="0.2">
      <c r="A1418" s="4" t="s">
        <v>33</v>
      </c>
      <c r="B1418" t="s">
        <v>17</v>
      </c>
      <c r="C1418">
        <v>2022</v>
      </c>
      <c r="D1418" t="s">
        <v>13</v>
      </c>
      <c r="E1418">
        <v>8</v>
      </c>
    </row>
    <row r="1419" spans="1:5" x14ac:dyDescent="0.2">
      <c r="A1419" s="4" t="s">
        <v>33</v>
      </c>
      <c r="B1419" t="s">
        <v>17</v>
      </c>
      <c r="C1419">
        <v>2019</v>
      </c>
      <c r="D1419" t="s">
        <v>11</v>
      </c>
      <c r="E1419">
        <v>8</v>
      </c>
    </row>
    <row r="1420" spans="1:5" x14ac:dyDescent="0.2">
      <c r="A1420" s="4" t="s">
        <v>33</v>
      </c>
      <c r="B1420" t="s">
        <v>17</v>
      </c>
      <c r="C1420">
        <v>2019</v>
      </c>
      <c r="D1420" t="s">
        <v>15</v>
      </c>
      <c r="E1420">
        <v>0</v>
      </c>
    </row>
    <row r="1421" spans="1:5" x14ac:dyDescent="0.2">
      <c r="A1421" s="4" t="s">
        <v>33</v>
      </c>
      <c r="B1421" t="s">
        <v>17</v>
      </c>
      <c r="C1421">
        <v>2019</v>
      </c>
      <c r="D1421" t="s">
        <v>14</v>
      </c>
      <c r="E1421">
        <v>2</v>
      </c>
    </row>
    <row r="1422" spans="1:5" x14ac:dyDescent="0.2">
      <c r="A1422" s="4" t="s">
        <v>33</v>
      </c>
      <c r="B1422" t="s">
        <v>17</v>
      </c>
      <c r="C1422">
        <v>2019</v>
      </c>
      <c r="D1422" t="s">
        <v>13</v>
      </c>
      <c r="E1422">
        <v>4</v>
      </c>
    </row>
    <row r="1423" spans="1:5" x14ac:dyDescent="0.2">
      <c r="A1423" s="4" t="s">
        <v>33</v>
      </c>
      <c r="B1423" t="s">
        <v>17</v>
      </c>
      <c r="C1423">
        <v>2020</v>
      </c>
      <c r="D1423" t="s">
        <v>15</v>
      </c>
      <c r="E1423">
        <v>0</v>
      </c>
    </row>
    <row r="1424" spans="1:5" x14ac:dyDescent="0.2">
      <c r="A1424" s="4" t="s">
        <v>33</v>
      </c>
      <c r="B1424" t="s">
        <v>17</v>
      </c>
      <c r="C1424">
        <v>2020</v>
      </c>
      <c r="D1424" t="s">
        <v>12</v>
      </c>
      <c r="E1424">
        <v>0</v>
      </c>
    </row>
    <row r="1425" spans="1:5" x14ac:dyDescent="0.2">
      <c r="A1425" s="4" t="s">
        <v>33</v>
      </c>
      <c r="B1425" t="s">
        <v>17</v>
      </c>
      <c r="C1425">
        <v>2020</v>
      </c>
      <c r="D1425" t="s">
        <v>14</v>
      </c>
      <c r="E1425">
        <v>0</v>
      </c>
    </row>
    <row r="1426" spans="1:5" x14ac:dyDescent="0.2">
      <c r="A1426" s="4" t="s">
        <v>33</v>
      </c>
      <c r="B1426" t="s">
        <v>17</v>
      </c>
      <c r="C1426">
        <v>2020</v>
      </c>
      <c r="D1426" t="s">
        <v>13</v>
      </c>
      <c r="E1426">
        <v>8</v>
      </c>
    </row>
    <row r="1427" spans="1:5" x14ac:dyDescent="0.2">
      <c r="A1427" s="4" t="s">
        <v>33</v>
      </c>
      <c r="B1427" t="s">
        <v>17</v>
      </c>
      <c r="C1427">
        <v>2020</v>
      </c>
      <c r="D1427" t="s">
        <v>16</v>
      </c>
      <c r="E1427">
        <v>11</v>
      </c>
    </row>
    <row r="1428" spans="1:5" x14ac:dyDescent="0.2">
      <c r="A1428" s="4" t="s">
        <v>33</v>
      </c>
      <c r="B1428" t="s">
        <v>17</v>
      </c>
      <c r="C1428">
        <v>2021</v>
      </c>
      <c r="D1428" t="s">
        <v>11</v>
      </c>
      <c r="E1428">
        <v>4</v>
      </c>
    </row>
    <row r="1429" spans="1:5" x14ac:dyDescent="0.2">
      <c r="A1429" s="4" t="s">
        <v>33</v>
      </c>
      <c r="B1429" t="s">
        <v>17</v>
      </c>
      <c r="C1429">
        <v>2021</v>
      </c>
      <c r="D1429" t="s">
        <v>12</v>
      </c>
      <c r="E1429">
        <v>2</v>
      </c>
    </row>
    <row r="1430" spans="1:5" x14ac:dyDescent="0.2">
      <c r="A1430" s="4" t="s">
        <v>33</v>
      </c>
      <c r="B1430" t="s">
        <v>17</v>
      </c>
      <c r="C1430">
        <v>2021</v>
      </c>
      <c r="D1430" t="s">
        <v>14</v>
      </c>
      <c r="E1430">
        <v>2</v>
      </c>
    </row>
    <row r="1431" spans="1:5" x14ac:dyDescent="0.2">
      <c r="A1431" s="4" t="s">
        <v>33</v>
      </c>
      <c r="B1431" t="s">
        <v>17</v>
      </c>
      <c r="C1431">
        <v>2021</v>
      </c>
      <c r="D1431" t="s">
        <v>13</v>
      </c>
      <c r="E1431">
        <v>5</v>
      </c>
    </row>
    <row r="1432" spans="1:5" x14ac:dyDescent="0.2">
      <c r="A1432" s="4" t="s">
        <v>33</v>
      </c>
      <c r="B1432" t="s">
        <v>17</v>
      </c>
      <c r="C1432">
        <v>2023</v>
      </c>
      <c r="D1432" t="s">
        <v>11</v>
      </c>
      <c r="E1432">
        <v>8</v>
      </c>
    </row>
    <row r="1433" spans="1:5" x14ac:dyDescent="0.2">
      <c r="A1433" s="4" t="s">
        <v>33</v>
      </c>
      <c r="B1433" t="s">
        <v>17</v>
      </c>
      <c r="C1433">
        <v>2023</v>
      </c>
      <c r="D1433" t="s">
        <v>12</v>
      </c>
      <c r="E1433">
        <v>0</v>
      </c>
    </row>
    <row r="1434" spans="1:5" x14ac:dyDescent="0.2">
      <c r="A1434" s="4" t="s">
        <v>33</v>
      </c>
      <c r="B1434" t="s">
        <v>17</v>
      </c>
      <c r="C1434">
        <v>2023</v>
      </c>
      <c r="D1434" t="s">
        <v>14</v>
      </c>
      <c r="E1434">
        <v>2</v>
      </c>
    </row>
    <row r="1435" spans="1:5" x14ac:dyDescent="0.2">
      <c r="A1435" s="4" t="s">
        <v>33</v>
      </c>
      <c r="B1435" t="s">
        <v>17</v>
      </c>
      <c r="C1435">
        <v>2023</v>
      </c>
      <c r="D1435" t="s">
        <v>13</v>
      </c>
      <c r="E1435">
        <v>5</v>
      </c>
    </row>
    <row r="1436" spans="1:5" x14ac:dyDescent="0.2">
      <c r="A1436" s="4" t="s">
        <v>33</v>
      </c>
      <c r="B1436" t="s">
        <v>17</v>
      </c>
      <c r="C1436">
        <v>2023</v>
      </c>
      <c r="D1436" t="s">
        <v>16</v>
      </c>
      <c r="E1436">
        <v>8</v>
      </c>
    </row>
    <row r="1437" spans="1:5" x14ac:dyDescent="0.2">
      <c r="A1437" s="4" t="s">
        <v>33</v>
      </c>
      <c r="B1437" t="s">
        <v>18</v>
      </c>
      <c r="C1437">
        <v>2019</v>
      </c>
      <c r="D1437" t="s">
        <v>13</v>
      </c>
      <c r="E1437">
        <v>10</v>
      </c>
    </row>
    <row r="1438" spans="1:5" x14ac:dyDescent="0.2">
      <c r="A1438" s="4" t="s">
        <v>33</v>
      </c>
      <c r="B1438" t="s">
        <v>18</v>
      </c>
      <c r="C1438">
        <v>2019</v>
      </c>
      <c r="D1438" t="s">
        <v>16</v>
      </c>
      <c r="E1438">
        <v>6</v>
      </c>
    </row>
    <row r="1439" spans="1:5" x14ac:dyDescent="0.2">
      <c r="A1439" s="4" t="s">
        <v>33</v>
      </c>
      <c r="B1439" t="s">
        <v>18</v>
      </c>
      <c r="C1439">
        <v>2022</v>
      </c>
      <c r="D1439" t="s">
        <v>12</v>
      </c>
      <c r="E1439">
        <v>2</v>
      </c>
    </row>
    <row r="1440" spans="1:5" x14ac:dyDescent="0.2">
      <c r="A1440" s="4" t="s">
        <v>33</v>
      </c>
      <c r="B1440" t="s">
        <v>18</v>
      </c>
      <c r="C1440">
        <v>2022</v>
      </c>
      <c r="D1440" t="s">
        <v>14</v>
      </c>
      <c r="E1440">
        <v>4</v>
      </c>
    </row>
    <row r="1441" spans="1:5" x14ac:dyDescent="0.2">
      <c r="A1441" s="4" t="s">
        <v>33</v>
      </c>
      <c r="B1441" t="s">
        <v>18</v>
      </c>
      <c r="C1441">
        <v>2022</v>
      </c>
      <c r="D1441" t="s">
        <v>16</v>
      </c>
      <c r="E1441">
        <v>6</v>
      </c>
    </row>
    <row r="1442" spans="1:5" x14ac:dyDescent="0.2">
      <c r="A1442" s="4" t="s">
        <v>33</v>
      </c>
      <c r="B1442" t="s">
        <v>18</v>
      </c>
      <c r="C1442">
        <v>2020</v>
      </c>
      <c r="D1442" t="s">
        <v>13</v>
      </c>
      <c r="E1442">
        <v>7</v>
      </c>
    </row>
    <row r="1443" spans="1:5" x14ac:dyDescent="0.2">
      <c r="A1443" s="4" t="s">
        <v>33</v>
      </c>
      <c r="B1443" t="s">
        <v>18</v>
      </c>
      <c r="C1443">
        <v>2021</v>
      </c>
      <c r="D1443" t="s">
        <v>12</v>
      </c>
      <c r="E1443">
        <v>1</v>
      </c>
    </row>
    <row r="1444" spans="1:5" x14ac:dyDescent="0.2">
      <c r="A1444" s="4" t="s">
        <v>33</v>
      </c>
      <c r="B1444" t="s">
        <v>18</v>
      </c>
      <c r="C1444">
        <v>2021</v>
      </c>
      <c r="D1444" t="s">
        <v>13</v>
      </c>
      <c r="E1444">
        <v>6</v>
      </c>
    </row>
    <row r="1445" spans="1:5" x14ac:dyDescent="0.2">
      <c r="A1445" s="4" t="s">
        <v>33</v>
      </c>
      <c r="B1445" t="s">
        <v>18</v>
      </c>
      <c r="C1445">
        <v>2022</v>
      </c>
      <c r="D1445" t="s">
        <v>15</v>
      </c>
      <c r="E1445">
        <v>2</v>
      </c>
    </row>
    <row r="1446" spans="1:5" x14ac:dyDescent="0.2">
      <c r="A1446" s="4" t="s">
        <v>33</v>
      </c>
      <c r="B1446" t="s">
        <v>18</v>
      </c>
      <c r="C1446">
        <v>2022</v>
      </c>
      <c r="D1446" t="s">
        <v>13</v>
      </c>
      <c r="E1446">
        <v>14</v>
      </c>
    </row>
    <row r="1447" spans="1:5" x14ac:dyDescent="0.2">
      <c r="A1447" s="4" t="s">
        <v>33</v>
      </c>
      <c r="B1447" t="s">
        <v>18</v>
      </c>
      <c r="C1447">
        <v>2022</v>
      </c>
      <c r="D1447" t="s">
        <v>11</v>
      </c>
      <c r="E1447">
        <v>9</v>
      </c>
    </row>
    <row r="1448" spans="1:5" x14ac:dyDescent="0.2">
      <c r="A1448" s="4" t="s">
        <v>33</v>
      </c>
      <c r="B1448" t="s">
        <v>18</v>
      </c>
      <c r="C1448">
        <v>2019</v>
      </c>
      <c r="D1448" t="s">
        <v>11</v>
      </c>
      <c r="E1448">
        <v>14</v>
      </c>
    </row>
    <row r="1449" spans="1:5" x14ac:dyDescent="0.2">
      <c r="A1449" s="4" t="s">
        <v>33</v>
      </c>
      <c r="B1449" t="s">
        <v>18</v>
      </c>
      <c r="C1449">
        <v>2019</v>
      </c>
      <c r="D1449" t="s">
        <v>15</v>
      </c>
      <c r="E1449">
        <v>2</v>
      </c>
    </row>
    <row r="1450" spans="1:5" x14ac:dyDescent="0.2">
      <c r="A1450" s="4" t="s">
        <v>33</v>
      </c>
      <c r="B1450" t="s">
        <v>18</v>
      </c>
      <c r="C1450">
        <v>2019</v>
      </c>
      <c r="D1450" t="s">
        <v>12</v>
      </c>
      <c r="E1450">
        <v>0</v>
      </c>
    </row>
    <row r="1451" spans="1:5" x14ac:dyDescent="0.2">
      <c r="A1451" s="4" t="s">
        <v>33</v>
      </c>
      <c r="B1451" t="s">
        <v>18</v>
      </c>
      <c r="C1451">
        <v>2019</v>
      </c>
      <c r="D1451" t="s">
        <v>14</v>
      </c>
      <c r="E1451">
        <v>1</v>
      </c>
    </row>
    <row r="1452" spans="1:5" x14ac:dyDescent="0.2">
      <c r="A1452" s="4" t="s">
        <v>33</v>
      </c>
      <c r="B1452" t="s">
        <v>18</v>
      </c>
      <c r="C1452">
        <v>2020</v>
      </c>
      <c r="D1452" t="s">
        <v>11</v>
      </c>
      <c r="E1452">
        <v>14</v>
      </c>
    </row>
    <row r="1453" spans="1:5" x14ac:dyDescent="0.2">
      <c r="A1453" s="4" t="s">
        <v>33</v>
      </c>
      <c r="B1453" t="s">
        <v>18</v>
      </c>
      <c r="C1453">
        <v>2020</v>
      </c>
      <c r="D1453" t="s">
        <v>15</v>
      </c>
      <c r="E1453">
        <v>8</v>
      </c>
    </row>
    <row r="1454" spans="1:5" x14ac:dyDescent="0.2">
      <c r="A1454" s="4" t="s">
        <v>33</v>
      </c>
      <c r="B1454" t="s">
        <v>18</v>
      </c>
      <c r="C1454">
        <v>2020</v>
      </c>
      <c r="D1454" t="s">
        <v>12</v>
      </c>
      <c r="E1454">
        <v>2</v>
      </c>
    </row>
    <row r="1455" spans="1:5" x14ac:dyDescent="0.2">
      <c r="A1455" s="4" t="s">
        <v>33</v>
      </c>
      <c r="B1455" t="s">
        <v>18</v>
      </c>
      <c r="C1455">
        <v>2020</v>
      </c>
      <c r="D1455" t="s">
        <v>14</v>
      </c>
      <c r="E1455">
        <v>1</v>
      </c>
    </row>
    <row r="1456" spans="1:5" x14ac:dyDescent="0.2">
      <c r="A1456" s="4" t="s">
        <v>33</v>
      </c>
      <c r="B1456" t="s">
        <v>18</v>
      </c>
      <c r="C1456">
        <v>2020</v>
      </c>
      <c r="D1456" t="s">
        <v>16</v>
      </c>
      <c r="E1456">
        <v>6</v>
      </c>
    </row>
    <row r="1457" spans="1:5" x14ac:dyDescent="0.2">
      <c r="A1457" s="4" t="s">
        <v>33</v>
      </c>
      <c r="B1457" t="s">
        <v>18</v>
      </c>
      <c r="C1457">
        <v>2021</v>
      </c>
      <c r="D1457" t="s">
        <v>11</v>
      </c>
      <c r="E1457">
        <v>15</v>
      </c>
    </row>
    <row r="1458" spans="1:5" x14ac:dyDescent="0.2">
      <c r="A1458" s="4" t="s">
        <v>33</v>
      </c>
      <c r="B1458" t="s">
        <v>18</v>
      </c>
      <c r="C1458">
        <v>2021</v>
      </c>
      <c r="D1458" t="s">
        <v>15</v>
      </c>
      <c r="E1458">
        <v>4</v>
      </c>
    </row>
    <row r="1459" spans="1:5" x14ac:dyDescent="0.2">
      <c r="A1459" s="4" t="s">
        <v>33</v>
      </c>
      <c r="B1459" t="s">
        <v>18</v>
      </c>
      <c r="C1459">
        <v>2021</v>
      </c>
      <c r="D1459" t="s">
        <v>14</v>
      </c>
      <c r="E1459">
        <v>4</v>
      </c>
    </row>
    <row r="1460" spans="1:5" x14ac:dyDescent="0.2">
      <c r="A1460" s="4" t="s">
        <v>33</v>
      </c>
      <c r="B1460" t="s">
        <v>18</v>
      </c>
      <c r="C1460">
        <v>2021</v>
      </c>
      <c r="D1460" t="s">
        <v>16</v>
      </c>
      <c r="E1460">
        <v>14</v>
      </c>
    </row>
    <row r="1461" spans="1:5" x14ac:dyDescent="0.2">
      <c r="A1461" s="4" t="s">
        <v>33</v>
      </c>
      <c r="B1461" t="s">
        <v>18</v>
      </c>
      <c r="C1461">
        <v>2023</v>
      </c>
      <c r="D1461" t="s">
        <v>11</v>
      </c>
      <c r="E1461">
        <v>24</v>
      </c>
    </row>
    <row r="1462" spans="1:5" x14ac:dyDescent="0.2">
      <c r="A1462" s="4" t="s">
        <v>33</v>
      </c>
      <c r="B1462" t="s">
        <v>18</v>
      </c>
      <c r="C1462">
        <v>2023</v>
      </c>
      <c r="D1462" t="s">
        <v>15</v>
      </c>
      <c r="E1462">
        <v>6</v>
      </c>
    </row>
    <row r="1463" spans="1:5" x14ac:dyDescent="0.2">
      <c r="A1463" s="4" t="s">
        <v>33</v>
      </c>
      <c r="B1463" t="s">
        <v>18</v>
      </c>
      <c r="C1463">
        <v>2023</v>
      </c>
      <c r="D1463" t="s">
        <v>12</v>
      </c>
      <c r="E1463">
        <v>2</v>
      </c>
    </row>
    <row r="1464" spans="1:5" x14ac:dyDescent="0.2">
      <c r="A1464" s="4" t="s">
        <v>33</v>
      </c>
      <c r="B1464" t="s">
        <v>18</v>
      </c>
      <c r="C1464">
        <v>2023</v>
      </c>
      <c r="D1464" t="s">
        <v>14</v>
      </c>
      <c r="E1464">
        <v>0</v>
      </c>
    </row>
    <row r="1465" spans="1:5" x14ac:dyDescent="0.2">
      <c r="A1465" s="4" t="s">
        <v>33</v>
      </c>
      <c r="B1465" t="s">
        <v>18</v>
      </c>
      <c r="C1465">
        <v>2023</v>
      </c>
      <c r="D1465" t="s">
        <v>13</v>
      </c>
      <c r="E1465">
        <v>3</v>
      </c>
    </row>
    <row r="1466" spans="1:5" x14ac:dyDescent="0.2">
      <c r="A1466" s="4" t="s">
        <v>33</v>
      </c>
      <c r="B1466" t="s">
        <v>18</v>
      </c>
      <c r="C1466">
        <v>2023</v>
      </c>
      <c r="D1466" t="s">
        <v>16</v>
      </c>
      <c r="E1466">
        <v>17</v>
      </c>
    </row>
    <row r="1467" spans="1:5" x14ac:dyDescent="0.2">
      <c r="A1467" s="4" t="s">
        <v>33</v>
      </c>
      <c r="B1467" t="s">
        <v>19</v>
      </c>
      <c r="C1467">
        <v>2021</v>
      </c>
      <c r="D1467" t="s">
        <v>14</v>
      </c>
      <c r="E1467">
        <v>6</v>
      </c>
    </row>
    <row r="1468" spans="1:5" x14ac:dyDescent="0.2">
      <c r="A1468" s="4" t="s">
        <v>33</v>
      </c>
      <c r="B1468" t="s">
        <v>19</v>
      </c>
      <c r="C1468">
        <v>2023</v>
      </c>
      <c r="D1468" t="s">
        <v>16</v>
      </c>
      <c r="E1468">
        <v>17</v>
      </c>
    </row>
    <row r="1469" spans="1:5" x14ac:dyDescent="0.2">
      <c r="A1469" s="4" t="s">
        <v>33</v>
      </c>
      <c r="B1469" t="s">
        <v>19</v>
      </c>
      <c r="C1469">
        <v>2020</v>
      </c>
      <c r="D1469" t="s">
        <v>15</v>
      </c>
      <c r="E1469">
        <v>9</v>
      </c>
    </row>
    <row r="1470" spans="1:5" x14ac:dyDescent="0.2">
      <c r="A1470" s="4" t="s">
        <v>33</v>
      </c>
      <c r="B1470" t="s">
        <v>19</v>
      </c>
      <c r="C1470">
        <v>2023</v>
      </c>
      <c r="D1470" t="s">
        <v>11</v>
      </c>
      <c r="E1470">
        <v>13</v>
      </c>
    </row>
    <row r="1471" spans="1:5" x14ac:dyDescent="0.2">
      <c r="A1471" s="4" t="s">
        <v>33</v>
      </c>
      <c r="B1471" t="s">
        <v>19</v>
      </c>
      <c r="C1471">
        <v>2019</v>
      </c>
      <c r="D1471" t="s">
        <v>11</v>
      </c>
      <c r="E1471">
        <v>16</v>
      </c>
    </row>
    <row r="1472" spans="1:5" x14ac:dyDescent="0.2">
      <c r="A1472" s="4" t="s">
        <v>33</v>
      </c>
      <c r="B1472" t="s">
        <v>19</v>
      </c>
      <c r="C1472">
        <v>2023</v>
      </c>
      <c r="D1472" t="s">
        <v>13</v>
      </c>
      <c r="E1472">
        <v>11</v>
      </c>
    </row>
    <row r="1473" spans="1:5" x14ac:dyDescent="0.2">
      <c r="A1473" s="4" t="s">
        <v>33</v>
      </c>
      <c r="B1473" t="s">
        <v>19</v>
      </c>
      <c r="C1473">
        <v>2023</v>
      </c>
      <c r="D1473" t="s">
        <v>15</v>
      </c>
      <c r="E1473">
        <v>5</v>
      </c>
    </row>
    <row r="1474" spans="1:5" x14ac:dyDescent="0.2">
      <c r="A1474" s="4" t="s">
        <v>33</v>
      </c>
      <c r="B1474" t="s">
        <v>19</v>
      </c>
      <c r="C1474">
        <v>2019</v>
      </c>
      <c r="D1474" t="s">
        <v>15</v>
      </c>
      <c r="E1474">
        <v>4</v>
      </c>
    </row>
    <row r="1475" spans="1:5" x14ac:dyDescent="0.2">
      <c r="A1475" s="4" t="s">
        <v>33</v>
      </c>
      <c r="B1475" t="s">
        <v>19</v>
      </c>
      <c r="C1475">
        <v>2020</v>
      </c>
      <c r="D1475" t="s">
        <v>13</v>
      </c>
      <c r="E1475">
        <v>10</v>
      </c>
    </row>
    <row r="1476" spans="1:5" x14ac:dyDescent="0.2">
      <c r="A1476" s="4" t="s">
        <v>33</v>
      </c>
      <c r="B1476" t="s">
        <v>19</v>
      </c>
      <c r="C1476">
        <v>2021</v>
      </c>
      <c r="D1476" t="s">
        <v>12</v>
      </c>
      <c r="E1476">
        <v>6</v>
      </c>
    </row>
    <row r="1477" spans="1:5" x14ac:dyDescent="0.2">
      <c r="A1477" s="4" t="s">
        <v>33</v>
      </c>
      <c r="B1477" t="s">
        <v>19</v>
      </c>
      <c r="C1477">
        <v>2022</v>
      </c>
      <c r="D1477" t="s">
        <v>15</v>
      </c>
      <c r="E1477">
        <v>5</v>
      </c>
    </row>
    <row r="1478" spans="1:5" x14ac:dyDescent="0.2">
      <c r="A1478" s="4" t="s">
        <v>33</v>
      </c>
      <c r="B1478" t="s">
        <v>19</v>
      </c>
      <c r="C1478">
        <v>2022</v>
      </c>
      <c r="D1478" t="s">
        <v>12</v>
      </c>
      <c r="E1478">
        <v>0</v>
      </c>
    </row>
    <row r="1479" spans="1:5" x14ac:dyDescent="0.2">
      <c r="A1479" s="4" t="s">
        <v>33</v>
      </c>
      <c r="B1479" t="s">
        <v>19</v>
      </c>
      <c r="C1479">
        <v>2022</v>
      </c>
      <c r="D1479" t="s">
        <v>14</v>
      </c>
      <c r="E1479">
        <v>8</v>
      </c>
    </row>
    <row r="1480" spans="1:5" x14ac:dyDescent="0.2">
      <c r="A1480" s="4" t="s">
        <v>33</v>
      </c>
      <c r="B1480" t="s">
        <v>19</v>
      </c>
      <c r="C1480">
        <v>2022</v>
      </c>
      <c r="D1480" t="s">
        <v>13</v>
      </c>
      <c r="E1480">
        <v>10</v>
      </c>
    </row>
    <row r="1481" spans="1:5" x14ac:dyDescent="0.2">
      <c r="A1481" s="4" t="s">
        <v>33</v>
      </c>
      <c r="B1481" t="s">
        <v>19</v>
      </c>
      <c r="C1481">
        <v>2021</v>
      </c>
      <c r="D1481" t="s">
        <v>11</v>
      </c>
      <c r="E1481">
        <v>6</v>
      </c>
    </row>
    <row r="1482" spans="1:5" x14ac:dyDescent="0.2">
      <c r="A1482" s="4" t="s">
        <v>33</v>
      </c>
      <c r="B1482" t="s">
        <v>19</v>
      </c>
      <c r="C1482">
        <v>2021</v>
      </c>
      <c r="D1482" t="s">
        <v>15</v>
      </c>
      <c r="E1482">
        <v>5</v>
      </c>
    </row>
    <row r="1483" spans="1:5" x14ac:dyDescent="0.2">
      <c r="A1483" s="4" t="s">
        <v>33</v>
      </c>
      <c r="B1483" t="s">
        <v>19</v>
      </c>
      <c r="C1483">
        <v>2023</v>
      </c>
      <c r="D1483" t="s">
        <v>14</v>
      </c>
      <c r="E1483">
        <v>3</v>
      </c>
    </row>
    <row r="1484" spans="1:5" x14ac:dyDescent="0.2">
      <c r="A1484" s="4" t="s">
        <v>33</v>
      </c>
      <c r="B1484" t="s">
        <v>19</v>
      </c>
      <c r="C1484">
        <v>2022</v>
      </c>
      <c r="D1484" t="s">
        <v>16</v>
      </c>
      <c r="E1484">
        <v>16</v>
      </c>
    </row>
    <row r="1485" spans="1:5" x14ac:dyDescent="0.2">
      <c r="A1485" s="4" t="s">
        <v>33</v>
      </c>
      <c r="B1485" t="s">
        <v>19</v>
      </c>
      <c r="C1485">
        <v>2019</v>
      </c>
      <c r="D1485" t="s">
        <v>12</v>
      </c>
      <c r="E1485">
        <v>5</v>
      </c>
    </row>
    <row r="1486" spans="1:5" x14ac:dyDescent="0.2">
      <c r="A1486" s="4" t="s">
        <v>33</v>
      </c>
      <c r="B1486" t="s">
        <v>19</v>
      </c>
      <c r="C1486">
        <v>2019</v>
      </c>
      <c r="D1486" t="s">
        <v>14</v>
      </c>
      <c r="E1486">
        <v>2</v>
      </c>
    </row>
    <row r="1487" spans="1:5" x14ac:dyDescent="0.2">
      <c r="A1487" s="4" t="s">
        <v>33</v>
      </c>
      <c r="B1487" t="s">
        <v>19</v>
      </c>
      <c r="C1487">
        <v>2019</v>
      </c>
      <c r="D1487" t="s">
        <v>13</v>
      </c>
      <c r="E1487">
        <v>10</v>
      </c>
    </row>
    <row r="1488" spans="1:5" x14ac:dyDescent="0.2">
      <c r="A1488" s="4" t="s">
        <v>33</v>
      </c>
      <c r="B1488" t="s">
        <v>19</v>
      </c>
      <c r="C1488">
        <v>2019</v>
      </c>
      <c r="D1488" t="s">
        <v>16</v>
      </c>
      <c r="E1488">
        <v>22</v>
      </c>
    </row>
    <row r="1489" spans="1:5" x14ac:dyDescent="0.2">
      <c r="A1489" s="4" t="s">
        <v>33</v>
      </c>
      <c r="B1489" t="s">
        <v>19</v>
      </c>
      <c r="C1489">
        <v>2020</v>
      </c>
      <c r="D1489" t="s">
        <v>11</v>
      </c>
      <c r="E1489">
        <v>14</v>
      </c>
    </row>
    <row r="1490" spans="1:5" x14ac:dyDescent="0.2">
      <c r="A1490" s="4" t="s">
        <v>33</v>
      </c>
      <c r="B1490" t="s">
        <v>19</v>
      </c>
      <c r="C1490">
        <v>2020</v>
      </c>
      <c r="D1490" t="s">
        <v>12</v>
      </c>
      <c r="E1490">
        <v>5</v>
      </c>
    </row>
    <row r="1491" spans="1:5" x14ac:dyDescent="0.2">
      <c r="A1491" s="4" t="s">
        <v>33</v>
      </c>
      <c r="B1491" t="s">
        <v>19</v>
      </c>
      <c r="C1491">
        <v>2020</v>
      </c>
      <c r="D1491" t="s">
        <v>14</v>
      </c>
      <c r="E1491">
        <v>4</v>
      </c>
    </row>
    <row r="1492" spans="1:5" x14ac:dyDescent="0.2">
      <c r="A1492" s="4" t="s">
        <v>33</v>
      </c>
      <c r="B1492" t="s">
        <v>19</v>
      </c>
      <c r="C1492">
        <v>2020</v>
      </c>
      <c r="D1492" t="s">
        <v>16</v>
      </c>
      <c r="E1492">
        <v>22</v>
      </c>
    </row>
    <row r="1493" spans="1:5" x14ac:dyDescent="0.2">
      <c r="A1493" s="4" t="s">
        <v>33</v>
      </c>
      <c r="B1493" t="s">
        <v>19</v>
      </c>
      <c r="C1493">
        <v>2021</v>
      </c>
      <c r="D1493" t="s">
        <v>13</v>
      </c>
      <c r="E1493">
        <v>8</v>
      </c>
    </row>
    <row r="1494" spans="1:5" x14ac:dyDescent="0.2">
      <c r="A1494" s="4" t="s">
        <v>33</v>
      </c>
      <c r="B1494" t="s">
        <v>19</v>
      </c>
      <c r="C1494">
        <v>2021</v>
      </c>
      <c r="D1494" t="s">
        <v>16</v>
      </c>
      <c r="E1494">
        <v>13</v>
      </c>
    </row>
    <row r="1495" spans="1:5" x14ac:dyDescent="0.2">
      <c r="A1495" s="4" t="s">
        <v>33</v>
      </c>
      <c r="B1495" t="s">
        <v>19</v>
      </c>
      <c r="C1495">
        <v>2022</v>
      </c>
      <c r="D1495" t="s">
        <v>11</v>
      </c>
      <c r="E1495">
        <v>20</v>
      </c>
    </row>
    <row r="1496" spans="1:5" x14ac:dyDescent="0.2">
      <c r="A1496" s="4" t="s">
        <v>33</v>
      </c>
      <c r="B1496" t="s">
        <v>19</v>
      </c>
      <c r="C1496">
        <v>2023</v>
      </c>
      <c r="D1496" t="s">
        <v>12</v>
      </c>
      <c r="E1496">
        <v>0</v>
      </c>
    </row>
    <row r="1497" spans="1:5" x14ac:dyDescent="0.2">
      <c r="A1497" s="4" t="s">
        <v>33</v>
      </c>
      <c r="B1497" t="s">
        <v>20</v>
      </c>
      <c r="C1497">
        <v>2020</v>
      </c>
      <c r="D1497" t="s">
        <v>13</v>
      </c>
      <c r="E1497">
        <v>11</v>
      </c>
    </row>
    <row r="1498" spans="1:5" x14ac:dyDescent="0.2">
      <c r="A1498" s="4" t="s">
        <v>33</v>
      </c>
      <c r="B1498" t="s">
        <v>20</v>
      </c>
      <c r="C1498">
        <v>2020</v>
      </c>
      <c r="D1498" t="s">
        <v>11</v>
      </c>
      <c r="E1498">
        <v>13</v>
      </c>
    </row>
    <row r="1499" spans="1:5" x14ac:dyDescent="0.2">
      <c r="A1499" s="4" t="s">
        <v>33</v>
      </c>
      <c r="B1499" t="s">
        <v>20</v>
      </c>
      <c r="C1499">
        <v>2020</v>
      </c>
      <c r="D1499" t="s">
        <v>12</v>
      </c>
      <c r="E1499">
        <v>5</v>
      </c>
    </row>
    <row r="1500" spans="1:5" x14ac:dyDescent="0.2">
      <c r="A1500" s="4" t="s">
        <v>33</v>
      </c>
      <c r="B1500" t="s">
        <v>20</v>
      </c>
      <c r="C1500">
        <v>2022</v>
      </c>
      <c r="D1500" t="s">
        <v>11</v>
      </c>
      <c r="E1500">
        <v>19</v>
      </c>
    </row>
    <row r="1501" spans="1:5" x14ac:dyDescent="0.2">
      <c r="A1501" s="4" t="s">
        <v>33</v>
      </c>
      <c r="B1501" t="s">
        <v>20</v>
      </c>
      <c r="C1501">
        <v>2022</v>
      </c>
      <c r="D1501" t="s">
        <v>15</v>
      </c>
      <c r="E1501">
        <v>3</v>
      </c>
    </row>
    <row r="1502" spans="1:5" x14ac:dyDescent="0.2">
      <c r="A1502" s="4" t="s">
        <v>33</v>
      </c>
      <c r="B1502" t="s">
        <v>20</v>
      </c>
      <c r="C1502">
        <v>2022</v>
      </c>
      <c r="D1502" t="s">
        <v>14</v>
      </c>
      <c r="E1502">
        <v>5</v>
      </c>
    </row>
    <row r="1503" spans="1:5" x14ac:dyDescent="0.2">
      <c r="A1503" s="4" t="s">
        <v>33</v>
      </c>
      <c r="B1503" t="s">
        <v>20</v>
      </c>
      <c r="C1503">
        <v>2022</v>
      </c>
      <c r="D1503" t="s">
        <v>13</v>
      </c>
      <c r="E1503">
        <v>21</v>
      </c>
    </row>
    <row r="1504" spans="1:5" x14ac:dyDescent="0.2">
      <c r="A1504" s="4" t="s">
        <v>33</v>
      </c>
      <c r="B1504" t="s">
        <v>20</v>
      </c>
      <c r="C1504">
        <v>2020</v>
      </c>
      <c r="D1504" t="s">
        <v>15</v>
      </c>
      <c r="E1504">
        <v>5</v>
      </c>
    </row>
    <row r="1505" spans="1:5" x14ac:dyDescent="0.2">
      <c r="A1505" s="4" t="s">
        <v>33</v>
      </c>
      <c r="B1505" t="s">
        <v>20</v>
      </c>
      <c r="C1505">
        <v>2020</v>
      </c>
      <c r="D1505" t="s">
        <v>14</v>
      </c>
      <c r="E1505">
        <v>3</v>
      </c>
    </row>
    <row r="1506" spans="1:5" x14ac:dyDescent="0.2">
      <c r="A1506" s="4" t="s">
        <v>33</v>
      </c>
      <c r="B1506" t="s">
        <v>20</v>
      </c>
      <c r="C1506">
        <v>2021</v>
      </c>
      <c r="D1506" t="s">
        <v>15</v>
      </c>
      <c r="E1506">
        <v>7</v>
      </c>
    </row>
    <row r="1507" spans="1:5" x14ac:dyDescent="0.2">
      <c r="A1507" s="4" t="s">
        <v>33</v>
      </c>
      <c r="B1507" t="s">
        <v>20</v>
      </c>
      <c r="C1507">
        <v>2023</v>
      </c>
      <c r="D1507" t="s">
        <v>14</v>
      </c>
      <c r="E1507">
        <v>2</v>
      </c>
    </row>
    <row r="1508" spans="1:5" x14ac:dyDescent="0.2">
      <c r="A1508" s="4" t="s">
        <v>33</v>
      </c>
      <c r="B1508" t="s">
        <v>20</v>
      </c>
      <c r="C1508">
        <v>2022</v>
      </c>
      <c r="D1508" t="s">
        <v>12</v>
      </c>
      <c r="E1508">
        <v>2</v>
      </c>
    </row>
    <row r="1509" spans="1:5" x14ac:dyDescent="0.2">
      <c r="A1509" s="4" t="s">
        <v>33</v>
      </c>
      <c r="B1509" t="s">
        <v>20</v>
      </c>
      <c r="C1509">
        <v>2022</v>
      </c>
      <c r="D1509" t="s">
        <v>16</v>
      </c>
      <c r="E1509">
        <v>15</v>
      </c>
    </row>
    <row r="1510" spans="1:5" x14ac:dyDescent="0.2">
      <c r="A1510" s="4" t="s">
        <v>33</v>
      </c>
      <c r="B1510" t="s">
        <v>20</v>
      </c>
      <c r="C1510">
        <v>2019</v>
      </c>
      <c r="D1510" t="s">
        <v>11</v>
      </c>
      <c r="E1510">
        <v>21</v>
      </c>
    </row>
    <row r="1511" spans="1:5" x14ac:dyDescent="0.2">
      <c r="A1511" s="4" t="s">
        <v>33</v>
      </c>
      <c r="B1511" t="s">
        <v>20</v>
      </c>
      <c r="C1511">
        <v>2019</v>
      </c>
      <c r="D1511" t="s">
        <v>15</v>
      </c>
      <c r="E1511">
        <v>6</v>
      </c>
    </row>
    <row r="1512" spans="1:5" x14ac:dyDescent="0.2">
      <c r="A1512" s="4" t="s">
        <v>33</v>
      </c>
      <c r="B1512" t="s">
        <v>20</v>
      </c>
      <c r="C1512">
        <v>2019</v>
      </c>
      <c r="D1512" t="s">
        <v>12</v>
      </c>
      <c r="E1512">
        <v>3</v>
      </c>
    </row>
    <row r="1513" spans="1:5" x14ac:dyDescent="0.2">
      <c r="A1513" s="4" t="s">
        <v>33</v>
      </c>
      <c r="B1513" t="s">
        <v>20</v>
      </c>
      <c r="C1513">
        <v>2019</v>
      </c>
      <c r="D1513" t="s">
        <v>14</v>
      </c>
      <c r="E1513">
        <v>0</v>
      </c>
    </row>
    <row r="1514" spans="1:5" x14ac:dyDescent="0.2">
      <c r="A1514" s="4" t="s">
        <v>33</v>
      </c>
      <c r="B1514" t="s">
        <v>20</v>
      </c>
      <c r="C1514">
        <v>2019</v>
      </c>
      <c r="D1514" t="s">
        <v>13</v>
      </c>
      <c r="E1514">
        <v>30</v>
      </c>
    </row>
    <row r="1515" spans="1:5" x14ac:dyDescent="0.2">
      <c r="A1515" s="4" t="s">
        <v>33</v>
      </c>
      <c r="B1515" t="s">
        <v>20</v>
      </c>
      <c r="C1515">
        <v>2019</v>
      </c>
      <c r="D1515" t="s">
        <v>16</v>
      </c>
      <c r="E1515">
        <v>15</v>
      </c>
    </row>
    <row r="1516" spans="1:5" x14ac:dyDescent="0.2">
      <c r="A1516" s="4" t="s">
        <v>33</v>
      </c>
      <c r="B1516" t="s">
        <v>20</v>
      </c>
      <c r="C1516">
        <v>2020</v>
      </c>
      <c r="D1516" t="s">
        <v>16</v>
      </c>
      <c r="E1516">
        <v>15</v>
      </c>
    </row>
    <row r="1517" spans="1:5" x14ac:dyDescent="0.2">
      <c r="A1517" s="4" t="s">
        <v>33</v>
      </c>
      <c r="B1517" t="s">
        <v>20</v>
      </c>
      <c r="C1517">
        <v>2021</v>
      </c>
      <c r="D1517" t="s">
        <v>11</v>
      </c>
      <c r="E1517">
        <v>37</v>
      </c>
    </row>
    <row r="1518" spans="1:5" x14ac:dyDescent="0.2">
      <c r="A1518" s="4" t="s">
        <v>33</v>
      </c>
      <c r="B1518" t="s">
        <v>20</v>
      </c>
      <c r="C1518">
        <v>2021</v>
      </c>
      <c r="D1518" t="s">
        <v>12</v>
      </c>
      <c r="E1518">
        <v>2</v>
      </c>
    </row>
    <row r="1519" spans="1:5" x14ac:dyDescent="0.2">
      <c r="A1519" s="4" t="s">
        <v>33</v>
      </c>
      <c r="B1519" t="s">
        <v>20</v>
      </c>
      <c r="C1519">
        <v>2021</v>
      </c>
      <c r="D1519" t="s">
        <v>14</v>
      </c>
      <c r="E1519">
        <v>3</v>
      </c>
    </row>
    <row r="1520" spans="1:5" x14ac:dyDescent="0.2">
      <c r="A1520" s="4" t="s">
        <v>33</v>
      </c>
      <c r="B1520" t="s">
        <v>20</v>
      </c>
      <c r="C1520">
        <v>2021</v>
      </c>
      <c r="D1520" t="s">
        <v>13</v>
      </c>
      <c r="E1520">
        <v>24</v>
      </c>
    </row>
    <row r="1521" spans="1:5" x14ac:dyDescent="0.2">
      <c r="A1521" s="4" t="s">
        <v>33</v>
      </c>
      <c r="B1521" t="s">
        <v>20</v>
      </c>
      <c r="C1521">
        <v>2021</v>
      </c>
      <c r="D1521" t="s">
        <v>16</v>
      </c>
      <c r="E1521">
        <v>14</v>
      </c>
    </row>
    <row r="1522" spans="1:5" x14ac:dyDescent="0.2">
      <c r="A1522" s="4" t="s">
        <v>33</v>
      </c>
      <c r="B1522" t="s">
        <v>20</v>
      </c>
      <c r="C1522">
        <v>2023</v>
      </c>
      <c r="D1522" t="s">
        <v>11</v>
      </c>
      <c r="E1522">
        <v>32</v>
      </c>
    </row>
    <row r="1523" spans="1:5" x14ac:dyDescent="0.2">
      <c r="A1523" s="4" t="s">
        <v>33</v>
      </c>
      <c r="B1523" t="s">
        <v>20</v>
      </c>
      <c r="C1523">
        <v>2023</v>
      </c>
      <c r="D1523" t="s">
        <v>15</v>
      </c>
      <c r="E1523">
        <v>3</v>
      </c>
    </row>
    <row r="1524" spans="1:5" x14ac:dyDescent="0.2">
      <c r="A1524" s="4" t="s">
        <v>33</v>
      </c>
      <c r="B1524" t="s">
        <v>20</v>
      </c>
      <c r="C1524">
        <v>2023</v>
      </c>
      <c r="D1524" t="s">
        <v>12</v>
      </c>
      <c r="E1524">
        <v>5</v>
      </c>
    </row>
    <row r="1525" spans="1:5" x14ac:dyDescent="0.2">
      <c r="A1525" s="4" t="s">
        <v>33</v>
      </c>
      <c r="B1525" t="s">
        <v>20</v>
      </c>
      <c r="C1525">
        <v>2023</v>
      </c>
      <c r="D1525" t="s">
        <v>13</v>
      </c>
      <c r="E1525">
        <v>27</v>
      </c>
    </row>
    <row r="1526" spans="1:5" x14ac:dyDescent="0.2">
      <c r="A1526" s="4" t="s">
        <v>33</v>
      </c>
      <c r="B1526" t="s">
        <v>20</v>
      </c>
      <c r="C1526">
        <v>2023</v>
      </c>
      <c r="D1526" t="s">
        <v>16</v>
      </c>
      <c r="E1526">
        <v>15</v>
      </c>
    </row>
    <row r="1527" spans="1:5" x14ac:dyDescent="0.2">
      <c r="A1527" s="4" t="s">
        <v>33</v>
      </c>
      <c r="B1527" t="s">
        <v>21</v>
      </c>
      <c r="C1527">
        <v>2021</v>
      </c>
      <c r="D1527" t="s">
        <v>13</v>
      </c>
      <c r="E1527">
        <v>8</v>
      </c>
    </row>
    <row r="1528" spans="1:5" x14ac:dyDescent="0.2">
      <c r="A1528" s="4" t="s">
        <v>33</v>
      </c>
      <c r="B1528" t="s">
        <v>21</v>
      </c>
      <c r="C1528">
        <v>2021</v>
      </c>
      <c r="D1528" t="s">
        <v>16</v>
      </c>
      <c r="E1528">
        <v>14</v>
      </c>
    </row>
    <row r="1529" spans="1:5" x14ac:dyDescent="0.2">
      <c r="A1529" s="4" t="s">
        <v>33</v>
      </c>
      <c r="B1529" t="s">
        <v>21</v>
      </c>
      <c r="C1529">
        <v>2020</v>
      </c>
      <c r="D1529" t="s">
        <v>16</v>
      </c>
      <c r="E1529">
        <v>9</v>
      </c>
    </row>
    <row r="1530" spans="1:5" x14ac:dyDescent="0.2">
      <c r="A1530" s="4" t="s">
        <v>33</v>
      </c>
      <c r="B1530" t="s">
        <v>21</v>
      </c>
      <c r="C1530">
        <v>2022</v>
      </c>
      <c r="D1530" t="s">
        <v>11</v>
      </c>
      <c r="E1530">
        <v>10</v>
      </c>
    </row>
    <row r="1531" spans="1:5" x14ac:dyDescent="0.2">
      <c r="A1531" s="4" t="s">
        <v>33</v>
      </c>
      <c r="B1531" t="s">
        <v>21</v>
      </c>
      <c r="C1531">
        <v>2022</v>
      </c>
      <c r="D1531" t="s">
        <v>12</v>
      </c>
      <c r="E1531">
        <v>1</v>
      </c>
    </row>
    <row r="1532" spans="1:5" x14ac:dyDescent="0.2">
      <c r="A1532" s="4" t="s">
        <v>33</v>
      </c>
      <c r="B1532" t="s">
        <v>21</v>
      </c>
      <c r="C1532">
        <v>2022</v>
      </c>
      <c r="D1532" t="s">
        <v>14</v>
      </c>
      <c r="E1532">
        <v>4</v>
      </c>
    </row>
    <row r="1533" spans="1:5" x14ac:dyDescent="0.2">
      <c r="A1533" s="4" t="s">
        <v>33</v>
      </c>
      <c r="B1533" t="s">
        <v>21</v>
      </c>
      <c r="C1533">
        <v>2019</v>
      </c>
      <c r="D1533" t="s">
        <v>16</v>
      </c>
      <c r="E1533">
        <v>8</v>
      </c>
    </row>
    <row r="1534" spans="1:5" x14ac:dyDescent="0.2">
      <c r="A1534" s="4" t="s">
        <v>33</v>
      </c>
      <c r="B1534" t="s">
        <v>21</v>
      </c>
      <c r="C1534">
        <v>2023</v>
      </c>
      <c r="D1534" t="s">
        <v>13</v>
      </c>
      <c r="E1534">
        <v>5</v>
      </c>
    </row>
    <row r="1535" spans="1:5" x14ac:dyDescent="0.2">
      <c r="A1535" s="4" t="s">
        <v>33</v>
      </c>
      <c r="B1535" t="s">
        <v>21</v>
      </c>
      <c r="C1535">
        <v>2022</v>
      </c>
      <c r="D1535" t="s">
        <v>15</v>
      </c>
      <c r="E1535">
        <v>3</v>
      </c>
    </row>
    <row r="1536" spans="1:5" x14ac:dyDescent="0.2">
      <c r="A1536" s="4" t="s">
        <v>33</v>
      </c>
      <c r="B1536" t="s">
        <v>21</v>
      </c>
      <c r="C1536">
        <v>2022</v>
      </c>
      <c r="D1536" t="s">
        <v>16</v>
      </c>
      <c r="E1536">
        <v>9</v>
      </c>
    </row>
    <row r="1537" spans="1:5" x14ac:dyDescent="0.2">
      <c r="A1537" s="4" t="s">
        <v>33</v>
      </c>
      <c r="B1537" t="s">
        <v>21</v>
      </c>
      <c r="C1537">
        <v>2022</v>
      </c>
      <c r="D1537" t="s">
        <v>13</v>
      </c>
      <c r="E1537">
        <v>6</v>
      </c>
    </row>
    <row r="1538" spans="1:5" x14ac:dyDescent="0.2">
      <c r="A1538" s="4" t="s">
        <v>33</v>
      </c>
      <c r="B1538" t="s">
        <v>21</v>
      </c>
      <c r="C1538">
        <v>2019</v>
      </c>
      <c r="D1538" t="s">
        <v>11</v>
      </c>
      <c r="E1538">
        <v>10</v>
      </c>
    </row>
    <row r="1539" spans="1:5" x14ac:dyDescent="0.2">
      <c r="A1539" s="4" t="s">
        <v>33</v>
      </c>
      <c r="B1539" t="s">
        <v>21</v>
      </c>
      <c r="C1539">
        <v>2019</v>
      </c>
      <c r="D1539" t="s">
        <v>15</v>
      </c>
      <c r="E1539">
        <v>2</v>
      </c>
    </row>
    <row r="1540" spans="1:5" x14ac:dyDescent="0.2">
      <c r="A1540" s="4" t="s">
        <v>33</v>
      </c>
      <c r="B1540" t="s">
        <v>21</v>
      </c>
      <c r="C1540">
        <v>2019</v>
      </c>
      <c r="D1540" t="s">
        <v>12</v>
      </c>
      <c r="E1540">
        <v>2</v>
      </c>
    </row>
    <row r="1541" spans="1:5" x14ac:dyDescent="0.2">
      <c r="A1541" s="4" t="s">
        <v>33</v>
      </c>
      <c r="B1541" t="s">
        <v>21</v>
      </c>
      <c r="C1541">
        <v>2019</v>
      </c>
      <c r="D1541" t="s">
        <v>14</v>
      </c>
      <c r="E1541">
        <v>1</v>
      </c>
    </row>
    <row r="1542" spans="1:5" x14ac:dyDescent="0.2">
      <c r="A1542" s="4" t="s">
        <v>33</v>
      </c>
      <c r="B1542" t="s">
        <v>21</v>
      </c>
      <c r="C1542">
        <v>2019</v>
      </c>
      <c r="D1542" t="s">
        <v>13</v>
      </c>
      <c r="E1542">
        <v>13</v>
      </c>
    </row>
    <row r="1543" spans="1:5" x14ac:dyDescent="0.2">
      <c r="A1543" s="4" t="s">
        <v>33</v>
      </c>
      <c r="B1543" t="s">
        <v>21</v>
      </c>
      <c r="C1543">
        <v>2020</v>
      </c>
      <c r="D1543" t="s">
        <v>11</v>
      </c>
      <c r="E1543">
        <v>6</v>
      </c>
    </row>
    <row r="1544" spans="1:5" x14ac:dyDescent="0.2">
      <c r="A1544" s="4" t="s">
        <v>33</v>
      </c>
      <c r="B1544" t="s">
        <v>21</v>
      </c>
      <c r="C1544">
        <v>2020</v>
      </c>
      <c r="D1544" t="s">
        <v>15</v>
      </c>
      <c r="E1544">
        <v>6</v>
      </c>
    </row>
    <row r="1545" spans="1:5" x14ac:dyDescent="0.2">
      <c r="A1545" s="4" t="s">
        <v>33</v>
      </c>
      <c r="B1545" t="s">
        <v>21</v>
      </c>
      <c r="C1545">
        <v>2020</v>
      </c>
      <c r="D1545" t="s">
        <v>12</v>
      </c>
      <c r="E1545">
        <v>1</v>
      </c>
    </row>
    <row r="1546" spans="1:5" x14ac:dyDescent="0.2">
      <c r="A1546" s="4" t="s">
        <v>33</v>
      </c>
      <c r="B1546" t="s">
        <v>21</v>
      </c>
      <c r="C1546">
        <v>2020</v>
      </c>
      <c r="D1546" t="s">
        <v>14</v>
      </c>
      <c r="E1546">
        <v>1</v>
      </c>
    </row>
    <row r="1547" spans="1:5" x14ac:dyDescent="0.2">
      <c r="A1547" s="4" t="s">
        <v>33</v>
      </c>
      <c r="B1547" t="s">
        <v>21</v>
      </c>
      <c r="C1547">
        <v>2020</v>
      </c>
      <c r="D1547" t="s">
        <v>13</v>
      </c>
      <c r="E1547">
        <v>8</v>
      </c>
    </row>
    <row r="1548" spans="1:5" x14ac:dyDescent="0.2">
      <c r="A1548" s="4" t="s">
        <v>33</v>
      </c>
      <c r="B1548" t="s">
        <v>21</v>
      </c>
      <c r="C1548">
        <v>2021</v>
      </c>
      <c r="D1548" t="s">
        <v>11</v>
      </c>
      <c r="E1548">
        <v>9</v>
      </c>
    </row>
    <row r="1549" spans="1:5" x14ac:dyDescent="0.2">
      <c r="A1549" s="4" t="s">
        <v>33</v>
      </c>
      <c r="B1549" t="s">
        <v>21</v>
      </c>
      <c r="C1549">
        <v>2021</v>
      </c>
      <c r="D1549" t="s">
        <v>15</v>
      </c>
      <c r="E1549">
        <v>4</v>
      </c>
    </row>
    <row r="1550" spans="1:5" x14ac:dyDescent="0.2">
      <c r="A1550" s="4" t="s">
        <v>33</v>
      </c>
      <c r="B1550" t="s">
        <v>21</v>
      </c>
      <c r="C1550">
        <v>2021</v>
      </c>
      <c r="D1550" t="s">
        <v>12</v>
      </c>
      <c r="E1550">
        <v>1</v>
      </c>
    </row>
    <row r="1551" spans="1:5" x14ac:dyDescent="0.2">
      <c r="A1551" s="4" t="s">
        <v>33</v>
      </c>
      <c r="B1551" t="s">
        <v>21</v>
      </c>
      <c r="C1551">
        <v>2021</v>
      </c>
      <c r="D1551" t="s">
        <v>14</v>
      </c>
      <c r="E1551">
        <v>1</v>
      </c>
    </row>
    <row r="1552" spans="1:5" x14ac:dyDescent="0.2">
      <c r="A1552" s="4" t="s">
        <v>33</v>
      </c>
      <c r="B1552" t="s">
        <v>21</v>
      </c>
      <c r="C1552">
        <v>2023</v>
      </c>
      <c r="D1552" t="s">
        <v>11</v>
      </c>
      <c r="E1552">
        <v>13</v>
      </c>
    </row>
    <row r="1553" spans="1:5" x14ac:dyDescent="0.2">
      <c r="A1553" s="4" t="s">
        <v>33</v>
      </c>
      <c r="B1553" t="s">
        <v>21</v>
      </c>
      <c r="C1553">
        <v>2023</v>
      </c>
      <c r="D1553" t="s">
        <v>15</v>
      </c>
      <c r="E1553">
        <v>4</v>
      </c>
    </row>
    <row r="1554" spans="1:5" x14ac:dyDescent="0.2">
      <c r="A1554" s="4" t="s">
        <v>33</v>
      </c>
      <c r="B1554" t="s">
        <v>21</v>
      </c>
      <c r="C1554">
        <v>2023</v>
      </c>
      <c r="D1554" t="s">
        <v>12</v>
      </c>
      <c r="E1554">
        <v>1</v>
      </c>
    </row>
    <row r="1555" spans="1:5" x14ac:dyDescent="0.2">
      <c r="A1555" s="4" t="s">
        <v>33</v>
      </c>
      <c r="B1555" t="s">
        <v>21</v>
      </c>
      <c r="C1555">
        <v>2023</v>
      </c>
      <c r="D1555" t="s">
        <v>14</v>
      </c>
      <c r="E1555">
        <v>0</v>
      </c>
    </row>
    <row r="1556" spans="1:5" x14ac:dyDescent="0.2">
      <c r="A1556" s="4" t="s">
        <v>33</v>
      </c>
      <c r="B1556" t="s">
        <v>21</v>
      </c>
      <c r="C1556">
        <v>2023</v>
      </c>
      <c r="D1556" t="s">
        <v>16</v>
      </c>
      <c r="E1556">
        <v>12</v>
      </c>
    </row>
    <row r="1557" spans="1:5" x14ac:dyDescent="0.2">
      <c r="A1557" s="4" t="s">
        <v>33</v>
      </c>
      <c r="B1557" t="s">
        <v>22</v>
      </c>
      <c r="C1557">
        <v>2019</v>
      </c>
      <c r="D1557" t="s">
        <v>16</v>
      </c>
      <c r="E1557">
        <v>9</v>
      </c>
    </row>
    <row r="1558" spans="1:5" x14ac:dyDescent="0.2">
      <c r="A1558" s="4" t="s">
        <v>33</v>
      </c>
      <c r="B1558" t="s">
        <v>22</v>
      </c>
      <c r="C1558">
        <v>2021</v>
      </c>
      <c r="D1558" t="s">
        <v>15</v>
      </c>
      <c r="E1558">
        <v>7</v>
      </c>
    </row>
    <row r="1559" spans="1:5" x14ac:dyDescent="0.2">
      <c r="A1559" s="4" t="s">
        <v>33</v>
      </c>
      <c r="B1559" t="s">
        <v>22</v>
      </c>
      <c r="C1559">
        <v>2023</v>
      </c>
      <c r="D1559" t="s">
        <v>13</v>
      </c>
      <c r="E1559">
        <v>6</v>
      </c>
    </row>
    <row r="1560" spans="1:5" x14ac:dyDescent="0.2">
      <c r="A1560" s="4" t="s">
        <v>33</v>
      </c>
      <c r="B1560" t="s">
        <v>22</v>
      </c>
      <c r="C1560">
        <v>2020</v>
      </c>
      <c r="D1560" t="s">
        <v>11</v>
      </c>
      <c r="E1560">
        <v>9</v>
      </c>
    </row>
    <row r="1561" spans="1:5" x14ac:dyDescent="0.2">
      <c r="A1561" s="4" t="s">
        <v>33</v>
      </c>
      <c r="B1561" t="s">
        <v>22</v>
      </c>
      <c r="C1561">
        <v>2021</v>
      </c>
      <c r="D1561" t="s">
        <v>11</v>
      </c>
      <c r="E1561">
        <v>10</v>
      </c>
    </row>
    <row r="1562" spans="1:5" x14ac:dyDescent="0.2">
      <c r="A1562" s="4" t="s">
        <v>33</v>
      </c>
      <c r="B1562" t="s">
        <v>22</v>
      </c>
      <c r="C1562">
        <v>2021</v>
      </c>
      <c r="D1562" t="s">
        <v>16</v>
      </c>
      <c r="E1562">
        <v>6</v>
      </c>
    </row>
    <row r="1563" spans="1:5" x14ac:dyDescent="0.2">
      <c r="A1563" s="4" t="s">
        <v>33</v>
      </c>
      <c r="B1563" t="s">
        <v>22</v>
      </c>
      <c r="C1563">
        <v>2021</v>
      </c>
      <c r="D1563" t="s">
        <v>14</v>
      </c>
      <c r="E1563">
        <v>2</v>
      </c>
    </row>
    <row r="1564" spans="1:5" x14ac:dyDescent="0.2">
      <c r="A1564" s="4" t="s">
        <v>33</v>
      </c>
      <c r="B1564" t="s">
        <v>22</v>
      </c>
      <c r="C1564">
        <v>2022</v>
      </c>
      <c r="D1564" t="s">
        <v>15</v>
      </c>
      <c r="E1564">
        <v>6</v>
      </c>
    </row>
    <row r="1565" spans="1:5" x14ac:dyDescent="0.2">
      <c r="A1565" s="4" t="s">
        <v>33</v>
      </c>
      <c r="B1565" t="s">
        <v>22</v>
      </c>
      <c r="C1565">
        <v>2022</v>
      </c>
      <c r="D1565" t="s">
        <v>14</v>
      </c>
      <c r="E1565">
        <v>2</v>
      </c>
    </row>
    <row r="1566" spans="1:5" x14ac:dyDescent="0.2">
      <c r="A1566" s="4" t="s">
        <v>33</v>
      </c>
      <c r="B1566" t="s">
        <v>22</v>
      </c>
      <c r="C1566">
        <v>2019</v>
      </c>
      <c r="D1566" t="s">
        <v>11</v>
      </c>
      <c r="E1566">
        <v>6</v>
      </c>
    </row>
    <row r="1567" spans="1:5" x14ac:dyDescent="0.2">
      <c r="A1567" s="4" t="s">
        <v>33</v>
      </c>
      <c r="B1567" t="s">
        <v>22</v>
      </c>
      <c r="C1567">
        <v>2019</v>
      </c>
      <c r="D1567" t="s">
        <v>14</v>
      </c>
      <c r="E1567">
        <v>2</v>
      </c>
    </row>
    <row r="1568" spans="1:5" x14ac:dyDescent="0.2">
      <c r="A1568" s="4" t="s">
        <v>33</v>
      </c>
      <c r="B1568" t="s">
        <v>22</v>
      </c>
      <c r="C1568">
        <v>2020</v>
      </c>
      <c r="D1568" t="s">
        <v>12</v>
      </c>
      <c r="E1568">
        <v>1</v>
      </c>
    </row>
    <row r="1569" spans="1:5" x14ac:dyDescent="0.2">
      <c r="A1569" s="4" t="s">
        <v>33</v>
      </c>
      <c r="B1569" t="s">
        <v>22</v>
      </c>
      <c r="C1569">
        <v>2021</v>
      </c>
      <c r="D1569" t="s">
        <v>12</v>
      </c>
      <c r="E1569">
        <v>3</v>
      </c>
    </row>
    <row r="1570" spans="1:5" x14ac:dyDescent="0.2">
      <c r="A1570" s="4" t="s">
        <v>33</v>
      </c>
      <c r="B1570" t="s">
        <v>22</v>
      </c>
      <c r="C1570">
        <v>2021</v>
      </c>
      <c r="D1570" t="s">
        <v>13</v>
      </c>
      <c r="E1570">
        <v>6</v>
      </c>
    </row>
    <row r="1571" spans="1:5" x14ac:dyDescent="0.2">
      <c r="A1571" s="4" t="s">
        <v>33</v>
      </c>
      <c r="B1571" t="s">
        <v>22</v>
      </c>
      <c r="C1571">
        <v>2023</v>
      </c>
      <c r="D1571" t="s">
        <v>11</v>
      </c>
      <c r="E1571">
        <v>6</v>
      </c>
    </row>
    <row r="1572" spans="1:5" x14ac:dyDescent="0.2">
      <c r="A1572" s="4" t="s">
        <v>33</v>
      </c>
      <c r="B1572" t="s">
        <v>22</v>
      </c>
      <c r="C1572">
        <v>2023</v>
      </c>
      <c r="D1572" t="s">
        <v>15</v>
      </c>
      <c r="E1572">
        <v>2</v>
      </c>
    </row>
    <row r="1573" spans="1:5" x14ac:dyDescent="0.2">
      <c r="A1573" s="4" t="s">
        <v>33</v>
      </c>
      <c r="B1573" t="s">
        <v>22</v>
      </c>
      <c r="C1573">
        <v>2022</v>
      </c>
      <c r="D1573" t="s">
        <v>11</v>
      </c>
      <c r="E1573">
        <v>7</v>
      </c>
    </row>
    <row r="1574" spans="1:5" x14ac:dyDescent="0.2">
      <c r="A1574" s="4" t="s">
        <v>33</v>
      </c>
      <c r="B1574" t="s">
        <v>22</v>
      </c>
      <c r="C1574">
        <v>2022</v>
      </c>
      <c r="D1574" t="s">
        <v>12</v>
      </c>
      <c r="E1574">
        <v>2</v>
      </c>
    </row>
    <row r="1575" spans="1:5" x14ac:dyDescent="0.2">
      <c r="A1575" s="4" t="s">
        <v>33</v>
      </c>
      <c r="B1575" t="s">
        <v>22</v>
      </c>
      <c r="C1575">
        <v>2022</v>
      </c>
      <c r="D1575" t="s">
        <v>16</v>
      </c>
      <c r="E1575">
        <v>7</v>
      </c>
    </row>
    <row r="1576" spans="1:5" x14ac:dyDescent="0.2">
      <c r="A1576" s="4" t="s">
        <v>33</v>
      </c>
      <c r="B1576" t="s">
        <v>22</v>
      </c>
      <c r="C1576">
        <v>2022</v>
      </c>
      <c r="D1576" t="s">
        <v>13</v>
      </c>
      <c r="E1576">
        <v>5</v>
      </c>
    </row>
    <row r="1577" spans="1:5" x14ac:dyDescent="0.2">
      <c r="A1577" s="4" t="s">
        <v>33</v>
      </c>
      <c r="B1577" t="s">
        <v>22</v>
      </c>
      <c r="C1577">
        <v>2019</v>
      </c>
      <c r="D1577" t="s">
        <v>15</v>
      </c>
      <c r="E1577">
        <v>4</v>
      </c>
    </row>
    <row r="1578" spans="1:5" x14ac:dyDescent="0.2">
      <c r="A1578" s="4" t="s">
        <v>33</v>
      </c>
      <c r="B1578" t="s">
        <v>22</v>
      </c>
      <c r="C1578">
        <v>2019</v>
      </c>
      <c r="D1578" t="s">
        <v>12</v>
      </c>
      <c r="E1578">
        <v>2</v>
      </c>
    </row>
    <row r="1579" spans="1:5" x14ac:dyDescent="0.2">
      <c r="A1579" s="4" t="s">
        <v>33</v>
      </c>
      <c r="B1579" t="s">
        <v>22</v>
      </c>
      <c r="C1579">
        <v>2019</v>
      </c>
      <c r="D1579" t="s">
        <v>13</v>
      </c>
      <c r="E1579">
        <v>9</v>
      </c>
    </row>
    <row r="1580" spans="1:5" x14ac:dyDescent="0.2">
      <c r="A1580" s="4" t="s">
        <v>33</v>
      </c>
      <c r="B1580" t="s">
        <v>22</v>
      </c>
      <c r="C1580">
        <v>2020</v>
      </c>
      <c r="D1580" t="s">
        <v>15</v>
      </c>
      <c r="E1580">
        <v>4</v>
      </c>
    </row>
    <row r="1581" spans="1:5" x14ac:dyDescent="0.2">
      <c r="A1581" s="4" t="s">
        <v>33</v>
      </c>
      <c r="B1581" t="s">
        <v>22</v>
      </c>
      <c r="C1581">
        <v>2020</v>
      </c>
      <c r="D1581" t="s">
        <v>14</v>
      </c>
      <c r="E1581">
        <v>2</v>
      </c>
    </row>
    <row r="1582" spans="1:5" x14ac:dyDescent="0.2">
      <c r="A1582" s="4" t="s">
        <v>33</v>
      </c>
      <c r="B1582" t="s">
        <v>22</v>
      </c>
      <c r="C1582">
        <v>2020</v>
      </c>
      <c r="D1582" t="s">
        <v>13</v>
      </c>
      <c r="E1582">
        <v>9</v>
      </c>
    </row>
    <row r="1583" spans="1:5" x14ac:dyDescent="0.2">
      <c r="A1583" s="4" t="s">
        <v>33</v>
      </c>
      <c r="B1583" t="s">
        <v>22</v>
      </c>
      <c r="C1583">
        <v>2020</v>
      </c>
      <c r="D1583" t="s">
        <v>16</v>
      </c>
      <c r="E1583">
        <v>0</v>
      </c>
    </row>
    <row r="1584" spans="1:5" x14ac:dyDescent="0.2">
      <c r="A1584" s="4" t="s">
        <v>33</v>
      </c>
      <c r="B1584" t="s">
        <v>22</v>
      </c>
      <c r="C1584">
        <v>2023</v>
      </c>
      <c r="D1584" t="s">
        <v>12</v>
      </c>
      <c r="E1584">
        <v>0</v>
      </c>
    </row>
    <row r="1585" spans="1:5" x14ac:dyDescent="0.2">
      <c r="A1585" s="4" t="s">
        <v>33</v>
      </c>
      <c r="B1585" t="s">
        <v>22</v>
      </c>
      <c r="C1585">
        <v>2023</v>
      </c>
      <c r="D1585" t="s">
        <v>14</v>
      </c>
      <c r="E1585">
        <v>2</v>
      </c>
    </row>
    <row r="1586" spans="1:5" x14ac:dyDescent="0.2">
      <c r="A1586" s="4" t="s">
        <v>33</v>
      </c>
      <c r="B1586" t="s">
        <v>22</v>
      </c>
      <c r="C1586">
        <v>2023</v>
      </c>
      <c r="D1586" t="s">
        <v>16</v>
      </c>
      <c r="E1586">
        <v>8</v>
      </c>
    </row>
    <row r="1587" spans="1:5" x14ac:dyDescent="0.2">
      <c r="A1587" s="4" t="s">
        <v>33</v>
      </c>
      <c r="B1587" t="s">
        <v>23</v>
      </c>
      <c r="C1587">
        <v>2019</v>
      </c>
      <c r="D1587" t="s">
        <v>15</v>
      </c>
      <c r="E1587">
        <v>2</v>
      </c>
    </row>
    <row r="1588" spans="1:5" x14ac:dyDescent="0.2">
      <c r="A1588" s="4" t="s">
        <v>33</v>
      </c>
      <c r="B1588" t="s">
        <v>23</v>
      </c>
      <c r="C1588">
        <v>2019</v>
      </c>
      <c r="D1588" t="s">
        <v>16</v>
      </c>
      <c r="E1588">
        <v>4</v>
      </c>
    </row>
    <row r="1589" spans="1:5" x14ac:dyDescent="0.2">
      <c r="A1589" s="4" t="s">
        <v>33</v>
      </c>
      <c r="B1589" t="s">
        <v>23</v>
      </c>
      <c r="C1589">
        <v>2020</v>
      </c>
      <c r="D1589" t="s">
        <v>12</v>
      </c>
      <c r="E1589">
        <v>1</v>
      </c>
    </row>
    <row r="1590" spans="1:5" x14ac:dyDescent="0.2">
      <c r="A1590" s="4" t="s">
        <v>33</v>
      </c>
      <c r="B1590" t="s">
        <v>23</v>
      </c>
      <c r="C1590">
        <v>2021</v>
      </c>
      <c r="D1590" t="s">
        <v>16</v>
      </c>
      <c r="E1590">
        <v>4</v>
      </c>
    </row>
    <row r="1591" spans="1:5" x14ac:dyDescent="0.2">
      <c r="A1591" s="4" t="s">
        <v>33</v>
      </c>
      <c r="B1591" t="s">
        <v>23</v>
      </c>
      <c r="C1591">
        <v>2022</v>
      </c>
      <c r="D1591" t="s">
        <v>15</v>
      </c>
      <c r="E1591">
        <v>4</v>
      </c>
    </row>
    <row r="1592" spans="1:5" x14ac:dyDescent="0.2">
      <c r="A1592" s="4" t="s">
        <v>33</v>
      </c>
      <c r="B1592" t="s">
        <v>23</v>
      </c>
      <c r="C1592">
        <v>2023</v>
      </c>
      <c r="D1592" t="s">
        <v>15</v>
      </c>
      <c r="E1592">
        <v>1</v>
      </c>
    </row>
    <row r="1593" spans="1:5" x14ac:dyDescent="0.2">
      <c r="A1593" s="4" t="s">
        <v>33</v>
      </c>
      <c r="B1593" t="s">
        <v>23</v>
      </c>
      <c r="C1593">
        <v>2022</v>
      </c>
      <c r="D1593" t="s">
        <v>13</v>
      </c>
      <c r="E1593">
        <v>1</v>
      </c>
    </row>
    <row r="1594" spans="1:5" x14ac:dyDescent="0.2">
      <c r="A1594" s="4" t="s">
        <v>33</v>
      </c>
      <c r="B1594" t="s">
        <v>23</v>
      </c>
      <c r="C1594">
        <v>2022</v>
      </c>
      <c r="D1594" t="s">
        <v>12</v>
      </c>
      <c r="E1594">
        <v>1</v>
      </c>
    </row>
    <row r="1595" spans="1:5" x14ac:dyDescent="0.2">
      <c r="A1595" s="4" t="s">
        <v>33</v>
      </c>
      <c r="B1595" t="s">
        <v>23</v>
      </c>
      <c r="C1595">
        <v>2022</v>
      </c>
      <c r="D1595" t="s">
        <v>14</v>
      </c>
      <c r="E1595">
        <v>1</v>
      </c>
    </row>
    <row r="1596" spans="1:5" x14ac:dyDescent="0.2">
      <c r="A1596" s="4" t="s">
        <v>33</v>
      </c>
      <c r="B1596" t="s">
        <v>23</v>
      </c>
      <c r="C1596">
        <v>2022</v>
      </c>
      <c r="D1596" t="s">
        <v>11</v>
      </c>
      <c r="E1596">
        <v>3</v>
      </c>
    </row>
    <row r="1597" spans="1:5" x14ac:dyDescent="0.2">
      <c r="A1597" s="4" t="s">
        <v>33</v>
      </c>
      <c r="B1597" t="s">
        <v>23</v>
      </c>
      <c r="C1597">
        <v>2022</v>
      </c>
      <c r="D1597" t="s">
        <v>16</v>
      </c>
      <c r="E1597">
        <v>3</v>
      </c>
    </row>
    <row r="1598" spans="1:5" x14ac:dyDescent="0.2">
      <c r="A1598" s="4" t="s">
        <v>33</v>
      </c>
      <c r="B1598" t="s">
        <v>23</v>
      </c>
      <c r="C1598">
        <v>2019</v>
      </c>
      <c r="D1598" t="s">
        <v>11</v>
      </c>
      <c r="E1598">
        <v>7</v>
      </c>
    </row>
    <row r="1599" spans="1:5" x14ac:dyDescent="0.2">
      <c r="A1599" s="4" t="s">
        <v>33</v>
      </c>
      <c r="B1599" t="s">
        <v>23</v>
      </c>
      <c r="C1599">
        <v>2019</v>
      </c>
      <c r="D1599" t="s">
        <v>12</v>
      </c>
      <c r="E1599">
        <v>0</v>
      </c>
    </row>
    <row r="1600" spans="1:5" x14ac:dyDescent="0.2">
      <c r="A1600" s="4" t="s">
        <v>33</v>
      </c>
      <c r="B1600" t="s">
        <v>23</v>
      </c>
      <c r="C1600">
        <v>2019</v>
      </c>
      <c r="D1600" t="s">
        <v>14</v>
      </c>
      <c r="E1600">
        <v>6</v>
      </c>
    </row>
    <row r="1601" spans="1:5" x14ac:dyDescent="0.2">
      <c r="A1601" s="4" t="s">
        <v>33</v>
      </c>
      <c r="B1601" t="s">
        <v>23</v>
      </c>
      <c r="C1601">
        <v>2019</v>
      </c>
      <c r="D1601" t="s">
        <v>13</v>
      </c>
      <c r="E1601">
        <v>1</v>
      </c>
    </row>
    <row r="1602" spans="1:5" x14ac:dyDescent="0.2">
      <c r="A1602" s="4" t="s">
        <v>33</v>
      </c>
      <c r="B1602" t="s">
        <v>23</v>
      </c>
      <c r="C1602">
        <v>2020</v>
      </c>
      <c r="D1602" t="s">
        <v>11</v>
      </c>
      <c r="E1602">
        <v>10</v>
      </c>
    </row>
    <row r="1603" spans="1:5" x14ac:dyDescent="0.2">
      <c r="A1603" s="4" t="s">
        <v>33</v>
      </c>
      <c r="B1603" t="s">
        <v>23</v>
      </c>
      <c r="C1603">
        <v>2020</v>
      </c>
      <c r="D1603" t="s">
        <v>15</v>
      </c>
      <c r="E1603">
        <v>0</v>
      </c>
    </row>
    <row r="1604" spans="1:5" x14ac:dyDescent="0.2">
      <c r="A1604" s="4" t="s">
        <v>33</v>
      </c>
      <c r="B1604" t="s">
        <v>23</v>
      </c>
      <c r="C1604">
        <v>2020</v>
      </c>
      <c r="D1604" t="s">
        <v>14</v>
      </c>
      <c r="E1604">
        <v>0</v>
      </c>
    </row>
    <row r="1605" spans="1:5" x14ac:dyDescent="0.2">
      <c r="A1605" s="4" t="s">
        <v>33</v>
      </c>
      <c r="B1605" t="s">
        <v>23</v>
      </c>
      <c r="C1605">
        <v>2020</v>
      </c>
      <c r="D1605" t="s">
        <v>13</v>
      </c>
      <c r="E1605">
        <v>2</v>
      </c>
    </row>
    <row r="1606" spans="1:5" x14ac:dyDescent="0.2">
      <c r="A1606" s="4" t="s">
        <v>33</v>
      </c>
      <c r="B1606" t="s">
        <v>23</v>
      </c>
      <c r="C1606">
        <v>2020</v>
      </c>
      <c r="D1606" t="s">
        <v>16</v>
      </c>
      <c r="E1606">
        <v>6</v>
      </c>
    </row>
    <row r="1607" spans="1:5" x14ac:dyDescent="0.2">
      <c r="A1607" s="4" t="s">
        <v>33</v>
      </c>
      <c r="B1607" t="s">
        <v>23</v>
      </c>
      <c r="C1607">
        <v>2021</v>
      </c>
      <c r="D1607" t="s">
        <v>11</v>
      </c>
      <c r="E1607">
        <v>2</v>
      </c>
    </row>
    <row r="1608" spans="1:5" x14ac:dyDescent="0.2">
      <c r="A1608" s="4" t="s">
        <v>33</v>
      </c>
      <c r="B1608" t="s">
        <v>23</v>
      </c>
      <c r="C1608">
        <v>2021</v>
      </c>
      <c r="D1608" t="s">
        <v>15</v>
      </c>
      <c r="E1608">
        <v>2</v>
      </c>
    </row>
    <row r="1609" spans="1:5" x14ac:dyDescent="0.2">
      <c r="A1609" s="4" t="s">
        <v>33</v>
      </c>
      <c r="B1609" t="s">
        <v>23</v>
      </c>
      <c r="C1609">
        <v>2021</v>
      </c>
      <c r="D1609" t="s">
        <v>12</v>
      </c>
      <c r="E1609">
        <v>0</v>
      </c>
    </row>
    <row r="1610" spans="1:5" x14ac:dyDescent="0.2">
      <c r="A1610" s="4" t="s">
        <v>33</v>
      </c>
      <c r="B1610" t="s">
        <v>23</v>
      </c>
      <c r="C1610">
        <v>2021</v>
      </c>
      <c r="D1610" t="s">
        <v>14</v>
      </c>
      <c r="E1610">
        <v>2</v>
      </c>
    </row>
    <row r="1611" spans="1:5" x14ac:dyDescent="0.2">
      <c r="A1611" s="4" t="s">
        <v>33</v>
      </c>
      <c r="B1611" t="s">
        <v>23</v>
      </c>
      <c r="C1611">
        <v>2021</v>
      </c>
      <c r="D1611" t="s">
        <v>13</v>
      </c>
      <c r="E1611">
        <v>3</v>
      </c>
    </row>
    <row r="1612" spans="1:5" x14ac:dyDescent="0.2">
      <c r="A1612" s="4" t="s">
        <v>33</v>
      </c>
      <c r="B1612" t="s">
        <v>23</v>
      </c>
      <c r="C1612">
        <v>2023</v>
      </c>
      <c r="D1612" t="s">
        <v>11</v>
      </c>
      <c r="E1612">
        <v>4</v>
      </c>
    </row>
    <row r="1613" spans="1:5" x14ac:dyDescent="0.2">
      <c r="A1613" s="4" t="s">
        <v>33</v>
      </c>
      <c r="B1613" t="s">
        <v>23</v>
      </c>
      <c r="C1613">
        <v>2023</v>
      </c>
      <c r="D1613" t="s">
        <v>12</v>
      </c>
      <c r="E1613">
        <v>2</v>
      </c>
    </row>
    <row r="1614" spans="1:5" x14ac:dyDescent="0.2">
      <c r="A1614" s="4" t="s">
        <v>33</v>
      </c>
      <c r="B1614" t="s">
        <v>23</v>
      </c>
      <c r="C1614">
        <v>2023</v>
      </c>
      <c r="D1614" t="s">
        <v>14</v>
      </c>
      <c r="E1614">
        <v>0</v>
      </c>
    </row>
    <row r="1615" spans="1:5" x14ac:dyDescent="0.2">
      <c r="A1615" s="4" t="s">
        <v>33</v>
      </c>
      <c r="B1615" t="s">
        <v>23</v>
      </c>
      <c r="C1615">
        <v>2023</v>
      </c>
      <c r="D1615" t="s">
        <v>13</v>
      </c>
      <c r="E1615">
        <v>4</v>
      </c>
    </row>
    <row r="1616" spans="1:5" x14ac:dyDescent="0.2">
      <c r="A1616" s="4" t="s">
        <v>33</v>
      </c>
      <c r="B1616" t="s">
        <v>23</v>
      </c>
      <c r="C1616">
        <v>2023</v>
      </c>
      <c r="D1616" t="s">
        <v>16</v>
      </c>
      <c r="E1616">
        <v>6</v>
      </c>
    </row>
    <row r="1617" spans="1:5" x14ac:dyDescent="0.2">
      <c r="A1617" s="4" t="s">
        <v>33</v>
      </c>
      <c r="B1617" t="s">
        <v>24</v>
      </c>
      <c r="C1617">
        <v>2019</v>
      </c>
      <c r="D1617" t="s">
        <v>15</v>
      </c>
      <c r="E1617">
        <v>3</v>
      </c>
    </row>
    <row r="1618" spans="1:5" x14ac:dyDescent="0.2">
      <c r="A1618" s="4" t="s">
        <v>33</v>
      </c>
      <c r="B1618" t="s">
        <v>24</v>
      </c>
      <c r="C1618">
        <v>2023</v>
      </c>
      <c r="D1618" t="s">
        <v>11</v>
      </c>
      <c r="E1618">
        <v>9</v>
      </c>
    </row>
    <row r="1619" spans="1:5" x14ac:dyDescent="0.2">
      <c r="A1619" s="4" t="s">
        <v>33</v>
      </c>
      <c r="B1619" t="s">
        <v>24</v>
      </c>
      <c r="C1619">
        <v>2023</v>
      </c>
      <c r="D1619" t="s">
        <v>16</v>
      </c>
      <c r="E1619">
        <v>3</v>
      </c>
    </row>
    <row r="1620" spans="1:5" x14ac:dyDescent="0.2">
      <c r="A1620" s="4" t="s">
        <v>33</v>
      </c>
      <c r="B1620" t="s">
        <v>24</v>
      </c>
      <c r="C1620">
        <v>2022</v>
      </c>
      <c r="D1620" t="s">
        <v>11</v>
      </c>
      <c r="E1620">
        <v>6</v>
      </c>
    </row>
    <row r="1621" spans="1:5" x14ac:dyDescent="0.2">
      <c r="A1621" s="4" t="s">
        <v>33</v>
      </c>
      <c r="B1621" t="s">
        <v>24</v>
      </c>
      <c r="C1621">
        <v>2022</v>
      </c>
      <c r="D1621" t="s">
        <v>12</v>
      </c>
      <c r="E1621">
        <v>0</v>
      </c>
    </row>
    <row r="1622" spans="1:5" x14ac:dyDescent="0.2">
      <c r="A1622" s="4" t="s">
        <v>33</v>
      </c>
      <c r="B1622" t="s">
        <v>24</v>
      </c>
      <c r="C1622">
        <v>2022</v>
      </c>
      <c r="D1622" t="s">
        <v>16</v>
      </c>
      <c r="E1622">
        <v>6</v>
      </c>
    </row>
    <row r="1623" spans="1:5" x14ac:dyDescent="0.2">
      <c r="A1623" s="4" t="s">
        <v>33</v>
      </c>
      <c r="B1623" t="s">
        <v>24</v>
      </c>
      <c r="C1623">
        <v>2019</v>
      </c>
      <c r="D1623" t="s">
        <v>16</v>
      </c>
      <c r="E1623">
        <v>2</v>
      </c>
    </row>
    <row r="1624" spans="1:5" x14ac:dyDescent="0.2">
      <c r="A1624" s="4" t="s">
        <v>33</v>
      </c>
      <c r="B1624" t="s">
        <v>24</v>
      </c>
      <c r="C1624">
        <v>2021</v>
      </c>
      <c r="D1624" t="s">
        <v>16</v>
      </c>
      <c r="E1624">
        <v>3</v>
      </c>
    </row>
    <row r="1625" spans="1:5" x14ac:dyDescent="0.2">
      <c r="A1625" s="4" t="s">
        <v>33</v>
      </c>
      <c r="B1625" t="s">
        <v>24</v>
      </c>
      <c r="C1625">
        <v>2022</v>
      </c>
      <c r="D1625" t="s">
        <v>14</v>
      </c>
      <c r="E1625">
        <v>2</v>
      </c>
    </row>
    <row r="1626" spans="1:5" x14ac:dyDescent="0.2">
      <c r="A1626" s="4" t="s">
        <v>33</v>
      </c>
      <c r="B1626" t="s">
        <v>24</v>
      </c>
      <c r="C1626">
        <v>2022</v>
      </c>
      <c r="D1626" t="s">
        <v>13</v>
      </c>
      <c r="E1626">
        <v>2</v>
      </c>
    </row>
    <row r="1627" spans="1:5" x14ac:dyDescent="0.2">
      <c r="A1627" s="4" t="s">
        <v>33</v>
      </c>
      <c r="B1627" t="s">
        <v>24</v>
      </c>
      <c r="C1627">
        <v>2022</v>
      </c>
      <c r="D1627" t="s">
        <v>15</v>
      </c>
      <c r="E1627">
        <v>2</v>
      </c>
    </row>
    <row r="1628" spans="1:5" x14ac:dyDescent="0.2">
      <c r="A1628" s="4" t="s">
        <v>33</v>
      </c>
      <c r="B1628" t="s">
        <v>24</v>
      </c>
      <c r="C1628">
        <v>2019</v>
      </c>
      <c r="D1628" t="s">
        <v>11</v>
      </c>
      <c r="E1628">
        <v>3</v>
      </c>
    </row>
    <row r="1629" spans="1:5" x14ac:dyDescent="0.2">
      <c r="A1629" s="4" t="s">
        <v>33</v>
      </c>
      <c r="B1629" t="s">
        <v>24</v>
      </c>
      <c r="C1629">
        <v>2019</v>
      </c>
      <c r="D1629" t="s">
        <v>12</v>
      </c>
      <c r="E1629">
        <v>1</v>
      </c>
    </row>
    <row r="1630" spans="1:5" x14ac:dyDescent="0.2">
      <c r="A1630" s="4" t="s">
        <v>33</v>
      </c>
      <c r="B1630" t="s">
        <v>24</v>
      </c>
      <c r="C1630">
        <v>2019</v>
      </c>
      <c r="D1630" t="s">
        <v>14</v>
      </c>
      <c r="E1630">
        <v>0</v>
      </c>
    </row>
    <row r="1631" spans="1:5" x14ac:dyDescent="0.2">
      <c r="A1631" s="4" t="s">
        <v>33</v>
      </c>
      <c r="B1631" t="s">
        <v>24</v>
      </c>
      <c r="C1631">
        <v>2019</v>
      </c>
      <c r="D1631" t="s">
        <v>13</v>
      </c>
      <c r="E1631">
        <v>3</v>
      </c>
    </row>
    <row r="1632" spans="1:5" x14ac:dyDescent="0.2">
      <c r="A1632" s="4" t="s">
        <v>33</v>
      </c>
      <c r="B1632" t="s">
        <v>24</v>
      </c>
      <c r="C1632">
        <v>2020</v>
      </c>
      <c r="D1632" t="s">
        <v>11</v>
      </c>
      <c r="E1632">
        <v>6</v>
      </c>
    </row>
    <row r="1633" spans="1:5" x14ac:dyDescent="0.2">
      <c r="A1633" s="4" t="s">
        <v>33</v>
      </c>
      <c r="B1633" t="s">
        <v>24</v>
      </c>
      <c r="C1633">
        <v>2020</v>
      </c>
      <c r="D1633" t="s">
        <v>15</v>
      </c>
      <c r="E1633">
        <v>2</v>
      </c>
    </row>
    <row r="1634" spans="1:5" x14ac:dyDescent="0.2">
      <c r="A1634" s="4" t="s">
        <v>33</v>
      </c>
      <c r="B1634" t="s">
        <v>24</v>
      </c>
      <c r="C1634">
        <v>2020</v>
      </c>
      <c r="D1634" t="s">
        <v>12</v>
      </c>
      <c r="E1634">
        <v>0</v>
      </c>
    </row>
    <row r="1635" spans="1:5" x14ac:dyDescent="0.2">
      <c r="A1635" s="4" t="s">
        <v>33</v>
      </c>
      <c r="B1635" t="s">
        <v>24</v>
      </c>
      <c r="C1635">
        <v>2020</v>
      </c>
      <c r="D1635" t="s">
        <v>14</v>
      </c>
      <c r="E1635">
        <v>0</v>
      </c>
    </row>
    <row r="1636" spans="1:5" x14ac:dyDescent="0.2">
      <c r="A1636" s="4" t="s">
        <v>33</v>
      </c>
      <c r="B1636" t="s">
        <v>24</v>
      </c>
      <c r="C1636">
        <v>2020</v>
      </c>
      <c r="D1636" t="s">
        <v>13</v>
      </c>
      <c r="E1636">
        <v>3</v>
      </c>
    </row>
    <row r="1637" spans="1:5" x14ac:dyDescent="0.2">
      <c r="A1637" s="4" t="s">
        <v>33</v>
      </c>
      <c r="B1637" t="s">
        <v>24</v>
      </c>
      <c r="C1637">
        <v>2020</v>
      </c>
      <c r="D1637" t="s">
        <v>16</v>
      </c>
      <c r="E1637">
        <v>3</v>
      </c>
    </row>
    <row r="1638" spans="1:5" x14ac:dyDescent="0.2">
      <c r="A1638" s="4" t="s">
        <v>33</v>
      </c>
      <c r="B1638" t="s">
        <v>24</v>
      </c>
      <c r="C1638">
        <v>2021</v>
      </c>
      <c r="D1638" t="s">
        <v>11</v>
      </c>
      <c r="E1638">
        <v>7</v>
      </c>
    </row>
    <row r="1639" spans="1:5" x14ac:dyDescent="0.2">
      <c r="A1639" s="4" t="s">
        <v>33</v>
      </c>
      <c r="B1639" t="s">
        <v>24</v>
      </c>
      <c r="C1639">
        <v>2021</v>
      </c>
      <c r="D1639" t="s">
        <v>15</v>
      </c>
      <c r="E1639">
        <v>0</v>
      </c>
    </row>
    <row r="1640" spans="1:5" x14ac:dyDescent="0.2">
      <c r="A1640" s="4" t="s">
        <v>33</v>
      </c>
      <c r="B1640" t="s">
        <v>24</v>
      </c>
      <c r="C1640">
        <v>2021</v>
      </c>
      <c r="D1640" t="s">
        <v>12</v>
      </c>
      <c r="E1640">
        <v>0</v>
      </c>
    </row>
    <row r="1641" spans="1:5" x14ac:dyDescent="0.2">
      <c r="A1641" s="4" t="s">
        <v>33</v>
      </c>
      <c r="B1641" t="s">
        <v>24</v>
      </c>
      <c r="C1641">
        <v>2021</v>
      </c>
      <c r="D1641" t="s">
        <v>14</v>
      </c>
      <c r="E1641">
        <v>2</v>
      </c>
    </row>
    <row r="1642" spans="1:5" x14ac:dyDescent="0.2">
      <c r="A1642" s="4" t="s">
        <v>33</v>
      </c>
      <c r="B1642" t="s">
        <v>24</v>
      </c>
      <c r="C1642">
        <v>2021</v>
      </c>
      <c r="D1642" t="s">
        <v>13</v>
      </c>
      <c r="E1642">
        <v>3</v>
      </c>
    </row>
    <row r="1643" spans="1:5" x14ac:dyDescent="0.2">
      <c r="A1643" s="4" t="s">
        <v>33</v>
      </c>
      <c r="B1643" t="s">
        <v>24</v>
      </c>
      <c r="C1643">
        <v>2023</v>
      </c>
      <c r="D1643" t="s">
        <v>15</v>
      </c>
      <c r="E1643">
        <v>2</v>
      </c>
    </row>
    <row r="1644" spans="1:5" x14ac:dyDescent="0.2">
      <c r="A1644" s="4" t="s">
        <v>33</v>
      </c>
      <c r="B1644" t="s">
        <v>24</v>
      </c>
      <c r="C1644">
        <v>2023</v>
      </c>
      <c r="D1644" t="s">
        <v>12</v>
      </c>
      <c r="E1644">
        <v>0</v>
      </c>
    </row>
    <row r="1645" spans="1:5" x14ac:dyDescent="0.2">
      <c r="A1645" s="4" t="s">
        <v>33</v>
      </c>
      <c r="B1645" t="s">
        <v>24</v>
      </c>
      <c r="C1645">
        <v>2023</v>
      </c>
      <c r="D1645" t="s">
        <v>14</v>
      </c>
      <c r="E1645">
        <v>0</v>
      </c>
    </row>
    <row r="1646" spans="1:5" x14ac:dyDescent="0.2">
      <c r="A1646" s="4" t="s">
        <v>33</v>
      </c>
      <c r="B1646" t="s">
        <v>24</v>
      </c>
      <c r="C1646">
        <v>2023</v>
      </c>
      <c r="D1646" t="s">
        <v>13</v>
      </c>
      <c r="E1646">
        <v>3</v>
      </c>
    </row>
    <row r="1647" spans="1:5" x14ac:dyDescent="0.2">
      <c r="A1647" s="4" t="s">
        <v>33</v>
      </c>
      <c r="B1647" t="s">
        <v>25</v>
      </c>
      <c r="C1647">
        <v>2020</v>
      </c>
      <c r="D1647" t="s">
        <v>16</v>
      </c>
      <c r="E1647">
        <v>12</v>
      </c>
    </row>
    <row r="1648" spans="1:5" x14ac:dyDescent="0.2">
      <c r="A1648" s="4" t="s">
        <v>33</v>
      </c>
      <c r="B1648" t="s">
        <v>25</v>
      </c>
      <c r="C1648">
        <v>2023</v>
      </c>
      <c r="D1648" t="s">
        <v>11</v>
      </c>
      <c r="E1648">
        <v>21</v>
      </c>
    </row>
    <row r="1649" spans="1:5" x14ac:dyDescent="0.2">
      <c r="A1649" s="4" t="s">
        <v>33</v>
      </c>
      <c r="B1649" t="s">
        <v>25</v>
      </c>
      <c r="C1649">
        <v>2020</v>
      </c>
      <c r="D1649" t="s">
        <v>15</v>
      </c>
      <c r="E1649">
        <v>10</v>
      </c>
    </row>
    <row r="1650" spans="1:5" x14ac:dyDescent="0.2">
      <c r="A1650" s="4" t="s">
        <v>33</v>
      </c>
      <c r="B1650" t="s">
        <v>25</v>
      </c>
      <c r="C1650">
        <v>2023</v>
      </c>
      <c r="D1650" t="s">
        <v>13</v>
      </c>
      <c r="E1650">
        <v>9</v>
      </c>
    </row>
    <row r="1651" spans="1:5" x14ac:dyDescent="0.2">
      <c r="A1651" s="4" t="s">
        <v>33</v>
      </c>
      <c r="B1651" t="s">
        <v>25</v>
      </c>
      <c r="C1651">
        <v>2019</v>
      </c>
      <c r="D1651" t="s">
        <v>15</v>
      </c>
      <c r="E1651">
        <v>9</v>
      </c>
    </row>
    <row r="1652" spans="1:5" x14ac:dyDescent="0.2">
      <c r="A1652" s="4" t="s">
        <v>33</v>
      </c>
      <c r="B1652" t="s">
        <v>25</v>
      </c>
      <c r="C1652">
        <v>2021</v>
      </c>
      <c r="D1652" t="s">
        <v>16</v>
      </c>
      <c r="E1652">
        <v>11</v>
      </c>
    </row>
    <row r="1653" spans="1:5" x14ac:dyDescent="0.2">
      <c r="A1653" s="4" t="s">
        <v>33</v>
      </c>
      <c r="B1653" t="s">
        <v>25</v>
      </c>
      <c r="C1653">
        <v>2019</v>
      </c>
      <c r="D1653" t="s">
        <v>14</v>
      </c>
      <c r="E1653">
        <v>4</v>
      </c>
    </row>
    <row r="1654" spans="1:5" x14ac:dyDescent="0.2">
      <c r="A1654" s="4" t="s">
        <v>33</v>
      </c>
      <c r="B1654" t="s">
        <v>25</v>
      </c>
      <c r="C1654">
        <v>2020</v>
      </c>
      <c r="D1654" t="s">
        <v>12</v>
      </c>
      <c r="E1654">
        <v>5</v>
      </c>
    </row>
    <row r="1655" spans="1:5" x14ac:dyDescent="0.2">
      <c r="A1655" s="4" t="s">
        <v>33</v>
      </c>
      <c r="B1655" t="s">
        <v>25</v>
      </c>
      <c r="C1655">
        <v>2022</v>
      </c>
      <c r="D1655" t="s">
        <v>15</v>
      </c>
      <c r="E1655">
        <v>9</v>
      </c>
    </row>
    <row r="1656" spans="1:5" x14ac:dyDescent="0.2">
      <c r="A1656" s="4" t="s">
        <v>33</v>
      </c>
      <c r="B1656" t="s">
        <v>25</v>
      </c>
      <c r="C1656">
        <v>2022</v>
      </c>
      <c r="D1656" t="s">
        <v>13</v>
      </c>
      <c r="E1656">
        <v>15</v>
      </c>
    </row>
    <row r="1657" spans="1:5" x14ac:dyDescent="0.2">
      <c r="A1657" s="4" t="s">
        <v>33</v>
      </c>
      <c r="B1657" t="s">
        <v>25</v>
      </c>
      <c r="C1657">
        <v>2022</v>
      </c>
      <c r="D1657" t="s">
        <v>16</v>
      </c>
      <c r="E1657">
        <v>14</v>
      </c>
    </row>
    <row r="1658" spans="1:5" x14ac:dyDescent="0.2">
      <c r="A1658" s="4" t="s">
        <v>33</v>
      </c>
      <c r="B1658" t="s">
        <v>25</v>
      </c>
      <c r="C1658">
        <v>2020</v>
      </c>
      <c r="D1658" t="s">
        <v>14</v>
      </c>
      <c r="E1658">
        <v>1</v>
      </c>
    </row>
    <row r="1659" spans="1:5" x14ac:dyDescent="0.2">
      <c r="A1659" s="4" t="s">
        <v>33</v>
      </c>
      <c r="B1659" t="s">
        <v>25</v>
      </c>
      <c r="C1659">
        <v>2020</v>
      </c>
      <c r="D1659" t="s">
        <v>13</v>
      </c>
      <c r="E1659">
        <v>12</v>
      </c>
    </row>
    <row r="1660" spans="1:5" x14ac:dyDescent="0.2">
      <c r="A1660" s="4" t="s">
        <v>33</v>
      </c>
      <c r="B1660" t="s">
        <v>25</v>
      </c>
      <c r="C1660">
        <v>2021</v>
      </c>
      <c r="D1660" t="s">
        <v>12</v>
      </c>
      <c r="E1660">
        <v>2</v>
      </c>
    </row>
    <row r="1661" spans="1:5" x14ac:dyDescent="0.2">
      <c r="A1661" s="4" t="s">
        <v>33</v>
      </c>
      <c r="B1661" t="s">
        <v>25</v>
      </c>
      <c r="C1661">
        <v>2021</v>
      </c>
      <c r="D1661" t="s">
        <v>14</v>
      </c>
      <c r="E1661">
        <v>3</v>
      </c>
    </row>
    <row r="1662" spans="1:5" x14ac:dyDescent="0.2">
      <c r="A1662" s="4" t="s">
        <v>33</v>
      </c>
      <c r="B1662" t="s">
        <v>25</v>
      </c>
      <c r="C1662">
        <v>2022</v>
      </c>
      <c r="D1662" t="s">
        <v>12</v>
      </c>
      <c r="E1662">
        <v>3</v>
      </c>
    </row>
    <row r="1663" spans="1:5" x14ac:dyDescent="0.2">
      <c r="A1663" s="4" t="s">
        <v>33</v>
      </c>
      <c r="B1663" t="s">
        <v>25</v>
      </c>
      <c r="C1663">
        <v>2022</v>
      </c>
      <c r="D1663" t="s">
        <v>14</v>
      </c>
      <c r="E1663">
        <v>5</v>
      </c>
    </row>
    <row r="1664" spans="1:5" x14ac:dyDescent="0.2">
      <c r="A1664" s="4" t="s">
        <v>33</v>
      </c>
      <c r="B1664" t="s">
        <v>25</v>
      </c>
      <c r="C1664">
        <v>2022</v>
      </c>
      <c r="D1664" t="s">
        <v>11</v>
      </c>
      <c r="E1664">
        <v>20</v>
      </c>
    </row>
    <row r="1665" spans="1:5" x14ac:dyDescent="0.2">
      <c r="A1665" s="4" t="s">
        <v>33</v>
      </c>
      <c r="B1665" t="s">
        <v>25</v>
      </c>
      <c r="C1665">
        <v>2019</v>
      </c>
      <c r="D1665" t="s">
        <v>11</v>
      </c>
      <c r="E1665">
        <v>19</v>
      </c>
    </row>
    <row r="1666" spans="1:5" x14ac:dyDescent="0.2">
      <c r="A1666" s="4" t="s">
        <v>33</v>
      </c>
      <c r="B1666" t="s">
        <v>25</v>
      </c>
      <c r="C1666">
        <v>2019</v>
      </c>
      <c r="D1666" t="s">
        <v>12</v>
      </c>
      <c r="E1666">
        <v>2</v>
      </c>
    </row>
    <row r="1667" spans="1:5" x14ac:dyDescent="0.2">
      <c r="A1667" s="4" t="s">
        <v>33</v>
      </c>
      <c r="B1667" t="s">
        <v>25</v>
      </c>
      <c r="C1667">
        <v>2019</v>
      </c>
      <c r="D1667" t="s">
        <v>13</v>
      </c>
      <c r="E1667">
        <v>6</v>
      </c>
    </row>
    <row r="1668" spans="1:5" x14ac:dyDescent="0.2">
      <c r="A1668" s="4" t="s">
        <v>33</v>
      </c>
      <c r="B1668" t="s">
        <v>25</v>
      </c>
      <c r="C1668">
        <v>2019</v>
      </c>
      <c r="D1668" t="s">
        <v>16</v>
      </c>
      <c r="E1668">
        <v>19</v>
      </c>
    </row>
    <row r="1669" spans="1:5" x14ac:dyDescent="0.2">
      <c r="A1669" s="4" t="s">
        <v>33</v>
      </c>
      <c r="B1669" t="s">
        <v>25</v>
      </c>
      <c r="C1669">
        <v>2020</v>
      </c>
      <c r="D1669" t="s">
        <v>11</v>
      </c>
      <c r="E1669">
        <v>23</v>
      </c>
    </row>
    <row r="1670" spans="1:5" x14ac:dyDescent="0.2">
      <c r="A1670" s="4" t="s">
        <v>33</v>
      </c>
      <c r="B1670" t="s">
        <v>25</v>
      </c>
      <c r="C1670">
        <v>2021</v>
      </c>
      <c r="D1670" t="s">
        <v>11</v>
      </c>
      <c r="E1670">
        <v>14</v>
      </c>
    </row>
    <row r="1671" spans="1:5" x14ac:dyDescent="0.2">
      <c r="A1671" s="4" t="s">
        <v>33</v>
      </c>
      <c r="B1671" t="s">
        <v>25</v>
      </c>
      <c r="C1671">
        <v>2021</v>
      </c>
      <c r="D1671" t="s">
        <v>15</v>
      </c>
      <c r="E1671">
        <v>6</v>
      </c>
    </row>
    <row r="1672" spans="1:5" x14ac:dyDescent="0.2">
      <c r="A1672" s="4" t="s">
        <v>33</v>
      </c>
      <c r="B1672" t="s">
        <v>25</v>
      </c>
      <c r="C1672">
        <v>2021</v>
      </c>
      <c r="D1672" t="s">
        <v>13</v>
      </c>
      <c r="E1672">
        <v>9</v>
      </c>
    </row>
    <row r="1673" spans="1:5" x14ac:dyDescent="0.2">
      <c r="A1673" s="4" t="s">
        <v>33</v>
      </c>
      <c r="B1673" t="s">
        <v>25</v>
      </c>
      <c r="C1673">
        <v>2023</v>
      </c>
      <c r="D1673" t="s">
        <v>15</v>
      </c>
      <c r="E1673">
        <v>5</v>
      </c>
    </row>
    <row r="1674" spans="1:5" x14ac:dyDescent="0.2">
      <c r="A1674" s="4" t="s">
        <v>33</v>
      </c>
      <c r="B1674" t="s">
        <v>25</v>
      </c>
      <c r="C1674">
        <v>2023</v>
      </c>
      <c r="D1674" t="s">
        <v>12</v>
      </c>
      <c r="E1674">
        <v>5</v>
      </c>
    </row>
    <row r="1675" spans="1:5" x14ac:dyDescent="0.2">
      <c r="A1675" s="4" t="s">
        <v>33</v>
      </c>
      <c r="B1675" t="s">
        <v>25</v>
      </c>
      <c r="C1675">
        <v>2023</v>
      </c>
      <c r="D1675" t="s">
        <v>14</v>
      </c>
      <c r="E1675">
        <v>2</v>
      </c>
    </row>
    <row r="1676" spans="1:5" x14ac:dyDescent="0.2">
      <c r="A1676" s="4" t="s">
        <v>33</v>
      </c>
      <c r="B1676" t="s">
        <v>25</v>
      </c>
      <c r="C1676">
        <v>2023</v>
      </c>
      <c r="D1676" t="s">
        <v>16</v>
      </c>
      <c r="E1676">
        <v>16</v>
      </c>
    </row>
    <row r="1677" spans="1:5" x14ac:dyDescent="0.2">
      <c r="A1677" s="4" t="s">
        <v>33</v>
      </c>
      <c r="B1677" t="s">
        <v>26</v>
      </c>
      <c r="C1677">
        <v>2020</v>
      </c>
      <c r="D1677" t="s">
        <v>11</v>
      </c>
      <c r="E1677">
        <v>21</v>
      </c>
    </row>
    <row r="1678" spans="1:5" x14ac:dyDescent="0.2">
      <c r="A1678" s="4" t="s">
        <v>33</v>
      </c>
      <c r="B1678" t="s">
        <v>26</v>
      </c>
      <c r="C1678">
        <v>2019</v>
      </c>
      <c r="D1678" t="s">
        <v>11</v>
      </c>
      <c r="E1678">
        <v>38</v>
      </c>
    </row>
    <row r="1679" spans="1:5" x14ac:dyDescent="0.2">
      <c r="A1679" s="4" t="s">
        <v>33</v>
      </c>
      <c r="B1679" t="s">
        <v>26</v>
      </c>
      <c r="C1679">
        <v>2019</v>
      </c>
      <c r="D1679" t="s">
        <v>16</v>
      </c>
      <c r="E1679">
        <v>24</v>
      </c>
    </row>
    <row r="1680" spans="1:5" x14ac:dyDescent="0.2">
      <c r="A1680" s="4" t="s">
        <v>33</v>
      </c>
      <c r="B1680" t="s">
        <v>26</v>
      </c>
      <c r="C1680">
        <v>2022</v>
      </c>
      <c r="D1680" t="s">
        <v>15</v>
      </c>
      <c r="E1680">
        <v>5</v>
      </c>
    </row>
    <row r="1681" spans="1:5" x14ac:dyDescent="0.2">
      <c r="A1681" s="4" t="s">
        <v>33</v>
      </c>
      <c r="B1681" t="s">
        <v>26</v>
      </c>
      <c r="C1681">
        <v>2022</v>
      </c>
      <c r="D1681" t="s">
        <v>12</v>
      </c>
      <c r="E1681">
        <v>4</v>
      </c>
    </row>
    <row r="1682" spans="1:5" x14ac:dyDescent="0.2">
      <c r="A1682" s="4" t="s">
        <v>33</v>
      </c>
      <c r="B1682" t="s">
        <v>26</v>
      </c>
      <c r="C1682">
        <v>2022</v>
      </c>
      <c r="D1682" t="s">
        <v>14</v>
      </c>
      <c r="E1682">
        <v>3</v>
      </c>
    </row>
    <row r="1683" spans="1:5" x14ac:dyDescent="0.2">
      <c r="A1683" s="4" t="s">
        <v>33</v>
      </c>
      <c r="B1683" t="s">
        <v>26</v>
      </c>
      <c r="C1683">
        <v>2019</v>
      </c>
      <c r="D1683" t="s">
        <v>14</v>
      </c>
      <c r="E1683">
        <v>6</v>
      </c>
    </row>
    <row r="1684" spans="1:5" x14ac:dyDescent="0.2">
      <c r="A1684" s="4" t="s">
        <v>33</v>
      </c>
      <c r="B1684" t="s">
        <v>26</v>
      </c>
      <c r="C1684">
        <v>2019</v>
      </c>
      <c r="D1684" t="s">
        <v>13</v>
      </c>
      <c r="E1684">
        <v>14</v>
      </c>
    </row>
    <row r="1685" spans="1:5" x14ac:dyDescent="0.2">
      <c r="A1685" s="4" t="s">
        <v>33</v>
      </c>
      <c r="B1685" t="s">
        <v>26</v>
      </c>
      <c r="C1685">
        <v>2022</v>
      </c>
      <c r="D1685" t="s">
        <v>16</v>
      </c>
      <c r="E1685">
        <v>23</v>
      </c>
    </row>
    <row r="1686" spans="1:5" x14ac:dyDescent="0.2">
      <c r="A1686" s="4" t="s">
        <v>33</v>
      </c>
      <c r="B1686" t="s">
        <v>26</v>
      </c>
      <c r="C1686">
        <v>2022</v>
      </c>
      <c r="D1686" t="s">
        <v>13</v>
      </c>
      <c r="E1686">
        <v>18</v>
      </c>
    </row>
    <row r="1687" spans="1:5" x14ac:dyDescent="0.2">
      <c r="A1687" s="4" t="s">
        <v>33</v>
      </c>
      <c r="B1687" t="s">
        <v>26</v>
      </c>
      <c r="C1687">
        <v>2019</v>
      </c>
      <c r="D1687" t="s">
        <v>15</v>
      </c>
      <c r="E1687">
        <v>5</v>
      </c>
    </row>
    <row r="1688" spans="1:5" x14ac:dyDescent="0.2">
      <c r="A1688" s="4" t="s">
        <v>33</v>
      </c>
      <c r="B1688" t="s">
        <v>26</v>
      </c>
      <c r="C1688">
        <v>2019</v>
      </c>
      <c r="D1688" t="s">
        <v>12</v>
      </c>
      <c r="E1688">
        <v>2</v>
      </c>
    </row>
    <row r="1689" spans="1:5" x14ac:dyDescent="0.2">
      <c r="A1689" s="4" t="s">
        <v>33</v>
      </c>
      <c r="B1689" t="s">
        <v>26</v>
      </c>
      <c r="C1689">
        <v>2020</v>
      </c>
      <c r="D1689" t="s">
        <v>15</v>
      </c>
      <c r="E1689">
        <v>15</v>
      </c>
    </row>
    <row r="1690" spans="1:5" x14ac:dyDescent="0.2">
      <c r="A1690" s="4" t="s">
        <v>33</v>
      </c>
      <c r="B1690" t="s">
        <v>26</v>
      </c>
      <c r="C1690">
        <v>2020</v>
      </c>
      <c r="D1690" t="s">
        <v>12</v>
      </c>
      <c r="E1690">
        <v>6</v>
      </c>
    </row>
    <row r="1691" spans="1:5" x14ac:dyDescent="0.2">
      <c r="A1691" s="4" t="s">
        <v>33</v>
      </c>
      <c r="B1691" t="s">
        <v>26</v>
      </c>
      <c r="C1691">
        <v>2020</v>
      </c>
      <c r="D1691" t="s">
        <v>14</v>
      </c>
      <c r="E1691">
        <v>6</v>
      </c>
    </row>
    <row r="1692" spans="1:5" x14ac:dyDescent="0.2">
      <c r="A1692" s="4" t="s">
        <v>33</v>
      </c>
      <c r="B1692" t="s">
        <v>26</v>
      </c>
      <c r="C1692">
        <v>2020</v>
      </c>
      <c r="D1692" t="s">
        <v>13</v>
      </c>
      <c r="E1692">
        <v>18</v>
      </c>
    </row>
    <row r="1693" spans="1:5" x14ac:dyDescent="0.2">
      <c r="A1693" s="4" t="s">
        <v>33</v>
      </c>
      <c r="B1693" t="s">
        <v>26</v>
      </c>
      <c r="C1693">
        <v>2020</v>
      </c>
      <c r="D1693" t="s">
        <v>16</v>
      </c>
      <c r="E1693">
        <v>29</v>
      </c>
    </row>
    <row r="1694" spans="1:5" x14ac:dyDescent="0.2">
      <c r="A1694" s="4" t="s">
        <v>33</v>
      </c>
      <c r="B1694" t="s">
        <v>26</v>
      </c>
      <c r="C1694">
        <v>2021</v>
      </c>
      <c r="D1694" t="s">
        <v>11</v>
      </c>
      <c r="E1694">
        <v>52</v>
      </c>
    </row>
    <row r="1695" spans="1:5" x14ac:dyDescent="0.2">
      <c r="A1695" s="4" t="s">
        <v>33</v>
      </c>
      <c r="B1695" t="s">
        <v>26</v>
      </c>
      <c r="C1695">
        <v>2021</v>
      </c>
      <c r="D1695" t="s">
        <v>15</v>
      </c>
      <c r="E1695">
        <v>7</v>
      </c>
    </row>
    <row r="1696" spans="1:5" x14ac:dyDescent="0.2">
      <c r="A1696" s="4" t="s">
        <v>33</v>
      </c>
      <c r="B1696" t="s">
        <v>26</v>
      </c>
      <c r="C1696">
        <v>2021</v>
      </c>
      <c r="D1696" t="s">
        <v>12</v>
      </c>
      <c r="E1696">
        <v>3</v>
      </c>
    </row>
    <row r="1697" spans="1:5" x14ac:dyDescent="0.2">
      <c r="A1697" s="4" t="s">
        <v>33</v>
      </c>
      <c r="B1697" t="s">
        <v>26</v>
      </c>
      <c r="C1697">
        <v>2021</v>
      </c>
      <c r="D1697" t="s">
        <v>14</v>
      </c>
      <c r="E1697">
        <v>7</v>
      </c>
    </row>
    <row r="1698" spans="1:5" x14ac:dyDescent="0.2">
      <c r="A1698" s="4" t="s">
        <v>33</v>
      </c>
      <c r="B1698" t="s">
        <v>26</v>
      </c>
      <c r="C1698">
        <v>2021</v>
      </c>
      <c r="D1698" t="s">
        <v>13</v>
      </c>
      <c r="E1698">
        <v>17</v>
      </c>
    </row>
    <row r="1699" spans="1:5" x14ac:dyDescent="0.2">
      <c r="A1699" s="4" t="s">
        <v>33</v>
      </c>
      <c r="B1699" t="s">
        <v>26</v>
      </c>
      <c r="C1699">
        <v>2021</v>
      </c>
      <c r="D1699" t="s">
        <v>16</v>
      </c>
      <c r="E1699">
        <v>42</v>
      </c>
    </row>
    <row r="1700" spans="1:5" x14ac:dyDescent="0.2">
      <c r="A1700" s="4" t="s">
        <v>33</v>
      </c>
      <c r="B1700" t="s">
        <v>26</v>
      </c>
      <c r="C1700">
        <v>2023</v>
      </c>
      <c r="D1700" t="s">
        <v>11</v>
      </c>
      <c r="E1700">
        <v>52</v>
      </c>
    </row>
    <row r="1701" spans="1:5" x14ac:dyDescent="0.2">
      <c r="A1701" s="4" t="s">
        <v>33</v>
      </c>
      <c r="B1701" t="s">
        <v>26</v>
      </c>
      <c r="C1701">
        <v>2023</v>
      </c>
      <c r="D1701" t="s">
        <v>15</v>
      </c>
      <c r="E1701">
        <v>7</v>
      </c>
    </row>
    <row r="1702" spans="1:5" x14ac:dyDescent="0.2">
      <c r="A1702" s="4" t="s">
        <v>33</v>
      </c>
      <c r="B1702" t="s">
        <v>26</v>
      </c>
      <c r="C1702">
        <v>2023</v>
      </c>
      <c r="D1702" t="s">
        <v>12</v>
      </c>
      <c r="E1702">
        <v>2</v>
      </c>
    </row>
    <row r="1703" spans="1:5" x14ac:dyDescent="0.2">
      <c r="A1703" s="4" t="s">
        <v>33</v>
      </c>
      <c r="B1703" t="s">
        <v>26</v>
      </c>
      <c r="C1703">
        <v>2023</v>
      </c>
      <c r="D1703" t="s">
        <v>14</v>
      </c>
      <c r="E1703">
        <v>3</v>
      </c>
    </row>
    <row r="1704" spans="1:5" x14ac:dyDescent="0.2">
      <c r="A1704" s="4" t="s">
        <v>33</v>
      </c>
      <c r="B1704" t="s">
        <v>26</v>
      </c>
      <c r="C1704">
        <v>2023</v>
      </c>
      <c r="D1704" t="s">
        <v>13</v>
      </c>
      <c r="E1704">
        <v>25</v>
      </c>
    </row>
    <row r="1705" spans="1:5" x14ac:dyDescent="0.2">
      <c r="A1705" s="4" t="s">
        <v>33</v>
      </c>
      <c r="B1705" t="s">
        <v>26</v>
      </c>
      <c r="C1705">
        <v>2023</v>
      </c>
      <c r="D1705" t="s">
        <v>16</v>
      </c>
      <c r="E1705">
        <v>25</v>
      </c>
    </row>
    <row r="1706" spans="1:5" x14ac:dyDescent="0.2">
      <c r="A1706" s="4" t="s">
        <v>33</v>
      </c>
      <c r="B1706" t="s">
        <v>26</v>
      </c>
      <c r="C1706">
        <v>2022</v>
      </c>
      <c r="D1706" t="s">
        <v>11</v>
      </c>
      <c r="E1706">
        <v>29</v>
      </c>
    </row>
    <row r="1707" spans="1:5" x14ac:dyDescent="0.2">
      <c r="A1707" t="s">
        <v>34</v>
      </c>
      <c r="B1707" t="s">
        <v>10</v>
      </c>
      <c r="C1707">
        <v>2023</v>
      </c>
      <c r="D1707" t="s">
        <v>14</v>
      </c>
      <c r="E1707">
        <v>81</v>
      </c>
    </row>
    <row r="1708" spans="1:5" x14ac:dyDescent="0.2">
      <c r="A1708" t="s">
        <v>34</v>
      </c>
      <c r="B1708" t="s">
        <v>10</v>
      </c>
      <c r="C1708">
        <v>2021</v>
      </c>
      <c r="D1708" t="s">
        <v>13</v>
      </c>
      <c r="E1708">
        <v>50</v>
      </c>
    </row>
    <row r="1709" spans="1:5" x14ac:dyDescent="0.2">
      <c r="A1709" t="s">
        <v>34</v>
      </c>
      <c r="B1709" t="s">
        <v>10</v>
      </c>
      <c r="C1709">
        <v>2021</v>
      </c>
      <c r="D1709" t="s">
        <v>14</v>
      </c>
      <c r="E1709">
        <v>43</v>
      </c>
    </row>
    <row r="1710" spans="1:5" x14ac:dyDescent="0.2">
      <c r="A1710" t="s">
        <v>34</v>
      </c>
      <c r="B1710" t="s">
        <v>10</v>
      </c>
      <c r="C1710">
        <v>2023</v>
      </c>
      <c r="D1710" t="s">
        <v>30</v>
      </c>
      <c r="E1710">
        <v>27</v>
      </c>
    </row>
    <row r="1711" spans="1:5" x14ac:dyDescent="0.2">
      <c r="A1711" t="s">
        <v>34</v>
      </c>
      <c r="B1711" t="s">
        <v>10</v>
      </c>
      <c r="C1711">
        <v>2020</v>
      </c>
      <c r="D1711" t="s">
        <v>16</v>
      </c>
      <c r="E1711">
        <v>16</v>
      </c>
    </row>
    <row r="1712" spans="1:5" x14ac:dyDescent="0.2">
      <c r="A1712" t="s">
        <v>34</v>
      </c>
      <c r="B1712" t="s">
        <v>10</v>
      </c>
      <c r="C1712">
        <v>2022</v>
      </c>
      <c r="D1712" t="s">
        <v>16</v>
      </c>
      <c r="E1712">
        <v>7</v>
      </c>
    </row>
    <row r="1713" spans="1:5" x14ac:dyDescent="0.2">
      <c r="A1713" t="s">
        <v>34</v>
      </c>
      <c r="B1713" t="s">
        <v>10</v>
      </c>
      <c r="C1713">
        <v>2023</v>
      </c>
      <c r="D1713" t="s">
        <v>16</v>
      </c>
      <c r="E1713">
        <v>16</v>
      </c>
    </row>
    <row r="1714" spans="1:5" x14ac:dyDescent="0.2">
      <c r="A1714" t="s">
        <v>34</v>
      </c>
      <c r="B1714" t="s">
        <v>10</v>
      </c>
      <c r="C1714">
        <v>2023</v>
      </c>
      <c r="D1714" t="s">
        <v>13</v>
      </c>
      <c r="E1714">
        <v>73</v>
      </c>
    </row>
    <row r="1715" spans="1:5" x14ac:dyDescent="0.2">
      <c r="A1715" t="s">
        <v>34</v>
      </c>
      <c r="B1715" t="s">
        <v>10</v>
      </c>
      <c r="C1715">
        <v>2019</v>
      </c>
      <c r="D1715" t="s">
        <v>15</v>
      </c>
      <c r="E1715">
        <v>18</v>
      </c>
    </row>
    <row r="1716" spans="1:5" x14ac:dyDescent="0.2">
      <c r="A1716" t="s">
        <v>34</v>
      </c>
      <c r="B1716" t="s">
        <v>10</v>
      </c>
      <c r="C1716">
        <v>2020</v>
      </c>
      <c r="D1716" t="s">
        <v>15</v>
      </c>
      <c r="E1716">
        <v>12</v>
      </c>
    </row>
    <row r="1717" spans="1:5" x14ac:dyDescent="0.2">
      <c r="A1717" t="s">
        <v>34</v>
      </c>
      <c r="B1717" t="s">
        <v>10</v>
      </c>
      <c r="C1717">
        <v>2021</v>
      </c>
      <c r="D1717" t="s">
        <v>30</v>
      </c>
      <c r="E1717">
        <v>18</v>
      </c>
    </row>
    <row r="1718" spans="1:5" x14ac:dyDescent="0.2">
      <c r="A1718" t="s">
        <v>34</v>
      </c>
      <c r="B1718" t="s">
        <v>10</v>
      </c>
      <c r="C1718">
        <v>2020</v>
      </c>
      <c r="D1718" t="s">
        <v>12</v>
      </c>
      <c r="E1718">
        <v>15</v>
      </c>
    </row>
    <row r="1719" spans="1:5" x14ac:dyDescent="0.2">
      <c r="A1719" t="s">
        <v>34</v>
      </c>
      <c r="B1719" t="s">
        <v>10</v>
      </c>
      <c r="C1719">
        <v>2023</v>
      </c>
      <c r="D1719" t="s">
        <v>15</v>
      </c>
      <c r="E1719">
        <v>26</v>
      </c>
    </row>
    <row r="1720" spans="1:5" x14ac:dyDescent="0.2">
      <c r="A1720" t="s">
        <v>34</v>
      </c>
      <c r="B1720" t="s">
        <v>10</v>
      </c>
      <c r="C1720">
        <v>2022</v>
      </c>
      <c r="D1720" t="s">
        <v>13</v>
      </c>
      <c r="E1720">
        <v>45</v>
      </c>
    </row>
    <row r="1721" spans="1:5" x14ac:dyDescent="0.2">
      <c r="A1721" t="s">
        <v>34</v>
      </c>
      <c r="B1721" t="s">
        <v>10</v>
      </c>
      <c r="C1721">
        <v>2022</v>
      </c>
      <c r="D1721" t="s">
        <v>30</v>
      </c>
      <c r="E1721">
        <v>12</v>
      </c>
    </row>
    <row r="1722" spans="1:5" x14ac:dyDescent="0.2">
      <c r="A1722" t="s">
        <v>34</v>
      </c>
      <c r="B1722" t="s">
        <v>10</v>
      </c>
      <c r="C1722">
        <v>2019</v>
      </c>
      <c r="D1722" t="s">
        <v>12</v>
      </c>
      <c r="E1722">
        <v>13</v>
      </c>
    </row>
    <row r="1723" spans="1:5" x14ac:dyDescent="0.2">
      <c r="A1723" t="s">
        <v>34</v>
      </c>
      <c r="B1723" t="s">
        <v>10</v>
      </c>
      <c r="C1723">
        <v>2019</v>
      </c>
      <c r="D1723" t="s">
        <v>14</v>
      </c>
      <c r="E1723">
        <v>33</v>
      </c>
    </row>
    <row r="1724" spans="1:5" x14ac:dyDescent="0.2">
      <c r="A1724" t="s">
        <v>34</v>
      </c>
      <c r="B1724" t="s">
        <v>10</v>
      </c>
      <c r="C1724">
        <v>2019</v>
      </c>
      <c r="D1724" t="s">
        <v>13</v>
      </c>
      <c r="E1724">
        <v>22</v>
      </c>
    </row>
    <row r="1725" spans="1:5" x14ac:dyDescent="0.2">
      <c r="A1725" t="s">
        <v>34</v>
      </c>
      <c r="B1725" t="s">
        <v>10</v>
      </c>
      <c r="C1725">
        <v>2019</v>
      </c>
      <c r="D1725" t="s">
        <v>16</v>
      </c>
      <c r="E1725">
        <v>15</v>
      </c>
    </row>
    <row r="1726" spans="1:5" x14ac:dyDescent="0.2">
      <c r="A1726" t="s">
        <v>34</v>
      </c>
      <c r="B1726" t="s">
        <v>10</v>
      </c>
      <c r="C1726">
        <v>2019</v>
      </c>
      <c r="D1726" t="s">
        <v>30</v>
      </c>
      <c r="E1726">
        <v>17</v>
      </c>
    </row>
    <row r="1727" spans="1:5" x14ac:dyDescent="0.2">
      <c r="A1727" t="s">
        <v>34</v>
      </c>
      <c r="B1727" t="s">
        <v>10</v>
      </c>
      <c r="C1727">
        <v>2020</v>
      </c>
      <c r="D1727" t="s">
        <v>14</v>
      </c>
      <c r="E1727">
        <v>76</v>
      </c>
    </row>
    <row r="1728" spans="1:5" x14ac:dyDescent="0.2">
      <c r="A1728" t="s">
        <v>34</v>
      </c>
      <c r="B1728" t="s">
        <v>10</v>
      </c>
      <c r="C1728">
        <v>2020</v>
      </c>
      <c r="D1728" t="s">
        <v>13</v>
      </c>
      <c r="E1728">
        <v>52</v>
      </c>
    </row>
    <row r="1729" spans="1:5" x14ac:dyDescent="0.2">
      <c r="A1729" t="s">
        <v>34</v>
      </c>
      <c r="B1729" t="s">
        <v>10</v>
      </c>
      <c r="C1729">
        <v>2020</v>
      </c>
      <c r="D1729" t="s">
        <v>30</v>
      </c>
      <c r="E1729">
        <v>19</v>
      </c>
    </row>
    <row r="1730" spans="1:5" x14ac:dyDescent="0.2">
      <c r="A1730" t="s">
        <v>34</v>
      </c>
      <c r="B1730" t="s">
        <v>10</v>
      </c>
      <c r="C1730">
        <v>2021</v>
      </c>
      <c r="D1730" t="s">
        <v>15</v>
      </c>
      <c r="E1730">
        <v>15</v>
      </c>
    </row>
    <row r="1731" spans="1:5" x14ac:dyDescent="0.2">
      <c r="A1731" t="s">
        <v>34</v>
      </c>
      <c r="B1731" t="s">
        <v>10</v>
      </c>
      <c r="C1731">
        <v>2021</v>
      </c>
      <c r="D1731" t="s">
        <v>12</v>
      </c>
      <c r="E1731">
        <v>10</v>
      </c>
    </row>
    <row r="1732" spans="1:5" x14ac:dyDescent="0.2">
      <c r="A1732" t="s">
        <v>34</v>
      </c>
      <c r="B1732" t="s">
        <v>10</v>
      </c>
      <c r="C1732">
        <v>2021</v>
      </c>
      <c r="D1732" t="s">
        <v>16</v>
      </c>
      <c r="E1732">
        <v>17</v>
      </c>
    </row>
    <row r="1733" spans="1:5" x14ac:dyDescent="0.2">
      <c r="A1733" t="s">
        <v>34</v>
      </c>
      <c r="B1733" t="s">
        <v>10</v>
      </c>
      <c r="C1733">
        <v>2023</v>
      </c>
      <c r="D1733" t="s">
        <v>12</v>
      </c>
      <c r="E1733">
        <v>21</v>
      </c>
    </row>
    <row r="1734" spans="1:5" x14ac:dyDescent="0.2">
      <c r="A1734" t="s">
        <v>34</v>
      </c>
      <c r="B1734" t="s">
        <v>10</v>
      </c>
      <c r="C1734">
        <v>2022</v>
      </c>
      <c r="D1734" t="s">
        <v>15</v>
      </c>
      <c r="E1734">
        <v>18</v>
      </c>
    </row>
    <row r="1735" spans="1:5" x14ac:dyDescent="0.2">
      <c r="A1735" t="s">
        <v>34</v>
      </c>
      <c r="B1735" t="s">
        <v>10</v>
      </c>
      <c r="C1735">
        <v>2022</v>
      </c>
      <c r="D1735" t="s">
        <v>12</v>
      </c>
      <c r="E1735">
        <v>25</v>
      </c>
    </row>
    <row r="1736" spans="1:5" x14ac:dyDescent="0.2">
      <c r="A1736" t="s">
        <v>34</v>
      </c>
      <c r="B1736" t="s">
        <v>10</v>
      </c>
      <c r="C1736">
        <v>2022</v>
      </c>
      <c r="D1736" t="s">
        <v>14</v>
      </c>
      <c r="E1736">
        <v>45</v>
      </c>
    </row>
    <row r="1737" spans="1:5" x14ac:dyDescent="0.2">
      <c r="A1737" t="s">
        <v>34</v>
      </c>
      <c r="B1737" t="s">
        <v>17</v>
      </c>
      <c r="C1737">
        <v>2020</v>
      </c>
      <c r="D1737" t="s">
        <v>14</v>
      </c>
      <c r="E1737">
        <v>35</v>
      </c>
    </row>
    <row r="1738" spans="1:5" x14ac:dyDescent="0.2">
      <c r="A1738" t="s">
        <v>34</v>
      </c>
      <c r="B1738" t="s">
        <v>17</v>
      </c>
      <c r="C1738">
        <v>2021</v>
      </c>
      <c r="D1738" t="s">
        <v>14</v>
      </c>
      <c r="E1738">
        <v>46</v>
      </c>
    </row>
    <row r="1739" spans="1:5" x14ac:dyDescent="0.2">
      <c r="A1739" t="s">
        <v>34</v>
      </c>
      <c r="B1739" t="s">
        <v>17</v>
      </c>
      <c r="C1739">
        <v>2019</v>
      </c>
      <c r="D1739" t="s">
        <v>13</v>
      </c>
      <c r="E1739">
        <v>57</v>
      </c>
    </row>
    <row r="1740" spans="1:5" x14ac:dyDescent="0.2">
      <c r="A1740" t="s">
        <v>34</v>
      </c>
      <c r="B1740" t="s">
        <v>17</v>
      </c>
      <c r="C1740">
        <v>2022</v>
      </c>
      <c r="D1740" t="s">
        <v>15</v>
      </c>
      <c r="E1740">
        <v>24</v>
      </c>
    </row>
    <row r="1741" spans="1:5" x14ac:dyDescent="0.2">
      <c r="A1741" t="s">
        <v>34</v>
      </c>
      <c r="B1741" t="s">
        <v>17</v>
      </c>
      <c r="C1741">
        <v>2022</v>
      </c>
      <c r="D1741" t="s">
        <v>14</v>
      </c>
      <c r="E1741">
        <v>30</v>
      </c>
    </row>
    <row r="1742" spans="1:5" x14ac:dyDescent="0.2">
      <c r="A1742" t="s">
        <v>34</v>
      </c>
      <c r="B1742" t="s">
        <v>17</v>
      </c>
      <c r="C1742">
        <v>2022</v>
      </c>
      <c r="D1742" t="s">
        <v>16</v>
      </c>
      <c r="E1742">
        <v>18</v>
      </c>
    </row>
    <row r="1743" spans="1:5" x14ac:dyDescent="0.2">
      <c r="A1743" t="s">
        <v>34</v>
      </c>
      <c r="B1743" t="s">
        <v>17</v>
      </c>
      <c r="C1743">
        <v>2022</v>
      </c>
      <c r="D1743" t="s">
        <v>30</v>
      </c>
      <c r="E1743">
        <v>13</v>
      </c>
    </row>
    <row r="1744" spans="1:5" x14ac:dyDescent="0.2">
      <c r="A1744" t="s">
        <v>34</v>
      </c>
      <c r="B1744" t="s">
        <v>17</v>
      </c>
      <c r="C1744">
        <v>2021</v>
      </c>
      <c r="D1744" t="s">
        <v>15</v>
      </c>
      <c r="E1744">
        <v>10</v>
      </c>
    </row>
    <row r="1745" spans="1:5" x14ac:dyDescent="0.2">
      <c r="A1745" t="s">
        <v>34</v>
      </c>
      <c r="B1745" t="s">
        <v>17</v>
      </c>
      <c r="C1745">
        <v>2020</v>
      </c>
      <c r="D1745" t="s">
        <v>12</v>
      </c>
      <c r="E1745">
        <v>13</v>
      </c>
    </row>
    <row r="1746" spans="1:5" x14ac:dyDescent="0.2">
      <c r="A1746" t="s">
        <v>34</v>
      </c>
      <c r="B1746" t="s">
        <v>17</v>
      </c>
      <c r="C1746">
        <v>2021</v>
      </c>
      <c r="D1746" t="s">
        <v>12</v>
      </c>
      <c r="E1746">
        <v>17</v>
      </c>
    </row>
    <row r="1747" spans="1:5" x14ac:dyDescent="0.2">
      <c r="A1747" t="s">
        <v>34</v>
      </c>
      <c r="B1747" t="s">
        <v>17</v>
      </c>
      <c r="C1747">
        <v>2020</v>
      </c>
      <c r="D1747" t="s">
        <v>15</v>
      </c>
      <c r="E1747">
        <v>13</v>
      </c>
    </row>
    <row r="1748" spans="1:5" x14ac:dyDescent="0.2">
      <c r="A1748" t="s">
        <v>34</v>
      </c>
      <c r="B1748" t="s">
        <v>17</v>
      </c>
      <c r="C1748">
        <v>2021</v>
      </c>
      <c r="D1748" t="s">
        <v>16</v>
      </c>
      <c r="E1748">
        <v>15</v>
      </c>
    </row>
    <row r="1749" spans="1:5" x14ac:dyDescent="0.2">
      <c r="A1749" t="s">
        <v>34</v>
      </c>
      <c r="B1749" t="s">
        <v>17</v>
      </c>
      <c r="C1749">
        <v>2023</v>
      </c>
      <c r="D1749" t="s">
        <v>14</v>
      </c>
      <c r="E1749">
        <v>58</v>
      </c>
    </row>
    <row r="1750" spans="1:5" x14ac:dyDescent="0.2">
      <c r="A1750" t="s">
        <v>34</v>
      </c>
      <c r="B1750" t="s">
        <v>17</v>
      </c>
      <c r="C1750">
        <v>2020</v>
      </c>
      <c r="D1750" t="s">
        <v>30</v>
      </c>
      <c r="E1750">
        <v>17</v>
      </c>
    </row>
    <row r="1751" spans="1:5" x14ac:dyDescent="0.2">
      <c r="A1751" t="s">
        <v>34</v>
      </c>
      <c r="B1751" t="s">
        <v>17</v>
      </c>
      <c r="C1751">
        <v>2019</v>
      </c>
      <c r="D1751" t="s">
        <v>15</v>
      </c>
      <c r="E1751">
        <v>4</v>
      </c>
    </row>
    <row r="1752" spans="1:5" x14ac:dyDescent="0.2">
      <c r="A1752" t="s">
        <v>34</v>
      </c>
      <c r="B1752" t="s">
        <v>17</v>
      </c>
      <c r="C1752">
        <v>2019</v>
      </c>
      <c r="D1752" t="s">
        <v>12</v>
      </c>
      <c r="E1752">
        <v>17</v>
      </c>
    </row>
    <row r="1753" spans="1:5" x14ac:dyDescent="0.2">
      <c r="A1753" t="s">
        <v>34</v>
      </c>
      <c r="B1753" t="s">
        <v>17</v>
      </c>
      <c r="C1753">
        <v>2019</v>
      </c>
      <c r="D1753" t="s">
        <v>14</v>
      </c>
      <c r="E1753">
        <v>53</v>
      </c>
    </row>
    <row r="1754" spans="1:5" x14ac:dyDescent="0.2">
      <c r="A1754" t="s">
        <v>34</v>
      </c>
      <c r="B1754" t="s">
        <v>17</v>
      </c>
      <c r="C1754">
        <v>2019</v>
      </c>
      <c r="D1754" t="s">
        <v>16</v>
      </c>
      <c r="E1754">
        <v>8</v>
      </c>
    </row>
    <row r="1755" spans="1:5" x14ac:dyDescent="0.2">
      <c r="A1755" t="s">
        <v>34</v>
      </c>
      <c r="B1755" t="s">
        <v>17</v>
      </c>
      <c r="C1755">
        <v>2019</v>
      </c>
      <c r="D1755" t="s">
        <v>30</v>
      </c>
      <c r="E1755">
        <v>9</v>
      </c>
    </row>
    <row r="1756" spans="1:5" x14ac:dyDescent="0.2">
      <c r="A1756" t="s">
        <v>34</v>
      </c>
      <c r="B1756" t="s">
        <v>17</v>
      </c>
      <c r="C1756">
        <v>2020</v>
      </c>
      <c r="D1756" t="s">
        <v>13</v>
      </c>
      <c r="E1756">
        <v>60</v>
      </c>
    </row>
    <row r="1757" spans="1:5" x14ac:dyDescent="0.2">
      <c r="A1757" t="s">
        <v>34</v>
      </c>
      <c r="B1757" t="s">
        <v>17</v>
      </c>
      <c r="C1757">
        <v>2020</v>
      </c>
      <c r="D1757" t="s">
        <v>16</v>
      </c>
      <c r="E1757">
        <v>12</v>
      </c>
    </row>
    <row r="1758" spans="1:5" x14ac:dyDescent="0.2">
      <c r="A1758" t="s">
        <v>34</v>
      </c>
      <c r="B1758" t="s">
        <v>17</v>
      </c>
      <c r="C1758">
        <v>2021</v>
      </c>
      <c r="D1758" t="s">
        <v>13</v>
      </c>
      <c r="E1758">
        <v>41</v>
      </c>
    </row>
    <row r="1759" spans="1:5" x14ac:dyDescent="0.2">
      <c r="A1759" t="s">
        <v>34</v>
      </c>
      <c r="B1759" t="s">
        <v>17</v>
      </c>
      <c r="C1759">
        <v>2021</v>
      </c>
      <c r="D1759" t="s">
        <v>30</v>
      </c>
      <c r="E1759">
        <v>15</v>
      </c>
    </row>
    <row r="1760" spans="1:5" x14ac:dyDescent="0.2">
      <c r="A1760" t="s">
        <v>34</v>
      </c>
      <c r="B1760" t="s">
        <v>17</v>
      </c>
      <c r="C1760">
        <v>2023</v>
      </c>
      <c r="D1760" t="s">
        <v>15</v>
      </c>
      <c r="E1760">
        <v>22</v>
      </c>
    </row>
    <row r="1761" spans="1:5" x14ac:dyDescent="0.2">
      <c r="A1761" t="s">
        <v>34</v>
      </c>
      <c r="B1761" t="s">
        <v>17</v>
      </c>
      <c r="C1761">
        <v>2023</v>
      </c>
      <c r="D1761" t="s">
        <v>12</v>
      </c>
      <c r="E1761">
        <v>16</v>
      </c>
    </row>
    <row r="1762" spans="1:5" x14ac:dyDescent="0.2">
      <c r="A1762" t="s">
        <v>34</v>
      </c>
      <c r="B1762" t="s">
        <v>17</v>
      </c>
      <c r="C1762">
        <v>2023</v>
      </c>
      <c r="D1762" t="s">
        <v>13</v>
      </c>
      <c r="E1762">
        <v>48</v>
      </c>
    </row>
    <row r="1763" spans="1:5" x14ac:dyDescent="0.2">
      <c r="A1763" t="s">
        <v>34</v>
      </c>
      <c r="B1763" t="s">
        <v>17</v>
      </c>
      <c r="C1763">
        <v>2023</v>
      </c>
      <c r="D1763" t="s">
        <v>16</v>
      </c>
      <c r="E1763">
        <v>12</v>
      </c>
    </row>
    <row r="1764" spans="1:5" x14ac:dyDescent="0.2">
      <c r="A1764" t="s">
        <v>34</v>
      </c>
      <c r="B1764" t="s">
        <v>17</v>
      </c>
      <c r="C1764">
        <v>2023</v>
      </c>
      <c r="D1764" t="s">
        <v>30</v>
      </c>
      <c r="E1764">
        <v>10</v>
      </c>
    </row>
    <row r="1765" spans="1:5" x14ac:dyDescent="0.2">
      <c r="A1765" t="s">
        <v>34</v>
      </c>
      <c r="B1765" t="s">
        <v>17</v>
      </c>
      <c r="C1765">
        <v>2022</v>
      </c>
      <c r="D1765" t="s">
        <v>13</v>
      </c>
      <c r="E1765">
        <v>50</v>
      </c>
    </row>
    <row r="1766" spans="1:5" x14ac:dyDescent="0.2">
      <c r="A1766" t="s">
        <v>34</v>
      </c>
      <c r="B1766" t="s">
        <v>17</v>
      </c>
      <c r="C1766">
        <v>2022</v>
      </c>
      <c r="D1766" t="s">
        <v>12</v>
      </c>
      <c r="E1766">
        <v>10</v>
      </c>
    </row>
    <row r="1767" spans="1:5" x14ac:dyDescent="0.2">
      <c r="A1767" t="s">
        <v>34</v>
      </c>
      <c r="B1767" t="s">
        <v>18</v>
      </c>
      <c r="C1767">
        <v>2023</v>
      </c>
      <c r="D1767" t="s">
        <v>12</v>
      </c>
      <c r="E1767">
        <v>25</v>
      </c>
    </row>
    <row r="1768" spans="1:5" x14ac:dyDescent="0.2">
      <c r="A1768" t="s">
        <v>34</v>
      </c>
      <c r="B1768" t="s">
        <v>18</v>
      </c>
      <c r="C1768">
        <v>2021</v>
      </c>
      <c r="D1768" t="s">
        <v>30</v>
      </c>
      <c r="E1768">
        <v>16</v>
      </c>
    </row>
    <row r="1769" spans="1:5" x14ac:dyDescent="0.2">
      <c r="A1769" t="s">
        <v>34</v>
      </c>
      <c r="B1769" t="s">
        <v>18</v>
      </c>
      <c r="C1769">
        <v>2023</v>
      </c>
      <c r="D1769" t="s">
        <v>16</v>
      </c>
      <c r="E1769">
        <v>37</v>
      </c>
    </row>
    <row r="1770" spans="1:5" x14ac:dyDescent="0.2">
      <c r="A1770" t="s">
        <v>34</v>
      </c>
      <c r="B1770" t="s">
        <v>18</v>
      </c>
      <c r="C1770">
        <v>2023</v>
      </c>
      <c r="D1770" t="s">
        <v>14</v>
      </c>
      <c r="E1770">
        <v>75</v>
      </c>
    </row>
    <row r="1771" spans="1:5" x14ac:dyDescent="0.2">
      <c r="A1771" t="s">
        <v>34</v>
      </c>
      <c r="B1771" t="s">
        <v>18</v>
      </c>
      <c r="C1771">
        <v>2020</v>
      </c>
      <c r="D1771" t="s">
        <v>14</v>
      </c>
      <c r="E1771">
        <v>49</v>
      </c>
    </row>
    <row r="1772" spans="1:5" x14ac:dyDescent="0.2">
      <c r="A1772" t="s">
        <v>34</v>
      </c>
      <c r="B1772" t="s">
        <v>18</v>
      </c>
      <c r="C1772">
        <v>2019</v>
      </c>
      <c r="D1772" t="s">
        <v>12</v>
      </c>
      <c r="E1772">
        <v>27</v>
      </c>
    </row>
    <row r="1773" spans="1:5" x14ac:dyDescent="0.2">
      <c r="A1773" t="s">
        <v>34</v>
      </c>
      <c r="B1773" t="s">
        <v>18</v>
      </c>
      <c r="C1773">
        <v>2019</v>
      </c>
      <c r="D1773" t="s">
        <v>16</v>
      </c>
      <c r="E1773">
        <v>22</v>
      </c>
    </row>
    <row r="1774" spans="1:5" x14ac:dyDescent="0.2">
      <c r="A1774" t="s">
        <v>34</v>
      </c>
      <c r="B1774" t="s">
        <v>18</v>
      </c>
      <c r="C1774">
        <v>2019</v>
      </c>
      <c r="D1774" t="s">
        <v>15</v>
      </c>
      <c r="E1774">
        <v>16</v>
      </c>
    </row>
    <row r="1775" spans="1:5" x14ac:dyDescent="0.2">
      <c r="A1775" t="s">
        <v>34</v>
      </c>
      <c r="B1775" t="s">
        <v>18</v>
      </c>
      <c r="C1775">
        <v>2021</v>
      </c>
      <c r="D1775" t="s">
        <v>12</v>
      </c>
      <c r="E1775">
        <v>20</v>
      </c>
    </row>
    <row r="1776" spans="1:5" x14ac:dyDescent="0.2">
      <c r="A1776" t="s">
        <v>34</v>
      </c>
      <c r="B1776" t="s">
        <v>18</v>
      </c>
      <c r="C1776">
        <v>2022</v>
      </c>
      <c r="D1776" t="s">
        <v>16</v>
      </c>
      <c r="E1776">
        <v>12</v>
      </c>
    </row>
    <row r="1777" spans="1:5" x14ac:dyDescent="0.2">
      <c r="A1777" t="s">
        <v>34</v>
      </c>
      <c r="B1777" t="s">
        <v>18</v>
      </c>
      <c r="C1777">
        <v>2019</v>
      </c>
      <c r="D1777" t="s">
        <v>14</v>
      </c>
      <c r="E1777">
        <v>50</v>
      </c>
    </row>
    <row r="1778" spans="1:5" x14ac:dyDescent="0.2">
      <c r="A1778" t="s">
        <v>34</v>
      </c>
      <c r="B1778" t="s">
        <v>18</v>
      </c>
      <c r="C1778">
        <v>2019</v>
      </c>
      <c r="D1778" t="s">
        <v>13</v>
      </c>
      <c r="E1778">
        <v>74</v>
      </c>
    </row>
    <row r="1779" spans="1:5" x14ac:dyDescent="0.2">
      <c r="A1779" t="s">
        <v>34</v>
      </c>
      <c r="B1779" t="s">
        <v>18</v>
      </c>
      <c r="C1779">
        <v>2019</v>
      </c>
      <c r="D1779" t="s">
        <v>30</v>
      </c>
      <c r="E1779">
        <v>18</v>
      </c>
    </row>
    <row r="1780" spans="1:5" x14ac:dyDescent="0.2">
      <c r="A1780" t="s">
        <v>34</v>
      </c>
      <c r="B1780" t="s">
        <v>18</v>
      </c>
      <c r="C1780">
        <v>2020</v>
      </c>
      <c r="D1780" t="s">
        <v>15</v>
      </c>
      <c r="E1780">
        <v>20</v>
      </c>
    </row>
    <row r="1781" spans="1:5" x14ac:dyDescent="0.2">
      <c r="A1781" t="s">
        <v>34</v>
      </c>
      <c r="B1781" t="s">
        <v>18</v>
      </c>
      <c r="C1781">
        <v>2020</v>
      </c>
      <c r="D1781" t="s">
        <v>12</v>
      </c>
      <c r="E1781">
        <v>12</v>
      </c>
    </row>
    <row r="1782" spans="1:5" x14ac:dyDescent="0.2">
      <c r="A1782" t="s">
        <v>34</v>
      </c>
      <c r="B1782" t="s">
        <v>18</v>
      </c>
      <c r="C1782">
        <v>2020</v>
      </c>
      <c r="D1782" t="s">
        <v>13</v>
      </c>
      <c r="E1782">
        <v>40</v>
      </c>
    </row>
    <row r="1783" spans="1:5" x14ac:dyDescent="0.2">
      <c r="A1783" t="s">
        <v>34</v>
      </c>
      <c r="B1783" t="s">
        <v>18</v>
      </c>
      <c r="C1783">
        <v>2020</v>
      </c>
      <c r="D1783" t="s">
        <v>16</v>
      </c>
      <c r="E1783">
        <v>16</v>
      </c>
    </row>
    <row r="1784" spans="1:5" x14ac:dyDescent="0.2">
      <c r="A1784" t="s">
        <v>34</v>
      </c>
      <c r="B1784" t="s">
        <v>18</v>
      </c>
      <c r="C1784">
        <v>2020</v>
      </c>
      <c r="D1784" t="s">
        <v>30</v>
      </c>
      <c r="E1784">
        <v>27</v>
      </c>
    </row>
    <row r="1785" spans="1:5" x14ac:dyDescent="0.2">
      <c r="A1785" t="s">
        <v>34</v>
      </c>
      <c r="B1785" t="s">
        <v>18</v>
      </c>
      <c r="C1785">
        <v>2021</v>
      </c>
      <c r="D1785" t="s">
        <v>15</v>
      </c>
      <c r="E1785">
        <v>17</v>
      </c>
    </row>
    <row r="1786" spans="1:5" x14ac:dyDescent="0.2">
      <c r="A1786" t="s">
        <v>34</v>
      </c>
      <c r="B1786" t="s">
        <v>18</v>
      </c>
      <c r="C1786">
        <v>2021</v>
      </c>
      <c r="D1786" t="s">
        <v>14</v>
      </c>
      <c r="E1786">
        <v>47</v>
      </c>
    </row>
    <row r="1787" spans="1:5" x14ac:dyDescent="0.2">
      <c r="A1787" t="s">
        <v>34</v>
      </c>
      <c r="B1787" t="s">
        <v>18</v>
      </c>
      <c r="C1787">
        <v>2021</v>
      </c>
      <c r="D1787" t="s">
        <v>13</v>
      </c>
      <c r="E1787">
        <v>30</v>
      </c>
    </row>
    <row r="1788" spans="1:5" x14ac:dyDescent="0.2">
      <c r="A1788" t="s">
        <v>34</v>
      </c>
      <c r="B1788" t="s">
        <v>18</v>
      </c>
      <c r="C1788">
        <v>2021</v>
      </c>
      <c r="D1788" t="s">
        <v>16</v>
      </c>
      <c r="E1788">
        <v>16</v>
      </c>
    </row>
    <row r="1789" spans="1:5" x14ac:dyDescent="0.2">
      <c r="A1789" t="s">
        <v>34</v>
      </c>
      <c r="B1789" t="s">
        <v>18</v>
      </c>
      <c r="C1789">
        <v>2023</v>
      </c>
      <c r="D1789" t="s">
        <v>15</v>
      </c>
      <c r="E1789">
        <v>24</v>
      </c>
    </row>
    <row r="1790" spans="1:5" x14ac:dyDescent="0.2">
      <c r="A1790" t="s">
        <v>34</v>
      </c>
      <c r="B1790" t="s">
        <v>18</v>
      </c>
      <c r="C1790">
        <v>2023</v>
      </c>
      <c r="D1790" t="s">
        <v>13</v>
      </c>
      <c r="E1790">
        <v>59</v>
      </c>
    </row>
    <row r="1791" spans="1:5" x14ac:dyDescent="0.2">
      <c r="A1791" t="s">
        <v>34</v>
      </c>
      <c r="B1791" t="s">
        <v>18</v>
      </c>
      <c r="C1791">
        <v>2023</v>
      </c>
      <c r="D1791" t="s">
        <v>30</v>
      </c>
      <c r="E1791">
        <v>51</v>
      </c>
    </row>
    <row r="1792" spans="1:5" x14ac:dyDescent="0.2">
      <c r="A1792" t="s">
        <v>34</v>
      </c>
      <c r="B1792" t="s">
        <v>18</v>
      </c>
      <c r="C1792">
        <v>2022</v>
      </c>
      <c r="D1792" t="s">
        <v>12</v>
      </c>
      <c r="E1792">
        <v>22</v>
      </c>
    </row>
    <row r="1793" spans="1:5" x14ac:dyDescent="0.2">
      <c r="A1793" t="s">
        <v>34</v>
      </c>
      <c r="B1793" t="s">
        <v>18</v>
      </c>
      <c r="C1793">
        <v>2022</v>
      </c>
      <c r="D1793" t="s">
        <v>14</v>
      </c>
      <c r="E1793">
        <v>67</v>
      </c>
    </row>
    <row r="1794" spans="1:5" x14ac:dyDescent="0.2">
      <c r="A1794" t="s">
        <v>34</v>
      </c>
      <c r="B1794" t="s">
        <v>18</v>
      </c>
      <c r="C1794">
        <v>2022</v>
      </c>
      <c r="D1794" t="s">
        <v>13</v>
      </c>
      <c r="E1794">
        <v>52</v>
      </c>
    </row>
    <row r="1795" spans="1:5" x14ac:dyDescent="0.2">
      <c r="A1795" t="s">
        <v>34</v>
      </c>
      <c r="B1795" t="s">
        <v>18</v>
      </c>
      <c r="C1795">
        <v>2022</v>
      </c>
      <c r="D1795" t="s">
        <v>30</v>
      </c>
      <c r="E1795">
        <v>17</v>
      </c>
    </row>
    <row r="1796" spans="1:5" x14ac:dyDescent="0.2">
      <c r="A1796" t="s">
        <v>34</v>
      </c>
      <c r="B1796" t="s">
        <v>18</v>
      </c>
      <c r="C1796">
        <v>2022</v>
      </c>
      <c r="D1796" t="s">
        <v>15</v>
      </c>
      <c r="E1796">
        <v>22</v>
      </c>
    </row>
    <row r="1797" spans="1:5" x14ac:dyDescent="0.2">
      <c r="A1797" t="s">
        <v>34</v>
      </c>
      <c r="B1797" t="s">
        <v>19</v>
      </c>
      <c r="C1797">
        <v>2023</v>
      </c>
      <c r="D1797" t="s">
        <v>14</v>
      </c>
      <c r="E1797">
        <v>109</v>
      </c>
    </row>
    <row r="1798" spans="1:5" x14ac:dyDescent="0.2">
      <c r="A1798" t="s">
        <v>34</v>
      </c>
      <c r="B1798" t="s">
        <v>19</v>
      </c>
      <c r="C1798">
        <v>2019</v>
      </c>
      <c r="D1798" t="s">
        <v>12</v>
      </c>
      <c r="E1798">
        <v>32</v>
      </c>
    </row>
    <row r="1799" spans="1:5" x14ac:dyDescent="0.2">
      <c r="A1799" t="s">
        <v>34</v>
      </c>
      <c r="B1799" t="s">
        <v>19</v>
      </c>
      <c r="C1799">
        <v>2019</v>
      </c>
      <c r="D1799" t="s">
        <v>15</v>
      </c>
      <c r="E1799">
        <v>36</v>
      </c>
    </row>
    <row r="1800" spans="1:5" x14ac:dyDescent="0.2">
      <c r="A1800" t="s">
        <v>34</v>
      </c>
      <c r="B1800" t="s">
        <v>19</v>
      </c>
      <c r="C1800">
        <v>2023</v>
      </c>
      <c r="D1800" t="s">
        <v>15</v>
      </c>
      <c r="E1800">
        <v>37</v>
      </c>
    </row>
    <row r="1801" spans="1:5" x14ac:dyDescent="0.2">
      <c r="A1801" t="s">
        <v>34</v>
      </c>
      <c r="B1801" t="s">
        <v>19</v>
      </c>
      <c r="C1801">
        <v>2019</v>
      </c>
      <c r="D1801" t="s">
        <v>13</v>
      </c>
      <c r="E1801">
        <v>83</v>
      </c>
    </row>
    <row r="1802" spans="1:5" x14ac:dyDescent="0.2">
      <c r="A1802" t="s">
        <v>34</v>
      </c>
      <c r="B1802" t="s">
        <v>19</v>
      </c>
      <c r="C1802">
        <v>2019</v>
      </c>
      <c r="D1802" t="s">
        <v>14</v>
      </c>
      <c r="E1802">
        <v>102</v>
      </c>
    </row>
    <row r="1803" spans="1:5" x14ac:dyDescent="0.2">
      <c r="A1803" t="s">
        <v>34</v>
      </c>
      <c r="B1803" t="s">
        <v>19</v>
      </c>
      <c r="C1803">
        <v>2019</v>
      </c>
      <c r="D1803" t="s">
        <v>16</v>
      </c>
      <c r="E1803">
        <v>26</v>
      </c>
    </row>
    <row r="1804" spans="1:5" x14ac:dyDescent="0.2">
      <c r="A1804" t="s">
        <v>34</v>
      </c>
      <c r="B1804" t="s">
        <v>19</v>
      </c>
      <c r="C1804">
        <v>2022</v>
      </c>
      <c r="D1804" t="s">
        <v>15</v>
      </c>
      <c r="E1804">
        <v>60</v>
      </c>
    </row>
    <row r="1805" spans="1:5" x14ac:dyDescent="0.2">
      <c r="A1805" t="s">
        <v>34</v>
      </c>
      <c r="B1805" t="s">
        <v>19</v>
      </c>
      <c r="C1805">
        <v>2022</v>
      </c>
      <c r="D1805" t="s">
        <v>14</v>
      </c>
      <c r="E1805">
        <v>85</v>
      </c>
    </row>
    <row r="1806" spans="1:5" x14ac:dyDescent="0.2">
      <c r="A1806" t="s">
        <v>34</v>
      </c>
      <c r="B1806" t="s">
        <v>19</v>
      </c>
      <c r="C1806">
        <v>2022</v>
      </c>
      <c r="D1806" t="s">
        <v>13</v>
      </c>
      <c r="E1806">
        <v>60</v>
      </c>
    </row>
    <row r="1807" spans="1:5" x14ac:dyDescent="0.2">
      <c r="A1807" t="s">
        <v>34</v>
      </c>
      <c r="B1807" t="s">
        <v>19</v>
      </c>
      <c r="C1807">
        <v>2022</v>
      </c>
      <c r="D1807" t="s">
        <v>16</v>
      </c>
      <c r="E1807">
        <v>75</v>
      </c>
    </row>
    <row r="1808" spans="1:5" x14ac:dyDescent="0.2">
      <c r="A1808" t="s">
        <v>34</v>
      </c>
      <c r="B1808" t="s">
        <v>19</v>
      </c>
      <c r="C1808">
        <v>2020</v>
      </c>
      <c r="D1808" t="s">
        <v>12</v>
      </c>
      <c r="E1808">
        <v>24</v>
      </c>
    </row>
    <row r="1809" spans="1:5" x14ac:dyDescent="0.2">
      <c r="A1809" t="s">
        <v>34</v>
      </c>
      <c r="B1809" t="s">
        <v>19</v>
      </c>
      <c r="C1809">
        <v>2021</v>
      </c>
      <c r="D1809" t="s">
        <v>15</v>
      </c>
      <c r="E1809">
        <v>26</v>
      </c>
    </row>
    <row r="1810" spans="1:5" x14ac:dyDescent="0.2">
      <c r="A1810" t="s">
        <v>34</v>
      </c>
      <c r="B1810" t="s">
        <v>19</v>
      </c>
      <c r="C1810">
        <v>2023</v>
      </c>
      <c r="D1810" t="s">
        <v>30</v>
      </c>
      <c r="E1810">
        <v>32</v>
      </c>
    </row>
    <row r="1811" spans="1:5" x14ac:dyDescent="0.2">
      <c r="A1811" t="s">
        <v>34</v>
      </c>
      <c r="B1811" t="s">
        <v>19</v>
      </c>
      <c r="C1811">
        <v>2019</v>
      </c>
      <c r="D1811" t="s">
        <v>30</v>
      </c>
      <c r="E1811">
        <v>35</v>
      </c>
    </row>
    <row r="1812" spans="1:5" x14ac:dyDescent="0.2">
      <c r="A1812" t="s">
        <v>34</v>
      </c>
      <c r="B1812" t="s">
        <v>19</v>
      </c>
      <c r="C1812">
        <v>2020</v>
      </c>
      <c r="D1812" t="s">
        <v>15</v>
      </c>
      <c r="E1812">
        <v>42</v>
      </c>
    </row>
    <row r="1813" spans="1:5" x14ac:dyDescent="0.2">
      <c r="A1813" t="s">
        <v>34</v>
      </c>
      <c r="B1813" t="s">
        <v>19</v>
      </c>
      <c r="C1813">
        <v>2020</v>
      </c>
      <c r="D1813" t="s">
        <v>14</v>
      </c>
      <c r="E1813">
        <v>150</v>
      </c>
    </row>
    <row r="1814" spans="1:5" x14ac:dyDescent="0.2">
      <c r="A1814" t="s">
        <v>34</v>
      </c>
      <c r="B1814" t="s">
        <v>19</v>
      </c>
      <c r="C1814">
        <v>2020</v>
      </c>
      <c r="D1814" t="s">
        <v>13</v>
      </c>
      <c r="E1814">
        <v>137</v>
      </c>
    </row>
    <row r="1815" spans="1:5" x14ac:dyDescent="0.2">
      <c r="A1815" t="s">
        <v>34</v>
      </c>
      <c r="B1815" t="s">
        <v>19</v>
      </c>
      <c r="C1815">
        <v>2020</v>
      </c>
      <c r="D1815" t="s">
        <v>16</v>
      </c>
      <c r="E1815">
        <v>34</v>
      </c>
    </row>
    <row r="1816" spans="1:5" x14ac:dyDescent="0.2">
      <c r="A1816" t="s">
        <v>34</v>
      </c>
      <c r="B1816" t="s">
        <v>19</v>
      </c>
      <c r="C1816">
        <v>2020</v>
      </c>
      <c r="D1816" t="s">
        <v>30</v>
      </c>
      <c r="E1816">
        <v>35</v>
      </c>
    </row>
    <row r="1817" spans="1:5" x14ac:dyDescent="0.2">
      <c r="A1817" t="s">
        <v>34</v>
      </c>
      <c r="B1817" t="s">
        <v>19</v>
      </c>
      <c r="C1817">
        <v>2021</v>
      </c>
      <c r="D1817" t="s">
        <v>12</v>
      </c>
      <c r="E1817">
        <v>23</v>
      </c>
    </row>
    <row r="1818" spans="1:5" x14ac:dyDescent="0.2">
      <c r="A1818" t="s">
        <v>34</v>
      </c>
      <c r="B1818" t="s">
        <v>19</v>
      </c>
      <c r="C1818">
        <v>2021</v>
      </c>
      <c r="D1818" t="s">
        <v>14</v>
      </c>
      <c r="E1818">
        <v>144</v>
      </c>
    </row>
    <row r="1819" spans="1:5" x14ac:dyDescent="0.2">
      <c r="A1819" t="s">
        <v>34</v>
      </c>
      <c r="B1819" t="s">
        <v>19</v>
      </c>
      <c r="C1819">
        <v>2021</v>
      </c>
      <c r="D1819" t="s">
        <v>13</v>
      </c>
      <c r="E1819">
        <v>100</v>
      </c>
    </row>
    <row r="1820" spans="1:5" x14ac:dyDescent="0.2">
      <c r="A1820" t="s">
        <v>34</v>
      </c>
      <c r="B1820" t="s">
        <v>19</v>
      </c>
      <c r="C1820">
        <v>2021</v>
      </c>
      <c r="D1820" t="s">
        <v>16</v>
      </c>
      <c r="E1820">
        <v>30</v>
      </c>
    </row>
    <row r="1821" spans="1:5" x14ac:dyDescent="0.2">
      <c r="A1821" t="s">
        <v>34</v>
      </c>
      <c r="B1821" t="s">
        <v>19</v>
      </c>
      <c r="C1821">
        <v>2021</v>
      </c>
      <c r="D1821" t="s">
        <v>30</v>
      </c>
      <c r="E1821">
        <v>41</v>
      </c>
    </row>
    <row r="1822" spans="1:5" x14ac:dyDescent="0.2">
      <c r="A1822" t="s">
        <v>34</v>
      </c>
      <c r="B1822" t="s">
        <v>19</v>
      </c>
      <c r="C1822">
        <v>2023</v>
      </c>
      <c r="D1822" t="s">
        <v>12</v>
      </c>
      <c r="E1822">
        <v>59</v>
      </c>
    </row>
    <row r="1823" spans="1:5" x14ac:dyDescent="0.2">
      <c r="A1823" t="s">
        <v>34</v>
      </c>
      <c r="B1823" t="s">
        <v>19</v>
      </c>
      <c r="C1823">
        <v>2023</v>
      </c>
      <c r="D1823" t="s">
        <v>13</v>
      </c>
      <c r="E1823">
        <v>90</v>
      </c>
    </row>
    <row r="1824" spans="1:5" x14ac:dyDescent="0.2">
      <c r="A1824" t="s">
        <v>34</v>
      </c>
      <c r="B1824" t="s">
        <v>19</v>
      </c>
      <c r="C1824">
        <v>2023</v>
      </c>
      <c r="D1824" t="s">
        <v>16</v>
      </c>
      <c r="E1824">
        <v>26</v>
      </c>
    </row>
    <row r="1825" spans="1:5" x14ac:dyDescent="0.2">
      <c r="A1825" t="s">
        <v>34</v>
      </c>
      <c r="B1825" t="s">
        <v>19</v>
      </c>
      <c r="C1825">
        <v>2022</v>
      </c>
      <c r="D1825" t="s">
        <v>12</v>
      </c>
      <c r="E1825">
        <v>52</v>
      </c>
    </row>
    <row r="1826" spans="1:5" x14ac:dyDescent="0.2">
      <c r="A1826" t="s">
        <v>34</v>
      </c>
      <c r="B1826" t="s">
        <v>19</v>
      </c>
      <c r="C1826">
        <v>2022</v>
      </c>
      <c r="D1826" t="s">
        <v>30</v>
      </c>
      <c r="E1826">
        <v>32</v>
      </c>
    </row>
    <row r="1827" spans="1:5" x14ac:dyDescent="0.2">
      <c r="A1827" t="s">
        <v>34</v>
      </c>
      <c r="B1827" t="s">
        <v>20</v>
      </c>
      <c r="C1827">
        <v>2020</v>
      </c>
      <c r="D1827" t="s">
        <v>14</v>
      </c>
      <c r="E1827">
        <v>96</v>
      </c>
    </row>
    <row r="1828" spans="1:5" x14ac:dyDescent="0.2">
      <c r="A1828" t="s">
        <v>34</v>
      </c>
      <c r="B1828" t="s">
        <v>20</v>
      </c>
      <c r="C1828">
        <v>2020</v>
      </c>
      <c r="D1828" t="s">
        <v>13</v>
      </c>
      <c r="E1828">
        <v>96</v>
      </c>
    </row>
    <row r="1829" spans="1:5" x14ac:dyDescent="0.2">
      <c r="A1829" t="s">
        <v>34</v>
      </c>
      <c r="B1829" t="s">
        <v>20</v>
      </c>
      <c r="C1829">
        <v>2019</v>
      </c>
      <c r="D1829" t="s">
        <v>13</v>
      </c>
      <c r="E1829">
        <v>80</v>
      </c>
    </row>
    <row r="1830" spans="1:5" x14ac:dyDescent="0.2">
      <c r="A1830" t="s">
        <v>34</v>
      </c>
      <c r="B1830" t="s">
        <v>20</v>
      </c>
      <c r="C1830">
        <v>2021</v>
      </c>
      <c r="D1830" t="s">
        <v>13</v>
      </c>
      <c r="E1830">
        <v>98</v>
      </c>
    </row>
    <row r="1831" spans="1:5" x14ac:dyDescent="0.2">
      <c r="A1831" t="s">
        <v>34</v>
      </c>
      <c r="B1831" t="s">
        <v>20</v>
      </c>
      <c r="C1831">
        <v>2019</v>
      </c>
      <c r="D1831" t="s">
        <v>15</v>
      </c>
      <c r="E1831">
        <v>27</v>
      </c>
    </row>
    <row r="1832" spans="1:5" x14ac:dyDescent="0.2">
      <c r="A1832" t="s">
        <v>34</v>
      </c>
      <c r="B1832" t="s">
        <v>20</v>
      </c>
      <c r="C1832">
        <v>2020</v>
      </c>
      <c r="D1832" t="s">
        <v>15</v>
      </c>
      <c r="E1832">
        <v>35</v>
      </c>
    </row>
    <row r="1833" spans="1:5" x14ac:dyDescent="0.2">
      <c r="A1833" t="s">
        <v>34</v>
      </c>
      <c r="B1833" t="s">
        <v>20</v>
      </c>
      <c r="C1833">
        <v>2021</v>
      </c>
      <c r="D1833" t="s">
        <v>30</v>
      </c>
      <c r="E1833">
        <v>38</v>
      </c>
    </row>
    <row r="1834" spans="1:5" x14ac:dyDescent="0.2">
      <c r="A1834" t="s">
        <v>34</v>
      </c>
      <c r="B1834" t="s">
        <v>20</v>
      </c>
      <c r="C1834">
        <v>2022</v>
      </c>
      <c r="D1834" t="s">
        <v>15</v>
      </c>
      <c r="E1834">
        <v>21</v>
      </c>
    </row>
    <row r="1835" spans="1:5" x14ac:dyDescent="0.2">
      <c r="A1835" t="s">
        <v>34</v>
      </c>
      <c r="B1835" t="s">
        <v>20</v>
      </c>
      <c r="C1835">
        <v>2022</v>
      </c>
      <c r="D1835" t="s">
        <v>12</v>
      </c>
      <c r="E1835">
        <v>45</v>
      </c>
    </row>
    <row r="1836" spans="1:5" x14ac:dyDescent="0.2">
      <c r="A1836" t="s">
        <v>34</v>
      </c>
      <c r="B1836" t="s">
        <v>20</v>
      </c>
      <c r="C1836">
        <v>2022</v>
      </c>
      <c r="D1836" t="s">
        <v>14</v>
      </c>
      <c r="E1836">
        <v>111</v>
      </c>
    </row>
    <row r="1837" spans="1:5" x14ac:dyDescent="0.2">
      <c r="A1837" t="s">
        <v>34</v>
      </c>
      <c r="B1837" t="s">
        <v>20</v>
      </c>
      <c r="C1837">
        <v>2022</v>
      </c>
      <c r="D1837" t="s">
        <v>30</v>
      </c>
      <c r="E1837">
        <v>61</v>
      </c>
    </row>
    <row r="1838" spans="1:5" x14ac:dyDescent="0.2">
      <c r="A1838" t="s">
        <v>34</v>
      </c>
      <c r="B1838" t="s">
        <v>20</v>
      </c>
      <c r="C1838">
        <v>2020</v>
      </c>
      <c r="D1838" t="s">
        <v>16</v>
      </c>
      <c r="E1838">
        <v>34</v>
      </c>
    </row>
    <row r="1839" spans="1:5" x14ac:dyDescent="0.2">
      <c r="A1839" t="s">
        <v>34</v>
      </c>
      <c r="B1839" t="s">
        <v>20</v>
      </c>
      <c r="C1839">
        <v>2023</v>
      </c>
      <c r="D1839" t="s">
        <v>30</v>
      </c>
      <c r="E1839">
        <v>36</v>
      </c>
    </row>
    <row r="1840" spans="1:5" x14ac:dyDescent="0.2">
      <c r="A1840" t="s">
        <v>34</v>
      </c>
      <c r="B1840" t="s">
        <v>20</v>
      </c>
      <c r="C1840">
        <v>2019</v>
      </c>
      <c r="D1840" t="s">
        <v>12</v>
      </c>
      <c r="E1840">
        <v>12</v>
      </c>
    </row>
    <row r="1841" spans="1:5" x14ac:dyDescent="0.2">
      <c r="A1841" t="s">
        <v>34</v>
      </c>
      <c r="B1841" t="s">
        <v>20</v>
      </c>
      <c r="C1841">
        <v>2023</v>
      </c>
      <c r="D1841" t="s">
        <v>12</v>
      </c>
      <c r="E1841">
        <v>31</v>
      </c>
    </row>
    <row r="1842" spans="1:5" x14ac:dyDescent="0.2">
      <c r="A1842" t="s">
        <v>34</v>
      </c>
      <c r="B1842" t="s">
        <v>20</v>
      </c>
      <c r="C1842">
        <v>2021</v>
      </c>
      <c r="D1842" t="s">
        <v>15</v>
      </c>
      <c r="E1842">
        <v>34</v>
      </c>
    </row>
    <row r="1843" spans="1:5" x14ac:dyDescent="0.2">
      <c r="A1843" t="s">
        <v>34</v>
      </c>
      <c r="B1843" t="s">
        <v>20</v>
      </c>
      <c r="C1843">
        <v>2020</v>
      </c>
      <c r="D1843" t="s">
        <v>30</v>
      </c>
      <c r="E1843">
        <v>27</v>
      </c>
    </row>
    <row r="1844" spans="1:5" x14ac:dyDescent="0.2">
      <c r="A1844" t="s">
        <v>34</v>
      </c>
      <c r="B1844" t="s">
        <v>20</v>
      </c>
      <c r="C1844">
        <v>2019</v>
      </c>
      <c r="D1844" t="s">
        <v>14</v>
      </c>
      <c r="E1844">
        <v>99</v>
      </c>
    </row>
    <row r="1845" spans="1:5" x14ac:dyDescent="0.2">
      <c r="A1845" t="s">
        <v>34</v>
      </c>
      <c r="B1845" t="s">
        <v>20</v>
      </c>
      <c r="C1845">
        <v>2021</v>
      </c>
      <c r="D1845" t="s">
        <v>14</v>
      </c>
      <c r="E1845">
        <v>104</v>
      </c>
    </row>
    <row r="1846" spans="1:5" x14ac:dyDescent="0.2">
      <c r="A1846" t="s">
        <v>34</v>
      </c>
      <c r="B1846" t="s">
        <v>20</v>
      </c>
      <c r="C1846">
        <v>2019</v>
      </c>
      <c r="D1846" t="s">
        <v>16</v>
      </c>
      <c r="E1846">
        <v>28</v>
      </c>
    </row>
    <row r="1847" spans="1:5" x14ac:dyDescent="0.2">
      <c r="A1847" t="s">
        <v>34</v>
      </c>
      <c r="B1847" t="s">
        <v>20</v>
      </c>
      <c r="C1847">
        <v>2019</v>
      </c>
      <c r="D1847" t="s">
        <v>30</v>
      </c>
      <c r="E1847">
        <v>19</v>
      </c>
    </row>
    <row r="1848" spans="1:5" x14ac:dyDescent="0.2">
      <c r="A1848" t="s">
        <v>34</v>
      </c>
      <c r="B1848" t="s">
        <v>20</v>
      </c>
      <c r="C1848">
        <v>2020</v>
      </c>
      <c r="D1848" t="s">
        <v>12</v>
      </c>
      <c r="E1848">
        <v>10</v>
      </c>
    </row>
    <row r="1849" spans="1:5" x14ac:dyDescent="0.2">
      <c r="A1849" t="s">
        <v>34</v>
      </c>
      <c r="B1849" t="s">
        <v>20</v>
      </c>
      <c r="C1849">
        <v>2021</v>
      </c>
      <c r="D1849" t="s">
        <v>12</v>
      </c>
      <c r="E1849">
        <v>41</v>
      </c>
    </row>
    <row r="1850" spans="1:5" x14ac:dyDescent="0.2">
      <c r="A1850" t="s">
        <v>34</v>
      </c>
      <c r="B1850" t="s">
        <v>20</v>
      </c>
      <c r="C1850">
        <v>2021</v>
      </c>
      <c r="D1850" t="s">
        <v>16</v>
      </c>
      <c r="E1850">
        <v>15</v>
      </c>
    </row>
    <row r="1851" spans="1:5" x14ac:dyDescent="0.2">
      <c r="A1851" t="s">
        <v>34</v>
      </c>
      <c r="B1851" t="s">
        <v>20</v>
      </c>
      <c r="C1851">
        <v>2023</v>
      </c>
      <c r="D1851" t="s">
        <v>15</v>
      </c>
      <c r="E1851">
        <v>33</v>
      </c>
    </row>
    <row r="1852" spans="1:5" x14ac:dyDescent="0.2">
      <c r="A1852" t="s">
        <v>34</v>
      </c>
      <c r="B1852" t="s">
        <v>20</v>
      </c>
      <c r="C1852">
        <v>2023</v>
      </c>
      <c r="D1852" t="s">
        <v>14</v>
      </c>
      <c r="E1852">
        <v>95</v>
      </c>
    </row>
    <row r="1853" spans="1:5" x14ac:dyDescent="0.2">
      <c r="A1853" t="s">
        <v>34</v>
      </c>
      <c r="B1853" t="s">
        <v>20</v>
      </c>
      <c r="C1853">
        <v>2023</v>
      </c>
      <c r="D1853" t="s">
        <v>13</v>
      </c>
      <c r="E1853">
        <v>92</v>
      </c>
    </row>
    <row r="1854" spans="1:5" x14ac:dyDescent="0.2">
      <c r="A1854" t="s">
        <v>34</v>
      </c>
      <c r="B1854" t="s">
        <v>20</v>
      </c>
      <c r="C1854">
        <v>2023</v>
      </c>
      <c r="D1854" t="s">
        <v>16</v>
      </c>
      <c r="E1854">
        <v>42</v>
      </c>
    </row>
    <row r="1855" spans="1:5" x14ac:dyDescent="0.2">
      <c r="A1855" t="s">
        <v>34</v>
      </c>
      <c r="B1855" t="s">
        <v>20</v>
      </c>
      <c r="C1855">
        <v>2022</v>
      </c>
      <c r="D1855" t="s">
        <v>13</v>
      </c>
      <c r="E1855">
        <v>100</v>
      </c>
    </row>
    <row r="1856" spans="1:5" x14ac:dyDescent="0.2">
      <c r="A1856" t="s">
        <v>34</v>
      </c>
      <c r="B1856" t="s">
        <v>20</v>
      </c>
      <c r="C1856">
        <v>2022</v>
      </c>
      <c r="D1856" t="s">
        <v>16</v>
      </c>
      <c r="E1856">
        <v>44</v>
      </c>
    </row>
    <row r="1857" spans="1:5" x14ac:dyDescent="0.2">
      <c r="A1857" t="s">
        <v>34</v>
      </c>
      <c r="B1857" t="s">
        <v>21</v>
      </c>
      <c r="C1857">
        <v>2020</v>
      </c>
      <c r="D1857" t="s">
        <v>14</v>
      </c>
      <c r="E1857">
        <v>73</v>
      </c>
    </row>
    <row r="1858" spans="1:5" x14ac:dyDescent="0.2">
      <c r="A1858" t="s">
        <v>34</v>
      </c>
      <c r="B1858" t="s">
        <v>21</v>
      </c>
      <c r="C1858">
        <v>2021</v>
      </c>
      <c r="D1858" t="s">
        <v>13</v>
      </c>
      <c r="E1858">
        <v>63</v>
      </c>
    </row>
    <row r="1859" spans="1:5" x14ac:dyDescent="0.2">
      <c r="A1859" t="s">
        <v>34</v>
      </c>
      <c r="B1859" t="s">
        <v>21</v>
      </c>
      <c r="C1859">
        <v>2019</v>
      </c>
      <c r="D1859" t="s">
        <v>30</v>
      </c>
      <c r="E1859">
        <v>26</v>
      </c>
    </row>
    <row r="1860" spans="1:5" x14ac:dyDescent="0.2">
      <c r="A1860" t="s">
        <v>34</v>
      </c>
      <c r="B1860" t="s">
        <v>21</v>
      </c>
      <c r="C1860">
        <v>2019</v>
      </c>
      <c r="D1860" t="s">
        <v>14</v>
      </c>
      <c r="E1860">
        <v>67</v>
      </c>
    </row>
    <row r="1861" spans="1:5" x14ac:dyDescent="0.2">
      <c r="A1861" t="s">
        <v>34</v>
      </c>
      <c r="B1861" t="s">
        <v>21</v>
      </c>
      <c r="C1861">
        <v>2020</v>
      </c>
      <c r="D1861" t="s">
        <v>16</v>
      </c>
      <c r="E1861">
        <v>30</v>
      </c>
    </row>
    <row r="1862" spans="1:5" x14ac:dyDescent="0.2">
      <c r="A1862" t="s">
        <v>34</v>
      </c>
      <c r="B1862" t="s">
        <v>21</v>
      </c>
      <c r="C1862">
        <v>2021</v>
      </c>
      <c r="D1862" t="s">
        <v>14</v>
      </c>
      <c r="E1862">
        <v>77</v>
      </c>
    </row>
    <row r="1863" spans="1:5" x14ac:dyDescent="0.2">
      <c r="A1863" t="s">
        <v>34</v>
      </c>
      <c r="B1863" t="s">
        <v>21</v>
      </c>
      <c r="C1863">
        <v>2021</v>
      </c>
      <c r="D1863" t="s">
        <v>16</v>
      </c>
      <c r="E1863">
        <v>20</v>
      </c>
    </row>
    <row r="1864" spans="1:5" x14ac:dyDescent="0.2">
      <c r="A1864" t="s">
        <v>34</v>
      </c>
      <c r="B1864" t="s">
        <v>21</v>
      </c>
      <c r="C1864">
        <v>2019</v>
      </c>
      <c r="D1864" t="s">
        <v>13</v>
      </c>
      <c r="E1864">
        <v>71</v>
      </c>
    </row>
    <row r="1865" spans="1:5" x14ac:dyDescent="0.2">
      <c r="A1865" t="s">
        <v>34</v>
      </c>
      <c r="B1865" t="s">
        <v>21</v>
      </c>
      <c r="C1865">
        <v>2020</v>
      </c>
      <c r="D1865" t="s">
        <v>15</v>
      </c>
      <c r="E1865">
        <v>26</v>
      </c>
    </row>
    <row r="1866" spans="1:5" x14ac:dyDescent="0.2">
      <c r="A1866" t="s">
        <v>34</v>
      </c>
      <c r="B1866" t="s">
        <v>21</v>
      </c>
      <c r="C1866">
        <v>2023</v>
      </c>
      <c r="D1866" t="s">
        <v>13</v>
      </c>
      <c r="E1866">
        <v>50</v>
      </c>
    </row>
    <row r="1867" spans="1:5" x14ac:dyDescent="0.2">
      <c r="A1867" t="s">
        <v>34</v>
      </c>
      <c r="B1867" t="s">
        <v>21</v>
      </c>
      <c r="C1867">
        <v>2019</v>
      </c>
      <c r="D1867" t="s">
        <v>12</v>
      </c>
      <c r="E1867">
        <v>26</v>
      </c>
    </row>
    <row r="1868" spans="1:5" x14ac:dyDescent="0.2">
      <c r="A1868" t="s">
        <v>34</v>
      </c>
      <c r="B1868" t="s">
        <v>21</v>
      </c>
      <c r="C1868">
        <v>2022</v>
      </c>
      <c r="D1868" t="s">
        <v>14</v>
      </c>
      <c r="E1868">
        <v>65</v>
      </c>
    </row>
    <row r="1869" spans="1:5" x14ac:dyDescent="0.2">
      <c r="A1869" t="s">
        <v>34</v>
      </c>
      <c r="B1869" t="s">
        <v>21</v>
      </c>
      <c r="C1869">
        <v>2022</v>
      </c>
      <c r="D1869" t="s">
        <v>13</v>
      </c>
      <c r="E1869">
        <v>100</v>
      </c>
    </row>
    <row r="1870" spans="1:5" x14ac:dyDescent="0.2">
      <c r="A1870" t="s">
        <v>34</v>
      </c>
      <c r="B1870" t="s">
        <v>21</v>
      </c>
      <c r="C1870">
        <v>2022</v>
      </c>
      <c r="D1870" t="s">
        <v>16</v>
      </c>
      <c r="E1870">
        <v>32</v>
      </c>
    </row>
    <row r="1871" spans="1:5" x14ac:dyDescent="0.2">
      <c r="A1871" t="s">
        <v>34</v>
      </c>
      <c r="B1871" t="s">
        <v>21</v>
      </c>
      <c r="C1871">
        <v>2019</v>
      </c>
      <c r="D1871" t="s">
        <v>16</v>
      </c>
      <c r="E1871">
        <v>22</v>
      </c>
    </row>
    <row r="1872" spans="1:5" x14ac:dyDescent="0.2">
      <c r="A1872" t="s">
        <v>34</v>
      </c>
      <c r="B1872" t="s">
        <v>21</v>
      </c>
      <c r="C1872">
        <v>2022</v>
      </c>
      <c r="D1872" t="s">
        <v>15</v>
      </c>
      <c r="E1872">
        <v>24</v>
      </c>
    </row>
    <row r="1873" spans="1:5" x14ac:dyDescent="0.2">
      <c r="A1873" t="s">
        <v>34</v>
      </c>
      <c r="B1873" t="s">
        <v>21</v>
      </c>
      <c r="C1873">
        <v>2019</v>
      </c>
      <c r="D1873" t="s">
        <v>15</v>
      </c>
      <c r="E1873">
        <v>30</v>
      </c>
    </row>
    <row r="1874" spans="1:5" x14ac:dyDescent="0.2">
      <c r="A1874" t="s">
        <v>34</v>
      </c>
      <c r="B1874" t="s">
        <v>21</v>
      </c>
      <c r="C1874">
        <v>2020</v>
      </c>
      <c r="D1874" t="s">
        <v>12</v>
      </c>
      <c r="E1874">
        <v>28</v>
      </c>
    </row>
    <row r="1875" spans="1:5" x14ac:dyDescent="0.2">
      <c r="A1875" t="s">
        <v>34</v>
      </c>
      <c r="B1875" t="s">
        <v>21</v>
      </c>
      <c r="C1875">
        <v>2020</v>
      </c>
      <c r="D1875" t="s">
        <v>13</v>
      </c>
      <c r="E1875">
        <v>57</v>
      </c>
    </row>
    <row r="1876" spans="1:5" x14ac:dyDescent="0.2">
      <c r="A1876" t="s">
        <v>34</v>
      </c>
      <c r="B1876" t="s">
        <v>21</v>
      </c>
      <c r="C1876">
        <v>2020</v>
      </c>
      <c r="D1876" t="s">
        <v>30</v>
      </c>
      <c r="E1876">
        <v>40</v>
      </c>
    </row>
    <row r="1877" spans="1:5" x14ac:dyDescent="0.2">
      <c r="A1877" t="s">
        <v>34</v>
      </c>
      <c r="B1877" t="s">
        <v>21</v>
      </c>
      <c r="C1877">
        <v>2021</v>
      </c>
      <c r="D1877" t="s">
        <v>15</v>
      </c>
      <c r="E1877">
        <v>27</v>
      </c>
    </row>
    <row r="1878" spans="1:5" x14ac:dyDescent="0.2">
      <c r="A1878" t="s">
        <v>34</v>
      </c>
      <c r="B1878" t="s">
        <v>21</v>
      </c>
      <c r="C1878">
        <v>2021</v>
      </c>
      <c r="D1878" t="s">
        <v>12</v>
      </c>
      <c r="E1878">
        <v>18</v>
      </c>
    </row>
    <row r="1879" spans="1:5" x14ac:dyDescent="0.2">
      <c r="A1879" t="s">
        <v>34</v>
      </c>
      <c r="B1879" t="s">
        <v>21</v>
      </c>
      <c r="C1879">
        <v>2021</v>
      </c>
      <c r="D1879" t="s">
        <v>30</v>
      </c>
      <c r="E1879">
        <v>34</v>
      </c>
    </row>
    <row r="1880" spans="1:5" x14ac:dyDescent="0.2">
      <c r="A1880" t="s">
        <v>34</v>
      </c>
      <c r="B1880" t="s">
        <v>21</v>
      </c>
      <c r="C1880">
        <v>2023</v>
      </c>
      <c r="D1880" t="s">
        <v>15</v>
      </c>
      <c r="E1880">
        <v>21</v>
      </c>
    </row>
    <row r="1881" spans="1:5" x14ac:dyDescent="0.2">
      <c r="A1881" t="s">
        <v>34</v>
      </c>
      <c r="B1881" t="s">
        <v>21</v>
      </c>
      <c r="C1881">
        <v>2023</v>
      </c>
      <c r="D1881" t="s">
        <v>12</v>
      </c>
      <c r="E1881">
        <v>35</v>
      </c>
    </row>
    <row r="1882" spans="1:5" x14ac:dyDescent="0.2">
      <c r="A1882" t="s">
        <v>34</v>
      </c>
      <c r="B1882" t="s">
        <v>21</v>
      </c>
      <c r="C1882">
        <v>2023</v>
      </c>
      <c r="D1882" t="s">
        <v>14</v>
      </c>
      <c r="E1882">
        <v>88</v>
      </c>
    </row>
    <row r="1883" spans="1:5" x14ac:dyDescent="0.2">
      <c r="A1883" t="s">
        <v>34</v>
      </c>
      <c r="B1883" t="s">
        <v>21</v>
      </c>
      <c r="C1883">
        <v>2023</v>
      </c>
      <c r="D1883" t="s">
        <v>16</v>
      </c>
      <c r="E1883">
        <v>28</v>
      </c>
    </row>
    <row r="1884" spans="1:5" x14ac:dyDescent="0.2">
      <c r="A1884" t="s">
        <v>34</v>
      </c>
      <c r="B1884" t="s">
        <v>21</v>
      </c>
      <c r="C1884">
        <v>2023</v>
      </c>
      <c r="D1884" t="s">
        <v>30</v>
      </c>
      <c r="E1884">
        <v>16</v>
      </c>
    </row>
    <row r="1885" spans="1:5" x14ac:dyDescent="0.2">
      <c r="A1885" t="s">
        <v>34</v>
      </c>
      <c r="B1885" t="s">
        <v>21</v>
      </c>
      <c r="C1885">
        <v>2022</v>
      </c>
      <c r="D1885" t="s">
        <v>12</v>
      </c>
      <c r="E1885">
        <v>23</v>
      </c>
    </row>
    <row r="1886" spans="1:5" x14ac:dyDescent="0.2">
      <c r="A1886" t="s">
        <v>34</v>
      </c>
      <c r="B1886" t="s">
        <v>21</v>
      </c>
      <c r="C1886">
        <v>2022</v>
      </c>
      <c r="D1886" t="s">
        <v>30</v>
      </c>
      <c r="E1886">
        <v>35</v>
      </c>
    </row>
    <row r="1887" spans="1:5" x14ac:dyDescent="0.2">
      <c r="A1887" t="s">
        <v>34</v>
      </c>
      <c r="B1887" t="s">
        <v>22</v>
      </c>
      <c r="C1887">
        <v>2020</v>
      </c>
      <c r="D1887" t="s">
        <v>13</v>
      </c>
      <c r="E1887">
        <v>51</v>
      </c>
    </row>
    <row r="1888" spans="1:5" x14ac:dyDescent="0.2">
      <c r="A1888" t="s">
        <v>34</v>
      </c>
      <c r="B1888" t="s">
        <v>22</v>
      </c>
      <c r="C1888">
        <v>2020</v>
      </c>
      <c r="D1888" t="s">
        <v>30</v>
      </c>
      <c r="E1888">
        <v>16</v>
      </c>
    </row>
    <row r="1889" spans="1:5" x14ac:dyDescent="0.2">
      <c r="A1889" t="s">
        <v>34</v>
      </c>
      <c r="B1889" t="s">
        <v>22</v>
      </c>
      <c r="C1889">
        <v>2021</v>
      </c>
      <c r="D1889" t="s">
        <v>14</v>
      </c>
      <c r="E1889">
        <v>39</v>
      </c>
    </row>
    <row r="1890" spans="1:5" x14ac:dyDescent="0.2">
      <c r="A1890" t="s">
        <v>34</v>
      </c>
      <c r="B1890" t="s">
        <v>22</v>
      </c>
      <c r="C1890">
        <v>2023</v>
      </c>
      <c r="D1890" t="s">
        <v>14</v>
      </c>
      <c r="E1890">
        <v>85</v>
      </c>
    </row>
    <row r="1891" spans="1:5" x14ac:dyDescent="0.2">
      <c r="A1891" t="s">
        <v>34</v>
      </c>
      <c r="B1891" t="s">
        <v>22</v>
      </c>
      <c r="C1891">
        <v>2023</v>
      </c>
      <c r="D1891" t="s">
        <v>16</v>
      </c>
      <c r="E1891">
        <v>29</v>
      </c>
    </row>
    <row r="1892" spans="1:5" x14ac:dyDescent="0.2">
      <c r="A1892" t="s">
        <v>34</v>
      </c>
      <c r="B1892" t="s">
        <v>22</v>
      </c>
      <c r="C1892">
        <v>2022</v>
      </c>
      <c r="D1892" t="s">
        <v>15</v>
      </c>
      <c r="E1892">
        <v>24</v>
      </c>
    </row>
    <row r="1893" spans="1:5" x14ac:dyDescent="0.2">
      <c r="A1893" t="s">
        <v>34</v>
      </c>
      <c r="B1893" t="s">
        <v>22</v>
      </c>
      <c r="C1893">
        <v>2022</v>
      </c>
      <c r="D1893" t="s">
        <v>12</v>
      </c>
      <c r="E1893">
        <v>32</v>
      </c>
    </row>
    <row r="1894" spans="1:5" x14ac:dyDescent="0.2">
      <c r="A1894" t="s">
        <v>34</v>
      </c>
      <c r="B1894" t="s">
        <v>22</v>
      </c>
      <c r="C1894">
        <v>2022</v>
      </c>
      <c r="D1894" t="s">
        <v>14</v>
      </c>
      <c r="E1894">
        <v>50</v>
      </c>
    </row>
    <row r="1895" spans="1:5" x14ac:dyDescent="0.2">
      <c r="A1895" t="s">
        <v>34</v>
      </c>
      <c r="B1895" t="s">
        <v>22</v>
      </c>
      <c r="C1895">
        <v>2019</v>
      </c>
      <c r="D1895" t="s">
        <v>15</v>
      </c>
      <c r="E1895">
        <v>22</v>
      </c>
    </row>
    <row r="1896" spans="1:5" x14ac:dyDescent="0.2">
      <c r="A1896" t="s">
        <v>34</v>
      </c>
      <c r="B1896" t="s">
        <v>22</v>
      </c>
      <c r="C1896">
        <v>2020</v>
      </c>
      <c r="D1896" t="s">
        <v>12</v>
      </c>
      <c r="E1896">
        <v>12</v>
      </c>
    </row>
    <row r="1897" spans="1:5" x14ac:dyDescent="0.2">
      <c r="A1897" t="s">
        <v>34</v>
      </c>
      <c r="B1897" t="s">
        <v>22</v>
      </c>
      <c r="C1897">
        <v>2023</v>
      </c>
      <c r="D1897" t="s">
        <v>15</v>
      </c>
      <c r="E1897">
        <v>20</v>
      </c>
    </row>
    <row r="1898" spans="1:5" x14ac:dyDescent="0.2">
      <c r="A1898" t="s">
        <v>34</v>
      </c>
      <c r="B1898" t="s">
        <v>22</v>
      </c>
      <c r="C1898">
        <v>2019</v>
      </c>
      <c r="D1898" t="s">
        <v>13</v>
      </c>
      <c r="E1898">
        <v>48</v>
      </c>
    </row>
    <row r="1899" spans="1:5" x14ac:dyDescent="0.2">
      <c r="A1899" t="s">
        <v>34</v>
      </c>
      <c r="B1899" t="s">
        <v>22</v>
      </c>
      <c r="C1899">
        <v>2021</v>
      </c>
      <c r="D1899" t="s">
        <v>30</v>
      </c>
      <c r="E1899">
        <v>14</v>
      </c>
    </row>
    <row r="1900" spans="1:5" x14ac:dyDescent="0.2">
      <c r="A1900" t="s">
        <v>34</v>
      </c>
      <c r="B1900" t="s">
        <v>22</v>
      </c>
      <c r="C1900">
        <v>2019</v>
      </c>
      <c r="D1900" t="s">
        <v>12</v>
      </c>
      <c r="E1900">
        <v>17</v>
      </c>
    </row>
    <row r="1901" spans="1:5" x14ac:dyDescent="0.2">
      <c r="A1901" t="s">
        <v>34</v>
      </c>
      <c r="B1901" t="s">
        <v>22</v>
      </c>
      <c r="C1901">
        <v>2019</v>
      </c>
      <c r="D1901" t="s">
        <v>14</v>
      </c>
      <c r="E1901">
        <v>42</v>
      </c>
    </row>
    <row r="1902" spans="1:5" x14ac:dyDescent="0.2">
      <c r="A1902" t="s">
        <v>34</v>
      </c>
      <c r="B1902" t="s">
        <v>22</v>
      </c>
      <c r="C1902">
        <v>2019</v>
      </c>
      <c r="D1902" t="s">
        <v>16</v>
      </c>
      <c r="E1902">
        <v>17</v>
      </c>
    </row>
    <row r="1903" spans="1:5" x14ac:dyDescent="0.2">
      <c r="A1903" t="s">
        <v>34</v>
      </c>
      <c r="B1903" t="s">
        <v>22</v>
      </c>
      <c r="C1903">
        <v>2019</v>
      </c>
      <c r="D1903" t="s">
        <v>30</v>
      </c>
      <c r="E1903">
        <v>19</v>
      </c>
    </row>
    <row r="1904" spans="1:5" x14ac:dyDescent="0.2">
      <c r="A1904" t="s">
        <v>34</v>
      </c>
      <c r="B1904" t="s">
        <v>22</v>
      </c>
      <c r="C1904">
        <v>2020</v>
      </c>
      <c r="D1904" t="s">
        <v>15</v>
      </c>
      <c r="E1904">
        <v>23</v>
      </c>
    </row>
    <row r="1905" spans="1:5" x14ac:dyDescent="0.2">
      <c r="A1905" t="s">
        <v>34</v>
      </c>
      <c r="B1905" t="s">
        <v>22</v>
      </c>
      <c r="C1905">
        <v>2020</v>
      </c>
      <c r="D1905" t="s">
        <v>14</v>
      </c>
      <c r="E1905">
        <v>67</v>
      </c>
    </row>
    <row r="1906" spans="1:5" x14ac:dyDescent="0.2">
      <c r="A1906" t="s">
        <v>34</v>
      </c>
      <c r="B1906" t="s">
        <v>22</v>
      </c>
      <c r="C1906">
        <v>2020</v>
      </c>
      <c r="D1906" t="s">
        <v>16</v>
      </c>
      <c r="E1906">
        <v>19</v>
      </c>
    </row>
    <row r="1907" spans="1:5" x14ac:dyDescent="0.2">
      <c r="A1907" t="s">
        <v>34</v>
      </c>
      <c r="B1907" t="s">
        <v>22</v>
      </c>
      <c r="C1907">
        <v>2021</v>
      </c>
      <c r="D1907" t="s">
        <v>15</v>
      </c>
      <c r="E1907">
        <v>15</v>
      </c>
    </row>
    <row r="1908" spans="1:5" x14ac:dyDescent="0.2">
      <c r="A1908" t="s">
        <v>34</v>
      </c>
      <c r="B1908" t="s">
        <v>22</v>
      </c>
      <c r="C1908">
        <v>2021</v>
      </c>
      <c r="D1908" t="s">
        <v>12</v>
      </c>
      <c r="E1908">
        <v>15</v>
      </c>
    </row>
    <row r="1909" spans="1:5" x14ac:dyDescent="0.2">
      <c r="A1909" t="s">
        <v>34</v>
      </c>
      <c r="B1909" t="s">
        <v>22</v>
      </c>
      <c r="C1909">
        <v>2021</v>
      </c>
      <c r="D1909" t="s">
        <v>13</v>
      </c>
      <c r="E1909">
        <v>61</v>
      </c>
    </row>
    <row r="1910" spans="1:5" x14ac:dyDescent="0.2">
      <c r="A1910" t="s">
        <v>34</v>
      </c>
      <c r="B1910" t="s">
        <v>22</v>
      </c>
      <c r="C1910">
        <v>2021</v>
      </c>
      <c r="D1910" t="s">
        <v>16</v>
      </c>
      <c r="E1910">
        <v>15</v>
      </c>
    </row>
    <row r="1911" spans="1:5" x14ac:dyDescent="0.2">
      <c r="A1911" t="s">
        <v>34</v>
      </c>
      <c r="B1911" t="s">
        <v>22</v>
      </c>
      <c r="C1911">
        <v>2023</v>
      </c>
      <c r="D1911" t="s">
        <v>12</v>
      </c>
      <c r="E1911">
        <v>30</v>
      </c>
    </row>
    <row r="1912" spans="1:5" x14ac:dyDescent="0.2">
      <c r="A1912" t="s">
        <v>34</v>
      </c>
      <c r="B1912" t="s">
        <v>22</v>
      </c>
      <c r="C1912">
        <v>2023</v>
      </c>
      <c r="D1912" t="s">
        <v>13</v>
      </c>
      <c r="E1912">
        <v>58</v>
      </c>
    </row>
    <row r="1913" spans="1:5" x14ac:dyDescent="0.2">
      <c r="A1913" t="s">
        <v>34</v>
      </c>
      <c r="B1913" t="s">
        <v>22</v>
      </c>
      <c r="C1913">
        <v>2023</v>
      </c>
      <c r="D1913" t="s">
        <v>30</v>
      </c>
      <c r="E1913">
        <v>45</v>
      </c>
    </row>
    <row r="1914" spans="1:5" x14ac:dyDescent="0.2">
      <c r="A1914" t="s">
        <v>34</v>
      </c>
      <c r="B1914" t="s">
        <v>22</v>
      </c>
      <c r="C1914">
        <v>2022</v>
      </c>
      <c r="D1914" t="s">
        <v>30</v>
      </c>
      <c r="E1914">
        <v>21</v>
      </c>
    </row>
    <row r="1915" spans="1:5" x14ac:dyDescent="0.2">
      <c r="A1915" t="s">
        <v>34</v>
      </c>
      <c r="B1915" t="s">
        <v>22</v>
      </c>
      <c r="C1915">
        <v>2022</v>
      </c>
      <c r="D1915" t="s">
        <v>16</v>
      </c>
      <c r="E1915">
        <v>32</v>
      </c>
    </row>
    <row r="1916" spans="1:5" x14ac:dyDescent="0.2">
      <c r="A1916" t="s">
        <v>34</v>
      </c>
      <c r="B1916" t="s">
        <v>22</v>
      </c>
      <c r="C1916">
        <v>2022</v>
      </c>
      <c r="D1916" t="s">
        <v>13</v>
      </c>
      <c r="E1916">
        <v>63</v>
      </c>
    </row>
    <row r="1917" spans="1:5" x14ac:dyDescent="0.2">
      <c r="A1917" t="s">
        <v>34</v>
      </c>
      <c r="B1917" t="s">
        <v>23</v>
      </c>
      <c r="C1917">
        <v>2021</v>
      </c>
      <c r="D1917" t="s">
        <v>14</v>
      </c>
      <c r="E1917">
        <v>29</v>
      </c>
    </row>
    <row r="1918" spans="1:5" x14ac:dyDescent="0.2">
      <c r="A1918" t="s">
        <v>34</v>
      </c>
      <c r="B1918" t="s">
        <v>23</v>
      </c>
      <c r="C1918">
        <v>2020</v>
      </c>
      <c r="D1918" t="s">
        <v>14</v>
      </c>
      <c r="E1918">
        <v>40</v>
      </c>
    </row>
    <row r="1919" spans="1:5" x14ac:dyDescent="0.2">
      <c r="A1919" t="s">
        <v>34</v>
      </c>
      <c r="B1919" t="s">
        <v>23</v>
      </c>
      <c r="C1919">
        <v>2019</v>
      </c>
      <c r="D1919" t="s">
        <v>13</v>
      </c>
      <c r="E1919">
        <v>26</v>
      </c>
    </row>
    <row r="1920" spans="1:5" x14ac:dyDescent="0.2">
      <c r="A1920" t="s">
        <v>34</v>
      </c>
      <c r="B1920" t="s">
        <v>23</v>
      </c>
      <c r="C1920">
        <v>2023</v>
      </c>
      <c r="D1920" t="s">
        <v>14</v>
      </c>
      <c r="E1920">
        <v>38</v>
      </c>
    </row>
    <row r="1921" spans="1:5" x14ac:dyDescent="0.2">
      <c r="A1921" t="s">
        <v>34</v>
      </c>
      <c r="B1921" t="s">
        <v>23</v>
      </c>
      <c r="C1921">
        <v>2023</v>
      </c>
      <c r="D1921" t="s">
        <v>13</v>
      </c>
      <c r="E1921">
        <v>28</v>
      </c>
    </row>
    <row r="1922" spans="1:5" x14ac:dyDescent="0.2">
      <c r="A1922" t="s">
        <v>34</v>
      </c>
      <c r="B1922" t="s">
        <v>23</v>
      </c>
      <c r="C1922">
        <v>2019</v>
      </c>
      <c r="D1922" t="s">
        <v>16</v>
      </c>
      <c r="E1922">
        <v>10</v>
      </c>
    </row>
    <row r="1923" spans="1:5" x14ac:dyDescent="0.2">
      <c r="A1923" t="s">
        <v>34</v>
      </c>
      <c r="B1923" t="s">
        <v>23</v>
      </c>
      <c r="C1923">
        <v>2021</v>
      </c>
      <c r="D1923" t="s">
        <v>16</v>
      </c>
      <c r="E1923">
        <v>11</v>
      </c>
    </row>
    <row r="1924" spans="1:5" x14ac:dyDescent="0.2">
      <c r="A1924" t="s">
        <v>34</v>
      </c>
      <c r="B1924" t="s">
        <v>23</v>
      </c>
      <c r="C1924">
        <v>2022</v>
      </c>
      <c r="D1924" t="s">
        <v>12</v>
      </c>
      <c r="E1924">
        <v>10</v>
      </c>
    </row>
    <row r="1925" spans="1:5" x14ac:dyDescent="0.2">
      <c r="A1925" t="s">
        <v>34</v>
      </c>
      <c r="B1925" t="s">
        <v>23</v>
      </c>
      <c r="C1925">
        <v>2022</v>
      </c>
      <c r="D1925" t="s">
        <v>14</v>
      </c>
      <c r="E1925">
        <v>28</v>
      </c>
    </row>
    <row r="1926" spans="1:5" x14ac:dyDescent="0.2">
      <c r="A1926" t="s">
        <v>34</v>
      </c>
      <c r="B1926" t="s">
        <v>23</v>
      </c>
      <c r="C1926">
        <v>2021</v>
      </c>
      <c r="D1926" t="s">
        <v>15</v>
      </c>
      <c r="E1926">
        <v>13</v>
      </c>
    </row>
    <row r="1927" spans="1:5" x14ac:dyDescent="0.2">
      <c r="A1927" t="s">
        <v>34</v>
      </c>
      <c r="B1927" t="s">
        <v>23</v>
      </c>
      <c r="C1927">
        <v>2021</v>
      </c>
      <c r="D1927" t="s">
        <v>12</v>
      </c>
      <c r="E1927">
        <v>6</v>
      </c>
    </row>
    <row r="1928" spans="1:5" x14ac:dyDescent="0.2">
      <c r="A1928" t="s">
        <v>34</v>
      </c>
      <c r="B1928" t="s">
        <v>23</v>
      </c>
      <c r="C1928">
        <v>2019</v>
      </c>
      <c r="D1928" t="s">
        <v>12</v>
      </c>
      <c r="E1928">
        <v>9</v>
      </c>
    </row>
    <row r="1929" spans="1:5" x14ac:dyDescent="0.2">
      <c r="A1929" t="s">
        <v>34</v>
      </c>
      <c r="B1929" t="s">
        <v>23</v>
      </c>
      <c r="C1929">
        <v>2020</v>
      </c>
      <c r="D1929" t="s">
        <v>13</v>
      </c>
      <c r="E1929">
        <v>25</v>
      </c>
    </row>
    <row r="1930" spans="1:5" x14ac:dyDescent="0.2">
      <c r="A1930" t="s">
        <v>34</v>
      </c>
      <c r="B1930" t="s">
        <v>23</v>
      </c>
      <c r="C1930">
        <v>2023</v>
      </c>
      <c r="D1930" t="s">
        <v>16</v>
      </c>
      <c r="E1930">
        <v>7</v>
      </c>
    </row>
    <row r="1931" spans="1:5" x14ac:dyDescent="0.2">
      <c r="A1931" t="s">
        <v>34</v>
      </c>
      <c r="B1931" t="s">
        <v>23</v>
      </c>
      <c r="C1931">
        <v>2023</v>
      </c>
      <c r="D1931" t="s">
        <v>30</v>
      </c>
      <c r="E1931">
        <v>11</v>
      </c>
    </row>
    <row r="1932" spans="1:5" x14ac:dyDescent="0.2">
      <c r="A1932" t="s">
        <v>34</v>
      </c>
      <c r="B1932" t="s">
        <v>23</v>
      </c>
      <c r="C1932">
        <v>2019</v>
      </c>
      <c r="D1932" t="s">
        <v>30</v>
      </c>
      <c r="E1932">
        <v>7</v>
      </c>
    </row>
    <row r="1933" spans="1:5" x14ac:dyDescent="0.2">
      <c r="A1933" t="s">
        <v>34</v>
      </c>
      <c r="B1933" t="s">
        <v>23</v>
      </c>
      <c r="C1933">
        <v>2020</v>
      </c>
      <c r="D1933" t="s">
        <v>16</v>
      </c>
      <c r="E1933">
        <v>9</v>
      </c>
    </row>
    <row r="1934" spans="1:5" x14ac:dyDescent="0.2">
      <c r="A1934" t="s">
        <v>34</v>
      </c>
      <c r="B1934" t="s">
        <v>23</v>
      </c>
      <c r="C1934">
        <v>2022</v>
      </c>
      <c r="D1934" t="s">
        <v>15</v>
      </c>
      <c r="E1934">
        <v>8</v>
      </c>
    </row>
    <row r="1935" spans="1:5" x14ac:dyDescent="0.2">
      <c r="A1935" t="s">
        <v>34</v>
      </c>
      <c r="B1935" t="s">
        <v>23</v>
      </c>
      <c r="C1935">
        <v>2022</v>
      </c>
      <c r="D1935" t="s">
        <v>13</v>
      </c>
      <c r="E1935">
        <v>21</v>
      </c>
    </row>
    <row r="1936" spans="1:5" x14ac:dyDescent="0.2">
      <c r="A1936" t="s">
        <v>34</v>
      </c>
      <c r="B1936" t="s">
        <v>23</v>
      </c>
      <c r="C1936">
        <v>2022</v>
      </c>
      <c r="D1936" t="s">
        <v>16</v>
      </c>
      <c r="E1936">
        <v>6</v>
      </c>
    </row>
    <row r="1937" spans="1:5" x14ac:dyDescent="0.2">
      <c r="A1937" t="s">
        <v>34</v>
      </c>
      <c r="B1937" t="s">
        <v>23</v>
      </c>
      <c r="C1937">
        <v>2019</v>
      </c>
      <c r="D1937" t="s">
        <v>15</v>
      </c>
      <c r="E1937">
        <v>9</v>
      </c>
    </row>
    <row r="1938" spans="1:5" x14ac:dyDescent="0.2">
      <c r="A1938" t="s">
        <v>34</v>
      </c>
      <c r="B1938" t="s">
        <v>23</v>
      </c>
      <c r="C1938">
        <v>2019</v>
      </c>
      <c r="D1938" t="s">
        <v>14</v>
      </c>
      <c r="E1938">
        <v>28</v>
      </c>
    </row>
    <row r="1939" spans="1:5" x14ac:dyDescent="0.2">
      <c r="A1939" t="s">
        <v>34</v>
      </c>
      <c r="B1939" t="s">
        <v>23</v>
      </c>
      <c r="C1939">
        <v>2020</v>
      </c>
      <c r="D1939" t="s">
        <v>15</v>
      </c>
      <c r="E1939">
        <v>6</v>
      </c>
    </row>
    <row r="1940" spans="1:5" x14ac:dyDescent="0.2">
      <c r="A1940" t="s">
        <v>34</v>
      </c>
      <c r="B1940" t="s">
        <v>23</v>
      </c>
      <c r="C1940">
        <v>2020</v>
      </c>
      <c r="D1940" t="s">
        <v>12</v>
      </c>
      <c r="E1940">
        <v>6</v>
      </c>
    </row>
    <row r="1941" spans="1:5" x14ac:dyDescent="0.2">
      <c r="A1941" t="s">
        <v>34</v>
      </c>
      <c r="B1941" t="s">
        <v>23</v>
      </c>
      <c r="C1941">
        <v>2020</v>
      </c>
      <c r="D1941" t="s">
        <v>30</v>
      </c>
      <c r="E1941">
        <v>12</v>
      </c>
    </row>
    <row r="1942" spans="1:5" x14ac:dyDescent="0.2">
      <c r="A1942" t="s">
        <v>34</v>
      </c>
      <c r="B1942" t="s">
        <v>23</v>
      </c>
      <c r="C1942">
        <v>2021</v>
      </c>
      <c r="D1942" t="s">
        <v>13</v>
      </c>
      <c r="E1942">
        <v>23</v>
      </c>
    </row>
    <row r="1943" spans="1:5" x14ac:dyDescent="0.2">
      <c r="A1943" t="s">
        <v>34</v>
      </c>
      <c r="B1943" t="s">
        <v>23</v>
      </c>
      <c r="C1943">
        <v>2021</v>
      </c>
      <c r="D1943" t="s">
        <v>30</v>
      </c>
      <c r="E1943">
        <v>9</v>
      </c>
    </row>
    <row r="1944" spans="1:5" x14ac:dyDescent="0.2">
      <c r="A1944" t="s">
        <v>34</v>
      </c>
      <c r="B1944" t="s">
        <v>23</v>
      </c>
      <c r="C1944">
        <v>2023</v>
      </c>
      <c r="D1944" t="s">
        <v>15</v>
      </c>
      <c r="E1944">
        <v>8</v>
      </c>
    </row>
    <row r="1945" spans="1:5" x14ac:dyDescent="0.2">
      <c r="A1945" t="s">
        <v>34</v>
      </c>
      <c r="B1945" t="s">
        <v>23</v>
      </c>
      <c r="C1945">
        <v>2023</v>
      </c>
      <c r="D1945" t="s">
        <v>12</v>
      </c>
      <c r="E1945">
        <v>2</v>
      </c>
    </row>
    <row r="1946" spans="1:5" x14ac:dyDescent="0.2">
      <c r="A1946" t="s">
        <v>34</v>
      </c>
      <c r="B1946" t="s">
        <v>23</v>
      </c>
      <c r="C1946">
        <v>2022</v>
      </c>
      <c r="D1946" t="s">
        <v>30</v>
      </c>
      <c r="E1946">
        <v>7</v>
      </c>
    </row>
    <row r="1947" spans="1:5" x14ac:dyDescent="0.2">
      <c r="A1947" t="s">
        <v>34</v>
      </c>
      <c r="B1947" t="s">
        <v>24</v>
      </c>
      <c r="C1947">
        <v>2019</v>
      </c>
      <c r="D1947" t="s">
        <v>13</v>
      </c>
      <c r="E1947">
        <v>26</v>
      </c>
    </row>
    <row r="1948" spans="1:5" x14ac:dyDescent="0.2">
      <c r="A1948" t="s">
        <v>34</v>
      </c>
      <c r="B1948" t="s">
        <v>24</v>
      </c>
      <c r="C1948">
        <v>2021</v>
      </c>
      <c r="D1948" t="s">
        <v>14</v>
      </c>
      <c r="E1948">
        <v>22</v>
      </c>
    </row>
    <row r="1949" spans="1:5" x14ac:dyDescent="0.2">
      <c r="A1949" t="s">
        <v>34</v>
      </c>
      <c r="B1949" t="s">
        <v>24</v>
      </c>
      <c r="C1949">
        <v>2022</v>
      </c>
      <c r="D1949" t="s">
        <v>14</v>
      </c>
      <c r="E1949">
        <v>27</v>
      </c>
    </row>
    <row r="1950" spans="1:5" x14ac:dyDescent="0.2">
      <c r="A1950" t="s">
        <v>34</v>
      </c>
      <c r="B1950" t="s">
        <v>24</v>
      </c>
      <c r="C1950">
        <v>2022</v>
      </c>
      <c r="D1950" t="s">
        <v>13</v>
      </c>
      <c r="E1950">
        <v>27</v>
      </c>
    </row>
    <row r="1951" spans="1:5" x14ac:dyDescent="0.2">
      <c r="A1951" t="s">
        <v>34</v>
      </c>
      <c r="B1951" t="s">
        <v>24</v>
      </c>
      <c r="C1951">
        <v>2021</v>
      </c>
      <c r="D1951" t="s">
        <v>30</v>
      </c>
      <c r="E1951">
        <v>8</v>
      </c>
    </row>
    <row r="1952" spans="1:5" x14ac:dyDescent="0.2">
      <c r="A1952" t="s">
        <v>34</v>
      </c>
      <c r="B1952" t="s">
        <v>24</v>
      </c>
      <c r="C1952">
        <v>2020</v>
      </c>
      <c r="D1952" t="s">
        <v>14</v>
      </c>
      <c r="E1952">
        <v>24</v>
      </c>
    </row>
    <row r="1953" spans="1:5" x14ac:dyDescent="0.2">
      <c r="A1953" t="s">
        <v>34</v>
      </c>
      <c r="B1953" t="s">
        <v>24</v>
      </c>
      <c r="C1953">
        <v>2021</v>
      </c>
      <c r="D1953" t="s">
        <v>15</v>
      </c>
      <c r="E1953">
        <v>8</v>
      </c>
    </row>
    <row r="1954" spans="1:5" x14ac:dyDescent="0.2">
      <c r="A1954" t="s">
        <v>34</v>
      </c>
      <c r="B1954" t="s">
        <v>24</v>
      </c>
      <c r="C1954">
        <v>2023</v>
      </c>
      <c r="D1954" t="s">
        <v>16</v>
      </c>
      <c r="E1954">
        <v>8</v>
      </c>
    </row>
    <row r="1955" spans="1:5" x14ac:dyDescent="0.2">
      <c r="A1955" t="s">
        <v>34</v>
      </c>
      <c r="B1955" t="s">
        <v>24</v>
      </c>
      <c r="C1955">
        <v>2023</v>
      </c>
      <c r="D1955" t="s">
        <v>12</v>
      </c>
      <c r="E1955">
        <v>13</v>
      </c>
    </row>
    <row r="1956" spans="1:5" x14ac:dyDescent="0.2">
      <c r="A1956" t="s">
        <v>34</v>
      </c>
      <c r="B1956" t="s">
        <v>24</v>
      </c>
      <c r="C1956">
        <v>2019</v>
      </c>
      <c r="D1956" t="s">
        <v>16</v>
      </c>
      <c r="E1956">
        <v>4</v>
      </c>
    </row>
    <row r="1957" spans="1:5" x14ac:dyDescent="0.2">
      <c r="A1957" t="s">
        <v>34</v>
      </c>
      <c r="B1957" t="s">
        <v>24</v>
      </c>
      <c r="C1957">
        <v>2020</v>
      </c>
      <c r="D1957" t="s">
        <v>15</v>
      </c>
      <c r="E1957">
        <v>9</v>
      </c>
    </row>
    <row r="1958" spans="1:5" x14ac:dyDescent="0.2">
      <c r="A1958" t="s">
        <v>34</v>
      </c>
      <c r="B1958" t="s">
        <v>24</v>
      </c>
      <c r="C1958">
        <v>2020</v>
      </c>
      <c r="D1958" t="s">
        <v>16</v>
      </c>
      <c r="E1958">
        <v>6</v>
      </c>
    </row>
    <row r="1959" spans="1:5" x14ac:dyDescent="0.2">
      <c r="A1959" t="s">
        <v>34</v>
      </c>
      <c r="B1959" t="s">
        <v>24</v>
      </c>
      <c r="C1959">
        <v>2021</v>
      </c>
      <c r="D1959" t="s">
        <v>13</v>
      </c>
      <c r="E1959">
        <v>27</v>
      </c>
    </row>
    <row r="1960" spans="1:5" x14ac:dyDescent="0.2">
      <c r="A1960" t="s">
        <v>34</v>
      </c>
      <c r="B1960" t="s">
        <v>24</v>
      </c>
      <c r="C1960">
        <v>2019</v>
      </c>
      <c r="D1960" t="s">
        <v>15</v>
      </c>
      <c r="E1960">
        <v>11</v>
      </c>
    </row>
    <row r="1961" spans="1:5" x14ac:dyDescent="0.2">
      <c r="A1961" t="s">
        <v>34</v>
      </c>
      <c r="B1961" t="s">
        <v>24</v>
      </c>
      <c r="C1961">
        <v>2020</v>
      </c>
      <c r="D1961" t="s">
        <v>12</v>
      </c>
      <c r="E1961">
        <v>4</v>
      </c>
    </row>
    <row r="1962" spans="1:5" x14ac:dyDescent="0.2">
      <c r="A1962" t="s">
        <v>34</v>
      </c>
      <c r="B1962" t="s">
        <v>24</v>
      </c>
      <c r="C1962">
        <v>2023</v>
      </c>
      <c r="D1962" t="s">
        <v>13</v>
      </c>
      <c r="E1962">
        <v>22</v>
      </c>
    </row>
    <row r="1963" spans="1:5" x14ac:dyDescent="0.2">
      <c r="A1963" t="s">
        <v>34</v>
      </c>
      <c r="B1963" t="s">
        <v>24</v>
      </c>
      <c r="C1963">
        <v>2023</v>
      </c>
      <c r="D1963" t="s">
        <v>30</v>
      </c>
      <c r="E1963">
        <v>4</v>
      </c>
    </row>
    <row r="1964" spans="1:5" x14ac:dyDescent="0.2">
      <c r="A1964" t="s">
        <v>34</v>
      </c>
      <c r="B1964" t="s">
        <v>24</v>
      </c>
      <c r="C1964">
        <v>2022</v>
      </c>
      <c r="D1964" t="s">
        <v>12</v>
      </c>
      <c r="E1964">
        <v>15</v>
      </c>
    </row>
    <row r="1965" spans="1:5" x14ac:dyDescent="0.2">
      <c r="A1965" t="s">
        <v>34</v>
      </c>
      <c r="B1965" t="s">
        <v>24</v>
      </c>
      <c r="C1965">
        <v>2022</v>
      </c>
      <c r="D1965" t="s">
        <v>15</v>
      </c>
      <c r="E1965">
        <v>10</v>
      </c>
    </row>
    <row r="1966" spans="1:5" x14ac:dyDescent="0.2">
      <c r="A1966" t="s">
        <v>34</v>
      </c>
      <c r="B1966" t="s">
        <v>24</v>
      </c>
      <c r="C1966">
        <v>2022</v>
      </c>
      <c r="D1966" t="s">
        <v>16</v>
      </c>
      <c r="E1966">
        <v>5</v>
      </c>
    </row>
    <row r="1967" spans="1:5" x14ac:dyDescent="0.2">
      <c r="A1967" t="s">
        <v>34</v>
      </c>
      <c r="B1967" t="s">
        <v>24</v>
      </c>
      <c r="C1967">
        <v>2019</v>
      </c>
      <c r="D1967" t="s">
        <v>12</v>
      </c>
      <c r="E1967">
        <v>12</v>
      </c>
    </row>
    <row r="1968" spans="1:5" x14ac:dyDescent="0.2">
      <c r="A1968" t="s">
        <v>34</v>
      </c>
      <c r="B1968" t="s">
        <v>24</v>
      </c>
      <c r="C1968">
        <v>2019</v>
      </c>
      <c r="D1968" t="s">
        <v>14</v>
      </c>
      <c r="E1968">
        <v>30</v>
      </c>
    </row>
    <row r="1969" spans="1:5" x14ac:dyDescent="0.2">
      <c r="A1969" t="s">
        <v>34</v>
      </c>
      <c r="B1969" t="s">
        <v>24</v>
      </c>
      <c r="C1969">
        <v>2019</v>
      </c>
      <c r="D1969" t="s">
        <v>30</v>
      </c>
      <c r="E1969">
        <v>5</v>
      </c>
    </row>
    <row r="1970" spans="1:5" x14ac:dyDescent="0.2">
      <c r="A1970" t="s">
        <v>34</v>
      </c>
      <c r="B1970" t="s">
        <v>24</v>
      </c>
      <c r="C1970">
        <v>2020</v>
      </c>
      <c r="D1970" t="s">
        <v>13</v>
      </c>
      <c r="E1970">
        <v>11</v>
      </c>
    </row>
    <row r="1971" spans="1:5" x14ac:dyDescent="0.2">
      <c r="A1971" t="s">
        <v>34</v>
      </c>
      <c r="B1971" t="s">
        <v>24</v>
      </c>
      <c r="C1971">
        <v>2020</v>
      </c>
      <c r="D1971" t="s">
        <v>30</v>
      </c>
      <c r="E1971">
        <v>13</v>
      </c>
    </row>
    <row r="1972" spans="1:5" x14ac:dyDescent="0.2">
      <c r="A1972" t="s">
        <v>34</v>
      </c>
      <c r="B1972" t="s">
        <v>24</v>
      </c>
      <c r="C1972">
        <v>2021</v>
      </c>
      <c r="D1972" t="s">
        <v>12</v>
      </c>
      <c r="E1972">
        <v>6</v>
      </c>
    </row>
    <row r="1973" spans="1:5" x14ac:dyDescent="0.2">
      <c r="A1973" t="s">
        <v>34</v>
      </c>
      <c r="B1973" t="s">
        <v>24</v>
      </c>
      <c r="C1973">
        <v>2021</v>
      </c>
      <c r="D1973" t="s">
        <v>16</v>
      </c>
      <c r="E1973">
        <v>16</v>
      </c>
    </row>
    <row r="1974" spans="1:5" x14ac:dyDescent="0.2">
      <c r="A1974" t="s">
        <v>34</v>
      </c>
      <c r="B1974" t="s">
        <v>24</v>
      </c>
      <c r="C1974">
        <v>2023</v>
      </c>
      <c r="D1974" t="s">
        <v>15</v>
      </c>
      <c r="E1974">
        <v>7</v>
      </c>
    </row>
    <row r="1975" spans="1:5" x14ac:dyDescent="0.2">
      <c r="A1975" t="s">
        <v>34</v>
      </c>
      <c r="B1975" t="s">
        <v>24</v>
      </c>
      <c r="C1975">
        <v>2023</v>
      </c>
      <c r="D1975" t="s">
        <v>14</v>
      </c>
      <c r="E1975">
        <v>38</v>
      </c>
    </row>
    <row r="1976" spans="1:5" x14ac:dyDescent="0.2">
      <c r="A1976" t="s">
        <v>34</v>
      </c>
      <c r="B1976" t="s">
        <v>24</v>
      </c>
      <c r="C1976">
        <v>2022</v>
      </c>
      <c r="D1976" t="s">
        <v>30</v>
      </c>
      <c r="E1976">
        <v>11</v>
      </c>
    </row>
    <row r="1977" spans="1:5" x14ac:dyDescent="0.2">
      <c r="A1977" t="s">
        <v>34</v>
      </c>
      <c r="B1977" t="s">
        <v>25</v>
      </c>
      <c r="C1977">
        <v>2023</v>
      </c>
      <c r="D1977" t="s">
        <v>13</v>
      </c>
      <c r="E1977">
        <v>106</v>
      </c>
    </row>
    <row r="1978" spans="1:5" x14ac:dyDescent="0.2">
      <c r="A1978" t="s">
        <v>34</v>
      </c>
      <c r="B1978" t="s">
        <v>25</v>
      </c>
      <c r="C1978">
        <v>2020</v>
      </c>
      <c r="D1978" t="s">
        <v>14</v>
      </c>
      <c r="E1978">
        <v>95</v>
      </c>
    </row>
    <row r="1979" spans="1:5" x14ac:dyDescent="0.2">
      <c r="A1979" t="s">
        <v>34</v>
      </c>
      <c r="B1979" t="s">
        <v>25</v>
      </c>
      <c r="C1979">
        <v>2021</v>
      </c>
      <c r="D1979" t="s">
        <v>14</v>
      </c>
      <c r="E1979">
        <v>94</v>
      </c>
    </row>
    <row r="1980" spans="1:5" x14ac:dyDescent="0.2">
      <c r="A1980" t="s">
        <v>34</v>
      </c>
      <c r="B1980" t="s">
        <v>25</v>
      </c>
      <c r="C1980">
        <v>2019</v>
      </c>
      <c r="D1980" t="s">
        <v>13</v>
      </c>
      <c r="E1980">
        <v>67</v>
      </c>
    </row>
    <row r="1981" spans="1:5" x14ac:dyDescent="0.2">
      <c r="A1981" t="s">
        <v>34</v>
      </c>
      <c r="B1981" t="s">
        <v>25</v>
      </c>
      <c r="C1981">
        <v>2023</v>
      </c>
      <c r="D1981" t="s">
        <v>12</v>
      </c>
      <c r="E1981">
        <v>41</v>
      </c>
    </row>
    <row r="1982" spans="1:5" x14ac:dyDescent="0.2">
      <c r="A1982" t="s">
        <v>34</v>
      </c>
      <c r="B1982" t="s">
        <v>25</v>
      </c>
      <c r="C1982">
        <v>2023</v>
      </c>
      <c r="D1982" t="s">
        <v>16</v>
      </c>
      <c r="E1982">
        <v>35</v>
      </c>
    </row>
    <row r="1983" spans="1:5" x14ac:dyDescent="0.2">
      <c r="A1983" t="s">
        <v>34</v>
      </c>
      <c r="B1983" t="s">
        <v>25</v>
      </c>
      <c r="C1983">
        <v>2020</v>
      </c>
      <c r="D1983" t="s">
        <v>12</v>
      </c>
      <c r="E1983">
        <v>35</v>
      </c>
    </row>
    <row r="1984" spans="1:5" x14ac:dyDescent="0.2">
      <c r="A1984" t="s">
        <v>34</v>
      </c>
      <c r="B1984" t="s">
        <v>25</v>
      </c>
      <c r="C1984">
        <v>2020</v>
      </c>
      <c r="D1984" t="s">
        <v>16</v>
      </c>
      <c r="E1984">
        <v>41</v>
      </c>
    </row>
    <row r="1985" spans="1:5" x14ac:dyDescent="0.2">
      <c r="A1985" t="s">
        <v>34</v>
      </c>
      <c r="B1985" t="s">
        <v>25</v>
      </c>
      <c r="C1985">
        <v>2023</v>
      </c>
      <c r="D1985" t="s">
        <v>30</v>
      </c>
      <c r="E1985">
        <v>33</v>
      </c>
    </row>
    <row r="1986" spans="1:5" x14ac:dyDescent="0.2">
      <c r="A1986" t="s">
        <v>34</v>
      </c>
      <c r="B1986" t="s">
        <v>25</v>
      </c>
      <c r="C1986">
        <v>2019</v>
      </c>
      <c r="D1986" t="s">
        <v>14</v>
      </c>
      <c r="E1986">
        <v>53</v>
      </c>
    </row>
    <row r="1987" spans="1:5" x14ac:dyDescent="0.2">
      <c r="A1987" t="s">
        <v>34</v>
      </c>
      <c r="B1987" t="s">
        <v>25</v>
      </c>
      <c r="C1987">
        <v>2022</v>
      </c>
      <c r="D1987" t="s">
        <v>14</v>
      </c>
      <c r="E1987">
        <v>128</v>
      </c>
    </row>
    <row r="1988" spans="1:5" x14ac:dyDescent="0.2">
      <c r="A1988" t="s">
        <v>34</v>
      </c>
      <c r="B1988" t="s">
        <v>25</v>
      </c>
      <c r="C1988">
        <v>2022</v>
      </c>
      <c r="D1988" t="s">
        <v>16</v>
      </c>
      <c r="E1988">
        <v>53</v>
      </c>
    </row>
    <row r="1989" spans="1:5" x14ac:dyDescent="0.2">
      <c r="A1989" t="s">
        <v>34</v>
      </c>
      <c r="B1989" t="s">
        <v>25</v>
      </c>
      <c r="C1989">
        <v>2021</v>
      </c>
      <c r="D1989" t="s">
        <v>16</v>
      </c>
      <c r="E1989">
        <v>38</v>
      </c>
    </row>
    <row r="1990" spans="1:5" x14ac:dyDescent="0.2">
      <c r="A1990" t="s">
        <v>34</v>
      </c>
      <c r="B1990" t="s">
        <v>25</v>
      </c>
      <c r="C1990">
        <v>2021</v>
      </c>
      <c r="D1990" t="s">
        <v>30</v>
      </c>
      <c r="E1990">
        <v>29</v>
      </c>
    </row>
    <row r="1991" spans="1:5" x14ac:dyDescent="0.2">
      <c r="A1991" t="s">
        <v>34</v>
      </c>
      <c r="B1991" t="s">
        <v>25</v>
      </c>
      <c r="C1991">
        <v>2021</v>
      </c>
      <c r="D1991" t="s">
        <v>13</v>
      </c>
      <c r="E1991">
        <v>98</v>
      </c>
    </row>
    <row r="1992" spans="1:5" x14ac:dyDescent="0.2">
      <c r="A1992" t="s">
        <v>34</v>
      </c>
      <c r="B1992" t="s">
        <v>25</v>
      </c>
      <c r="C1992">
        <v>2023</v>
      </c>
      <c r="D1992" t="s">
        <v>14</v>
      </c>
      <c r="E1992">
        <v>104</v>
      </c>
    </row>
    <row r="1993" spans="1:5" x14ac:dyDescent="0.2">
      <c r="A1993" t="s">
        <v>34</v>
      </c>
      <c r="B1993" t="s">
        <v>25</v>
      </c>
      <c r="C1993">
        <v>2019</v>
      </c>
      <c r="D1993" t="s">
        <v>30</v>
      </c>
      <c r="E1993">
        <v>23</v>
      </c>
    </row>
    <row r="1994" spans="1:5" x14ac:dyDescent="0.2">
      <c r="A1994" t="s">
        <v>34</v>
      </c>
      <c r="B1994" t="s">
        <v>25</v>
      </c>
      <c r="C1994">
        <v>2019</v>
      </c>
      <c r="D1994" t="s">
        <v>15</v>
      </c>
      <c r="E1994">
        <v>17</v>
      </c>
    </row>
    <row r="1995" spans="1:5" x14ac:dyDescent="0.2">
      <c r="A1995" t="s">
        <v>34</v>
      </c>
      <c r="B1995" t="s">
        <v>25</v>
      </c>
      <c r="C1995">
        <v>2019</v>
      </c>
      <c r="D1995" t="s">
        <v>12</v>
      </c>
      <c r="E1995">
        <v>29</v>
      </c>
    </row>
    <row r="1996" spans="1:5" x14ac:dyDescent="0.2">
      <c r="A1996" t="s">
        <v>34</v>
      </c>
      <c r="B1996" t="s">
        <v>25</v>
      </c>
      <c r="C1996">
        <v>2019</v>
      </c>
      <c r="D1996" t="s">
        <v>16</v>
      </c>
      <c r="E1996">
        <v>39</v>
      </c>
    </row>
    <row r="1997" spans="1:5" x14ac:dyDescent="0.2">
      <c r="A1997" t="s">
        <v>34</v>
      </c>
      <c r="B1997" t="s">
        <v>25</v>
      </c>
      <c r="C1997">
        <v>2020</v>
      </c>
      <c r="D1997" t="s">
        <v>15</v>
      </c>
      <c r="E1997">
        <v>49</v>
      </c>
    </row>
    <row r="1998" spans="1:5" x14ac:dyDescent="0.2">
      <c r="A1998" t="s">
        <v>34</v>
      </c>
      <c r="B1998" t="s">
        <v>25</v>
      </c>
      <c r="C1998">
        <v>2020</v>
      </c>
      <c r="D1998" t="s">
        <v>13</v>
      </c>
      <c r="E1998">
        <v>94</v>
      </c>
    </row>
    <row r="1999" spans="1:5" x14ac:dyDescent="0.2">
      <c r="A1999" t="s">
        <v>34</v>
      </c>
      <c r="B1999" t="s">
        <v>25</v>
      </c>
      <c r="C1999">
        <v>2020</v>
      </c>
      <c r="D1999" t="s">
        <v>30</v>
      </c>
      <c r="E1999">
        <v>20</v>
      </c>
    </row>
    <row r="2000" spans="1:5" x14ac:dyDescent="0.2">
      <c r="A2000" t="s">
        <v>34</v>
      </c>
      <c r="B2000" t="s">
        <v>25</v>
      </c>
      <c r="C2000">
        <v>2021</v>
      </c>
      <c r="D2000" t="s">
        <v>15</v>
      </c>
      <c r="E2000">
        <v>46</v>
      </c>
    </row>
    <row r="2001" spans="1:5" x14ac:dyDescent="0.2">
      <c r="A2001" t="s">
        <v>34</v>
      </c>
      <c r="B2001" t="s">
        <v>25</v>
      </c>
      <c r="C2001">
        <v>2021</v>
      </c>
      <c r="D2001" t="s">
        <v>12</v>
      </c>
      <c r="E2001">
        <v>37</v>
      </c>
    </row>
    <row r="2002" spans="1:5" x14ac:dyDescent="0.2">
      <c r="A2002" t="s">
        <v>34</v>
      </c>
      <c r="B2002" t="s">
        <v>25</v>
      </c>
      <c r="C2002">
        <v>2023</v>
      </c>
      <c r="D2002" t="s">
        <v>15</v>
      </c>
      <c r="E2002">
        <v>34</v>
      </c>
    </row>
    <row r="2003" spans="1:5" x14ac:dyDescent="0.2">
      <c r="A2003" t="s">
        <v>34</v>
      </c>
      <c r="B2003" t="s">
        <v>25</v>
      </c>
      <c r="C2003">
        <v>2022</v>
      </c>
      <c r="D2003" t="s">
        <v>15</v>
      </c>
      <c r="E2003">
        <v>29</v>
      </c>
    </row>
    <row r="2004" spans="1:5" x14ac:dyDescent="0.2">
      <c r="A2004" t="s">
        <v>34</v>
      </c>
      <c r="B2004" t="s">
        <v>25</v>
      </c>
      <c r="C2004">
        <v>2022</v>
      </c>
      <c r="D2004" t="s">
        <v>30</v>
      </c>
      <c r="E2004">
        <v>43</v>
      </c>
    </row>
    <row r="2005" spans="1:5" x14ac:dyDescent="0.2">
      <c r="A2005" t="s">
        <v>34</v>
      </c>
      <c r="B2005" t="s">
        <v>25</v>
      </c>
      <c r="C2005">
        <v>2022</v>
      </c>
      <c r="D2005" t="s">
        <v>12</v>
      </c>
      <c r="E2005">
        <v>41</v>
      </c>
    </row>
    <row r="2006" spans="1:5" x14ac:dyDescent="0.2">
      <c r="A2006" t="s">
        <v>34</v>
      </c>
      <c r="B2006" t="s">
        <v>25</v>
      </c>
      <c r="C2006">
        <v>2022</v>
      </c>
      <c r="D2006" t="s">
        <v>13</v>
      </c>
      <c r="E2006">
        <v>100</v>
      </c>
    </row>
    <row r="2007" spans="1:5" x14ac:dyDescent="0.2">
      <c r="A2007" t="s">
        <v>34</v>
      </c>
      <c r="B2007" t="s">
        <v>26</v>
      </c>
      <c r="C2007">
        <v>2020</v>
      </c>
      <c r="D2007" t="s">
        <v>13</v>
      </c>
      <c r="E2007">
        <v>190</v>
      </c>
    </row>
    <row r="2008" spans="1:5" x14ac:dyDescent="0.2">
      <c r="A2008" t="s">
        <v>34</v>
      </c>
      <c r="B2008" t="s">
        <v>26</v>
      </c>
      <c r="C2008">
        <v>2021</v>
      </c>
      <c r="D2008" t="s">
        <v>14</v>
      </c>
      <c r="E2008">
        <v>203</v>
      </c>
    </row>
    <row r="2009" spans="1:5" x14ac:dyDescent="0.2">
      <c r="A2009" t="s">
        <v>34</v>
      </c>
      <c r="B2009" t="s">
        <v>26</v>
      </c>
      <c r="C2009">
        <v>2020</v>
      </c>
      <c r="D2009" t="s">
        <v>15</v>
      </c>
      <c r="E2009">
        <v>46</v>
      </c>
    </row>
    <row r="2010" spans="1:5" x14ac:dyDescent="0.2">
      <c r="A2010" t="s">
        <v>34</v>
      </c>
      <c r="B2010" t="s">
        <v>26</v>
      </c>
      <c r="C2010">
        <v>2020</v>
      </c>
      <c r="D2010" t="s">
        <v>14</v>
      </c>
      <c r="E2010">
        <v>184</v>
      </c>
    </row>
    <row r="2011" spans="1:5" x14ac:dyDescent="0.2">
      <c r="A2011" t="s">
        <v>34</v>
      </c>
      <c r="B2011" t="s">
        <v>26</v>
      </c>
      <c r="C2011">
        <v>2019</v>
      </c>
      <c r="D2011" t="s">
        <v>15</v>
      </c>
      <c r="E2011">
        <v>67</v>
      </c>
    </row>
    <row r="2012" spans="1:5" x14ac:dyDescent="0.2">
      <c r="A2012" t="s">
        <v>34</v>
      </c>
      <c r="B2012" t="s">
        <v>26</v>
      </c>
      <c r="C2012">
        <v>2019</v>
      </c>
      <c r="D2012" t="s">
        <v>12</v>
      </c>
      <c r="E2012">
        <v>72</v>
      </c>
    </row>
    <row r="2013" spans="1:5" x14ac:dyDescent="0.2">
      <c r="A2013" t="s">
        <v>34</v>
      </c>
      <c r="B2013" t="s">
        <v>26</v>
      </c>
      <c r="C2013">
        <v>2020</v>
      </c>
      <c r="D2013" t="s">
        <v>16</v>
      </c>
      <c r="E2013">
        <v>60</v>
      </c>
    </row>
    <row r="2014" spans="1:5" x14ac:dyDescent="0.2">
      <c r="A2014" t="s">
        <v>34</v>
      </c>
      <c r="B2014" t="s">
        <v>26</v>
      </c>
      <c r="C2014">
        <v>2019</v>
      </c>
      <c r="D2014" t="s">
        <v>16</v>
      </c>
      <c r="E2014">
        <v>66</v>
      </c>
    </row>
    <row r="2015" spans="1:5" x14ac:dyDescent="0.2">
      <c r="A2015" t="s">
        <v>34</v>
      </c>
      <c r="B2015" t="s">
        <v>26</v>
      </c>
      <c r="C2015">
        <v>2021</v>
      </c>
      <c r="D2015" t="s">
        <v>30</v>
      </c>
      <c r="E2015">
        <v>56</v>
      </c>
    </row>
    <row r="2016" spans="1:5" x14ac:dyDescent="0.2">
      <c r="A2016" t="s">
        <v>34</v>
      </c>
      <c r="B2016" t="s">
        <v>26</v>
      </c>
      <c r="C2016">
        <v>2022</v>
      </c>
      <c r="D2016" t="s">
        <v>14</v>
      </c>
      <c r="E2016">
        <v>175</v>
      </c>
    </row>
    <row r="2017" spans="1:5" x14ac:dyDescent="0.2">
      <c r="A2017" t="s">
        <v>34</v>
      </c>
      <c r="B2017" t="s">
        <v>26</v>
      </c>
      <c r="C2017">
        <v>2020</v>
      </c>
      <c r="D2017" t="s">
        <v>30</v>
      </c>
      <c r="E2017">
        <v>77</v>
      </c>
    </row>
    <row r="2018" spans="1:5" x14ac:dyDescent="0.2">
      <c r="A2018" t="s">
        <v>34</v>
      </c>
      <c r="B2018" t="s">
        <v>26</v>
      </c>
      <c r="C2018">
        <v>2023</v>
      </c>
      <c r="D2018" t="s">
        <v>15</v>
      </c>
      <c r="E2018">
        <v>95</v>
      </c>
    </row>
    <row r="2019" spans="1:5" x14ac:dyDescent="0.2">
      <c r="A2019" t="s">
        <v>34</v>
      </c>
      <c r="B2019" t="s">
        <v>26</v>
      </c>
      <c r="C2019">
        <v>2021</v>
      </c>
      <c r="D2019" t="s">
        <v>15</v>
      </c>
      <c r="E2019">
        <v>81</v>
      </c>
    </row>
    <row r="2020" spans="1:5" x14ac:dyDescent="0.2">
      <c r="A2020" t="s">
        <v>34</v>
      </c>
      <c r="B2020" t="s">
        <v>26</v>
      </c>
      <c r="C2020">
        <v>2022</v>
      </c>
      <c r="D2020" t="s">
        <v>30</v>
      </c>
      <c r="E2020">
        <v>58</v>
      </c>
    </row>
    <row r="2021" spans="1:5" x14ac:dyDescent="0.2">
      <c r="A2021" t="s">
        <v>34</v>
      </c>
      <c r="B2021" t="s">
        <v>26</v>
      </c>
      <c r="C2021">
        <v>2019</v>
      </c>
      <c r="D2021" t="s">
        <v>14</v>
      </c>
      <c r="E2021">
        <v>204</v>
      </c>
    </row>
    <row r="2022" spans="1:5" x14ac:dyDescent="0.2">
      <c r="A2022" t="s">
        <v>34</v>
      </c>
      <c r="B2022" t="s">
        <v>26</v>
      </c>
      <c r="C2022">
        <v>2019</v>
      </c>
      <c r="D2022" t="s">
        <v>13</v>
      </c>
      <c r="E2022">
        <v>145</v>
      </c>
    </row>
    <row r="2023" spans="1:5" x14ac:dyDescent="0.2">
      <c r="A2023" t="s">
        <v>34</v>
      </c>
      <c r="B2023" t="s">
        <v>26</v>
      </c>
      <c r="C2023">
        <v>2019</v>
      </c>
      <c r="D2023" t="s">
        <v>30</v>
      </c>
      <c r="E2023">
        <v>68</v>
      </c>
    </row>
    <row r="2024" spans="1:5" x14ac:dyDescent="0.2">
      <c r="A2024" t="s">
        <v>34</v>
      </c>
      <c r="B2024" t="s">
        <v>26</v>
      </c>
      <c r="C2024">
        <v>2020</v>
      </c>
      <c r="D2024" t="s">
        <v>12</v>
      </c>
      <c r="E2024">
        <v>68</v>
      </c>
    </row>
    <row r="2025" spans="1:5" x14ac:dyDescent="0.2">
      <c r="A2025" t="s">
        <v>34</v>
      </c>
      <c r="B2025" t="s">
        <v>26</v>
      </c>
      <c r="C2025">
        <v>2021</v>
      </c>
      <c r="D2025" t="s">
        <v>12</v>
      </c>
      <c r="E2025">
        <v>35</v>
      </c>
    </row>
    <row r="2026" spans="1:5" x14ac:dyDescent="0.2">
      <c r="A2026" t="s">
        <v>34</v>
      </c>
      <c r="B2026" t="s">
        <v>26</v>
      </c>
      <c r="C2026">
        <v>2021</v>
      </c>
      <c r="D2026" t="s">
        <v>13</v>
      </c>
      <c r="E2026">
        <v>312</v>
      </c>
    </row>
    <row r="2027" spans="1:5" x14ac:dyDescent="0.2">
      <c r="A2027" t="s">
        <v>34</v>
      </c>
      <c r="B2027" t="s">
        <v>26</v>
      </c>
      <c r="C2027">
        <v>2021</v>
      </c>
      <c r="D2027" t="s">
        <v>16</v>
      </c>
      <c r="E2027">
        <v>34</v>
      </c>
    </row>
    <row r="2028" spans="1:5" x14ac:dyDescent="0.2">
      <c r="A2028" t="s">
        <v>34</v>
      </c>
      <c r="B2028" t="s">
        <v>26</v>
      </c>
      <c r="C2028">
        <v>2023</v>
      </c>
      <c r="D2028" t="s">
        <v>12</v>
      </c>
      <c r="E2028">
        <v>55</v>
      </c>
    </row>
    <row r="2029" spans="1:5" x14ac:dyDescent="0.2">
      <c r="A2029" t="s">
        <v>34</v>
      </c>
      <c r="B2029" t="s">
        <v>26</v>
      </c>
      <c r="C2029">
        <v>2023</v>
      </c>
      <c r="D2029" t="s">
        <v>14</v>
      </c>
      <c r="E2029">
        <v>145</v>
      </c>
    </row>
    <row r="2030" spans="1:5" x14ac:dyDescent="0.2">
      <c r="A2030" t="s">
        <v>34</v>
      </c>
      <c r="B2030" t="s">
        <v>26</v>
      </c>
      <c r="C2030">
        <v>2023</v>
      </c>
      <c r="D2030" t="s">
        <v>13</v>
      </c>
      <c r="E2030">
        <v>265</v>
      </c>
    </row>
    <row r="2031" spans="1:5" x14ac:dyDescent="0.2">
      <c r="A2031" t="s">
        <v>34</v>
      </c>
      <c r="B2031" t="s">
        <v>26</v>
      </c>
      <c r="C2031">
        <v>2023</v>
      </c>
      <c r="D2031" t="s">
        <v>16</v>
      </c>
      <c r="E2031">
        <v>112</v>
      </c>
    </row>
    <row r="2032" spans="1:5" x14ac:dyDescent="0.2">
      <c r="A2032" t="s">
        <v>34</v>
      </c>
      <c r="B2032" t="s">
        <v>26</v>
      </c>
      <c r="C2032">
        <v>2023</v>
      </c>
      <c r="D2032" t="s">
        <v>30</v>
      </c>
      <c r="E2032">
        <v>59</v>
      </c>
    </row>
    <row r="2033" spans="1:5" x14ac:dyDescent="0.2">
      <c r="A2033" t="s">
        <v>34</v>
      </c>
      <c r="B2033" t="s">
        <v>26</v>
      </c>
      <c r="C2033">
        <v>2022</v>
      </c>
      <c r="D2033" t="s">
        <v>15</v>
      </c>
      <c r="E2033">
        <v>65</v>
      </c>
    </row>
    <row r="2034" spans="1:5" x14ac:dyDescent="0.2">
      <c r="A2034" t="s">
        <v>34</v>
      </c>
      <c r="B2034" t="s">
        <v>26</v>
      </c>
      <c r="C2034">
        <v>2022</v>
      </c>
      <c r="D2034" t="s">
        <v>12</v>
      </c>
      <c r="E2034">
        <v>52</v>
      </c>
    </row>
    <row r="2035" spans="1:5" x14ac:dyDescent="0.2">
      <c r="A2035" t="s">
        <v>34</v>
      </c>
      <c r="B2035" t="s">
        <v>26</v>
      </c>
      <c r="C2035">
        <v>2022</v>
      </c>
      <c r="D2035" t="s">
        <v>16</v>
      </c>
      <c r="E2035">
        <v>68</v>
      </c>
    </row>
    <row r="2036" spans="1:5" x14ac:dyDescent="0.2">
      <c r="A2036" t="s">
        <v>34</v>
      </c>
      <c r="B2036" t="s">
        <v>26</v>
      </c>
      <c r="C2036">
        <v>2022</v>
      </c>
      <c r="D2036" t="s">
        <v>13</v>
      </c>
      <c r="E2036">
        <v>199</v>
      </c>
    </row>
    <row r="2037" spans="1:5" x14ac:dyDescent="0.2">
      <c r="A2037" t="s">
        <v>35</v>
      </c>
      <c r="B2037" t="s">
        <v>10</v>
      </c>
      <c r="C2037">
        <v>2023</v>
      </c>
      <c r="D2037" t="s">
        <v>12</v>
      </c>
      <c r="E2037">
        <v>12</v>
      </c>
    </row>
    <row r="2038" spans="1:5" x14ac:dyDescent="0.2">
      <c r="A2038" t="s">
        <v>35</v>
      </c>
      <c r="B2038" t="s">
        <v>10</v>
      </c>
      <c r="C2038">
        <v>2022</v>
      </c>
      <c r="D2038" t="s">
        <v>16</v>
      </c>
      <c r="E2038">
        <v>17</v>
      </c>
    </row>
    <row r="2039" spans="1:5" x14ac:dyDescent="0.2">
      <c r="A2039" t="s">
        <v>35</v>
      </c>
      <c r="B2039" t="s">
        <v>10</v>
      </c>
      <c r="C2039">
        <v>2022</v>
      </c>
      <c r="D2039" t="s">
        <v>30</v>
      </c>
      <c r="E2039">
        <v>7</v>
      </c>
    </row>
    <row r="2040" spans="1:5" x14ac:dyDescent="0.2">
      <c r="A2040" t="s">
        <v>35</v>
      </c>
      <c r="B2040" t="s">
        <v>10</v>
      </c>
      <c r="C2040">
        <v>2020</v>
      </c>
      <c r="D2040" t="s">
        <v>15</v>
      </c>
      <c r="E2040">
        <v>13</v>
      </c>
    </row>
    <row r="2041" spans="1:5" x14ac:dyDescent="0.2">
      <c r="A2041" t="s">
        <v>35</v>
      </c>
      <c r="B2041" t="s">
        <v>10</v>
      </c>
      <c r="C2041">
        <v>2023</v>
      </c>
      <c r="D2041" t="s">
        <v>14</v>
      </c>
      <c r="E2041">
        <v>36</v>
      </c>
    </row>
    <row r="2042" spans="1:5" x14ac:dyDescent="0.2">
      <c r="A2042" t="s">
        <v>35</v>
      </c>
      <c r="B2042" t="s">
        <v>10</v>
      </c>
      <c r="C2042">
        <v>2021</v>
      </c>
      <c r="D2042" t="s">
        <v>13</v>
      </c>
      <c r="E2042">
        <v>36</v>
      </c>
    </row>
    <row r="2043" spans="1:5" x14ac:dyDescent="0.2">
      <c r="A2043" t="s">
        <v>35</v>
      </c>
      <c r="B2043" t="s">
        <v>10</v>
      </c>
      <c r="C2043">
        <v>2021</v>
      </c>
      <c r="D2043" t="s">
        <v>12</v>
      </c>
      <c r="E2043">
        <v>6</v>
      </c>
    </row>
    <row r="2044" spans="1:5" x14ac:dyDescent="0.2">
      <c r="A2044" t="s">
        <v>35</v>
      </c>
      <c r="B2044" t="s">
        <v>10</v>
      </c>
      <c r="C2044">
        <v>2021</v>
      </c>
      <c r="D2044" t="s">
        <v>16</v>
      </c>
      <c r="E2044">
        <v>11</v>
      </c>
    </row>
    <row r="2045" spans="1:5" x14ac:dyDescent="0.2">
      <c r="A2045" t="s">
        <v>35</v>
      </c>
      <c r="B2045" t="s">
        <v>10</v>
      </c>
      <c r="C2045">
        <v>2019</v>
      </c>
      <c r="D2045" t="s">
        <v>12</v>
      </c>
      <c r="E2045">
        <v>10</v>
      </c>
    </row>
    <row r="2046" spans="1:5" x14ac:dyDescent="0.2">
      <c r="A2046" t="s">
        <v>35</v>
      </c>
      <c r="B2046" t="s">
        <v>10</v>
      </c>
      <c r="C2046">
        <v>2020</v>
      </c>
      <c r="D2046" t="s">
        <v>14</v>
      </c>
      <c r="E2046">
        <v>28</v>
      </c>
    </row>
    <row r="2047" spans="1:5" x14ac:dyDescent="0.2">
      <c r="A2047" t="s">
        <v>35</v>
      </c>
      <c r="B2047" t="s">
        <v>10</v>
      </c>
      <c r="C2047">
        <v>2020</v>
      </c>
      <c r="D2047" t="s">
        <v>12</v>
      </c>
      <c r="E2047">
        <v>7</v>
      </c>
    </row>
    <row r="2048" spans="1:5" x14ac:dyDescent="0.2">
      <c r="A2048" t="s">
        <v>35</v>
      </c>
      <c r="B2048" t="s">
        <v>10</v>
      </c>
      <c r="C2048">
        <v>2023</v>
      </c>
      <c r="D2048" t="s">
        <v>15</v>
      </c>
      <c r="E2048">
        <v>10</v>
      </c>
    </row>
    <row r="2049" spans="1:5" x14ac:dyDescent="0.2">
      <c r="A2049" t="s">
        <v>35</v>
      </c>
      <c r="B2049" t="s">
        <v>10</v>
      </c>
      <c r="C2049">
        <v>2023</v>
      </c>
      <c r="D2049" t="s">
        <v>30</v>
      </c>
      <c r="E2049">
        <v>12</v>
      </c>
    </row>
    <row r="2050" spans="1:5" x14ac:dyDescent="0.2">
      <c r="A2050" t="s">
        <v>35</v>
      </c>
      <c r="B2050" t="s">
        <v>10</v>
      </c>
      <c r="C2050">
        <v>2019</v>
      </c>
      <c r="D2050" t="s">
        <v>30</v>
      </c>
      <c r="E2050">
        <v>9</v>
      </c>
    </row>
    <row r="2051" spans="1:5" x14ac:dyDescent="0.2">
      <c r="A2051" t="s">
        <v>35</v>
      </c>
      <c r="B2051" t="s">
        <v>10</v>
      </c>
      <c r="C2051">
        <v>2021</v>
      </c>
      <c r="D2051" t="s">
        <v>14</v>
      </c>
      <c r="E2051">
        <v>39</v>
      </c>
    </row>
    <row r="2052" spans="1:5" x14ac:dyDescent="0.2">
      <c r="A2052" t="s">
        <v>35</v>
      </c>
      <c r="B2052" t="s">
        <v>10</v>
      </c>
      <c r="C2052">
        <v>2022</v>
      </c>
      <c r="D2052" t="s">
        <v>15</v>
      </c>
      <c r="E2052">
        <v>9</v>
      </c>
    </row>
    <row r="2053" spans="1:5" x14ac:dyDescent="0.2">
      <c r="A2053" t="s">
        <v>35</v>
      </c>
      <c r="B2053" t="s">
        <v>10</v>
      </c>
      <c r="C2053">
        <v>2019</v>
      </c>
      <c r="D2053" t="s">
        <v>15</v>
      </c>
      <c r="E2053">
        <v>4</v>
      </c>
    </row>
    <row r="2054" spans="1:5" x14ac:dyDescent="0.2">
      <c r="A2054" t="s">
        <v>35</v>
      </c>
      <c r="B2054" t="s">
        <v>10</v>
      </c>
      <c r="C2054">
        <v>2019</v>
      </c>
      <c r="D2054" t="s">
        <v>14</v>
      </c>
      <c r="E2054">
        <v>17</v>
      </c>
    </row>
    <row r="2055" spans="1:5" x14ac:dyDescent="0.2">
      <c r="A2055" t="s">
        <v>35</v>
      </c>
      <c r="B2055" t="s">
        <v>10</v>
      </c>
      <c r="C2055">
        <v>2019</v>
      </c>
      <c r="D2055" t="s">
        <v>13</v>
      </c>
      <c r="E2055">
        <v>16</v>
      </c>
    </row>
    <row r="2056" spans="1:5" x14ac:dyDescent="0.2">
      <c r="A2056" t="s">
        <v>35</v>
      </c>
      <c r="B2056" t="s">
        <v>10</v>
      </c>
      <c r="C2056">
        <v>2019</v>
      </c>
      <c r="D2056" t="s">
        <v>16</v>
      </c>
      <c r="E2056">
        <v>24</v>
      </c>
    </row>
    <row r="2057" spans="1:5" x14ac:dyDescent="0.2">
      <c r="A2057" t="s">
        <v>35</v>
      </c>
      <c r="B2057" t="s">
        <v>10</v>
      </c>
      <c r="C2057">
        <v>2020</v>
      </c>
      <c r="D2057" t="s">
        <v>13</v>
      </c>
      <c r="E2057">
        <v>31</v>
      </c>
    </row>
    <row r="2058" spans="1:5" x14ac:dyDescent="0.2">
      <c r="A2058" t="s">
        <v>35</v>
      </c>
      <c r="B2058" t="s">
        <v>10</v>
      </c>
      <c r="C2058">
        <v>2020</v>
      </c>
      <c r="D2058" t="s">
        <v>16</v>
      </c>
      <c r="E2058">
        <v>11</v>
      </c>
    </row>
    <row r="2059" spans="1:5" x14ac:dyDescent="0.2">
      <c r="A2059" t="s">
        <v>35</v>
      </c>
      <c r="B2059" t="s">
        <v>10</v>
      </c>
      <c r="C2059">
        <v>2020</v>
      </c>
      <c r="D2059" t="s">
        <v>30</v>
      </c>
      <c r="E2059">
        <v>7</v>
      </c>
    </row>
    <row r="2060" spans="1:5" x14ac:dyDescent="0.2">
      <c r="A2060" t="s">
        <v>35</v>
      </c>
      <c r="B2060" t="s">
        <v>10</v>
      </c>
      <c r="C2060">
        <v>2021</v>
      </c>
      <c r="D2060" t="s">
        <v>15</v>
      </c>
      <c r="E2060">
        <v>8</v>
      </c>
    </row>
    <row r="2061" spans="1:5" x14ac:dyDescent="0.2">
      <c r="A2061" t="s">
        <v>35</v>
      </c>
      <c r="B2061" t="s">
        <v>10</v>
      </c>
      <c r="C2061">
        <v>2021</v>
      </c>
      <c r="D2061" t="s">
        <v>30</v>
      </c>
      <c r="E2061">
        <v>11</v>
      </c>
    </row>
    <row r="2062" spans="1:5" x14ac:dyDescent="0.2">
      <c r="A2062" t="s">
        <v>35</v>
      </c>
      <c r="B2062" t="s">
        <v>10</v>
      </c>
      <c r="C2062">
        <v>2023</v>
      </c>
      <c r="D2062" t="s">
        <v>13</v>
      </c>
      <c r="E2062">
        <v>21</v>
      </c>
    </row>
    <row r="2063" spans="1:5" x14ac:dyDescent="0.2">
      <c r="A2063" t="s">
        <v>35</v>
      </c>
      <c r="B2063" t="s">
        <v>10</v>
      </c>
      <c r="C2063">
        <v>2023</v>
      </c>
      <c r="D2063" t="s">
        <v>16</v>
      </c>
      <c r="E2063">
        <v>6</v>
      </c>
    </row>
    <row r="2064" spans="1:5" x14ac:dyDescent="0.2">
      <c r="A2064" t="s">
        <v>35</v>
      </c>
      <c r="B2064" t="s">
        <v>10</v>
      </c>
      <c r="C2064">
        <v>2022</v>
      </c>
      <c r="D2064" t="s">
        <v>14</v>
      </c>
      <c r="E2064">
        <v>45</v>
      </c>
    </row>
    <row r="2065" spans="1:5" x14ac:dyDescent="0.2">
      <c r="A2065" t="s">
        <v>35</v>
      </c>
      <c r="B2065" t="s">
        <v>10</v>
      </c>
      <c r="C2065">
        <v>2022</v>
      </c>
      <c r="D2065" t="s">
        <v>13</v>
      </c>
      <c r="E2065">
        <v>44</v>
      </c>
    </row>
    <row r="2066" spans="1:5" x14ac:dyDescent="0.2">
      <c r="A2066" t="s">
        <v>35</v>
      </c>
      <c r="B2066" t="s">
        <v>10</v>
      </c>
      <c r="C2066">
        <v>2022</v>
      </c>
      <c r="D2066" t="s">
        <v>12</v>
      </c>
      <c r="E2066">
        <v>13</v>
      </c>
    </row>
    <row r="2067" spans="1:5" x14ac:dyDescent="0.2">
      <c r="A2067" t="s">
        <v>35</v>
      </c>
      <c r="B2067" t="s">
        <v>17</v>
      </c>
      <c r="C2067">
        <v>2023</v>
      </c>
      <c r="D2067" t="s">
        <v>14</v>
      </c>
      <c r="E2067">
        <v>40</v>
      </c>
    </row>
    <row r="2068" spans="1:5" x14ac:dyDescent="0.2">
      <c r="A2068" t="s">
        <v>35</v>
      </c>
      <c r="B2068" t="s">
        <v>17</v>
      </c>
      <c r="C2068">
        <v>2019</v>
      </c>
      <c r="D2068" t="s">
        <v>14</v>
      </c>
      <c r="E2068">
        <v>19</v>
      </c>
    </row>
    <row r="2069" spans="1:5" x14ac:dyDescent="0.2">
      <c r="A2069" t="s">
        <v>35</v>
      </c>
      <c r="B2069" t="s">
        <v>17</v>
      </c>
      <c r="C2069">
        <v>2022</v>
      </c>
      <c r="D2069" t="s">
        <v>15</v>
      </c>
      <c r="E2069">
        <v>9</v>
      </c>
    </row>
    <row r="2070" spans="1:5" x14ac:dyDescent="0.2">
      <c r="A2070" t="s">
        <v>35</v>
      </c>
      <c r="B2070" t="s">
        <v>17</v>
      </c>
      <c r="C2070">
        <v>2023</v>
      </c>
      <c r="D2070" t="s">
        <v>16</v>
      </c>
      <c r="E2070">
        <v>14</v>
      </c>
    </row>
    <row r="2071" spans="1:5" x14ac:dyDescent="0.2">
      <c r="A2071" t="s">
        <v>35</v>
      </c>
      <c r="B2071" t="s">
        <v>17</v>
      </c>
      <c r="C2071">
        <v>2020</v>
      </c>
      <c r="D2071" t="s">
        <v>15</v>
      </c>
      <c r="E2071">
        <v>11</v>
      </c>
    </row>
    <row r="2072" spans="1:5" x14ac:dyDescent="0.2">
      <c r="A2072" t="s">
        <v>35</v>
      </c>
      <c r="B2072" t="s">
        <v>17</v>
      </c>
      <c r="C2072">
        <v>2020</v>
      </c>
      <c r="D2072" t="s">
        <v>30</v>
      </c>
      <c r="E2072">
        <v>12</v>
      </c>
    </row>
    <row r="2073" spans="1:5" x14ac:dyDescent="0.2">
      <c r="A2073" t="s">
        <v>35</v>
      </c>
      <c r="B2073" t="s">
        <v>17</v>
      </c>
      <c r="C2073">
        <v>2019</v>
      </c>
      <c r="D2073" t="s">
        <v>12</v>
      </c>
      <c r="E2073">
        <v>11</v>
      </c>
    </row>
    <row r="2074" spans="1:5" x14ac:dyDescent="0.2">
      <c r="A2074" t="s">
        <v>35</v>
      </c>
      <c r="B2074" t="s">
        <v>17</v>
      </c>
      <c r="C2074">
        <v>2021</v>
      </c>
      <c r="D2074" t="s">
        <v>30</v>
      </c>
      <c r="E2074">
        <v>12</v>
      </c>
    </row>
    <row r="2075" spans="1:5" x14ac:dyDescent="0.2">
      <c r="A2075" t="s">
        <v>35</v>
      </c>
      <c r="B2075" t="s">
        <v>17</v>
      </c>
      <c r="C2075">
        <v>2020</v>
      </c>
      <c r="D2075" t="s">
        <v>16</v>
      </c>
      <c r="E2075">
        <v>5</v>
      </c>
    </row>
    <row r="2076" spans="1:5" x14ac:dyDescent="0.2">
      <c r="A2076" t="s">
        <v>35</v>
      </c>
      <c r="B2076" t="s">
        <v>17</v>
      </c>
      <c r="C2076">
        <v>2023</v>
      </c>
      <c r="D2076" t="s">
        <v>13</v>
      </c>
      <c r="E2076">
        <v>33</v>
      </c>
    </row>
    <row r="2077" spans="1:5" x14ac:dyDescent="0.2">
      <c r="A2077" t="s">
        <v>35</v>
      </c>
      <c r="B2077" t="s">
        <v>17</v>
      </c>
      <c r="C2077">
        <v>2019</v>
      </c>
      <c r="D2077" t="s">
        <v>16</v>
      </c>
      <c r="E2077">
        <v>11</v>
      </c>
    </row>
    <row r="2078" spans="1:5" x14ac:dyDescent="0.2">
      <c r="A2078" t="s">
        <v>35</v>
      </c>
      <c r="B2078" t="s">
        <v>17</v>
      </c>
      <c r="C2078">
        <v>2019</v>
      </c>
      <c r="D2078" t="s">
        <v>30</v>
      </c>
      <c r="E2078">
        <v>6</v>
      </c>
    </row>
    <row r="2079" spans="1:5" x14ac:dyDescent="0.2">
      <c r="A2079" t="s">
        <v>35</v>
      </c>
      <c r="B2079" t="s">
        <v>17</v>
      </c>
      <c r="C2079">
        <v>2019</v>
      </c>
      <c r="D2079" t="s">
        <v>15</v>
      </c>
      <c r="E2079">
        <v>13</v>
      </c>
    </row>
    <row r="2080" spans="1:5" x14ac:dyDescent="0.2">
      <c r="A2080" t="s">
        <v>35</v>
      </c>
      <c r="B2080" t="s">
        <v>17</v>
      </c>
      <c r="C2080">
        <v>2019</v>
      </c>
      <c r="D2080" t="s">
        <v>13</v>
      </c>
      <c r="E2080">
        <v>35</v>
      </c>
    </row>
    <row r="2081" spans="1:5" x14ac:dyDescent="0.2">
      <c r="A2081" t="s">
        <v>35</v>
      </c>
      <c r="B2081" t="s">
        <v>17</v>
      </c>
      <c r="C2081">
        <v>2020</v>
      </c>
      <c r="D2081" t="s">
        <v>12</v>
      </c>
      <c r="E2081">
        <v>12</v>
      </c>
    </row>
    <row r="2082" spans="1:5" x14ac:dyDescent="0.2">
      <c r="A2082" t="s">
        <v>35</v>
      </c>
      <c r="B2082" t="s">
        <v>17</v>
      </c>
      <c r="C2082">
        <v>2020</v>
      </c>
      <c r="D2082" t="s">
        <v>14</v>
      </c>
      <c r="E2082">
        <v>53</v>
      </c>
    </row>
    <row r="2083" spans="1:5" x14ac:dyDescent="0.2">
      <c r="A2083" t="s">
        <v>35</v>
      </c>
      <c r="B2083" t="s">
        <v>17</v>
      </c>
      <c r="C2083">
        <v>2020</v>
      </c>
      <c r="D2083" t="s">
        <v>13</v>
      </c>
      <c r="E2083">
        <v>40</v>
      </c>
    </row>
    <row r="2084" spans="1:5" x14ac:dyDescent="0.2">
      <c r="A2084" t="s">
        <v>35</v>
      </c>
      <c r="B2084" t="s">
        <v>17</v>
      </c>
      <c r="C2084">
        <v>2021</v>
      </c>
      <c r="D2084" t="s">
        <v>15</v>
      </c>
      <c r="E2084">
        <v>11</v>
      </c>
    </row>
    <row r="2085" spans="1:5" x14ac:dyDescent="0.2">
      <c r="A2085" t="s">
        <v>35</v>
      </c>
      <c r="B2085" t="s">
        <v>17</v>
      </c>
      <c r="C2085">
        <v>2021</v>
      </c>
      <c r="D2085" t="s">
        <v>12</v>
      </c>
      <c r="E2085">
        <v>15</v>
      </c>
    </row>
    <row r="2086" spans="1:5" x14ac:dyDescent="0.2">
      <c r="A2086" t="s">
        <v>35</v>
      </c>
      <c r="B2086" t="s">
        <v>17</v>
      </c>
      <c r="C2086">
        <v>2021</v>
      </c>
      <c r="D2086" t="s">
        <v>14</v>
      </c>
      <c r="E2086">
        <v>30</v>
      </c>
    </row>
    <row r="2087" spans="1:5" x14ac:dyDescent="0.2">
      <c r="A2087" t="s">
        <v>35</v>
      </c>
      <c r="B2087" t="s">
        <v>17</v>
      </c>
      <c r="C2087">
        <v>2021</v>
      </c>
      <c r="D2087" t="s">
        <v>13</v>
      </c>
      <c r="E2087">
        <v>54</v>
      </c>
    </row>
    <row r="2088" spans="1:5" x14ac:dyDescent="0.2">
      <c r="A2088" t="s">
        <v>35</v>
      </c>
      <c r="B2088" t="s">
        <v>17</v>
      </c>
      <c r="C2088">
        <v>2021</v>
      </c>
      <c r="D2088" t="s">
        <v>16</v>
      </c>
      <c r="E2088">
        <v>15</v>
      </c>
    </row>
    <row r="2089" spans="1:5" x14ac:dyDescent="0.2">
      <c r="A2089" t="s">
        <v>35</v>
      </c>
      <c r="B2089" t="s">
        <v>17</v>
      </c>
      <c r="C2089">
        <v>2023</v>
      </c>
      <c r="D2089" t="s">
        <v>15</v>
      </c>
      <c r="E2089">
        <v>11</v>
      </c>
    </row>
    <row r="2090" spans="1:5" x14ac:dyDescent="0.2">
      <c r="A2090" t="s">
        <v>35</v>
      </c>
      <c r="B2090" t="s">
        <v>17</v>
      </c>
      <c r="C2090">
        <v>2023</v>
      </c>
      <c r="D2090" t="s">
        <v>12</v>
      </c>
      <c r="E2090">
        <v>21</v>
      </c>
    </row>
    <row r="2091" spans="1:5" x14ac:dyDescent="0.2">
      <c r="A2091" t="s">
        <v>35</v>
      </c>
      <c r="B2091" t="s">
        <v>17</v>
      </c>
      <c r="C2091">
        <v>2023</v>
      </c>
      <c r="D2091" t="s">
        <v>30</v>
      </c>
      <c r="E2091">
        <v>22</v>
      </c>
    </row>
    <row r="2092" spans="1:5" x14ac:dyDescent="0.2">
      <c r="A2092" t="s">
        <v>35</v>
      </c>
      <c r="B2092" t="s">
        <v>17</v>
      </c>
      <c r="C2092">
        <v>2022</v>
      </c>
      <c r="D2092" t="s">
        <v>16</v>
      </c>
      <c r="E2092">
        <v>9</v>
      </c>
    </row>
    <row r="2093" spans="1:5" x14ac:dyDescent="0.2">
      <c r="A2093" t="s">
        <v>35</v>
      </c>
      <c r="B2093" t="s">
        <v>17</v>
      </c>
      <c r="C2093">
        <v>2022</v>
      </c>
      <c r="D2093" t="s">
        <v>30</v>
      </c>
      <c r="E2093">
        <v>16</v>
      </c>
    </row>
    <row r="2094" spans="1:5" x14ac:dyDescent="0.2">
      <c r="A2094" t="s">
        <v>35</v>
      </c>
      <c r="B2094" t="s">
        <v>17</v>
      </c>
      <c r="C2094">
        <v>2022</v>
      </c>
      <c r="D2094" t="s">
        <v>14</v>
      </c>
      <c r="E2094">
        <v>34</v>
      </c>
    </row>
    <row r="2095" spans="1:5" x14ac:dyDescent="0.2">
      <c r="A2095" t="s">
        <v>35</v>
      </c>
      <c r="B2095" t="s">
        <v>17</v>
      </c>
      <c r="C2095">
        <v>2022</v>
      </c>
      <c r="D2095" t="s">
        <v>12</v>
      </c>
      <c r="E2095">
        <v>14</v>
      </c>
    </row>
    <row r="2096" spans="1:5" x14ac:dyDescent="0.2">
      <c r="A2096" t="s">
        <v>35</v>
      </c>
      <c r="B2096" t="s">
        <v>17</v>
      </c>
      <c r="C2096">
        <v>2022</v>
      </c>
      <c r="D2096" t="s">
        <v>13</v>
      </c>
      <c r="E2096">
        <v>43</v>
      </c>
    </row>
    <row r="2097" spans="1:5" x14ac:dyDescent="0.2">
      <c r="A2097" t="s">
        <v>35</v>
      </c>
      <c r="B2097" t="s">
        <v>18</v>
      </c>
      <c r="C2097">
        <v>2023</v>
      </c>
      <c r="D2097" t="s">
        <v>13</v>
      </c>
      <c r="E2097">
        <v>54</v>
      </c>
    </row>
    <row r="2098" spans="1:5" x14ac:dyDescent="0.2">
      <c r="A2098" t="s">
        <v>35</v>
      </c>
      <c r="B2098" t="s">
        <v>18</v>
      </c>
      <c r="C2098">
        <v>2023</v>
      </c>
      <c r="D2098" t="s">
        <v>16</v>
      </c>
      <c r="E2098">
        <v>22</v>
      </c>
    </row>
    <row r="2099" spans="1:5" x14ac:dyDescent="0.2">
      <c r="A2099" t="s">
        <v>35</v>
      </c>
      <c r="B2099" t="s">
        <v>18</v>
      </c>
      <c r="C2099">
        <v>2022</v>
      </c>
      <c r="D2099" t="s">
        <v>15</v>
      </c>
      <c r="E2099">
        <v>11</v>
      </c>
    </row>
    <row r="2100" spans="1:5" x14ac:dyDescent="0.2">
      <c r="A2100" t="s">
        <v>35</v>
      </c>
      <c r="B2100" t="s">
        <v>18</v>
      </c>
      <c r="C2100">
        <v>2022</v>
      </c>
      <c r="D2100" t="s">
        <v>13</v>
      </c>
      <c r="E2100">
        <v>56</v>
      </c>
    </row>
    <row r="2101" spans="1:5" x14ac:dyDescent="0.2">
      <c r="A2101" t="s">
        <v>35</v>
      </c>
      <c r="B2101" t="s">
        <v>18</v>
      </c>
      <c r="C2101">
        <v>2022</v>
      </c>
      <c r="D2101" t="s">
        <v>30</v>
      </c>
      <c r="E2101">
        <v>21</v>
      </c>
    </row>
    <row r="2102" spans="1:5" x14ac:dyDescent="0.2">
      <c r="A2102" t="s">
        <v>35</v>
      </c>
      <c r="B2102" t="s">
        <v>18</v>
      </c>
      <c r="C2102">
        <v>2023</v>
      </c>
      <c r="D2102" t="s">
        <v>15</v>
      </c>
      <c r="E2102">
        <v>20</v>
      </c>
    </row>
    <row r="2103" spans="1:5" x14ac:dyDescent="0.2">
      <c r="A2103" t="s">
        <v>35</v>
      </c>
      <c r="B2103" t="s">
        <v>18</v>
      </c>
      <c r="C2103">
        <v>2020</v>
      </c>
      <c r="D2103" t="s">
        <v>14</v>
      </c>
      <c r="E2103">
        <v>56</v>
      </c>
    </row>
    <row r="2104" spans="1:5" x14ac:dyDescent="0.2">
      <c r="A2104" t="s">
        <v>35</v>
      </c>
      <c r="B2104" t="s">
        <v>18</v>
      </c>
      <c r="C2104">
        <v>2020</v>
      </c>
      <c r="D2104" t="s">
        <v>16</v>
      </c>
      <c r="E2104">
        <v>13</v>
      </c>
    </row>
    <row r="2105" spans="1:5" x14ac:dyDescent="0.2">
      <c r="A2105" t="s">
        <v>35</v>
      </c>
      <c r="B2105" t="s">
        <v>18</v>
      </c>
      <c r="C2105">
        <v>2021</v>
      </c>
      <c r="D2105" t="s">
        <v>16</v>
      </c>
      <c r="E2105">
        <v>18</v>
      </c>
    </row>
    <row r="2106" spans="1:5" x14ac:dyDescent="0.2">
      <c r="A2106" t="s">
        <v>35</v>
      </c>
      <c r="B2106" t="s">
        <v>18</v>
      </c>
      <c r="C2106">
        <v>2019</v>
      </c>
      <c r="D2106" t="s">
        <v>16</v>
      </c>
      <c r="E2106">
        <v>21</v>
      </c>
    </row>
    <row r="2107" spans="1:5" x14ac:dyDescent="0.2">
      <c r="A2107" t="s">
        <v>35</v>
      </c>
      <c r="B2107" t="s">
        <v>18</v>
      </c>
      <c r="C2107">
        <v>2021</v>
      </c>
      <c r="D2107" t="s">
        <v>13</v>
      </c>
      <c r="E2107">
        <v>63</v>
      </c>
    </row>
    <row r="2108" spans="1:5" x14ac:dyDescent="0.2">
      <c r="A2108" t="s">
        <v>35</v>
      </c>
      <c r="B2108" t="s">
        <v>18</v>
      </c>
      <c r="C2108">
        <v>2023</v>
      </c>
      <c r="D2108" t="s">
        <v>30</v>
      </c>
      <c r="E2108">
        <v>19</v>
      </c>
    </row>
    <row r="2109" spans="1:5" x14ac:dyDescent="0.2">
      <c r="A2109" t="s">
        <v>35</v>
      </c>
      <c r="B2109" t="s">
        <v>18</v>
      </c>
      <c r="C2109">
        <v>2020</v>
      </c>
      <c r="D2109" t="s">
        <v>15</v>
      </c>
      <c r="E2109">
        <v>13</v>
      </c>
    </row>
    <row r="2110" spans="1:5" x14ac:dyDescent="0.2">
      <c r="A2110" t="s">
        <v>35</v>
      </c>
      <c r="B2110" t="s">
        <v>18</v>
      </c>
      <c r="C2110">
        <v>2019</v>
      </c>
      <c r="D2110" t="s">
        <v>15</v>
      </c>
      <c r="E2110">
        <v>13</v>
      </c>
    </row>
    <row r="2111" spans="1:5" x14ac:dyDescent="0.2">
      <c r="A2111" t="s">
        <v>35</v>
      </c>
      <c r="B2111" t="s">
        <v>18</v>
      </c>
      <c r="C2111">
        <v>2019</v>
      </c>
      <c r="D2111" t="s">
        <v>12</v>
      </c>
      <c r="E2111">
        <v>30</v>
      </c>
    </row>
    <row r="2112" spans="1:5" x14ac:dyDescent="0.2">
      <c r="A2112" t="s">
        <v>35</v>
      </c>
      <c r="B2112" t="s">
        <v>18</v>
      </c>
      <c r="C2112">
        <v>2019</v>
      </c>
      <c r="D2112" t="s">
        <v>14</v>
      </c>
      <c r="E2112">
        <v>51</v>
      </c>
    </row>
    <row r="2113" spans="1:5" x14ac:dyDescent="0.2">
      <c r="A2113" t="s">
        <v>35</v>
      </c>
      <c r="B2113" t="s">
        <v>18</v>
      </c>
      <c r="C2113">
        <v>2019</v>
      </c>
      <c r="D2113" t="s">
        <v>13</v>
      </c>
      <c r="E2113">
        <v>27</v>
      </c>
    </row>
    <row r="2114" spans="1:5" x14ac:dyDescent="0.2">
      <c r="A2114" t="s">
        <v>35</v>
      </c>
      <c r="B2114" t="s">
        <v>18</v>
      </c>
      <c r="C2114">
        <v>2019</v>
      </c>
      <c r="D2114" t="s">
        <v>30</v>
      </c>
      <c r="E2114">
        <v>10</v>
      </c>
    </row>
    <row r="2115" spans="1:5" x14ac:dyDescent="0.2">
      <c r="A2115" t="s">
        <v>35</v>
      </c>
      <c r="B2115" t="s">
        <v>18</v>
      </c>
      <c r="C2115">
        <v>2020</v>
      </c>
      <c r="D2115" t="s">
        <v>12</v>
      </c>
      <c r="E2115">
        <v>9</v>
      </c>
    </row>
    <row r="2116" spans="1:5" x14ac:dyDescent="0.2">
      <c r="A2116" t="s">
        <v>35</v>
      </c>
      <c r="B2116" t="s">
        <v>18</v>
      </c>
      <c r="C2116">
        <v>2020</v>
      </c>
      <c r="D2116" t="s">
        <v>13</v>
      </c>
      <c r="E2116">
        <v>46</v>
      </c>
    </row>
    <row r="2117" spans="1:5" x14ac:dyDescent="0.2">
      <c r="A2117" t="s">
        <v>35</v>
      </c>
      <c r="B2117" t="s">
        <v>18</v>
      </c>
      <c r="C2117">
        <v>2020</v>
      </c>
      <c r="D2117" t="s">
        <v>30</v>
      </c>
      <c r="E2117">
        <v>19</v>
      </c>
    </row>
    <row r="2118" spans="1:5" x14ac:dyDescent="0.2">
      <c r="A2118" t="s">
        <v>35</v>
      </c>
      <c r="B2118" t="s">
        <v>18</v>
      </c>
      <c r="C2118">
        <v>2021</v>
      </c>
      <c r="D2118" t="s">
        <v>15</v>
      </c>
      <c r="E2118">
        <v>19</v>
      </c>
    </row>
    <row r="2119" spans="1:5" x14ac:dyDescent="0.2">
      <c r="A2119" t="s">
        <v>35</v>
      </c>
      <c r="B2119" t="s">
        <v>18</v>
      </c>
      <c r="C2119">
        <v>2021</v>
      </c>
      <c r="D2119" t="s">
        <v>12</v>
      </c>
      <c r="E2119">
        <v>9</v>
      </c>
    </row>
    <row r="2120" spans="1:5" x14ac:dyDescent="0.2">
      <c r="A2120" t="s">
        <v>35</v>
      </c>
      <c r="B2120" t="s">
        <v>18</v>
      </c>
      <c r="C2120">
        <v>2021</v>
      </c>
      <c r="D2120" t="s">
        <v>14</v>
      </c>
      <c r="E2120">
        <v>24</v>
      </c>
    </row>
    <row r="2121" spans="1:5" x14ac:dyDescent="0.2">
      <c r="A2121" t="s">
        <v>35</v>
      </c>
      <c r="B2121" t="s">
        <v>18</v>
      </c>
      <c r="C2121">
        <v>2021</v>
      </c>
      <c r="D2121" t="s">
        <v>30</v>
      </c>
      <c r="E2121">
        <v>20</v>
      </c>
    </row>
    <row r="2122" spans="1:5" x14ac:dyDescent="0.2">
      <c r="A2122" t="s">
        <v>35</v>
      </c>
      <c r="B2122" t="s">
        <v>18</v>
      </c>
      <c r="C2122">
        <v>2023</v>
      </c>
      <c r="D2122" t="s">
        <v>12</v>
      </c>
      <c r="E2122">
        <v>19</v>
      </c>
    </row>
    <row r="2123" spans="1:5" x14ac:dyDescent="0.2">
      <c r="A2123" t="s">
        <v>35</v>
      </c>
      <c r="B2123" t="s">
        <v>18</v>
      </c>
      <c r="C2123">
        <v>2023</v>
      </c>
      <c r="D2123" t="s">
        <v>14</v>
      </c>
      <c r="E2123">
        <v>56</v>
      </c>
    </row>
    <row r="2124" spans="1:5" x14ac:dyDescent="0.2">
      <c r="A2124" t="s">
        <v>35</v>
      </c>
      <c r="B2124" t="s">
        <v>18</v>
      </c>
      <c r="C2124">
        <v>2022</v>
      </c>
      <c r="D2124" t="s">
        <v>16</v>
      </c>
      <c r="E2124">
        <v>8</v>
      </c>
    </row>
    <row r="2125" spans="1:5" x14ac:dyDescent="0.2">
      <c r="A2125" t="s">
        <v>35</v>
      </c>
      <c r="B2125" t="s">
        <v>18</v>
      </c>
      <c r="C2125">
        <v>2022</v>
      </c>
      <c r="D2125" t="s">
        <v>12</v>
      </c>
      <c r="E2125">
        <v>14</v>
      </c>
    </row>
    <row r="2126" spans="1:5" x14ac:dyDescent="0.2">
      <c r="A2126" t="s">
        <v>35</v>
      </c>
      <c r="B2126" t="s">
        <v>18</v>
      </c>
      <c r="C2126">
        <v>2022</v>
      </c>
      <c r="D2126" t="s">
        <v>14</v>
      </c>
      <c r="E2126">
        <v>44</v>
      </c>
    </row>
    <row r="2127" spans="1:5" x14ac:dyDescent="0.2">
      <c r="A2127" t="s">
        <v>35</v>
      </c>
      <c r="B2127" t="s">
        <v>19</v>
      </c>
      <c r="C2127">
        <v>2023</v>
      </c>
      <c r="D2127" t="s">
        <v>14</v>
      </c>
      <c r="E2127">
        <v>86</v>
      </c>
    </row>
    <row r="2128" spans="1:5" x14ac:dyDescent="0.2">
      <c r="A2128" t="s">
        <v>35</v>
      </c>
      <c r="B2128" t="s">
        <v>19</v>
      </c>
      <c r="C2128">
        <v>2023</v>
      </c>
      <c r="D2128" t="s">
        <v>13</v>
      </c>
      <c r="E2128">
        <v>80</v>
      </c>
    </row>
    <row r="2129" spans="1:5" x14ac:dyDescent="0.2">
      <c r="A2129" t="s">
        <v>35</v>
      </c>
      <c r="B2129" t="s">
        <v>19</v>
      </c>
      <c r="C2129">
        <v>2022</v>
      </c>
      <c r="D2129" t="s">
        <v>12</v>
      </c>
      <c r="E2129">
        <v>16</v>
      </c>
    </row>
    <row r="2130" spans="1:5" x14ac:dyDescent="0.2">
      <c r="A2130" t="s">
        <v>35</v>
      </c>
      <c r="B2130" t="s">
        <v>19</v>
      </c>
      <c r="C2130">
        <v>2022</v>
      </c>
      <c r="D2130" t="s">
        <v>14</v>
      </c>
      <c r="E2130">
        <v>79</v>
      </c>
    </row>
    <row r="2131" spans="1:5" x14ac:dyDescent="0.2">
      <c r="A2131" t="s">
        <v>35</v>
      </c>
      <c r="B2131" t="s">
        <v>19</v>
      </c>
      <c r="C2131">
        <v>2019</v>
      </c>
      <c r="D2131" t="s">
        <v>16</v>
      </c>
      <c r="E2131">
        <v>36</v>
      </c>
    </row>
    <row r="2132" spans="1:5" x14ac:dyDescent="0.2">
      <c r="A2132" t="s">
        <v>35</v>
      </c>
      <c r="B2132" t="s">
        <v>19</v>
      </c>
      <c r="C2132">
        <v>2023</v>
      </c>
      <c r="D2132" t="s">
        <v>30</v>
      </c>
      <c r="E2132">
        <v>22</v>
      </c>
    </row>
    <row r="2133" spans="1:5" x14ac:dyDescent="0.2">
      <c r="A2133" t="s">
        <v>35</v>
      </c>
      <c r="B2133" t="s">
        <v>19</v>
      </c>
      <c r="C2133">
        <v>2020</v>
      </c>
      <c r="D2133" t="s">
        <v>30</v>
      </c>
      <c r="E2133">
        <v>35</v>
      </c>
    </row>
    <row r="2134" spans="1:5" x14ac:dyDescent="0.2">
      <c r="A2134" t="s">
        <v>35</v>
      </c>
      <c r="B2134" t="s">
        <v>19</v>
      </c>
      <c r="C2134">
        <v>2019</v>
      </c>
      <c r="D2134" t="s">
        <v>12</v>
      </c>
      <c r="E2134">
        <v>24</v>
      </c>
    </row>
    <row r="2135" spans="1:5" x14ac:dyDescent="0.2">
      <c r="A2135" t="s">
        <v>35</v>
      </c>
      <c r="B2135" t="s">
        <v>19</v>
      </c>
      <c r="C2135">
        <v>2020</v>
      </c>
      <c r="D2135" t="s">
        <v>16</v>
      </c>
      <c r="E2135">
        <v>25</v>
      </c>
    </row>
    <row r="2136" spans="1:5" x14ac:dyDescent="0.2">
      <c r="A2136" t="s">
        <v>35</v>
      </c>
      <c r="B2136" t="s">
        <v>19</v>
      </c>
      <c r="C2136">
        <v>2023</v>
      </c>
      <c r="D2136" t="s">
        <v>12</v>
      </c>
      <c r="E2136">
        <v>34</v>
      </c>
    </row>
    <row r="2137" spans="1:5" x14ac:dyDescent="0.2">
      <c r="A2137" t="s">
        <v>35</v>
      </c>
      <c r="B2137" t="s">
        <v>19</v>
      </c>
      <c r="C2137">
        <v>2020</v>
      </c>
      <c r="D2137" t="s">
        <v>14</v>
      </c>
      <c r="E2137">
        <v>75</v>
      </c>
    </row>
    <row r="2138" spans="1:5" x14ac:dyDescent="0.2">
      <c r="A2138" t="s">
        <v>35</v>
      </c>
      <c r="B2138" t="s">
        <v>19</v>
      </c>
      <c r="C2138">
        <v>2020</v>
      </c>
      <c r="D2138" t="s">
        <v>12</v>
      </c>
      <c r="E2138">
        <v>21</v>
      </c>
    </row>
    <row r="2139" spans="1:5" x14ac:dyDescent="0.2">
      <c r="A2139" t="s">
        <v>35</v>
      </c>
      <c r="B2139" t="s">
        <v>19</v>
      </c>
      <c r="C2139">
        <v>2019</v>
      </c>
      <c r="D2139" t="s">
        <v>14</v>
      </c>
      <c r="E2139">
        <v>94</v>
      </c>
    </row>
    <row r="2140" spans="1:5" x14ac:dyDescent="0.2">
      <c r="A2140" t="s">
        <v>35</v>
      </c>
      <c r="B2140" t="s">
        <v>19</v>
      </c>
      <c r="C2140">
        <v>2019</v>
      </c>
      <c r="D2140" t="s">
        <v>15</v>
      </c>
      <c r="E2140">
        <v>52</v>
      </c>
    </row>
    <row r="2141" spans="1:5" x14ac:dyDescent="0.2">
      <c r="A2141" t="s">
        <v>35</v>
      </c>
      <c r="B2141" t="s">
        <v>19</v>
      </c>
      <c r="C2141">
        <v>2019</v>
      </c>
      <c r="D2141" t="s">
        <v>13</v>
      </c>
      <c r="E2141">
        <v>61</v>
      </c>
    </row>
    <row r="2142" spans="1:5" x14ac:dyDescent="0.2">
      <c r="A2142" t="s">
        <v>35</v>
      </c>
      <c r="B2142" t="s">
        <v>19</v>
      </c>
      <c r="C2142">
        <v>2019</v>
      </c>
      <c r="D2142" t="s">
        <v>30</v>
      </c>
      <c r="E2142">
        <v>24</v>
      </c>
    </row>
    <row r="2143" spans="1:5" x14ac:dyDescent="0.2">
      <c r="A2143" t="s">
        <v>35</v>
      </c>
      <c r="B2143" t="s">
        <v>19</v>
      </c>
      <c r="C2143">
        <v>2020</v>
      </c>
      <c r="D2143" t="s">
        <v>15</v>
      </c>
      <c r="E2143">
        <v>26</v>
      </c>
    </row>
    <row r="2144" spans="1:5" x14ac:dyDescent="0.2">
      <c r="A2144" t="s">
        <v>35</v>
      </c>
      <c r="B2144" t="s">
        <v>19</v>
      </c>
      <c r="C2144">
        <v>2020</v>
      </c>
      <c r="D2144" t="s">
        <v>13</v>
      </c>
      <c r="E2144">
        <v>57</v>
      </c>
    </row>
    <row r="2145" spans="1:5" x14ac:dyDescent="0.2">
      <c r="A2145" t="s">
        <v>35</v>
      </c>
      <c r="B2145" t="s">
        <v>19</v>
      </c>
      <c r="C2145">
        <v>2021</v>
      </c>
      <c r="D2145" t="s">
        <v>15</v>
      </c>
      <c r="E2145">
        <v>37</v>
      </c>
    </row>
    <row r="2146" spans="1:5" x14ac:dyDescent="0.2">
      <c r="A2146" t="s">
        <v>35</v>
      </c>
      <c r="B2146" t="s">
        <v>19</v>
      </c>
      <c r="C2146">
        <v>2021</v>
      </c>
      <c r="D2146" t="s">
        <v>12</v>
      </c>
      <c r="E2146">
        <v>20</v>
      </c>
    </row>
    <row r="2147" spans="1:5" x14ac:dyDescent="0.2">
      <c r="A2147" t="s">
        <v>35</v>
      </c>
      <c r="B2147" t="s">
        <v>19</v>
      </c>
      <c r="C2147">
        <v>2021</v>
      </c>
      <c r="D2147" t="s">
        <v>14</v>
      </c>
      <c r="E2147">
        <v>62</v>
      </c>
    </row>
    <row r="2148" spans="1:5" x14ac:dyDescent="0.2">
      <c r="A2148" t="s">
        <v>35</v>
      </c>
      <c r="B2148" t="s">
        <v>19</v>
      </c>
      <c r="C2148">
        <v>2021</v>
      </c>
      <c r="D2148" t="s">
        <v>13</v>
      </c>
      <c r="E2148">
        <v>83</v>
      </c>
    </row>
    <row r="2149" spans="1:5" x14ac:dyDescent="0.2">
      <c r="A2149" t="s">
        <v>35</v>
      </c>
      <c r="B2149" t="s">
        <v>19</v>
      </c>
      <c r="C2149">
        <v>2021</v>
      </c>
      <c r="D2149" t="s">
        <v>16</v>
      </c>
      <c r="E2149">
        <v>24</v>
      </c>
    </row>
    <row r="2150" spans="1:5" x14ac:dyDescent="0.2">
      <c r="A2150" t="s">
        <v>35</v>
      </c>
      <c r="B2150" t="s">
        <v>19</v>
      </c>
      <c r="C2150">
        <v>2021</v>
      </c>
      <c r="D2150" t="s">
        <v>30</v>
      </c>
      <c r="E2150">
        <v>28</v>
      </c>
    </row>
    <row r="2151" spans="1:5" x14ac:dyDescent="0.2">
      <c r="A2151" t="s">
        <v>35</v>
      </c>
      <c r="B2151" t="s">
        <v>19</v>
      </c>
      <c r="C2151">
        <v>2023</v>
      </c>
      <c r="D2151" t="s">
        <v>15</v>
      </c>
      <c r="E2151">
        <v>56</v>
      </c>
    </row>
    <row r="2152" spans="1:5" x14ac:dyDescent="0.2">
      <c r="A2152" t="s">
        <v>35</v>
      </c>
      <c r="B2152" t="s">
        <v>19</v>
      </c>
      <c r="C2152">
        <v>2023</v>
      </c>
      <c r="D2152" t="s">
        <v>16</v>
      </c>
      <c r="E2152">
        <v>21</v>
      </c>
    </row>
    <row r="2153" spans="1:5" x14ac:dyDescent="0.2">
      <c r="A2153" t="s">
        <v>35</v>
      </c>
      <c r="B2153" t="s">
        <v>19</v>
      </c>
      <c r="C2153">
        <v>2022</v>
      </c>
      <c r="D2153" t="s">
        <v>16</v>
      </c>
      <c r="E2153">
        <v>26</v>
      </c>
    </row>
    <row r="2154" spans="1:5" x14ac:dyDescent="0.2">
      <c r="A2154" t="s">
        <v>35</v>
      </c>
      <c r="B2154" t="s">
        <v>19</v>
      </c>
      <c r="C2154">
        <v>2022</v>
      </c>
      <c r="D2154" t="s">
        <v>15</v>
      </c>
      <c r="E2154">
        <v>19</v>
      </c>
    </row>
    <row r="2155" spans="1:5" x14ac:dyDescent="0.2">
      <c r="A2155" t="s">
        <v>35</v>
      </c>
      <c r="B2155" t="s">
        <v>19</v>
      </c>
      <c r="C2155">
        <v>2022</v>
      </c>
      <c r="D2155" t="s">
        <v>30</v>
      </c>
      <c r="E2155">
        <v>20</v>
      </c>
    </row>
    <row r="2156" spans="1:5" x14ac:dyDescent="0.2">
      <c r="A2156" t="s">
        <v>35</v>
      </c>
      <c r="B2156" t="s">
        <v>19</v>
      </c>
      <c r="C2156">
        <v>2022</v>
      </c>
      <c r="D2156" t="s">
        <v>13</v>
      </c>
      <c r="E2156">
        <v>72</v>
      </c>
    </row>
    <row r="2157" spans="1:5" x14ac:dyDescent="0.2">
      <c r="A2157" t="s">
        <v>35</v>
      </c>
      <c r="B2157" t="s">
        <v>20</v>
      </c>
      <c r="C2157">
        <v>2023</v>
      </c>
      <c r="D2157" t="s">
        <v>14</v>
      </c>
      <c r="E2157">
        <v>99</v>
      </c>
    </row>
    <row r="2158" spans="1:5" x14ac:dyDescent="0.2">
      <c r="A2158" t="s">
        <v>35</v>
      </c>
      <c r="B2158" t="s">
        <v>20</v>
      </c>
      <c r="C2158">
        <v>2019</v>
      </c>
      <c r="D2158" t="s">
        <v>14</v>
      </c>
      <c r="E2158">
        <v>76</v>
      </c>
    </row>
    <row r="2159" spans="1:5" x14ac:dyDescent="0.2">
      <c r="A2159" t="s">
        <v>35</v>
      </c>
      <c r="B2159" t="s">
        <v>20</v>
      </c>
      <c r="C2159">
        <v>2021</v>
      </c>
      <c r="D2159" t="s">
        <v>12</v>
      </c>
      <c r="E2159">
        <v>28</v>
      </c>
    </row>
    <row r="2160" spans="1:5" x14ac:dyDescent="0.2">
      <c r="A2160" t="s">
        <v>35</v>
      </c>
      <c r="B2160" t="s">
        <v>20</v>
      </c>
      <c r="C2160">
        <v>2021</v>
      </c>
      <c r="D2160" t="s">
        <v>16</v>
      </c>
      <c r="E2160">
        <v>24</v>
      </c>
    </row>
    <row r="2161" spans="1:5" x14ac:dyDescent="0.2">
      <c r="A2161" t="s">
        <v>35</v>
      </c>
      <c r="B2161" t="s">
        <v>20</v>
      </c>
      <c r="C2161">
        <v>2022</v>
      </c>
      <c r="D2161" t="s">
        <v>15</v>
      </c>
      <c r="E2161">
        <v>20</v>
      </c>
    </row>
    <row r="2162" spans="1:5" x14ac:dyDescent="0.2">
      <c r="A2162" t="s">
        <v>35</v>
      </c>
      <c r="B2162" t="s">
        <v>20</v>
      </c>
      <c r="C2162">
        <v>2022</v>
      </c>
      <c r="D2162" t="s">
        <v>13</v>
      </c>
      <c r="E2162">
        <v>82</v>
      </c>
    </row>
    <row r="2163" spans="1:5" x14ac:dyDescent="0.2">
      <c r="A2163" t="s">
        <v>35</v>
      </c>
      <c r="B2163" t="s">
        <v>20</v>
      </c>
      <c r="C2163">
        <v>2022</v>
      </c>
      <c r="D2163" t="s">
        <v>16</v>
      </c>
      <c r="E2163">
        <v>27</v>
      </c>
    </row>
    <row r="2164" spans="1:5" x14ac:dyDescent="0.2">
      <c r="A2164" t="s">
        <v>35</v>
      </c>
      <c r="B2164" t="s">
        <v>20</v>
      </c>
      <c r="C2164">
        <v>2022</v>
      </c>
      <c r="D2164" t="s">
        <v>30</v>
      </c>
      <c r="E2164">
        <v>8</v>
      </c>
    </row>
    <row r="2165" spans="1:5" x14ac:dyDescent="0.2">
      <c r="A2165" t="s">
        <v>35</v>
      </c>
      <c r="B2165" t="s">
        <v>20</v>
      </c>
      <c r="C2165">
        <v>2023</v>
      </c>
      <c r="D2165" t="s">
        <v>16</v>
      </c>
      <c r="E2165">
        <v>32</v>
      </c>
    </row>
    <row r="2166" spans="1:5" x14ac:dyDescent="0.2">
      <c r="A2166" t="s">
        <v>35</v>
      </c>
      <c r="B2166" t="s">
        <v>20</v>
      </c>
      <c r="C2166">
        <v>2019</v>
      </c>
      <c r="D2166" t="s">
        <v>12</v>
      </c>
      <c r="E2166">
        <v>31</v>
      </c>
    </row>
    <row r="2167" spans="1:5" x14ac:dyDescent="0.2">
      <c r="A2167" t="s">
        <v>35</v>
      </c>
      <c r="B2167" t="s">
        <v>20</v>
      </c>
      <c r="C2167">
        <v>2020</v>
      </c>
      <c r="D2167" t="s">
        <v>16</v>
      </c>
      <c r="E2167">
        <v>36</v>
      </c>
    </row>
    <row r="2168" spans="1:5" x14ac:dyDescent="0.2">
      <c r="A2168" t="s">
        <v>35</v>
      </c>
      <c r="B2168" t="s">
        <v>20</v>
      </c>
      <c r="C2168">
        <v>2019</v>
      </c>
      <c r="D2168" t="s">
        <v>15</v>
      </c>
      <c r="E2168">
        <v>20</v>
      </c>
    </row>
    <row r="2169" spans="1:5" x14ac:dyDescent="0.2">
      <c r="A2169" t="s">
        <v>35</v>
      </c>
      <c r="B2169" t="s">
        <v>20</v>
      </c>
      <c r="C2169">
        <v>2019</v>
      </c>
      <c r="D2169" t="s">
        <v>16</v>
      </c>
      <c r="E2169">
        <v>22</v>
      </c>
    </row>
    <row r="2170" spans="1:5" x14ac:dyDescent="0.2">
      <c r="A2170" t="s">
        <v>35</v>
      </c>
      <c r="B2170" t="s">
        <v>20</v>
      </c>
      <c r="C2170">
        <v>2021</v>
      </c>
      <c r="D2170" t="s">
        <v>15</v>
      </c>
      <c r="E2170">
        <v>36</v>
      </c>
    </row>
    <row r="2171" spans="1:5" x14ac:dyDescent="0.2">
      <c r="A2171" t="s">
        <v>35</v>
      </c>
      <c r="B2171" t="s">
        <v>20</v>
      </c>
      <c r="C2171">
        <v>2019</v>
      </c>
      <c r="D2171" t="s">
        <v>13</v>
      </c>
      <c r="E2171">
        <v>37</v>
      </c>
    </row>
    <row r="2172" spans="1:5" x14ac:dyDescent="0.2">
      <c r="A2172" t="s">
        <v>35</v>
      </c>
      <c r="B2172" t="s">
        <v>20</v>
      </c>
      <c r="C2172">
        <v>2019</v>
      </c>
      <c r="D2172" t="s">
        <v>30</v>
      </c>
      <c r="E2172">
        <v>12</v>
      </c>
    </row>
    <row r="2173" spans="1:5" x14ac:dyDescent="0.2">
      <c r="A2173" t="s">
        <v>35</v>
      </c>
      <c r="B2173" t="s">
        <v>20</v>
      </c>
      <c r="C2173">
        <v>2020</v>
      </c>
      <c r="D2173" t="s">
        <v>15</v>
      </c>
      <c r="E2173">
        <v>40</v>
      </c>
    </row>
    <row r="2174" spans="1:5" x14ac:dyDescent="0.2">
      <c r="A2174" t="s">
        <v>35</v>
      </c>
      <c r="B2174" t="s">
        <v>20</v>
      </c>
      <c r="C2174">
        <v>2020</v>
      </c>
      <c r="D2174" t="s">
        <v>12</v>
      </c>
      <c r="E2174">
        <v>30</v>
      </c>
    </row>
    <row r="2175" spans="1:5" x14ac:dyDescent="0.2">
      <c r="A2175" t="s">
        <v>35</v>
      </c>
      <c r="B2175" t="s">
        <v>20</v>
      </c>
      <c r="C2175">
        <v>2020</v>
      </c>
      <c r="D2175" t="s">
        <v>14</v>
      </c>
      <c r="E2175">
        <v>114</v>
      </c>
    </row>
    <row r="2176" spans="1:5" x14ac:dyDescent="0.2">
      <c r="A2176" t="s">
        <v>35</v>
      </c>
      <c r="B2176" t="s">
        <v>20</v>
      </c>
      <c r="C2176">
        <v>2020</v>
      </c>
      <c r="D2176" t="s">
        <v>13</v>
      </c>
      <c r="E2176">
        <v>64</v>
      </c>
    </row>
    <row r="2177" spans="1:5" x14ac:dyDescent="0.2">
      <c r="A2177" t="s">
        <v>35</v>
      </c>
      <c r="B2177" t="s">
        <v>20</v>
      </c>
      <c r="C2177">
        <v>2020</v>
      </c>
      <c r="D2177" t="s">
        <v>30</v>
      </c>
      <c r="E2177">
        <v>21</v>
      </c>
    </row>
    <row r="2178" spans="1:5" x14ac:dyDescent="0.2">
      <c r="A2178" t="s">
        <v>35</v>
      </c>
      <c r="B2178" t="s">
        <v>20</v>
      </c>
      <c r="C2178">
        <v>2021</v>
      </c>
      <c r="D2178" t="s">
        <v>14</v>
      </c>
      <c r="E2178">
        <v>84</v>
      </c>
    </row>
    <row r="2179" spans="1:5" x14ac:dyDescent="0.2">
      <c r="A2179" t="s">
        <v>35</v>
      </c>
      <c r="B2179" t="s">
        <v>20</v>
      </c>
      <c r="C2179">
        <v>2021</v>
      </c>
      <c r="D2179" t="s">
        <v>13</v>
      </c>
      <c r="E2179">
        <v>75</v>
      </c>
    </row>
    <row r="2180" spans="1:5" x14ac:dyDescent="0.2">
      <c r="A2180" t="s">
        <v>35</v>
      </c>
      <c r="B2180" t="s">
        <v>20</v>
      </c>
      <c r="C2180">
        <v>2021</v>
      </c>
      <c r="D2180" t="s">
        <v>30</v>
      </c>
      <c r="E2180">
        <v>12</v>
      </c>
    </row>
    <row r="2181" spans="1:5" x14ac:dyDescent="0.2">
      <c r="A2181" t="s">
        <v>35</v>
      </c>
      <c r="B2181" t="s">
        <v>20</v>
      </c>
      <c r="C2181">
        <v>2023</v>
      </c>
      <c r="D2181" t="s">
        <v>15</v>
      </c>
      <c r="E2181">
        <v>30</v>
      </c>
    </row>
    <row r="2182" spans="1:5" x14ac:dyDescent="0.2">
      <c r="A2182" t="s">
        <v>35</v>
      </c>
      <c r="B2182" t="s">
        <v>20</v>
      </c>
      <c r="C2182">
        <v>2023</v>
      </c>
      <c r="D2182" t="s">
        <v>12</v>
      </c>
      <c r="E2182">
        <v>59</v>
      </c>
    </row>
    <row r="2183" spans="1:5" x14ac:dyDescent="0.2">
      <c r="A2183" t="s">
        <v>35</v>
      </c>
      <c r="B2183" t="s">
        <v>20</v>
      </c>
      <c r="C2183">
        <v>2023</v>
      </c>
      <c r="D2183" t="s">
        <v>13</v>
      </c>
      <c r="E2183">
        <v>35</v>
      </c>
    </row>
    <row r="2184" spans="1:5" x14ac:dyDescent="0.2">
      <c r="A2184" t="s">
        <v>35</v>
      </c>
      <c r="B2184" t="s">
        <v>20</v>
      </c>
      <c r="C2184">
        <v>2023</v>
      </c>
      <c r="D2184" t="s">
        <v>30</v>
      </c>
      <c r="E2184">
        <v>20</v>
      </c>
    </row>
    <row r="2185" spans="1:5" x14ac:dyDescent="0.2">
      <c r="A2185" t="s">
        <v>35</v>
      </c>
      <c r="B2185" t="s">
        <v>20</v>
      </c>
      <c r="C2185">
        <v>2022</v>
      </c>
      <c r="D2185" t="s">
        <v>14</v>
      </c>
      <c r="E2185">
        <v>67</v>
      </c>
    </row>
    <row r="2186" spans="1:5" x14ac:dyDescent="0.2">
      <c r="A2186" t="s">
        <v>35</v>
      </c>
      <c r="B2186" t="s">
        <v>20</v>
      </c>
      <c r="C2186">
        <v>2022</v>
      </c>
      <c r="D2186" t="s">
        <v>12</v>
      </c>
      <c r="E2186">
        <v>29</v>
      </c>
    </row>
    <row r="2187" spans="1:5" x14ac:dyDescent="0.2">
      <c r="A2187" t="s">
        <v>35</v>
      </c>
      <c r="B2187" t="s">
        <v>21</v>
      </c>
      <c r="C2187">
        <v>2021</v>
      </c>
      <c r="D2187" t="s">
        <v>13</v>
      </c>
      <c r="E2187">
        <v>40</v>
      </c>
    </row>
    <row r="2188" spans="1:5" x14ac:dyDescent="0.2">
      <c r="A2188" t="s">
        <v>35</v>
      </c>
      <c r="B2188" t="s">
        <v>21</v>
      </c>
      <c r="C2188">
        <v>2023</v>
      </c>
      <c r="D2188" t="s">
        <v>13</v>
      </c>
      <c r="E2188">
        <v>42</v>
      </c>
    </row>
    <row r="2189" spans="1:5" x14ac:dyDescent="0.2">
      <c r="A2189" t="s">
        <v>35</v>
      </c>
      <c r="B2189" t="s">
        <v>21</v>
      </c>
      <c r="C2189">
        <v>2022</v>
      </c>
      <c r="D2189" t="s">
        <v>13</v>
      </c>
      <c r="E2189">
        <v>52</v>
      </c>
    </row>
    <row r="2190" spans="1:5" x14ac:dyDescent="0.2">
      <c r="A2190" t="s">
        <v>35</v>
      </c>
      <c r="B2190" t="s">
        <v>21</v>
      </c>
      <c r="C2190">
        <v>2022</v>
      </c>
      <c r="D2190" t="s">
        <v>16</v>
      </c>
      <c r="E2190">
        <v>13</v>
      </c>
    </row>
    <row r="2191" spans="1:5" x14ac:dyDescent="0.2">
      <c r="A2191" t="s">
        <v>35</v>
      </c>
      <c r="B2191" t="s">
        <v>21</v>
      </c>
      <c r="C2191">
        <v>2020</v>
      </c>
      <c r="D2191" t="s">
        <v>16</v>
      </c>
      <c r="E2191">
        <v>17</v>
      </c>
    </row>
    <row r="2192" spans="1:5" x14ac:dyDescent="0.2">
      <c r="A2192" t="s">
        <v>35</v>
      </c>
      <c r="B2192" t="s">
        <v>21</v>
      </c>
      <c r="C2192">
        <v>2023</v>
      </c>
      <c r="D2192" t="s">
        <v>12</v>
      </c>
      <c r="E2192">
        <v>14</v>
      </c>
    </row>
    <row r="2193" spans="1:5" x14ac:dyDescent="0.2">
      <c r="A2193" t="s">
        <v>35</v>
      </c>
      <c r="B2193" t="s">
        <v>21</v>
      </c>
      <c r="C2193">
        <v>2023</v>
      </c>
      <c r="D2193" t="s">
        <v>14</v>
      </c>
      <c r="E2193">
        <v>44</v>
      </c>
    </row>
    <row r="2194" spans="1:5" x14ac:dyDescent="0.2">
      <c r="A2194" t="s">
        <v>35</v>
      </c>
      <c r="B2194" t="s">
        <v>21</v>
      </c>
      <c r="C2194">
        <v>2021</v>
      </c>
      <c r="D2194" t="s">
        <v>14</v>
      </c>
      <c r="E2194">
        <v>48</v>
      </c>
    </row>
    <row r="2195" spans="1:5" x14ac:dyDescent="0.2">
      <c r="A2195" t="s">
        <v>35</v>
      </c>
      <c r="B2195" t="s">
        <v>21</v>
      </c>
      <c r="C2195">
        <v>2023</v>
      </c>
      <c r="D2195" t="s">
        <v>15</v>
      </c>
      <c r="E2195">
        <v>17</v>
      </c>
    </row>
    <row r="2196" spans="1:5" x14ac:dyDescent="0.2">
      <c r="A2196" t="s">
        <v>35</v>
      </c>
      <c r="B2196" t="s">
        <v>21</v>
      </c>
      <c r="C2196">
        <v>2019</v>
      </c>
      <c r="D2196" t="s">
        <v>14</v>
      </c>
      <c r="E2196">
        <v>36</v>
      </c>
    </row>
    <row r="2197" spans="1:5" x14ac:dyDescent="0.2">
      <c r="A2197" t="s">
        <v>35</v>
      </c>
      <c r="B2197" t="s">
        <v>21</v>
      </c>
      <c r="C2197">
        <v>2020</v>
      </c>
      <c r="D2197" t="s">
        <v>13</v>
      </c>
      <c r="E2197">
        <v>39</v>
      </c>
    </row>
    <row r="2198" spans="1:5" x14ac:dyDescent="0.2">
      <c r="A2198" t="s">
        <v>35</v>
      </c>
      <c r="B2198" t="s">
        <v>21</v>
      </c>
      <c r="C2198">
        <v>2019</v>
      </c>
      <c r="D2198" t="s">
        <v>15</v>
      </c>
      <c r="E2198">
        <v>10</v>
      </c>
    </row>
    <row r="2199" spans="1:5" x14ac:dyDescent="0.2">
      <c r="A2199" t="s">
        <v>35</v>
      </c>
      <c r="B2199" t="s">
        <v>21</v>
      </c>
      <c r="C2199">
        <v>2019</v>
      </c>
      <c r="D2199" t="s">
        <v>12</v>
      </c>
      <c r="E2199">
        <v>15</v>
      </c>
    </row>
    <row r="2200" spans="1:5" x14ac:dyDescent="0.2">
      <c r="A2200" t="s">
        <v>35</v>
      </c>
      <c r="B2200" t="s">
        <v>21</v>
      </c>
      <c r="C2200">
        <v>2020</v>
      </c>
      <c r="D2200" t="s">
        <v>14</v>
      </c>
      <c r="E2200">
        <v>53</v>
      </c>
    </row>
    <row r="2201" spans="1:5" x14ac:dyDescent="0.2">
      <c r="A2201" t="s">
        <v>35</v>
      </c>
      <c r="B2201" t="s">
        <v>21</v>
      </c>
      <c r="C2201">
        <v>2023</v>
      </c>
      <c r="D2201" t="s">
        <v>30</v>
      </c>
      <c r="E2201">
        <v>16</v>
      </c>
    </row>
    <row r="2202" spans="1:5" x14ac:dyDescent="0.2">
      <c r="A2202" t="s">
        <v>35</v>
      </c>
      <c r="B2202" t="s">
        <v>21</v>
      </c>
      <c r="C2202">
        <v>2022</v>
      </c>
      <c r="D2202" t="s">
        <v>12</v>
      </c>
      <c r="E2202">
        <v>18</v>
      </c>
    </row>
    <row r="2203" spans="1:5" x14ac:dyDescent="0.2">
      <c r="A2203" t="s">
        <v>35</v>
      </c>
      <c r="B2203" t="s">
        <v>21</v>
      </c>
      <c r="C2203">
        <v>2019</v>
      </c>
      <c r="D2203" t="s">
        <v>13</v>
      </c>
      <c r="E2203">
        <v>52</v>
      </c>
    </row>
    <row r="2204" spans="1:5" x14ac:dyDescent="0.2">
      <c r="A2204" t="s">
        <v>35</v>
      </c>
      <c r="B2204" t="s">
        <v>21</v>
      </c>
      <c r="C2204">
        <v>2019</v>
      </c>
      <c r="D2204" t="s">
        <v>16</v>
      </c>
      <c r="E2204">
        <v>25</v>
      </c>
    </row>
    <row r="2205" spans="1:5" x14ac:dyDescent="0.2">
      <c r="A2205" t="s">
        <v>35</v>
      </c>
      <c r="B2205" t="s">
        <v>21</v>
      </c>
      <c r="C2205">
        <v>2019</v>
      </c>
      <c r="D2205" t="s">
        <v>30</v>
      </c>
      <c r="E2205">
        <v>17</v>
      </c>
    </row>
    <row r="2206" spans="1:5" x14ac:dyDescent="0.2">
      <c r="A2206" t="s">
        <v>35</v>
      </c>
      <c r="B2206" t="s">
        <v>21</v>
      </c>
      <c r="C2206">
        <v>2020</v>
      </c>
      <c r="D2206" t="s">
        <v>15</v>
      </c>
      <c r="E2206">
        <v>21</v>
      </c>
    </row>
    <row r="2207" spans="1:5" x14ac:dyDescent="0.2">
      <c r="A2207" t="s">
        <v>35</v>
      </c>
      <c r="B2207" t="s">
        <v>21</v>
      </c>
      <c r="C2207">
        <v>2020</v>
      </c>
      <c r="D2207" t="s">
        <v>12</v>
      </c>
      <c r="E2207">
        <v>25</v>
      </c>
    </row>
    <row r="2208" spans="1:5" x14ac:dyDescent="0.2">
      <c r="A2208" t="s">
        <v>35</v>
      </c>
      <c r="B2208" t="s">
        <v>21</v>
      </c>
      <c r="C2208">
        <v>2020</v>
      </c>
      <c r="D2208" t="s">
        <v>30</v>
      </c>
      <c r="E2208">
        <v>17</v>
      </c>
    </row>
    <row r="2209" spans="1:5" x14ac:dyDescent="0.2">
      <c r="A2209" t="s">
        <v>35</v>
      </c>
      <c r="B2209" t="s">
        <v>21</v>
      </c>
      <c r="C2209">
        <v>2021</v>
      </c>
      <c r="D2209" t="s">
        <v>15</v>
      </c>
      <c r="E2209">
        <v>9</v>
      </c>
    </row>
    <row r="2210" spans="1:5" x14ac:dyDescent="0.2">
      <c r="A2210" t="s">
        <v>35</v>
      </c>
      <c r="B2210" t="s">
        <v>21</v>
      </c>
      <c r="C2210">
        <v>2021</v>
      </c>
      <c r="D2210" t="s">
        <v>12</v>
      </c>
      <c r="E2210">
        <v>16</v>
      </c>
    </row>
    <row r="2211" spans="1:5" x14ac:dyDescent="0.2">
      <c r="A2211" t="s">
        <v>35</v>
      </c>
      <c r="B2211" t="s">
        <v>21</v>
      </c>
      <c r="C2211">
        <v>2021</v>
      </c>
      <c r="D2211" t="s">
        <v>16</v>
      </c>
      <c r="E2211">
        <v>19</v>
      </c>
    </row>
    <row r="2212" spans="1:5" x14ac:dyDescent="0.2">
      <c r="A2212" t="s">
        <v>35</v>
      </c>
      <c r="B2212" t="s">
        <v>21</v>
      </c>
      <c r="C2212">
        <v>2021</v>
      </c>
      <c r="D2212" t="s">
        <v>30</v>
      </c>
      <c r="E2212">
        <v>10</v>
      </c>
    </row>
    <row r="2213" spans="1:5" x14ac:dyDescent="0.2">
      <c r="A2213" t="s">
        <v>35</v>
      </c>
      <c r="B2213" t="s">
        <v>21</v>
      </c>
      <c r="C2213">
        <v>2023</v>
      </c>
      <c r="D2213" t="s">
        <v>16</v>
      </c>
      <c r="E2213">
        <v>23</v>
      </c>
    </row>
    <row r="2214" spans="1:5" x14ac:dyDescent="0.2">
      <c r="A2214" t="s">
        <v>35</v>
      </c>
      <c r="B2214" t="s">
        <v>21</v>
      </c>
      <c r="C2214">
        <v>2022</v>
      </c>
      <c r="D2214" t="s">
        <v>15</v>
      </c>
      <c r="E2214">
        <v>15</v>
      </c>
    </row>
    <row r="2215" spans="1:5" x14ac:dyDescent="0.2">
      <c r="A2215" t="s">
        <v>35</v>
      </c>
      <c r="B2215" t="s">
        <v>21</v>
      </c>
      <c r="C2215">
        <v>2022</v>
      </c>
      <c r="D2215" t="s">
        <v>30</v>
      </c>
      <c r="E2215">
        <v>17</v>
      </c>
    </row>
    <row r="2216" spans="1:5" x14ac:dyDescent="0.2">
      <c r="A2216" t="s">
        <v>35</v>
      </c>
      <c r="B2216" t="s">
        <v>21</v>
      </c>
      <c r="C2216">
        <v>2022</v>
      </c>
      <c r="D2216" t="s">
        <v>14</v>
      </c>
      <c r="E2216">
        <v>54</v>
      </c>
    </row>
    <row r="2217" spans="1:5" x14ac:dyDescent="0.2">
      <c r="A2217" t="s">
        <v>35</v>
      </c>
      <c r="B2217" t="s">
        <v>22</v>
      </c>
      <c r="C2217">
        <v>2020</v>
      </c>
      <c r="D2217" t="s">
        <v>13</v>
      </c>
      <c r="E2217">
        <v>38</v>
      </c>
    </row>
    <row r="2218" spans="1:5" x14ac:dyDescent="0.2">
      <c r="A2218" t="s">
        <v>35</v>
      </c>
      <c r="B2218" t="s">
        <v>22</v>
      </c>
      <c r="C2218">
        <v>2022</v>
      </c>
      <c r="D2218" t="s">
        <v>15</v>
      </c>
      <c r="E2218">
        <v>13</v>
      </c>
    </row>
    <row r="2219" spans="1:5" x14ac:dyDescent="0.2">
      <c r="A2219" t="s">
        <v>35</v>
      </c>
      <c r="B2219" t="s">
        <v>22</v>
      </c>
      <c r="C2219">
        <v>2022</v>
      </c>
      <c r="D2219" t="s">
        <v>12</v>
      </c>
      <c r="E2219">
        <v>31</v>
      </c>
    </row>
    <row r="2220" spans="1:5" x14ac:dyDescent="0.2">
      <c r="A2220" t="s">
        <v>35</v>
      </c>
      <c r="B2220" t="s">
        <v>22</v>
      </c>
      <c r="C2220">
        <v>2022</v>
      </c>
      <c r="D2220" t="s">
        <v>14</v>
      </c>
      <c r="E2220">
        <v>22</v>
      </c>
    </row>
    <row r="2221" spans="1:5" x14ac:dyDescent="0.2">
      <c r="A2221" t="s">
        <v>35</v>
      </c>
      <c r="B2221" t="s">
        <v>22</v>
      </c>
      <c r="C2221">
        <v>2022</v>
      </c>
      <c r="D2221" t="s">
        <v>13</v>
      </c>
      <c r="E2221">
        <v>63</v>
      </c>
    </row>
    <row r="2222" spans="1:5" x14ac:dyDescent="0.2">
      <c r="A2222" t="s">
        <v>35</v>
      </c>
      <c r="B2222" t="s">
        <v>22</v>
      </c>
      <c r="C2222">
        <v>2022</v>
      </c>
      <c r="D2222" t="s">
        <v>30</v>
      </c>
      <c r="E2222">
        <v>17</v>
      </c>
    </row>
    <row r="2223" spans="1:5" x14ac:dyDescent="0.2">
      <c r="A2223" t="s">
        <v>35</v>
      </c>
      <c r="B2223" t="s">
        <v>22</v>
      </c>
      <c r="C2223">
        <v>2023</v>
      </c>
      <c r="D2223" t="s">
        <v>13</v>
      </c>
      <c r="E2223">
        <v>55</v>
      </c>
    </row>
    <row r="2224" spans="1:5" x14ac:dyDescent="0.2">
      <c r="A2224" t="s">
        <v>35</v>
      </c>
      <c r="B2224" t="s">
        <v>22</v>
      </c>
      <c r="C2224">
        <v>2021</v>
      </c>
      <c r="D2224" t="s">
        <v>16</v>
      </c>
      <c r="E2224">
        <v>17</v>
      </c>
    </row>
    <row r="2225" spans="1:5" x14ac:dyDescent="0.2">
      <c r="A2225" t="s">
        <v>35</v>
      </c>
      <c r="B2225" t="s">
        <v>22</v>
      </c>
      <c r="C2225">
        <v>2023</v>
      </c>
      <c r="D2225" t="s">
        <v>12</v>
      </c>
      <c r="E2225">
        <v>16</v>
      </c>
    </row>
    <row r="2226" spans="1:5" x14ac:dyDescent="0.2">
      <c r="A2226" t="s">
        <v>35</v>
      </c>
      <c r="B2226" t="s">
        <v>22</v>
      </c>
      <c r="C2226">
        <v>2023</v>
      </c>
      <c r="D2226" t="s">
        <v>15</v>
      </c>
      <c r="E2226">
        <v>26</v>
      </c>
    </row>
    <row r="2227" spans="1:5" x14ac:dyDescent="0.2">
      <c r="A2227" t="s">
        <v>35</v>
      </c>
      <c r="B2227" t="s">
        <v>22</v>
      </c>
      <c r="C2227">
        <v>2019</v>
      </c>
      <c r="D2227" t="s">
        <v>14</v>
      </c>
      <c r="E2227">
        <v>34</v>
      </c>
    </row>
    <row r="2228" spans="1:5" x14ac:dyDescent="0.2">
      <c r="A2228" t="s">
        <v>35</v>
      </c>
      <c r="B2228" t="s">
        <v>22</v>
      </c>
      <c r="C2228">
        <v>2021</v>
      </c>
      <c r="D2228" t="s">
        <v>13</v>
      </c>
      <c r="E2228">
        <v>39</v>
      </c>
    </row>
    <row r="2229" spans="1:5" x14ac:dyDescent="0.2">
      <c r="A2229" t="s">
        <v>35</v>
      </c>
      <c r="B2229" t="s">
        <v>22</v>
      </c>
      <c r="C2229">
        <v>2019</v>
      </c>
      <c r="D2229" t="s">
        <v>16</v>
      </c>
      <c r="E2229">
        <v>14</v>
      </c>
    </row>
    <row r="2230" spans="1:5" x14ac:dyDescent="0.2">
      <c r="A2230" t="s">
        <v>35</v>
      </c>
      <c r="B2230" t="s">
        <v>22</v>
      </c>
      <c r="C2230">
        <v>2019</v>
      </c>
      <c r="D2230" t="s">
        <v>15</v>
      </c>
      <c r="E2230">
        <v>12</v>
      </c>
    </row>
    <row r="2231" spans="1:5" x14ac:dyDescent="0.2">
      <c r="A2231" t="s">
        <v>35</v>
      </c>
      <c r="B2231" t="s">
        <v>22</v>
      </c>
      <c r="C2231">
        <v>2019</v>
      </c>
      <c r="D2231" t="s">
        <v>13</v>
      </c>
      <c r="E2231">
        <v>44</v>
      </c>
    </row>
    <row r="2232" spans="1:5" x14ac:dyDescent="0.2">
      <c r="A2232" t="s">
        <v>35</v>
      </c>
      <c r="B2232" t="s">
        <v>22</v>
      </c>
      <c r="C2232">
        <v>2019</v>
      </c>
      <c r="D2232" t="s">
        <v>30</v>
      </c>
      <c r="E2232">
        <v>13</v>
      </c>
    </row>
    <row r="2233" spans="1:5" x14ac:dyDescent="0.2">
      <c r="A2233" t="s">
        <v>35</v>
      </c>
      <c r="B2233" t="s">
        <v>22</v>
      </c>
      <c r="C2233">
        <v>2019</v>
      </c>
      <c r="D2233" t="s">
        <v>12</v>
      </c>
      <c r="E2233">
        <v>9</v>
      </c>
    </row>
    <row r="2234" spans="1:5" x14ac:dyDescent="0.2">
      <c r="A2234" t="s">
        <v>35</v>
      </c>
      <c r="B2234" t="s">
        <v>22</v>
      </c>
      <c r="C2234">
        <v>2020</v>
      </c>
      <c r="D2234" t="s">
        <v>15</v>
      </c>
      <c r="E2234">
        <v>7</v>
      </c>
    </row>
    <row r="2235" spans="1:5" x14ac:dyDescent="0.2">
      <c r="A2235" t="s">
        <v>35</v>
      </c>
      <c r="B2235" t="s">
        <v>22</v>
      </c>
      <c r="C2235">
        <v>2020</v>
      </c>
      <c r="D2235" t="s">
        <v>12</v>
      </c>
      <c r="E2235">
        <v>9</v>
      </c>
    </row>
    <row r="2236" spans="1:5" x14ac:dyDescent="0.2">
      <c r="A2236" t="s">
        <v>35</v>
      </c>
      <c r="B2236" t="s">
        <v>22</v>
      </c>
      <c r="C2236">
        <v>2020</v>
      </c>
      <c r="D2236" t="s">
        <v>14</v>
      </c>
      <c r="E2236">
        <v>9</v>
      </c>
    </row>
    <row r="2237" spans="1:5" x14ac:dyDescent="0.2">
      <c r="A2237" t="s">
        <v>35</v>
      </c>
      <c r="B2237" t="s">
        <v>22</v>
      </c>
      <c r="C2237">
        <v>2020</v>
      </c>
      <c r="D2237" t="s">
        <v>16</v>
      </c>
      <c r="E2237">
        <v>9</v>
      </c>
    </row>
    <row r="2238" spans="1:5" x14ac:dyDescent="0.2">
      <c r="A2238" t="s">
        <v>35</v>
      </c>
      <c r="B2238" t="s">
        <v>22</v>
      </c>
      <c r="C2238">
        <v>2020</v>
      </c>
      <c r="D2238" t="s">
        <v>30</v>
      </c>
      <c r="E2238">
        <v>19</v>
      </c>
    </row>
    <row r="2239" spans="1:5" x14ac:dyDescent="0.2">
      <c r="A2239" t="s">
        <v>35</v>
      </c>
      <c r="B2239" t="s">
        <v>22</v>
      </c>
      <c r="C2239">
        <v>2021</v>
      </c>
      <c r="D2239" t="s">
        <v>15</v>
      </c>
      <c r="E2239">
        <v>7</v>
      </c>
    </row>
    <row r="2240" spans="1:5" x14ac:dyDescent="0.2">
      <c r="A2240" t="s">
        <v>35</v>
      </c>
      <c r="B2240" t="s">
        <v>22</v>
      </c>
      <c r="C2240">
        <v>2021</v>
      </c>
      <c r="D2240" t="s">
        <v>12</v>
      </c>
      <c r="E2240">
        <v>12</v>
      </c>
    </row>
    <row r="2241" spans="1:5" x14ac:dyDescent="0.2">
      <c r="A2241" t="s">
        <v>35</v>
      </c>
      <c r="B2241" t="s">
        <v>22</v>
      </c>
      <c r="C2241">
        <v>2021</v>
      </c>
      <c r="D2241" t="s">
        <v>14</v>
      </c>
      <c r="E2241">
        <v>36</v>
      </c>
    </row>
    <row r="2242" spans="1:5" x14ac:dyDescent="0.2">
      <c r="A2242" t="s">
        <v>35</v>
      </c>
      <c r="B2242" t="s">
        <v>22</v>
      </c>
      <c r="C2242">
        <v>2021</v>
      </c>
      <c r="D2242" t="s">
        <v>30</v>
      </c>
      <c r="E2242">
        <v>8</v>
      </c>
    </row>
    <row r="2243" spans="1:5" x14ac:dyDescent="0.2">
      <c r="A2243" t="s">
        <v>35</v>
      </c>
      <c r="B2243" t="s">
        <v>22</v>
      </c>
      <c r="C2243">
        <v>2023</v>
      </c>
      <c r="D2243" t="s">
        <v>14</v>
      </c>
      <c r="E2243">
        <v>26</v>
      </c>
    </row>
    <row r="2244" spans="1:5" x14ac:dyDescent="0.2">
      <c r="A2244" t="s">
        <v>35</v>
      </c>
      <c r="B2244" t="s">
        <v>22</v>
      </c>
      <c r="C2244">
        <v>2023</v>
      </c>
      <c r="D2244" t="s">
        <v>16</v>
      </c>
      <c r="E2244">
        <v>29</v>
      </c>
    </row>
    <row r="2245" spans="1:5" x14ac:dyDescent="0.2">
      <c r="A2245" t="s">
        <v>35</v>
      </c>
      <c r="B2245" t="s">
        <v>22</v>
      </c>
      <c r="C2245">
        <v>2023</v>
      </c>
      <c r="D2245" t="s">
        <v>30</v>
      </c>
      <c r="E2245">
        <v>9</v>
      </c>
    </row>
    <row r="2246" spans="1:5" x14ac:dyDescent="0.2">
      <c r="A2246" t="s">
        <v>35</v>
      </c>
      <c r="B2246" t="s">
        <v>22</v>
      </c>
      <c r="C2246">
        <v>2022</v>
      </c>
      <c r="D2246" t="s">
        <v>16</v>
      </c>
      <c r="E2246">
        <v>19</v>
      </c>
    </row>
    <row r="2247" spans="1:5" x14ac:dyDescent="0.2">
      <c r="A2247" t="s">
        <v>35</v>
      </c>
      <c r="B2247" t="s">
        <v>23</v>
      </c>
      <c r="C2247">
        <v>2021</v>
      </c>
      <c r="D2247" t="s">
        <v>13</v>
      </c>
      <c r="E2247">
        <v>26</v>
      </c>
    </row>
    <row r="2248" spans="1:5" x14ac:dyDescent="0.2">
      <c r="A2248" t="s">
        <v>35</v>
      </c>
      <c r="B2248" t="s">
        <v>23</v>
      </c>
      <c r="C2248">
        <v>2023</v>
      </c>
      <c r="D2248" t="s">
        <v>14</v>
      </c>
      <c r="E2248">
        <v>16</v>
      </c>
    </row>
    <row r="2249" spans="1:5" x14ac:dyDescent="0.2">
      <c r="A2249" t="s">
        <v>35</v>
      </c>
      <c r="B2249" t="s">
        <v>23</v>
      </c>
      <c r="C2249">
        <v>2021</v>
      </c>
      <c r="D2249" t="s">
        <v>14</v>
      </c>
      <c r="E2249">
        <v>18</v>
      </c>
    </row>
    <row r="2250" spans="1:5" x14ac:dyDescent="0.2">
      <c r="A2250" t="s">
        <v>35</v>
      </c>
      <c r="B2250" t="s">
        <v>23</v>
      </c>
      <c r="C2250">
        <v>2022</v>
      </c>
      <c r="D2250" t="s">
        <v>15</v>
      </c>
      <c r="E2250">
        <v>7</v>
      </c>
    </row>
    <row r="2251" spans="1:5" x14ac:dyDescent="0.2">
      <c r="A2251" t="s">
        <v>35</v>
      </c>
      <c r="B2251" t="s">
        <v>23</v>
      </c>
      <c r="C2251">
        <v>2022</v>
      </c>
      <c r="D2251" t="s">
        <v>13</v>
      </c>
      <c r="E2251">
        <v>15</v>
      </c>
    </row>
    <row r="2252" spans="1:5" x14ac:dyDescent="0.2">
      <c r="A2252" t="s">
        <v>35</v>
      </c>
      <c r="B2252" t="s">
        <v>23</v>
      </c>
      <c r="C2252">
        <v>2023</v>
      </c>
      <c r="D2252" t="s">
        <v>16</v>
      </c>
      <c r="E2252">
        <v>9</v>
      </c>
    </row>
    <row r="2253" spans="1:5" x14ac:dyDescent="0.2">
      <c r="A2253" t="s">
        <v>35</v>
      </c>
      <c r="B2253" t="s">
        <v>23</v>
      </c>
      <c r="C2253">
        <v>2021</v>
      </c>
      <c r="D2253" t="s">
        <v>12</v>
      </c>
      <c r="E2253">
        <v>10</v>
      </c>
    </row>
    <row r="2254" spans="1:5" x14ac:dyDescent="0.2">
      <c r="A2254" t="s">
        <v>35</v>
      </c>
      <c r="B2254" t="s">
        <v>23</v>
      </c>
      <c r="C2254">
        <v>2023</v>
      </c>
      <c r="D2254" t="s">
        <v>13</v>
      </c>
      <c r="E2254">
        <v>12</v>
      </c>
    </row>
    <row r="2255" spans="1:5" x14ac:dyDescent="0.2">
      <c r="A2255" t="s">
        <v>35</v>
      </c>
      <c r="B2255" t="s">
        <v>23</v>
      </c>
      <c r="C2255">
        <v>2019</v>
      </c>
      <c r="D2255" t="s">
        <v>30</v>
      </c>
      <c r="E2255">
        <v>14</v>
      </c>
    </row>
    <row r="2256" spans="1:5" x14ac:dyDescent="0.2">
      <c r="A2256" t="s">
        <v>35</v>
      </c>
      <c r="B2256" t="s">
        <v>23</v>
      </c>
      <c r="C2256">
        <v>2021</v>
      </c>
      <c r="D2256" t="s">
        <v>16</v>
      </c>
      <c r="E2256">
        <v>8</v>
      </c>
    </row>
    <row r="2257" spans="1:5" x14ac:dyDescent="0.2">
      <c r="A2257" t="s">
        <v>35</v>
      </c>
      <c r="B2257" t="s">
        <v>23</v>
      </c>
      <c r="C2257">
        <v>2023</v>
      </c>
      <c r="D2257" t="s">
        <v>30</v>
      </c>
      <c r="E2257">
        <v>4</v>
      </c>
    </row>
    <row r="2258" spans="1:5" x14ac:dyDescent="0.2">
      <c r="A2258" t="s">
        <v>35</v>
      </c>
      <c r="B2258" t="s">
        <v>23</v>
      </c>
      <c r="C2258">
        <v>2019</v>
      </c>
      <c r="D2258" t="s">
        <v>15</v>
      </c>
      <c r="E2258">
        <v>4</v>
      </c>
    </row>
    <row r="2259" spans="1:5" x14ac:dyDescent="0.2">
      <c r="A2259" t="s">
        <v>35</v>
      </c>
      <c r="B2259" t="s">
        <v>23</v>
      </c>
      <c r="C2259">
        <v>2021</v>
      </c>
      <c r="D2259" t="s">
        <v>15</v>
      </c>
      <c r="E2259">
        <v>5</v>
      </c>
    </row>
    <row r="2260" spans="1:5" x14ac:dyDescent="0.2">
      <c r="A2260" t="s">
        <v>35</v>
      </c>
      <c r="B2260" t="s">
        <v>23</v>
      </c>
      <c r="C2260">
        <v>2019</v>
      </c>
      <c r="D2260" t="s">
        <v>12</v>
      </c>
      <c r="E2260">
        <v>10</v>
      </c>
    </row>
    <row r="2261" spans="1:5" x14ac:dyDescent="0.2">
      <c r="A2261" t="s">
        <v>35</v>
      </c>
      <c r="B2261" t="s">
        <v>23</v>
      </c>
      <c r="C2261">
        <v>2019</v>
      </c>
      <c r="D2261" t="s">
        <v>14</v>
      </c>
      <c r="E2261">
        <v>31</v>
      </c>
    </row>
    <row r="2262" spans="1:5" x14ac:dyDescent="0.2">
      <c r="A2262" t="s">
        <v>35</v>
      </c>
      <c r="B2262" t="s">
        <v>23</v>
      </c>
      <c r="C2262">
        <v>2019</v>
      </c>
      <c r="D2262" t="s">
        <v>13</v>
      </c>
      <c r="E2262">
        <v>37</v>
      </c>
    </row>
    <row r="2263" spans="1:5" x14ac:dyDescent="0.2">
      <c r="A2263" t="s">
        <v>35</v>
      </c>
      <c r="B2263" t="s">
        <v>23</v>
      </c>
      <c r="C2263">
        <v>2019</v>
      </c>
      <c r="D2263" t="s">
        <v>16</v>
      </c>
      <c r="E2263">
        <v>10</v>
      </c>
    </row>
    <row r="2264" spans="1:5" x14ac:dyDescent="0.2">
      <c r="A2264" t="s">
        <v>35</v>
      </c>
      <c r="B2264" t="s">
        <v>23</v>
      </c>
      <c r="C2264">
        <v>2020</v>
      </c>
      <c r="D2264" t="s">
        <v>15</v>
      </c>
      <c r="E2264">
        <v>2</v>
      </c>
    </row>
    <row r="2265" spans="1:5" x14ac:dyDescent="0.2">
      <c r="A2265" t="s">
        <v>35</v>
      </c>
      <c r="B2265" t="s">
        <v>23</v>
      </c>
      <c r="C2265">
        <v>2020</v>
      </c>
      <c r="D2265" t="s">
        <v>12</v>
      </c>
      <c r="E2265">
        <v>6</v>
      </c>
    </row>
    <row r="2266" spans="1:5" x14ac:dyDescent="0.2">
      <c r="A2266" t="s">
        <v>35</v>
      </c>
      <c r="B2266" t="s">
        <v>23</v>
      </c>
      <c r="C2266">
        <v>2020</v>
      </c>
      <c r="D2266" t="s">
        <v>14</v>
      </c>
      <c r="E2266">
        <v>39</v>
      </c>
    </row>
    <row r="2267" spans="1:5" x14ac:dyDescent="0.2">
      <c r="A2267" t="s">
        <v>35</v>
      </c>
      <c r="B2267" t="s">
        <v>23</v>
      </c>
      <c r="C2267">
        <v>2020</v>
      </c>
      <c r="D2267" t="s">
        <v>13</v>
      </c>
      <c r="E2267">
        <v>20</v>
      </c>
    </row>
    <row r="2268" spans="1:5" x14ac:dyDescent="0.2">
      <c r="A2268" t="s">
        <v>35</v>
      </c>
      <c r="B2268" t="s">
        <v>23</v>
      </c>
      <c r="C2268">
        <v>2020</v>
      </c>
      <c r="D2268" t="s">
        <v>16</v>
      </c>
      <c r="E2268">
        <v>5</v>
      </c>
    </row>
    <row r="2269" spans="1:5" x14ac:dyDescent="0.2">
      <c r="A2269" t="s">
        <v>35</v>
      </c>
      <c r="B2269" t="s">
        <v>23</v>
      </c>
      <c r="C2269">
        <v>2020</v>
      </c>
      <c r="D2269" t="s">
        <v>30</v>
      </c>
      <c r="E2269">
        <v>11</v>
      </c>
    </row>
    <row r="2270" spans="1:5" x14ac:dyDescent="0.2">
      <c r="A2270" t="s">
        <v>35</v>
      </c>
      <c r="B2270" t="s">
        <v>23</v>
      </c>
      <c r="C2270">
        <v>2021</v>
      </c>
      <c r="D2270" t="s">
        <v>30</v>
      </c>
      <c r="E2270">
        <v>6</v>
      </c>
    </row>
    <row r="2271" spans="1:5" x14ac:dyDescent="0.2">
      <c r="A2271" t="s">
        <v>35</v>
      </c>
      <c r="B2271" t="s">
        <v>23</v>
      </c>
      <c r="C2271">
        <v>2023</v>
      </c>
      <c r="D2271" t="s">
        <v>15</v>
      </c>
      <c r="E2271">
        <v>4</v>
      </c>
    </row>
    <row r="2272" spans="1:5" x14ac:dyDescent="0.2">
      <c r="A2272" t="s">
        <v>35</v>
      </c>
      <c r="B2272" t="s">
        <v>23</v>
      </c>
      <c r="C2272">
        <v>2023</v>
      </c>
      <c r="D2272" t="s">
        <v>12</v>
      </c>
      <c r="E2272">
        <v>2</v>
      </c>
    </row>
    <row r="2273" spans="1:5" x14ac:dyDescent="0.2">
      <c r="A2273" t="s">
        <v>35</v>
      </c>
      <c r="B2273" t="s">
        <v>23</v>
      </c>
      <c r="C2273">
        <v>2022</v>
      </c>
      <c r="D2273" t="s">
        <v>30</v>
      </c>
      <c r="E2273">
        <v>9</v>
      </c>
    </row>
    <row r="2274" spans="1:5" x14ac:dyDescent="0.2">
      <c r="A2274" t="s">
        <v>35</v>
      </c>
      <c r="B2274" t="s">
        <v>23</v>
      </c>
      <c r="C2274">
        <v>2022</v>
      </c>
      <c r="D2274" t="s">
        <v>16</v>
      </c>
      <c r="E2274">
        <v>9</v>
      </c>
    </row>
    <row r="2275" spans="1:5" x14ac:dyDescent="0.2">
      <c r="A2275" t="s">
        <v>35</v>
      </c>
      <c r="B2275" t="s">
        <v>23</v>
      </c>
      <c r="C2275">
        <v>2022</v>
      </c>
      <c r="D2275" t="s">
        <v>12</v>
      </c>
      <c r="E2275">
        <v>6</v>
      </c>
    </row>
    <row r="2276" spans="1:5" x14ac:dyDescent="0.2">
      <c r="A2276" t="s">
        <v>35</v>
      </c>
      <c r="B2276" t="s">
        <v>23</v>
      </c>
      <c r="C2276">
        <v>2022</v>
      </c>
      <c r="D2276" t="s">
        <v>14</v>
      </c>
      <c r="E2276">
        <v>15</v>
      </c>
    </row>
    <row r="2277" spans="1:5" x14ac:dyDescent="0.2">
      <c r="A2277" t="s">
        <v>35</v>
      </c>
      <c r="B2277" t="s">
        <v>24</v>
      </c>
      <c r="C2277">
        <v>2022</v>
      </c>
      <c r="D2277" t="s">
        <v>14</v>
      </c>
      <c r="E2277">
        <v>12</v>
      </c>
    </row>
    <row r="2278" spans="1:5" x14ac:dyDescent="0.2">
      <c r="A2278" t="s">
        <v>35</v>
      </c>
      <c r="B2278" t="s">
        <v>24</v>
      </c>
      <c r="C2278">
        <v>2022</v>
      </c>
      <c r="D2278" t="s">
        <v>13</v>
      </c>
      <c r="E2278">
        <v>3</v>
      </c>
    </row>
    <row r="2279" spans="1:5" x14ac:dyDescent="0.2">
      <c r="A2279" t="s">
        <v>35</v>
      </c>
      <c r="B2279" t="s">
        <v>24</v>
      </c>
      <c r="C2279">
        <v>2022</v>
      </c>
      <c r="D2279" t="s">
        <v>16</v>
      </c>
      <c r="E2279">
        <v>9</v>
      </c>
    </row>
    <row r="2280" spans="1:5" x14ac:dyDescent="0.2">
      <c r="A2280" t="s">
        <v>35</v>
      </c>
      <c r="B2280" t="s">
        <v>24</v>
      </c>
      <c r="C2280">
        <v>2020</v>
      </c>
      <c r="D2280" t="s">
        <v>12</v>
      </c>
      <c r="E2280">
        <v>5</v>
      </c>
    </row>
    <row r="2281" spans="1:5" x14ac:dyDescent="0.2">
      <c r="A2281" t="s">
        <v>35</v>
      </c>
      <c r="B2281" t="s">
        <v>24</v>
      </c>
      <c r="C2281">
        <v>2021</v>
      </c>
      <c r="D2281" t="s">
        <v>13</v>
      </c>
      <c r="E2281">
        <v>13</v>
      </c>
    </row>
    <row r="2282" spans="1:5" x14ac:dyDescent="0.2">
      <c r="A2282" t="s">
        <v>35</v>
      </c>
      <c r="B2282" t="s">
        <v>24</v>
      </c>
      <c r="C2282">
        <v>2023</v>
      </c>
      <c r="D2282" t="s">
        <v>15</v>
      </c>
      <c r="E2282">
        <v>12</v>
      </c>
    </row>
    <row r="2283" spans="1:5" x14ac:dyDescent="0.2">
      <c r="A2283" t="s">
        <v>35</v>
      </c>
      <c r="B2283" t="s">
        <v>24</v>
      </c>
      <c r="C2283">
        <v>2019</v>
      </c>
      <c r="D2283" t="s">
        <v>13</v>
      </c>
      <c r="E2283">
        <v>19</v>
      </c>
    </row>
    <row r="2284" spans="1:5" x14ac:dyDescent="0.2">
      <c r="A2284" t="s">
        <v>35</v>
      </c>
      <c r="B2284" t="s">
        <v>24</v>
      </c>
      <c r="C2284">
        <v>2020</v>
      </c>
      <c r="D2284" t="s">
        <v>15</v>
      </c>
      <c r="E2284">
        <v>10</v>
      </c>
    </row>
    <row r="2285" spans="1:5" x14ac:dyDescent="0.2">
      <c r="A2285" t="s">
        <v>35</v>
      </c>
      <c r="B2285" t="s">
        <v>24</v>
      </c>
      <c r="C2285">
        <v>2020</v>
      </c>
      <c r="D2285" t="s">
        <v>16</v>
      </c>
      <c r="E2285">
        <v>5</v>
      </c>
    </row>
    <row r="2286" spans="1:5" x14ac:dyDescent="0.2">
      <c r="A2286" t="s">
        <v>35</v>
      </c>
      <c r="B2286" t="s">
        <v>24</v>
      </c>
      <c r="C2286">
        <v>2023</v>
      </c>
      <c r="D2286" t="s">
        <v>12</v>
      </c>
      <c r="E2286">
        <v>8</v>
      </c>
    </row>
    <row r="2287" spans="1:5" x14ac:dyDescent="0.2">
      <c r="A2287" t="s">
        <v>35</v>
      </c>
      <c r="B2287" t="s">
        <v>24</v>
      </c>
      <c r="C2287">
        <v>2023</v>
      </c>
      <c r="D2287" t="s">
        <v>30</v>
      </c>
      <c r="E2287">
        <v>6</v>
      </c>
    </row>
    <row r="2288" spans="1:5" x14ac:dyDescent="0.2">
      <c r="A2288" t="s">
        <v>35</v>
      </c>
      <c r="B2288" t="s">
        <v>24</v>
      </c>
      <c r="C2288">
        <v>2020</v>
      </c>
      <c r="D2288" t="s">
        <v>13</v>
      </c>
      <c r="E2288">
        <v>17</v>
      </c>
    </row>
    <row r="2289" spans="1:5" x14ac:dyDescent="0.2">
      <c r="A2289" t="s">
        <v>35</v>
      </c>
      <c r="B2289" t="s">
        <v>24</v>
      </c>
      <c r="C2289">
        <v>2021</v>
      </c>
      <c r="D2289" t="s">
        <v>30</v>
      </c>
      <c r="E2289">
        <v>6</v>
      </c>
    </row>
    <row r="2290" spans="1:5" x14ac:dyDescent="0.2">
      <c r="A2290" t="s">
        <v>35</v>
      </c>
      <c r="B2290" t="s">
        <v>24</v>
      </c>
      <c r="C2290">
        <v>2023</v>
      </c>
      <c r="D2290" t="s">
        <v>14</v>
      </c>
      <c r="E2290">
        <v>16</v>
      </c>
    </row>
    <row r="2291" spans="1:5" x14ac:dyDescent="0.2">
      <c r="A2291" t="s">
        <v>35</v>
      </c>
      <c r="B2291" t="s">
        <v>24</v>
      </c>
      <c r="C2291">
        <v>2019</v>
      </c>
      <c r="D2291" t="s">
        <v>15</v>
      </c>
      <c r="E2291">
        <v>7</v>
      </c>
    </row>
    <row r="2292" spans="1:5" x14ac:dyDescent="0.2">
      <c r="A2292" t="s">
        <v>35</v>
      </c>
      <c r="B2292" t="s">
        <v>24</v>
      </c>
      <c r="C2292">
        <v>2019</v>
      </c>
      <c r="D2292" t="s">
        <v>12</v>
      </c>
      <c r="E2292">
        <v>2</v>
      </c>
    </row>
    <row r="2293" spans="1:5" x14ac:dyDescent="0.2">
      <c r="A2293" t="s">
        <v>35</v>
      </c>
      <c r="B2293" t="s">
        <v>24</v>
      </c>
      <c r="C2293">
        <v>2019</v>
      </c>
      <c r="D2293" t="s">
        <v>14</v>
      </c>
      <c r="E2293">
        <v>14</v>
      </c>
    </row>
    <row r="2294" spans="1:5" x14ac:dyDescent="0.2">
      <c r="A2294" t="s">
        <v>35</v>
      </c>
      <c r="B2294" t="s">
        <v>24</v>
      </c>
      <c r="C2294">
        <v>2019</v>
      </c>
      <c r="D2294" t="s">
        <v>16</v>
      </c>
      <c r="E2294">
        <v>5</v>
      </c>
    </row>
    <row r="2295" spans="1:5" x14ac:dyDescent="0.2">
      <c r="A2295" t="s">
        <v>35</v>
      </c>
      <c r="B2295" t="s">
        <v>24</v>
      </c>
      <c r="C2295">
        <v>2019</v>
      </c>
      <c r="D2295" t="s">
        <v>30</v>
      </c>
      <c r="E2295">
        <v>8</v>
      </c>
    </row>
    <row r="2296" spans="1:5" x14ac:dyDescent="0.2">
      <c r="A2296" t="s">
        <v>35</v>
      </c>
      <c r="B2296" t="s">
        <v>24</v>
      </c>
      <c r="C2296">
        <v>2020</v>
      </c>
      <c r="D2296" t="s">
        <v>14</v>
      </c>
      <c r="E2296">
        <v>6</v>
      </c>
    </row>
    <row r="2297" spans="1:5" x14ac:dyDescent="0.2">
      <c r="A2297" t="s">
        <v>35</v>
      </c>
      <c r="B2297" t="s">
        <v>24</v>
      </c>
      <c r="C2297">
        <v>2020</v>
      </c>
      <c r="D2297" t="s">
        <v>30</v>
      </c>
      <c r="E2297">
        <v>7</v>
      </c>
    </row>
    <row r="2298" spans="1:5" x14ac:dyDescent="0.2">
      <c r="A2298" t="s">
        <v>35</v>
      </c>
      <c r="B2298" t="s">
        <v>24</v>
      </c>
      <c r="C2298">
        <v>2021</v>
      </c>
      <c r="D2298" t="s">
        <v>15</v>
      </c>
      <c r="E2298">
        <v>6</v>
      </c>
    </row>
    <row r="2299" spans="1:5" x14ac:dyDescent="0.2">
      <c r="A2299" t="s">
        <v>35</v>
      </c>
      <c r="B2299" t="s">
        <v>24</v>
      </c>
      <c r="C2299">
        <v>2021</v>
      </c>
      <c r="D2299" t="s">
        <v>12</v>
      </c>
      <c r="E2299">
        <v>4</v>
      </c>
    </row>
    <row r="2300" spans="1:5" x14ac:dyDescent="0.2">
      <c r="A2300" t="s">
        <v>35</v>
      </c>
      <c r="B2300" t="s">
        <v>24</v>
      </c>
      <c r="C2300">
        <v>2021</v>
      </c>
      <c r="D2300" t="s">
        <v>14</v>
      </c>
      <c r="E2300">
        <v>14</v>
      </c>
    </row>
    <row r="2301" spans="1:5" x14ac:dyDescent="0.2">
      <c r="A2301" t="s">
        <v>35</v>
      </c>
      <c r="B2301" t="s">
        <v>24</v>
      </c>
      <c r="C2301">
        <v>2021</v>
      </c>
      <c r="D2301" t="s">
        <v>16</v>
      </c>
      <c r="E2301">
        <v>6</v>
      </c>
    </row>
    <row r="2302" spans="1:5" x14ac:dyDescent="0.2">
      <c r="A2302" t="s">
        <v>35</v>
      </c>
      <c r="B2302" t="s">
        <v>24</v>
      </c>
      <c r="C2302">
        <v>2023</v>
      </c>
      <c r="D2302" t="s">
        <v>13</v>
      </c>
      <c r="E2302">
        <v>25</v>
      </c>
    </row>
    <row r="2303" spans="1:5" x14ac:dyDescent="0.2">
      <c r="A2303" t="s">
        <v>35</v>
      </c>
      <c r="B2303" t="s">
        <v>24</v>
      </c>
      <c r="C2303">
        <v>2023</v>
      </c>
      <c r="D2303" t="s">
        <v>16</v>
      </c>
      <c r="E2303">
        <v>7</v>
      </c>
    </row>
    <row r="2304" spans="1:5" x14ac:dyDescent="0.2">
      <c r="A2304" t="s">
        <v>35</v>
      </c>
      <c r="B2304" t="s">
        <v>24</v>
      </c>
      <c r="C2304">
        <v>2022</v>
      </c>
      <c r="D2304" t="s">
        <v>15</v>
      </c>
      <c r="E2304">
        <v>8</v>
      </c>
    </row>
    <row r="2305" spans="1:5" x14ac:dyDescent="0.2">
      <c r="A2305" t="s">
        <v>35</v>
      </c>
      <c r="B2305" t="s">
        <v>24</v>
      </c>
      <c r="C2305">
        <v>2022</v>
      </c>
      <c r="D2305" t="s">
        <v>12</v>
      </c>
      <c r="E2305">
        <v>6</v>
      </c>
    </row>
    <row r="2306" spans="1:5" x14ac:dyDescent="0.2">
      <c r="A2306" t="s">
        <v>35</v>
      </c>
      <c r="B2306" t="s">
        <v>24</v>
      </c>
      <c r="C2306">
        <v>2022</v>
      </c>
      <c r="D2306" t="s">
        <v>30</v>
      </c>
      <c r="E2306">
        <v>9</v>
      </c>
    </row>
    <row r="2307" spans="1:5" x14ac:dyDescent="0.2">
      <c r="A2307" t="s">
        <v>35</v>
      </c>
      <c r="B2307" t="s">
        <v>25</v>
      </c>
      <c r="C2307">
        <v>2019</v>
      </c>
      <c r="D2307" t="s">
        <v>14</v>
      </c>
      <c r="E2307">
        <v>73</v>
      </c>
    </row>
    <row r="2308" spans="1:5" x14ac:dyDescent="0.2">
      <c r="A2308" t="s">
        <v>35</v>
      </c>
      <c r="B2308" t="s">
        <v>25</v>
      </c>
      <c r="C2308">
        <v>2020</v>
      </c>
      <c r="D2308" t="s">
        <v>14</v>
      </c>
      <c r="E2308">
        <v>85</v>
      </c>
    </row>
    <row r="2309" spans="1:5" x14ac:dyDescent="0.2">
      <c r="A2309" t="s">
        <v>35</v>
      </c>
      <c r="B2309" t="s">
        <v>25</v>
      </c>
      <c r="C2309">
        <v>2020</v>
      </c>
      <c r="D2309" t="s">
        <v>30</v>
      </c>
      <c r="E2309">
        <v>26</v>
      </c>
    </row>
    <row r="2310" spans="1:5" x14ac:dyDescent="0.2">
      <c r="A2310" t="s">
        <v>35</v>
      </c>
      <c r="B2310" t="s">
        <v>25</v>
      </c>
      <c r="C2310">
        <v>2022</v>
      </c>
      <c r="D2310" t="s">
        <v>15</v>
      </c>
      <c r="E2310">
        <v>43</v>
      </c>
    </row>
    <row r="2311" spans="1:5" x14ac:dyDescent="0.2">
      <c r="A2311" t="s">
        <v>35</v>
      </c>
      <c r="B2311" t="s">
        <v>25</v>
      </c>
      <c r="C2311">
        <v>2022</v>
      </c>
      <c r="D2311" t="s">
        <v>14</v>
      </c>
      <c r="E2311">
        <v>72</v>
      </c>
    </row>
    <row r="2312" spans="1:5" x14ac:dyDescent="0.2">
      <c r="A2312" t="s">
        <v>35</v>
      </c>
      <c r="B2312" t="s">
        <v>25</v>
      </c>
      <c r="C2312">
        <v>2022</v>
      </c>
      <c r="D2312" t="s">
        <v>16</v>
      </c>
      <c r="E2312">
        <v>35</v>
      </c>
    </row>
    <row r="2313" spans="1:5" x14ac:dyDescent="0.2">
      <c r="A2313" t="s">
        <v>35</v>
      </c>
      <c r="B2313" t="s">
        <v>25</v>
      </c>
      <c r="C2313">
        <v>2019</v>
      </c>
      <c r="D2313" t="s">
        <v>15</v>
      </c>
      <c r="E2313">
        <v>31</v>
      </c>
    </row>
    <row r="2314" spans="1:5" x14ac:dyDescent="0.2">
      <c r="A2314" t="s">
        <v>35</v>
      </c>
      <c r="B2314" t="s">
        <v>25</v>
      </c>
      <c r="C2314">
        <v>2020</v>
      </c>
      <c r="D2314" t="s">
        <v>16</v>
      </c>
      <c r="E2314">
        <v>23</v>
      </c>
    </row>
    <row r="2315" spans="1:5" x14ac:dyDescent="0.2">
      <c r="A2315" t="s">
        <v>35</v>
      </c>
      <c r="B2315" t="s">
        <v>25</v>
      </c>
      <c r="C2315">
        <v>2021</v>
      </c>
      <c r="D2315" t="s">
        <v>15</v>
      </c>
      <c r="E2315">
        <v>17</v>
      </c>
    </row>
    <row r="2316" spans="1:5" x14ac:dyDescent="0.2">
      <c r="A2316" t="s">
        <v>35</v>
      </c>
      <c r="B2316" t="s">
        <v>25</v>
      </c>
      <c r="C2316">
        <v>2021</v>
      </c>
      <c r="D2316" t="s">
        <v>13</v>
      </c>
      <c r="E2316">
        <v>67</v>
      </c>
    </row>
    <row r="2317" spans="1:5" x14ac:dyDescent="0.2">
      <c r="A2317" t="s">
        <v>35</v>
      </c>
      <c r="B2317" t="s">
        <v>25</v>
      </c>
      <c r="C2317">
        <v>2023</v>
      </c>
      <c r="D2317" t="s">
        <v>16</v>
      </c>
      <c r="E2317">
        <v>40</v>
      </c>
    </row>
    <row r="2318" spans="1:5" x14ac:dyDescent="0.2">
      <c r="A2318" t="s">
        <v>35</v>
      </c>
      <c r="B2318" t="s">
        <v>25</v>
      </c>
      <c r="C2318">
        <v>2021</v>
      </c>
      <c r="D2318" t="s">
        <v>12</v>
      </c>
      <c r="E2318">
        <v>17</v>
      </c>
    </row>
    <row r="2319" spans="1:5" x14ac:dyDescent="0.2">
      <c r="A2319" t="s">
        <v>35</v>
      </c>
      <c r="B2319" t="s">
        <v>25</v>
      </c>
      <c r="C2319">
        <v>2019</v>
      </c>
      <c r="D2319" t="s">
        <v>16</v>
      </c>
      <c r="E2319">
        <v>26</v>
      </c>
    </row>
    <row r="2320" spans="1:5" x14ac:dyDescent="0.2">
      <c r="A2320" t="s">
        <v>35</v>
      </c>
      <c r="B2320" t="s">
        <v>25</v>
      </c>
      <c r="C2320">
        <v>2020</v>
      </c>
      <c r="D2320" t="s">
        <v>15</v>
      </c>
      <c r="E2320">
        <v>30</v>
      </c>
    </row>
    <row r="2321" spans="1:5" x14ac:dyDescent="0.2">
      <c r="A2321" t="s">
        <v>35</v>
      </c>
      <c r="B2321" t="s">
        <v>25</v>
      </c>
      <c r="C2321">
        <v>2023</v>
      </c>
      <c r="D2321" t="s">
        <v>30</v>
      </c>
      <c r="E2321">
        <v>31</v>
      </c>
    </row>
    <row r="2322" spans="1:5" x14ac:dyDescent="0.2">
      <c r="A2322" t="s">
        <v>35</v>
      </c>
      <c r="B2322" t="s">
        <v>25</v>
      </c>
      <c r="C2322">
        <v>2019</v>
      </c>
      <c r="D2322" t="s">
        <v>12</v>
      </c>
      <c r="E2322">
        <v>36</v>
      </c>
    </row>
    <row r="2323" spans="1:5" x14ac:dyDescent="0.2">
      <c r="A2323" t="s">
        <v>35</v>
      </c>
      <c r="B2323" t="s">
        <v>25</v>
      </c>
      <c r="C2323">
        <v>2019</v>
      </c>
      <c r="D2323" t="s">
        <v>13</v>
      </c>
      <c r="E2323">
        <v>67</v>
      </c>
    </row>
    <row r="2324" spans="1:5" x14ac:dyDescent="0.2">
      <c r="A2324" t="s">
        <v>35</v>
      </c>
      <c r="B2324" t="s">
        <v>25</v>
      </c>
      <c r="C2324">
        <v>2019</v>
      </c>
      <c r="D2324" t="s">
        <v>30</v>
      </c>
      <c r="E2324">
        <v>21</v>
      </c>
    </row>
    <row r="2325" spans="1:5" x14ac:dyDescent="0.2">
      <c r="A2325" t="s">
        <v>35</v>
      </c>
      <c r="B2325" t="s">
        <v>25</v>
      </c>
      <c r="C2325">
        <v>2020</v>
      </c>
      <c r="D2325" t="s">
        <v>12</v>
      </c>
      <c r="E2325">
        <v>29</v>
      </c>
    </row>
    <row r="2326" spans="1:5" x14ac:dyDescent="0.2">
      <c r="A2326" t="s">
        <v>35</v>
      </c>
      <c r="B2326" t="s">
        <v>25</v>
      </c>
      <c r="C2326">
        <v>2020</v>
      </c>
      <c r="D2326" t="s">
        <v>13</v>
      </c>
      <c r="E2326">
        <v>73</v>
      </c>
    </row>
    <row r="2327" spans="1:5" x14ac:dyDescent="0.2">
      <c r="A2327" t="s">
        <v>35</v>
      </c>
      <c r="B2327" t="s">
        <v>25</v>
      </c>
      <c r="C2327">
        <v>2021</v>
      </c>
      <c r="D2327" t="s">
        <v>14</v>
      </c>
      <c r="E2327">
        <v>98</v>
      </c>
    </row>
    <row r="2328" spans="1:5" x14ac:dyDescent="0.2">
      <c r="A2328" t="s">
        <v>35</v>
      </c>
      <c r="B2328" t="s">
        <v>25</v>
      </c>
      <c r="C2328">
        <v>2021</v>
      </c>
      <c r="D2328" t="s">
        <v>16</v>
      </c>
      <c r="E2328">
        <v>23</v>
      </c>
    </row>
    <row r="2329" spans="1:5" x14ac:dyDescent="0.2">
      <c r="A2329" t="s">
        <v>35</v>
      </c>
      <c r="B2329" t="s">
        <v>25</v>
      </c>
      <c r="C2329">
        <v>2021</v>
      </c>
      <c r="D2329" t="s">
        <v>30</v>
      </c>
      <c r="E2329">
        <v>12</v>
      </c>
    </row>
    <row r="2330" spans="1:5" x14ac:dyDescent="0.2">
      <c r="A2330" t="s">
        <v>35</v>
      </c>
      <c r="B2330" t="s">
        <v>25</v>
      </c>
      <c r="C2330">
        <v>2023</v>
      </c>
      <c r="D2330" t="s">
        <v>15</v>
      </c>
      <c r="E2330">
        <v>34</v>
      </c>
    </row>
    <row r="2331" spans="1:5" x14ac:dyDescent="0.2">
      <c r="A2331" t="s">
        <v>35</v>
      </c>
      <c r="B2331" t="s">
        <v>25</v>
      </c>
      <c r="C2331">
        <v>2023</v>
      </c>
      <c r="D2331" t="s">
        <v>12</v>
      </c>
      <c r="E2331">
        <v>47</v>
      </c>
    </row>
    <row r="2332" spans="1:5" x14ac:dyDescent="0.2">
      <c r="A2332" t="s">
        <v>35</v>
      </c>
      <c r="B2332" t="s">
        <v>25</v>
      </c>
      <c r="C2332">
        <v>2023</v>
      </c>
      <c r="D2332" t="s">
        <v>14</v>
      </c>
      <c r="E2332">
        <v>124</v>
      </c>
    </row>
    <row r="2333" spans="1:5" x14ac:dyDescent="0.2">
      <c r="A2333" t="s">
        <v>35</v>
      </c>
      <c r="B2333" t="s">
        <v>25</v>
      </c>
      <c r="C2333">
        <v>2023</v>
      </c>
      <c r="D2333" t="s">
        <v>13</v>
      </c>
      <c r="E2333">
        <v>88</v>
      </c>
    </row>
    <row r="2334" spans="1:5" x14ac:dyDescent="0.2">
      <c r="A2334" t="s">
        <v>35</v>
      </c>
      <c r="B2334" t="s">
        <v>25</v>
      </c>
      <c r="C2334">
        <v>2022</v>
      </c>
      <c r="D2334" t="s">
        <v>12</v>
      </c>
      <c r="E2334">
        <v>30</v>
      </c>
    </row>
    <row r="2335" spans="1:5" x14ac:dyDescent="0.2">
      <c r="A2335" t="s">
        <v>35</v>
      </c>
      <c r="B2335" t="s">
        <v>25</v>
      </c>
      <c r="C2335">
        <v>2022</v>
      </c>
      <c r="D2335" t="s">
        <v>30</v>
      </c>
      <c r="E2335">
        <v>36</v>
      </c>
    </row>
    <row r="2336" spans="1:5" x14ac:dyDescent="0.2">
      <c r="A2336" t="s">
        <v>35</v>
      </c>
      <c r="B2336" t="s">
        <v>25</v>
      </c>
      <c r="C2336">
        <v>2022</v>
      </c>
      <c r="D2336" t="s">
        <v>13</v>
      </c>
      <c r="E2336">
        <v>106</v>
      </c>
    </row>
    <row r="2337" spans="1:5" x14ac:dyDescent="0.2">
      <c r="A2337" t="s">
        <v>35</v>
      </c>
      <c r="B2337" t="s">
        <v>26</v>
      </c>
      <c r="C2337">
        <v>2023</v>
      </c>
      <c r="D2337" t="s">
        <v>13</v>
      </c>
      <c r="E2337">
        <v>152</v>
      </c>
    </row>
    <row r="2338" spans="1:5" x14ac:dyDescent="0.2">
      <c r="A2338" t="s">
        <v>35</v>
      </c>
      <c r="B2338" t="s">
        <v>26</v>
      </c>
      <c r="C2338">
        <v>2020</v>
      </c>
      <c r="D2338" t="s">
        <v>30</v>
      </c>
      <c r="E2338">
        <v>48</v>
      </c>
    </row>
    <row r="2339" spans="1:5" x14ac:dyDescent="0.2">
      <c r="A2339" t="s">
        <v>35</v>
      </c>
      <c r="B2339" t="s">
        <v>26</v>
      </c>
      <c r="C2339">
        <v>2023</v>
      </c>
      <c r="D2339" t="s">
        <v>12</v>
      </c>
      <c r="E2339">
        <v>63</v>
      </c>
    </row>
    <row r="2340" spans="1:5" x14ac:dyDescent="0.2">
      <c r="A2340" t="s">
        <v>35</v>
      </c>
      <c r="B2340" t="s">
        <v>26</v>
      </c>
      <c r="C2340">
        <v>2021</v>
      </c>
      <c r="D2340" t="s">
        <v>15</v>
      </c>
      <c r="E2340">
        <v>57</v>
      </c>
    </row>
    <row r="2341" spans="1:5" x14ac:dyDescent="0.2">
      <c r="A2341" t="s">
        <v>35</v>
      </c>
      <c r="B2341" t="s">
        <v>26</v>
      </c>
      <c r="C2341">
        <v>2023</v>
      </c>
      <c r="D2341" t="s">
        <v>14</v>
      </c>
      <c r="E2341">
        <v>151</v>
      </c>
    </row>
    <row r="2342" spans="1:5" x14ac:dyDescent="0.2">
      <c r="A2342" t="s">
        <v>35</v>
      </c>
      <c r="B2342" t="s">
        <v>26</v>
      </c>
      <c r="C2342">
        <v>2023</v>
      </c>
      <c r="D2342" t="s">
        <v>15</v>
      </c>
      <c r="E2342">
        <v>51</v>
      </c>
    </row>
    <row r="2343" spans="1:5" x14ac:dyDescent="0.2">
      <c r="A2343" t="s">
        <v>35</v>
      </c>
      <c r="B2343" t="s">
        <v>26</v>
      </c>
      <c r="C2343">
        <v>2019</v>
      </c>
      <c r="D2343" t="s">
        <v>12</v>
      </c>
      <c r="E2343">
        <v>60</v>
      </c>
    </row>
    <row r="2344" spans="1:5" x14ac:dyDescent="0.2">
      <c r="A2344" t="s">
        <v>35</v>
      </c>
      <c r="B2344" t="s">
        <v>26</v>
      </c>
      <c r="C2344">
        <v>2022</v>
      </c>
      <c r="D2344" t="s">
        <v>15</v>
      </c>
      <c r="E2344">
        <v>43</v>
      </c>
    </row>
    <row r="2345" spans="1:5" x14ac:dyDescent="0.2">
      <c r="A2345" t="s">
        <v>35</v>
      </c>
      <c r="B2345" t="s">
        <v>26</v>
      </c>
      <c r="C2345">
        <v>2022</v>
      </c>
      <c r="D2345" t="s">
        <v>12</v>
      </c>
      <c r="E2345">
        <v>43</v>
      </c>
    </row>
    <row r="2346" spans="1:5" x14ac:dyDescent="0.2">
      <c r="A2346" t="s">
        <v>35</v>
      </c>
      <c r="B2346" t="s">
        <v>26</v>
      </c>
      <c r="C2346">
        <v>2022</v>
      </c>
      <c r="D2346" t="s">
        <v>13</v>
      </c>
      <c r="E2346">
        <v>171</v>
      </c>
    </row>
    <row r="2347" spans="1:5" x14ac:dyDescent="0.2">
      <c r="A2347" t="s">
        <v>35</v>
      </c>
      <c r="B2347" t="s">
        <v>26</v>
      </c>
      <c r="C2347">
        <v>2020</v>
      </c>
      <c r="D2347" t="s">
        <v>14</v>
      </c>
      <c r="E2347">
        <v>152</v>
      </c>
    </row>
    <row r="2348" spans="1:5" x14ac:dyDescent="0.2">
      <c r="A2348" t="s">
        <v>35</v>
      </c>
      <c r="B2348" t="s">
        <v>26</v>
      </c>
      <c r="C2348">
        <v>2020</v>
      </c>
      <c r="D2348" t="s">
        <v>15</v>
      </c>
      <c r="E2348">
        <v>35</v>
      </c>
    </row>
    <row r="2349" spans="1:5" x14ac:dyDescent="0.2">
      <c r="A2349" t="s">
        <v>35</v>
      </c>
      <c r="B2349" t="s">
        <v>26</v>
      </c>
      <c r="C2349">
        <v>2021</v>
      </c>
      <c r="D2349" t="s">
        <v>13</v>
      </c>
      <c r="E2349">
        <v>159</v>
      </c>
    </row>
    <row r="2350" spans="1:5" x14ac:dyDescent="0.2">
      <c r="A2350" t="s">
        <v>35</v>
      </c>
      <c r="B2350" t="s">
        <v>26</v>
      </c>
      <c r="C2350">
        <v>2021</v>
      </c>
      <c r="D2350" t="s">
        <v>30</v>
      </c>
      <c r="E2350">
        <v>54</v>
      </c>
    </row>
    <row r="2351" spans="1:5" x14ac:dyDescent="0.2">
      <c r="A2351" t="s">
        <v>35</v>
      </c>
      <c r="B2351" t="s">
        <v>26</v>
      </c>
      <c r="C2351">
        <v>2019</v>
      </c>
      <c r="D2351" t="s">
        <v>15</v>
      </c>
      <c r="E2351">
        <v>64</v>
      </c>
    </row>
    <row r="2352" spans="1:5" x14ac:dyDescent="0.2">
      <c r="A2352" t="s">
        <v>35</v>
      </c>
      <c r="B2352" t="s">
        <v>26</v>
      </c>
      <c r="C2352">
        <v>2019</v>
      </c>
      <c r="D2352" t="s">
        <v>14</v>
      </c>
      <c r="E2352">
        <v>138</v>
      </c>
    </row>
    <row r="2353" spans="1:5" x14ac:dyDescent="0.2">
      <c r="A2353" t="s">
        <v>35</v>
      </c>
      <c r="B2353" t="s">
        <v>26</v>
      </c>
      <c r="C2353">
        <v>2019</v>
      </c>
      <c r="D2353" t="s">
        <v>13</v>
      </c>
      <c r="E2353">
        <v>182</v>
      </c>
    </row>
    <row r="2354" spans="1:5" x14ac:dyDescent="0.2">
      <c r="A2354" t="s">
        <v>35</v>
      </c>
      <c r="B2354" t="s">
        <v>26</v>
      </c>
      <c r="C2354">
        <v>2019</v>
      </c>
      <c r="D2354" t="s">
        <v>16</v>
      </c>
      <c r="E2354">
        <v>56</v>
      </c>
    </row>
    <row r="2355" spans="1:5" x14ac:dyDescent="0.2">
      <c r="A2355" t="s">
        <v>35</v>
      </c>
      <c r="B2355" t="s">
        <v>26</v>
      </c>
      <c r="C2355">
        <v>2019</v>
      </c>
      <c r="D2355" t="s">
        <v>30</v>
      </c>
      <c r="E2355">
        <v>48</v>
      </c>
    </row>
    <row r="2356" spans="1:5" x14ac:dyDescent="0.2">
      <c r="A2356" t="s">
        <v>35</v>
      </c>
      <c r="B2356" t="s">
        <v>26</v>
      </c>
      <c r="C2356">
        <v>2020</v>
      </c>
      <c r="D2356" t="s">
        <v>12</v>
      </c>
      <c r="E2356">
        <v>55</v>
      </c>
    </row>
    <row r="2357" spans="1:5" x14ac:dyDescent="0.2">
      <c r="A2357" t="s">
        <v>35</v>
      </c>
      <c r="B2357" t="s">
        <v>26</v>
      </c>
      <c r="C2357">
        <v>2020</v>
      </c>
      <c r="D2357" t="s">
        <v>13</v>
      </c>
      <c r="E2357">
        <v>225</v>
      </c>
    </row>
    <row r="2358" spans="1:5" x14ac:dyDescent="0.2">
      <c r="A2358" t="s">
        <v>35</v>
      </c>
      <c r="B2358" t="s">
        <v>26</v>
      </c>
      <c r="C2358">
        <v>2020</v>
      </c>
      <c r="D2358" t="s">
        <v>16</v>
      </c>
      <c r="E2358">
        <v>35</v>
      </c>
    </row>
    <row r="2359" spans="1:5" x14ac:dyDescent="0.2">
      <c r="A2359" t="s">
        <v>35</v>
      </c>
      <c r="B2359" t="s">
        <v>26</v>
      </c>
      <c r="C2359">
        <v>2021</v>
      </c>
      <c r="D2359" t="s">
        <v>12</v>
      </c>
      <c r="E2359">
        <v>60</v>
      </c>
    </row>
    <row r="2360" spans="1:5" x14ac:dyDescent="0.2">
      <c r="A2360" t="s">
        <v>35</v>
      </c>
      <c r="B2360" t="s">
        <v>26</v>
      </c>
      <c r="C2360">
        <v>2021</v>
      </c>
      <c r="D2360" t="s">
        <v>14</v>
      </c>
      <c r="E2360">
        <v>117</v>
      </c>
    </row>
    <row r="2361" spans="1:5" x14ac:dyDescent="0.2">
      <c r="A2361" t="s">
        <v>35</v>
      </c>
      <c r="B2361" t="s">
        <v>26</v>
      </c>
      <c r="C2361">
        <v>2021</v>
      </c>
      <c r="D2361" t="s">
        <v>16</v>
      </c>
      <c r="E2361">
        <v>66</v>
      </c>
    </row>
    <row r="2362" spans="1:5" x14ac:dyDescent="0.2">
      <c r="A2362" t="s">
        <v>35</v>
      </c>
      <c r="B2362" t="s">
        <v>26</v>
      </c>
      <c r="C2362">
        <v>2023</v>
      </c>
      <c r="D2362" t="s">
        <v>16</v>
      </c>
      <c r="E2362">
        <v>46</v>
      </c>
    </row>
    <row r="2363" spans="1:5" x14ac:dyDescent="0.2">
      <c r="A2363" t="s">
        <v>35</v>
      </c>
      <c r="B2363" t="s">
        <v>26</v>
      </c>
      <c r="C2363">
        <v>2023</v>
      </c>
      <c r="D2363" t="s">
        <v>30</v>
      </c>
      <c r="E2363">
        <v>30</v>
      </c>
    </row>
    <row r="2364" spans="1:5" x14ac:dyDescent="0.2">
      <c r="A2364" t="s">
        <v>35</v>
      </c>
      <c r="B2364" t="s">
        <v>26</v>
      </c>
      <c r="C2364">
        <v>2022</v>
      </c>
      <c r="D2364" t="s">
        <v>16</v>
      </c>
      <c r="E2364">
        <v>57</v>
      </c>
    </row>
    <row r="2365" spans="1:5" x14ac:dyDescent="0.2">
      <c r="A2365" t="s">
        <v>35</v>
      </c>
      <c r="B2365" t="s">
        <v>26</v>
      </c>
      <c r="C2365">
        <v>2022</v>
      </c>
      <c r="D2365" t="s">
        <v>14</v>
      </c>
      <c r="E2365">
        <v>142</v>
      </c>
    </row>
    <row r="2366" spans="1:5" x14ac:dyDescent="0.2">
      <c r="A2366" t="s">
        <v>35</v>
      </c>
      <c r="B2366" t="s">
        <v>26</v>
      </c>
      <c r="C2366">
        <v>2022</v>
      </c>
      <c r="D2366" t="s">
        <v>30</v>
      </c>
      <c r="E2366">
        <v>46</v>
      </c>
    </row>
    <row r="2367" spans="1:5" x14ac:dyDescent="0.2">
      <c r="A2367" t="s">
        <v>36</v>
      </c>
      <c r="B2367" t="s">
        <v>10</v>
      </c>
      <c r="C2367">
        <v>2019</v>
      </c>
      <c r="D2367" t="s">
        <v>12</v>
      </c>
      <c r="E2367">
        <v>6</v>
      </c>
    </row>
    <row r="2368" spans="1:5" x14ac:dyDescent="0.2">
      <c r="A2368" t="s">
        <v>36</v>
      </c>
      <c r="B2368" t="s">
        <v>10</v>
      </c>
      <c r="C2368">
        <v>2019</v>
      </c>
      <c r="D2368" t="s">
        <v>11</v>
      </c>
      <c r="E2368">
        <v>4</v>
      </c>
    </row>
    <row r="2369" spans="1:5" x14ac:dyDescent="0.2">
      <c r="A2369" t="s">
        <v>36</v>
      </c>
      <c r="B2369" t="s">
        <v>10</v>
      </c>
      <c r="C2369">
        <v>2022</v>
      </c>
      <c r="D2369" t="s">
        <v>15</v>
      </c>
      <c r="E2369">
        <v>4</v>
      </c>
    </row>
    <row r="2370" spans="1:5" x14ac:dyDescent="0.2">
      <c r="A2370" t="s">
        <v>36</v>
      </c>
      <c r="B2370" t="s">
        <v>10</v>
      </c>
      <c r="C2370">
        <v>2022</v>
      </c>
      <c r="D2370" t="s">
        <v>14</v>
      </c>
      <c r="E2370">
        <v>2</v>
      </c>
    </row>
    <row r="2371" spans="1:5" x14ac:dyDescent="0.2">
      <c r="A2371" t="s">
        <v>36</v>
      </c>
      <c r="B2371" t="s">
        <v>10</v>
      </c>
      <c r="C2371">
        <v>2022</v>
      </c>
      <c r="D2371" t="s">
        <v>13</v>
      </c>
      <c r="E2371">
        <v>0</v>
      </c>
    </row>
    <row r="2372" spans="1:5" x14ac:dyDescent="0.2">
      <c r="A2372" t="s">
        <v>36</v>
      </c>
      <c r="B2372" t="s">
        <v>10</v>
      </c>
      <c r="C2372">
        <v>2022</v>
      </c>
      <c r="D2372" t="s">
        <v>16</v>
      </c>
      <c r="E2372">
        <v>0</v>
      </c>
    </row>
    <row r="2373" spans="1:5" x14ac:dyDescent="0.2">
      <c r="A2373" t="s">
        <v>36</v>
      </c>
      <c r="B2373" t="s">
        <v>10</v>
      </c>
      <c r="C2373">
        <v>2021</v>
      </c>
      <c r="D2373" t="s">
        <v>11</v>
      </c>
      <c r="E2373">
        <v>3</v>
      </c>
    </row>
    <row r="2374" spans="1:5" x14ac:dyDescent="0.2">
      <c r="A2374" t="s">
        <v>36</v>
      </c>
      <c r="B2374" t="s">
        <v>10</v>
      </c>
      <c r="C2374">
        <v>2020</v>
      </c>
      <c r="D2374" t="s">
        <v>11</v>
      </c>
      <c r="E2374">
        <v>4</v>
      </c>
    </row>
    <row r="2375" spans="1:5" x14ac:dyDescent="0.2">
      <c r="A2375" t="s">
        <v>36</v>
      </c>
      <c r="B2375" t="s">
        <v>10</v>
      </c>
      <c r="C2375">
        <v>2021</v>
      </c>
      <c r="D2375" t="s">
        <v>13</v>
      </c>
      <c r="E2375">
        <v>1</v>
      </c>
    </row>
    <row r="2376" spans="1:5" x14ac:dyDescent="0.2">
      <c r="A2376" t="s">
        <v>36</v>
      </c>
      <c r="B2376" t="s">
        <v>10</v>
      </c>
      <c r="C2376">
        <v>2023</v>
      </c>
      <c r="D2376" t="s">
        <v>11</v>
      </c>
      <c r="E2376">
        <v>6</v>
      </c>
    </row>
    <row r="2377" spans="1:5" x14ac:dyDescent="0.2">
      <c r="A2377" t="s">
        <v>36</v>
      </c>
      <c r="B2377" t="s">
        <v>10</v>
      </c>
      <c r="C2377">
        <v>2022</v>
      </c>
      <c r="D2377" t="s">
        <v>12</v>
      </c>
      <c r="E2377">
        <v>7</v>
      </c>
    </row>
    <row r="2378" spans="1:5" x14ac:dyDescent="0.2">
      <c r="A2378" t="s">
        <v>36</v>
      </c>
      <c r="B2378" t="s">
        <v>10</v>
      </c>
      <c r="C2378">
        <v>2022</v>
      </c>
      <c r="D2378" t="s">
        <v>11</v>
      </c>
      <c r="E2378">
        <v>7</v>
      </c>
    </row>
    <row r="2379" spans="1:5" x14ac:dyDescent="0.2">
      <c r="A2379" t="s">
        <v>36</v>
      </c>
      <c r="B2379" t="s">
        <v>10</v>
      </c>
      <c r="C2379">
        <v>2019</v>
      </c>
      <c r="D2379" t="s">
        <v>15</v>
      </c>
      <c r="E2379">
        <v>4</v>
      </c>
    </row>
    <row r="2380" spans="1:5" x14ac:dyDescent="0.2">
      <c r="A2380" t="s">
        <v>36</v>
      </c>
      <c r="B2380" t="s">
        <v>10</v>
      </c>
      <c r="C2380">
        <v>2019</v>
      </c>
      <c r="D2380" t="s">
        <v>14</v>
      </c>
      <c r="E2380">
        <v>4</v>
      </c>
    </row>
    <row r="2381" spans="1:5" x14ac:dyDescent="0.2">
      <c r="A2381" t="s">
        <v>36</v>
      </c>
      <c r="B2381" t="s">
        <v>10</v>
      </c>
      <c r="C2381">
        <v>2019</v>
      </c>
      <c r="D2381" t="s">
        <v>13</v>
      </c>
      <c r="E2381">
        <v>2</v>
      </c>
    </row>
    <row r="2382" spans="1:5" x14ac:dyDescent="0.2">
      <c r="A2382" t="s">
        <v>36</v>
      </c>
      <c r="B2382" t="s">
        <v>10</v>
      </c>
      <c r="C2382">
        <v>2019</v>
      </c>
      <c r="D2382" t="s">
        <v>16</v>
      </c>
      <c r="E2382">
        <v>2</v>
      </c>
    </row>
    <row r="2383" spans="1:5" x14ac:dyDescent="0.2">
      <c r="A2383" t="s">
        <v>36</v>
      </c>
      <c r="B2383" t="s">
        <v>10</v>
      </c>
      <c r="C2383">
        <v>2020</v>
      </c>
      <c r="D2383" t="s">
        <v>15</v>
      </c>
      <c r="E2383">
        <v>4</v>
      </c>
    </row>
    <row r="2384" spans="1:5" x14ac:dyDescent="0.2">
      <c r="A2384" t="s">
        <v>36</v>
      </c>
      <c r="B2384" t="s">
        <v>10</v>
      </c>
      <c r="C2384">
        <v>2020</v>
      </c>
      <c r="D2384" t="s">
        <v>12</v>
      </c>
      <c r="E2384">
        <v>7</v>
      </c>
    </row>
    <row r="2385" spans="1:5" x14ac:dyDescent="0.2">
      <c r="A2385" t="s">
        <v>36</v>
      </c>
      <c r="B2385" t="s">
        <v>10</v>
      </c>
      <c r="C2385">
        <v>2020</v>
      </c>
      <c r="D2385" t="s">
        <v>14</v>
      </c>
      <c r="E2385">
        <v>1</v>
      </c>
    </row>
    <row r="2386" spans="1:5" x14ac:dyDescent="0.2">
      <c r="A2386" t="s">
        <v>36</v>
      </c>
      <c r="B2386" t="s">
        <v>10</v>
      </c>
      <c r="C2386">
        <v>2020</v>
      </c>
      <c r="D2386" t="s">
        <v>13</v>
      </c>
      <c r="E2386">
        <v>2</v>
      </c>
    </row>
    <row r="2387" spans="1:5" x14ac:dyDescent="0.2">
      <c r="A2387" t="s">
        <v>36</v>
      </c>
      <c r="B2387" t="s">
        <v>10</v>
      </c>
      <c r="C2387">
        <v>2020</v>
      </c>
      <c r="D2387" t="s">
        <v>16</v>
      </c>
      <c r="E2387">
        <v>0</v>
      </c>
    </row>
    <row r="2388" spans="1:5" x14ac:dyDescent="0.2">
      <c r="A2388" t="s">
        <v>36</v>
      </c>
      <c r="B2388" t="s">
        <v>10</v>
      </c>
      <c r="C2388">
        <v>2021</v>
      </c>
      <c r="D2388" t="s">
        <v>15</v>
      </c>
      <c r="E2388">
        <v>6</v>
      </c>
    </row>
    <row r="2389" spans="1:5" x14ac:dyDescent="0.2">
      <c r="A2389" t="s">
        <v>36</v>
      </c>
      <c r="B2389" t="s">
        <v>10</v>
      </c>
      <c r="C2389">
        <v>2021</v>
      </c>
      <c r="D2389" t="s">
        <v>12</v>
      </c>
      <c r="E2389">
        <v>10</v>
      </c>
    </row>
    <row r="2390" spans="1:5" x14ac:dyDescent="0.2">
      <c r="A2390" t="s">
        <v>36</v>
      </c>
      <c r="B2390" t="s">
        <v>10</v>
      </c>
      <c r="C2390">
        <v>2021</v>
      </c>
      <c r="D2390" t="s">
        <v>14</v>
      </c>
      <c r="E2390">
        <v>1</v>
      </c>
    </row>
    <row r="2391" spans="1:5" x14ac:dyDescent="0.2">
      <c r="A2391" t="s">
        <v>36</v>
      </c>
      <c r="B2391" t="s">
        <v>10</v>
      </c>
      <c r="C2391">
        <v>2021</v>
      </c>
      <c r="D2391" t="s">
        <v>16</v>
      </c>
      <c r="E2391">
        <v>1</v>
      </c>
    </row>
    <row r="2392" spans="1:5" x14ac:dyDescent="0.2">
      <c r="A2392" t="s">
        <v>36</v>
      </c>
      <c r="B2392" t="s">
        <v>10</v>
      </c>
      <c r="C2392">
        <v>2023</v>
      </c>
      <c r="D2392" t="s">
        <v>15</v>
      </c>
      <c r="E2392">
        <v>8</v>
      </c>
    </row>
    <row r="2393" spans="1:5" x14ac:dyDescent="0.2">
      <c r="A2393" t="s">
        <v>36</v>
      </c>
      <c r="B2393" t="s">
        <v>10</v>
      </c>
      <c r="C2393">
        <v>2023</v>
      </c>
      <c r="D2393" t="s">
        <v>12</v>
      </c>
      <c r="E2393">
        <v>7</v>
      </c>
    </row>
    <row r="2394" spans="1:5" x14ac:dyDescent="0.2">
      <c r="A2394" t="s">
        <v>36</v>
      </c>
      <c r="B2394" t="s">
        <v>10</v>
      </c>
      <c r="C2394">
        <v>2023</v>
      </c>
      <c r="D2394" t="s">
        <v>14</v>
      </c>
      <c r="E2394">
        <v>2</v>
      </c>
    </row>
    <row r="2395" spans="1:5" x14ac:dyDescent="0.2">
      <c r="A2395" t="s">
        <v>36</v>
      </c>
      <c r="B2395" t="s">
        <v>10</v>
      </c>
      <c r="C2395">
        <v>2023</v>
      </c>
      <c r="D2395" t="s">
        <v>13</v>
      </c>
      <c r="E2395">
        <v>2</v>
      </c>
    </row>
    <row r="2396" spans="1:5" x14ac:dyDescent="0.2">
      <c r="A2396" t="s">
        <v>36</v>
      </c>
      <c r="B2396" t="s">
        <v>10</v>
      </c>
      <c r="C2396">
        <v>2023</v>
      </c>
      <c r="D2396" t="s">
        <v>16</v>
      </c>
      <c r="E2396">
        <v>2</v>
      </c>
    </row>
    <row r="2397" spans="1:5" x14ac:dyDescent="0.2">
      <c r="A2397" t="s">
        <v>36</v>
      </c>
      <c r="B2397" t="s">
        <v>17</v>
      </c>
      <c r="C2397">
        <v>2021</v>
      </c>
      <c r="D2397" t="s">
        <v>12</v>
      </c>
      <c r="E2397">
        <v>8</v>
      </c>
    </row>
    <row r="2398" spans="1:5" x14ac:dyDescent="0.2">
      <c r="A2398" t="s">
        <v>36</v>
      </c>
      <c r="B2398" t="s">
        <v>17</v>
      </c>
      <c r="C2398">
        <v>2020</v>
      </c>
      <c r="D2398" t="s">
        <v>12</v>
      </c>
      <c r="E2398">
        <v>7</v>
      </c>
    </row>
    <row r="2399" spans="1:5" x14ac:dyDescent="0.2">
      <c r="A2399" t="s">
        <v>36</v>
      </c>
      <c r="B2399" t="s">
        <v>17</v>
      </c>
      <c r="C2399">
        <v>2019</v>
      </c>
      <c r="D2399" t="s">
        <v>12</v>
      </c>
      <c r="E2399">
        <v>5</v>
      </c>
    </row>
    <row r="2400" spans="1:5" x14ac:dyDescent="0.2">
      <c r="A2400" t="s">
        <v>36</v>
      </c>
      <c r="B2400" t="s">
        <v>17</v>
      </c>
      <c r="C2400">
        <v>2019</v>
      </c>
      <c r="D2400" t="s">
        <v>11</v>
      </c>
      <c r="E2400">
        <v>3</v>
      </c>
    </row>
    <row r="2401" spans="1:5" x14ac:dyDescent="0.2">
      <c r="A2401" t="s">
        <v>36</v>
      </c>
      <c r="B2401" t="s">
        <v>17</v>
      </c>
      <c r="C2401">
        <v>2021</v>
      </c>
      <c r="D2401" t="s">
        <v>15</v>
      </c>
      <c r="E2401">
        <v>8</v>
      </c>
    </row>
    <row r="2402" spans="1:5" x14ac:dyDescent="0.2">
      <c r="A2402" t="s">
        <v>36</v>
      </c>
      <c r="B2402" t="s">
        <v>17</v>
      </c>
      <c r="C2402">
        <v>2022</v>
      </c>
      <c r="D2402" t="s">
        <v>11</v>
      </c>
      <c r="E2402">
        <v>5</v>
      </c>
    </row>
    <row r="2403" spans="1:5" x14ac:dyDescent="0.2">
      <c r="A2403" t="s">
        <v>36</v>
      </c>
      <c r="B2403" t="s">
        <v>17</v>
      </c>
      <c r="C2403">
        <v>2022</v>
      </c>
      <c r="D2403" t="s">
        <v>12</v>
      </c>
      <c r="E2403">
        <v>18</v>
      </c>
    </row>
    <row r="2404" spans="1:5" x14ac:dyDescent="0.2">
      <c r="A2404" t="s">
        <v>36</v>
      </c>
      <c r="B2404" t="s">
        <v>17</v>
      </c>
      <c r="C2404">
        <v>2022</v>
      </c>
      <c r="D2404" t="s">
        <v>14</v>
      </c>
      <c r="E2404">
        <v>4</v>
      </c>
    </row>
    <row r="2405" spans="1:5" x14ac:dyDescent="0.2">
      <c r="A2405" t="s">
        <v>36</v>
      </c>
      <c r="B2405" t="s">
        <v>17</v>
      </c>
      <c r="C2405">
        <v>2022</v>
      </c>
      <c r="D2405" t="s">
        <v>13</v>
      </c>
      <c r="E2405">
        <v>1</v>
      </c>
    </row>
    <row r="2406" spans="1:5" x14ac:dyDescent="0.2">
      <c r="A2406" t="s">
        <v>36</v>
      </c>
      <c r="B2406" t="s">
        <v>17</v>
      </c>
      <c r="C2406">
        <v>2022</v>
      </c>
      <c r="D2406" t="s">
        <v>16</v>
      </c>
      <c r="E2406">
        <v>0</v>
      </c>
    </row>
    <row r="2407" spans="1:5" x14ac:dyDescent="0.2">
      <c r="A2407" t="s">
        <v>36</v>
      </c>
      <c r="B2407" t="s">
        <v>17</v>
      </c>
      <c r="C2407">
        <v>2020</v>
      </c>
      <c r="D2407" t="s">
        <v>14</v>
      </c>
      <c r="E2407">
        <v>2</v>
      </c>
    </row>
    <row r="2408" spans="1:5" x14ac:dyDescent="0.2">
      <c r="A2408" t="s">
        <v>36</v>
      </c>
      <c r="B2408" t="s">
        <v>17</v>
      </c>
      <c r="C2408">
        <v>2019</v>
      </c>
      <c r="D2408" t="s">
        <v>15</v>
      </c>
      <c r="E2408">
        <v>5</v>
      </c>
    </row>
    <row r="2409" spans="1:5" x14ac:dyDescent="0.2">
      <c r="A2409" t="s">
        <v>36</v>
      </c>
      <c r="B2409" t="s">
        <v>17</v>
      </c>
      <c r="C2409">
        <v>2020</v>
      </c>
      <c r="D2409" t="s">
        <v>11</v>
      </c>
      <c r="E2409">
        <v>8</v>
      </c>
    </row>
    <row r="2410" spans="1:5" x14ac:dyDescent="0.2">
      <c r="A2410" t="s">
        <v>36</v>
      </c>
      <c r="B2410" t="s">
        <v>17</v>
      </c>
      <c r="C2410">
        <v>2021</v>
      </c>
      <c r="D2410" t="s">
        <v>14</v>
      </c>
      <c r="E2410">
        <v>4</v>
      </c>
    </row>
    <row r="2411" spans="1:5" x14ac:dyDescent="0.2">
      <c r="A2411" t="s">
        <v>36</v>
      </c>
      <c r="B2411" t="s">
        <v>17</v>
      </c>
      <c r="C2411">
        <v>2023</v>
      </c>
      <c r="D2411" t="s">
        <v>11</v>
      </c>
      <c r="E2411">
        <v>7</v>
      </c>
    </row>
    <row r="2412" spans="1:5" x14ac:dyDescent="0.2">
      <c r="A2412" t="s">
        <v>36</v>
      </c>
      <c r="B2412" t="s">
        <v>17</v>
      </c>
      <c r="C2412">
        <v>2023</v>
      </c>
      <c r="D2412" t="s">
        <v>14</v>
      </c>
      <c r="E2412">
        <v>3</v>
      </c>
    </row>
    <row r="2413" spans="1:5" x14ac:dyDescent="0.2">
      <c r="A2413" t="s">
        <v>36</v>
      </c>
      <c r="B2413" t="s">
        <v>17</v>
      </c>
      <c r="C2413">
        <v>2022</v>
      </c>
      <c r="D2413" t="s">
        <v>15</v>
      </c>
      <c r="E2413">
        <v>9</v>
      </c>
    </row>
    <row r="2414" spans="1:5" x14ac:dyDescent="0.2">
      <c r="A2414" t="s">
        <v>36</v>
      </c>
      <c r="B2414" t="s">
        <v>17</v>
      </c>
      <c r="C2414">
        <v>2019</v>
      </c>
      <c r="D2414" t="s">
        <v>14</v>
      </c>
      <c r="E2414">
        <v>7</v>
      </c>
    </row>
    <row r="2415" spans="1:5" x14ac:dyDescent="0.2">
      <c r="A2415" t="s">
        <v>36</v>
      </c>
      <c r="B2415" t="s">
        <v>17</v>
      </c>
      <c r="C2415">
        <v>2019</v>
      </c>
      <c r="D2415" t="s">
        <v>13</v>
      </c>
      <c r="E2415">
        <v>1</v>
      </c>
    </row>
    <row r="2416" spans="1:5" x14ac:dyDescent="0.2">
      <c r="A2416" t="s">
        <v>36</v>
      </c>
      <c r="B2416" t="s">
        <v>17</v>
      </c>
      <c r="C2416">
        <v>2019</v>
      </c>
      <c r="D2416" t="s">
        <v>16</v>
      </c>
      <c r="E2416">
        <v>1</v>
      </c>
    </row>
    <row r="2417" spans="1:5" x14ac:dyDescent="0.2">
      <c r="A2417" t="s">
        <v>36</v>
      </c>
      <c r="B2417" t="s">
        <v>17</v>
      </c>
      <c r="C2417">
        <v>2020</v>
      </c>
      <c r="D2417" t="s">
        <v>15</v>
      </c>
      <c r="E2417">
        <v>6</v>
      </c>
    </row>
    <row r="2418" spans="1:5" x14ac:dyDescent="0.2">
      <c r="A2418" t="s">
        <v>36</v>
      </c>
      <c r="B2418" t="s">
        <v>17</v>
      </c>
      <c r="C2418">
        <v>2020</v>
      </c>
      <c r="D2418" t="s">
        <v>13</v>
      </c>
      <c r="E2418">
        <v>1</v>
      </c>
    </row>
    <row r="2419" spans="1:5" x14ac:dyDescent="0.2">
      <c r="A2419" t="s">
        <v>36</v>
      </c>
      <c r="B2419" t="s">
        <v>17</v>
      </c>
      <c r="C2419">
        <v>2020</v>
      </c>
      <c r="D2419" t="s">
        <v>16</v>
      </c>
      <c r="E2419">
        <v>0</v>
      </c>
    </row>
    <row r="2420" spans="1:5" x14ac:dyDescent="0.2">
      <c r="A2420" t="s">
        <v>36</v>
      </c>
      <c r="B2420" t="s">
        <v>17</v>
      </c>
      <c r="C2420">
        <v>2021</v>
      </c>
      <c r="D2420" t="s">
        <v>11</v>
      </c>
      <c r="E2420">
        <v>2</v>
      </c>
    </row>
    <row r="2421" spans="1:5" x14ac:dyDescent="0.2">
      <c r="A2421" t="s">
        <v>36</v>
      </c>
      <c r="B2421" t="s">
        <v>17</v>
      </c>
      <c r="C2421">
        <v>2021</v>
      </c>
      <c r="D2421" t="s">
        <v>13</v>
      </c>
      <c r="E2421">
        <v>0</v>
      </c>
    </row>
    <row r="2422" spans="1:5" x14ac:dyDescent="0.2">
      <c r="A2422" t="s">
        <v>36</v>
      </c>
      <c r="B2422" t="s">
        <v>17</v>
      </c>
      <c r="C2422">
        <v>2021</v>
      </c>
      <c r="D2422" t="s">
        <v>16</v>
      </c>
      <c r="E2422">
        <v>1</v>
      </c>
    </row>
    <row r="2423" spans="1:5" x14ac:dyDescent="0.2">
      <c r="A2423" t="s">
        <v>36</v>
      </c>
      <c r="B2423" t="s">
        <v>17</v>
      </c>
      <c r="C2423">
        <v>2023</v>
      </c>
      <c r="D2423" t="s">
        <v>15</v>
      </c>
      <c r="E2423">
        <v>8</v>
      </c>
    </row>
    <row r="2424" spans="1:5" x14ac:dyDescent="0.2">
      <c r="A2424" t="s">
        <v>36</v>
      </c>
      <c r="B2424" t="s">
        <v>17</v>
      </c>
      <c r="C2424">
        <v>2023</v>
      </c>
      <c r="D2424" t="s">
        <v>12</v>
      </c>
      <c r="E2424">
        <v>21</v>
      </c>
    </row>
    <row r="2425" spans="1:5" x14ac:dyDescent="0.2">
      <c r="A2425" t="s">
        <v>36</v>
      </c>
      <c r="B2425" t="s">
        <v>17</v>
      </c>
      <c r="C2425">
        <v>2023</v>
      </c>
      <c r="D2425" t="s">
        <v>13</v>
      </c>
      <c r="E2425">
        <v>2</v>
      </c>
    </row>
    <row r="2426" spans="1:5" x14ac:dyDescent="0.2">
      <c r="A2426" t="s">
        <v>36</v>
      </c>
      <c r="B2426" t="s">
        <v>17</v>
      </c>
      <c r="C2426">
        <v>2023</v>
      </c>
      <c r="D2426" t="s">
        <v>16</v>
      </c>
      <c r="E2426">
        <v>1</v>
      </c>
    </row>
    <row r="2427" spans="1:5" x14ac:dyDescent="0.2">
      <c r="A2427" t="s">
        <v>36</v>
      </c>
      <c r="B2427" t="s">
        <v>18</v>
      </c>
      <c r="C2427">
        <v>2020</v>
      </c>
      <c r="D2427" t="s">
        <v>15</v>
      </c>
      <c r="E2427">
        <v>12</v>
      </c>
    </row>
    <row r="2428" spans="1:5" x14ac:dyDescent="0.2">
      <c r="A2428" t="s">
        <v>36</v>
      </c>
      <c r="B2428" t="s">
        <v>18</v>
      </c>
      <c r="C2428">
        <v>2021</v>
      </c>
      <c r="D2428" t="s">
        <v>11</v>
      </c>
      <c r="E2428">
        <v>10</v>
      </c>
    </row>
    <row r="2429" spans="1:5" x14ac:dyDescent="0.2">
      <c r="A2429" t="s">
        <v>36</v>
      </c>
      <c r="B2429" t="s">
        <v>18</v>
      </c>
      <c r="C2429">
        <v>2019</v>
      </c>
      <c r="D2429" t="s">
        <v>12</v>
      </c>
      <c r="E2429">
        <v>10</v>
      </c>
    </row>
    <row r="2430" spans="1:5" x14ac:dyDescent="0.2">
      <c r="A2430" t="s">
        <v>36</v>
      </c>
      <c r="B2430" t="s">
        <v>18</v>
      </c>
      <c r="C2430">
        <v>2022</v>
      </c>
      <c r="D2430" t="s">
        <v>11</v>
      </c>
      <c r="E2430">
        <v>15</v>
      </c>
    </row>
    <row r="2431" spans="1:5" x14ac:dyDescent="0.2">
      <c r="A2431" t="s">
        <v>36</v>
      </c>
      <c r="B2431" t="s">
        <v>18</v>
      </c>
      <c r="C2431">
        <v>2022</v>
      </c>
      <c r="D2431" t="s">
        <v>15</v>
      </c>
      <c r="E2431">
        <v>22</v>
      </c>
    </row>
    <row r="2432" spans="1:5" x14ac:dyDescent="0.2">
      <c r="A2432" t="s">
        <v>36</v>
      </c>
      <c r="B2432" t="s">
        <v>18</v>
      </c>
      <c r="C2432">
        <v>2022</v>
      </c>
      <c r="D2432" t="s">
        <v>13</v>
      </c>
      <c r="E2432">
        <v>3</v>
      </c>
    </row>
    <row r="2433" spans="1:5" x14ac:dyDescent="0.2">
      <c r="A2433" t="s">
        <v>36</v>
      </c>
      <c r="B2433" t="s">
        <v>18</v>
      </c>
      <c r="C2433">
        <v>2022</v>
      </c>
      <c r="D2433" t="s">
        <v>16</v>
      </c>
      <c r="E2433">
        <v>1</v>
      </c>
    </row>
    <row r="2434" spans="1:5" x14ac:dyDescent="0.2">
      <c r="A2434" t="s">
        <v>36</v>
      </c>
      <c r="B2434" t="s">
        <v>18</v>
      </c>
      <c r="C2434">
        <v>2020</v>
      </c>
      <c r="D2434" t="s">
        <v>12</v>
      </c>
      <c r="E2434">
        <v>6</v>
      </c>
    </row>
    <row r="2435" spans="1:5" x14ac:dyDescent="0.2">
      <c r="A2435" t="s">
        <v>36</v>
      </c>
      <c r="B2435" t="s">
        <v>18</v>
      </c>
      <c r="C2435">
        <v>2023</v>
      </c>
      <c r="D2435" t="s">
        <v>11</v>
      </c>
      <c r="E2435">
        <v>7</v>
      </c>
    </row>
    <row r="2436" spans="1:5" x14ac:dyDescent="0.2">
      <c r="A2436" t="s">
        <v>36</v>
      </c>
      <c r="B2436" t="s">
        <v>18</v>
      </c>
      <c r="C2436">
        <v>2019</v>
      </c>
      <c r="D2436" t="s">
        <v>11</v>
      </c>
      <c r="E2436">
        <v>7</v>
      </c>
    </row>
    <row r="2437" spans="1:5" x14ac:dyDescent="0.2">
      <c r="A2437" t="s">
        <v>36</v>
      </c>
      <c r="B2437" t="s">
        <v>18</v>
      </c>
      <c r="C2437">
        <v>2021</v>
      </c>
      <c r="D2437" t="s">
        <v>13</v>
      </c>
      <c r="E2437">
        <v>2</v>
      </c>
    </row>
    <row r="2438" spans="1:5" x14ac:dyDescent="0.2">
      <c r="A2438" t="s">
        <v>36</v>
      </c>
      <c r="B2438" t="s">
        <v>18</v>
      </c>
      <c r="C2438">
        <v>2022</v>
      </c>
      <c r="D2438" t="s">
        <v>14</v>
      </c>
      <c r="E2438">
        <v>7</v>
      </c>
    </row>
    <row r="2439" spans="1:5" x14ac:dyDescent="0.2">
      <c r="A2439" t="s">
        <v>36</v>
      </c>
      <c r="B2439" t="s">
        <v>18</v>
      </c>
      <c r="C2439">
        <v>2022</v>
      </c>
      <c r="D2439" t="s">
        <v>12</v>
      </c>
      <c r="E2439">
        <v>9</v>
      </c>
    </row>
    <row r="2440" spans="1:5" x14ac:dyDescent="0.2">
      <c r="A2440" t="s">
        <v>36</v>
      </c>
      <c r="B2440" t="s">
        <v>18</v>
      </c>
      <c r="C2440">
        <v>2019</v>
      </c>
      <c r="D2440" t="s">
        <v>15</v>
      </c>
      <c r="E2440">
        <v>22</v>
      </c>
    </row>
    <row r="2441" spans="1:5" x14ac:dyDescent="0.2">
      <c r="A2441" t="s">
        <v>36</v>
      </c>
      <c r="B2441" t="s">
        <v>18</v>
      </c>
      <c r="C2441">
        <v>2019</v>
      </c>
      <c r="D2441" t="s">
        <v>14</v>
      </c>
      <c r="E2441">
        <v>5</v>
      </c>
    </row>
    <row r="2442" spans="1:5" x14ac:dyDescent="0.2">
      <c r="A2442" t="s">
        <v>36</v>
      </c>
      <c r="B2442" t="s">
        <v>18</v>
      </c>
      <c r="C2442">
        <v>2019</v>
      </c>
      <c r="D2442" t="s">
        <v>13</v>
      </c>
      <c r="E2442">
        <v>2</v>
      </c>
    </row>
    <row r="2443" spans="1:5" x14ac:dyDescent="0.2">
      <c r="A2443" t="s">
        <v>36</v>
      </c>
      <c r="B2443" t="s">
        <v>18</v>
      </c>
      <c r="C2443">
        <v>2019</v>
      </c>
      <c r="D2443" t="s">
        <v>16</v>
      </c>
      <c r="E2443">
        <v>0</v>
      </c>
    </row>
    <row r="2444" spans="1:5" x14ac:dyDescent="0.2">
      <c r="A2444" t="s">
        <v>36</v>
      </c>
      <c r="B2444" t="s">
        <v>18</v>
      </c>
      <c r="C2444">
        <v>2020</v>
      </c>
      <c r="D2444" t="s">
        <v>11</v>
      </c>
      <c r="E2444">
        <v>9</v>
      </c>
    </row>
    <row r="2445" spans="1:5" x14ac:dyDescent="0.2">
      <c r="A2445" t="s">
        <v>36</v>
      </c>
      <c r="B2445" t="s">
        <v>18</v>
      </c>
      <c r="C2445">
        <v>2020</v>
      </c>
      <c r="D2445" t="s">
        <v>14</v>
      </c>
      <c r="E2445">
        <v>3</v>
      </c>
    </row>
    <row r="2446" spans="1:5" x14ac:dyDescent="0.2">
      <c r="A2446" t="s">
        <v>36</v>
      </c>
      <c r="B2446" t="s">
        <v>18</v>
      </c>
      <c r="C2446">
        <v>2020</v>
      </c>
      <c r="D2446" t="s">
        <v>13</v>
      </c>
      <c r="E2446">
        <v>0</v>
      </c>
    </row>
    <row r="2447" spans="1:5" x14ac:dyDescent="0.2">
      <c r="A2447" t="s">
        <v>36</v>
      </c>
      <c r="B2447" t="s">
        <v>18</v>
      </c>
      <c r="C2447">
        <v>2020</v>
      </c>
      <c r="D2447" t="s">
        <v>16</v>
      </c>
      <c r="E2447">
        <v>0</v>
      </c>
    </row>
    <row r="2448" spans="1:5" x14ac:dyDescent="0.2">
      <c r="A2448" t="s">
        <v>36</v>
      </c>
      <c r="B2448" t="s">
        <v>18</v>
      </c>
      <c r="C2448">
        <v>2021</v>
      </c>
      <c r="D2448" t="s">
        <v>15</v>
      </c>
      <c r="E2448">
        <v>34</v>
      </c>
    </row>
    <row r="2449" spans="1:5" x14ac:dyDescent="0.2">
      <c r="A2449" t="s">
        <v>36</v>
      </c>
      <c r="B2449" t="s">
        <v>18</v>
      </c>
      <c r="C2449">
        <v>2021</v>
      </c>
      <c r="D2449" t="s">
        <v>12</v>
      </c>
      <c r="E2449">
        <v>12</v>
      </c>
    </row>
    <row r="2450" spans="1:5" x14ac:dyDescent="0.2">
      <c r="A2450" t="s">
        <v>36</v>
      </c>
      <c r="B2450" t="s">
        <v>18</v>
      </c>
      <c r="C2450">
        <v>2021</v>
      </c>
      <c r="D2450" t="s">
        <v>14</v>
      </c>
      <c r="E2450">
        <v>2</v>
      </c>
    </row>
    <row r="2451" spans="1:5" x14ac:dyDescent="0.2">
      <c r="A2451" t="s">
        <v>36</v>
      </c>
      <c r="B2451" t="s">
        <v>18</v>
      </c>
      <c r="C2451">
        <v>2021</v>
      </c>
      <c r="D2451" t="s">
        <v>16</v>
      </c>
      <c r="E2451">
        <v>1</v>
      </c>
    </row>
    <row r="2452" spans="1:5" x14ac:dyDescent="0.2">
      <c r="A2452" t="s">
        <v>36</v>
      </c>
      <c r="B2452" t="s">
        <v>18</v>
      </c>
      <c r="C2452">
        <v>2023</v>
      </c>
      <c r="D2452" t="s">
        <v>15</v>
      </c>
      <c r="E2452">
        <v>34</v>
      </c>
    </row>
    <row r="2453" spans="1:5" x14ac:dyDescent="0.2">
      <c r="A2453" t="s">
        <v>36</v>
      </c>
      <c r="B2453" t="s">
        <v>18</v>
      </c>
      <c r="C2453">
        <v>2023</v>
      </c>
      <c r="D2453" t="s">
        <v>12</v>
      </c>
      <c r="E2453">
        <v>8</v>
      </c>
    </row>
    <row r="2454" spans="1:5" x14ac:dyDescent="0.2">
      <c r="A2454" t="s">
        <v>36</v>
      </c>
      <c r="B2454" t="s">
        <v>18</v>
      </c>
      <c r="C2454">
        <v>2023</v>
      </c>
      <c r="D2454" t="s">
        <v>14</v>
      </c>
      <c r="E2454">
        <v>8</v>
      </c>
    </row>
    <row r="2455" spans="1:5" x14ac:dyDescent="0.2">
      <c r="A2455" t="s">
        <v>36</v>
      </c>
      <c r="B2455" t="s">
        <v>18</v>
      </c>
      <c r="C2455">
        <v>2023</v>
      </c>
      <c r="D2455" t="s">
        <v>13</v>
      </c>
      <c r="E2455">
        <v>0</v>
      </c>
    </row>
    <row r="2456" spans="1:5" x14ac:dyDescent="0.2">
      <c r="A2456" t="s">
        <v>36</v>
      </c>
      <c r="B2456" t="s">
        <v>18</v>
      </c>
      <c r="C2456">
        <v>2023</v>
      </c>
      <c r="D2456" t="s">
        <v>16</v>
      </c>
      <c r="E2456">
        <v>0</v>
      </c>
    </row>
    <row r="2457" spans="1:5" x14ac:dyDescent="0.2">
      <c r="A2457" t="s">
        <v>36</v>
      </c>
      <c r="B2457" t="s">
        <v>19</v>
      </c>
      <c r="C2457">
        <v>2019</v>
      </c>
      <c r="D2457" t="s">
        <v>15</v>
      </c>
      <c r="E2457">
        <v>15</v>
      </c>
    </row>
    <row r="2458" spans="1:5" x14ac:dyDescent="0.2">
      <c r="A2458" t="s">
        <v>36</v>
      </c>
      <c r="B2458" t="s">
        <v>19</v>
      </c>
      <c r="C2458">
        <v>2023</v>
      </c>
      <c r="D2458" t="s">
        <v>15</v>
      </c>
      <c r="E2458">
        <v>17</v>
      </c>
    </row>
    <row r="2459" spans="1:5" x14ac:dyDescent="0.2">
      <c r="A2459" t="s">
        <v>36</v>
      </c>
      <c r="B2459" t="s">
        <v>19</v>
      </c>
      <c r="C2459">
        <v>2019</v>
      </c>
      <c r="D2459" t="s">
        <v>12</v>
      </c>
      <c r="E2459">
        <v>16</v>
      </c>
    </row>
    <row r="2460" spans="1:5" x14ac:dyDescent="0.2">
      <c r="A2460" t="s">
        <v>36</v>
      </c>
      <c r="B2460" t="s">
        <v>19</v>
      </c>
      <c r="C2460">
        <v>2020</v>
      </c>
      <c r="D2460" t="s">
        <v>11</v>
      </c>
      <c r="E2460">
        <v>12</v>
      </c>
    </row>
    <row r="2461" spans="1:5" x14ac:dyDescent="0.2">
      <c r="A2461" t="s">
        <v>36</v>
      </c>
      <c r="B2461" t="s">
        <v>19</v>
      </c>
      <c r="C2461">
        <v>2022</v>
      </c>
      <c r="D2461" t="s">
        <v>15</v>
      </c>
      <c r="E2461">
        <v>30</v>
      </c>
    </row>
    <row r="2462" spans="1:5" x14ac:dyDescent="0.2">
      <c r="A2462" t="s">
        <v>36</v>
      </c>
      <c r="B2462" t="s">
        <v>19</v>
      </c>
      <c r="C2462">
        <v>2022</v>
      </c>
      <c r="D2462" t="s">
        <v>12</v>
      </c>
      <c r="E2462">
        <v>28</v>
      </c>
    </row>
    <row r="2463" spans="1:5" x14ac:dyDescent="0.2">
      <c r="A2463" t="s">
        <v>36</v>
      </c>
      <c r="B2463" t="s">
        <v>19</v>
      </c>
      <c r="C2463">
        <v>2022</v>
      </c>
      <c r="D2463" t="s">
        <v>14</v>
      </c>
      <c r="E2463">
        <v>4</v>
      </c>
    </row>
    <row r="2464" spans="1:5" x14ac:dyDescent="0.2">
      <c r="A2464" t="s">
        <v>36</v>
      </c>
      <c r="B2464" t="s">
        <v>19</v>
      </c>
      <c r="C2464">
        <v>2022</v>
      </c>
      <c r="D2464" t="s">
        <v>13</v>
      </c>
      <c r="E2464">
        <v>1</v>
      </c>
    </row>
    <row r="2465" spans="1:5" x14ac:dyDescent="0.2">
      <c r="A2465" t="s">
        <v>36</v>
      </c>
      <c r="B2465" t="s">
        <v>19</v>
      </c>
      <c r="C2465">
        <v>2022</v>
      </c>
      <c r="D2465" t="s">
        <v>16</v>
      </c>
      <c r="E2465">
        <v>1</v>
      </c>
    </row>
    <row r="2466" spans="1:5" x14ac:dyDescent="0.2">
      <c r="A2466" t="s">
        <v>36</v>
      </c>
      <c r="B2466" t="s">
        <v>19</v>
      </c>
      <c r="C2466">
        <v>2019</v>
      </c>
      <c r="D2466" t="s">
        <v>14</v>
      </c>
      <c r="E2466">
        <v>3</v>
      </c>
    </row>
    <row r="2467" spans="1:5" x14ac:dyDescent="0.2">
      <c r="A2467" t="s">
        <v>36</v>
      </c>
      <c r="B2467" t="s">
        <v>19</v>
      </c>
      <c r="C2467">
        <v>2022</v>
      </c>
      <c r="D2467" t="s">
        <v>11</v>
      </c>
      <c r="E2467">
        <v>9</v>
      </c>
    </row>
    <row r="2468" spans="1:5" x14ac:dyDescent="0.2">
      <c r="A2468" t="s">
        <v>36</v>
      </c>
      <c r="B2468" t="s">
        <v>19</v>
      </c>
      <c r="C2468">
        <v>2019</v>
      </c>
      <c r="D2468" t="s">
        <v>11</v>
      </c>
      <c r="E2468">
        <v>21</v>
      </c>
    </row>
    <row r="2469" spans="1:5" x14ac:dyDescent="0.2">
      <c r="A2469" t="s">
        <v>36</v>
      </c>
      <c r="B2469" t="s">
        <v>19</v>
      </c>
      <c r="C2469">
        <v>2019</v>
      </c>
      <c r="D2469" t="s">
        <v>13</v>
      </c>
      <c r="E2469">
        <v>4</v>
      </c>
    </row>
    <row r="2470" spans="1:5" x14ac:dyDescent="0.2">
      <c r="A2470" t="s">
        <v>36</v>
      </c>
      <c r="B2470" t="s">
        <v>19</v>
      </c>
      <c r="C2470">
        <v>2019</v>
      </c>
      <c r="D2470" t="s">
        <v>16</v>
      </c>
      <c r="E2470">
        <v>0</v>
      </c>
    </row>
    <row r="2471" spans="1:5" x14ac:dyDescent="0.2">
      <c r="A2471" t="s">
        <v>36</v>
      </c>
      <c r="B2471" t="s">
        <v>19</v>
      </c>
      <c r="C2471">
        <v>2020</v>
      </c>
      <c r="D2471" t="s">
        <v>15</v>
      </c>
      <c r="E2471">
        <v>22</v>
      </c>
    </row>
    <row r="2472" spans="1:5" x14ac:dyDescent="0.2">
      <c r="A2472" t="s">
        <v>36</v>
      </c>
      <c r="B2472" t="s">
        <v>19</v>
      </c>
      <c r="C2472">
        <v>2020</v>
      </c>
      <c r="D2472" t="s">
        <v>12</v>
      </c>
      <c r="E2472">
        <v>24</v>
      </c>
    </row>
    <row r="2473" spans="1:5" x14ac:dyDescent="0.2">
      <c r="A2473" t="s">
        <v>36</v>
      </c>
      <c r="B2473" t="s">
        <v>19</v>
      </c>
      <c r="C2473">
        <v>2020</v>
      </c>
      <c r="D2473" t="s">
        <v>14</v>
      </c>
      <c r="E2473">
        <v>3</v>
      </c>
    </row>
    <row r="2474" spans="1:5" x14ac:dyDescent="0.2">
      <c r="A2474" t="s">
        <v>36</v>
      </c>
      <c r="B2474" t="s">
        <v>19</v>
      </c>
      <c r="C2474">
        <v>2020</v>
      </c>
      <c r="D2474" t="s">
        <v>13</v>
      </c>
      <c r="E2474">
        <v>0</v>
      </c>
    </row>
    <row r="2475" spans="1:5" x14ac:dyDescent="0.2">
      <c r="A2475" t="s">
        <v>36</v>
      </c>
      <c r="B2475" t="s">
        <v>19</v>
      </c>
      <c r="C2475">
        <v>2020</v>
      </c>
      <c r="D2475" t="s">
        <v>16</v>
      </c>
      <c r="E2475">
        <v>2</v>
      </c>
    </row>
    <row r="2476" spans="1:5" x14ac:dyDescent="0.2">
      <c r="A2476" t="s">
        <v>36</v>
      </c>
      <c r="B2476" t="s">
        <v>19</v>
      </c>
      <c r="C2476">
        <v>2021</v>
      </c>
      <c r="D2476" t="s">
        <v>11</v>
      </c>
      <c r="E2476">
        <v>14</v>
      </c>
    </row>
    <row r="2477" spans="1:5" x14ac:dyDescent="0.2">
      <c r="A2477" t="s">
        <v>36</v>
      </c>
      <c r="B2477" t="s">
        <v>19</v>
      </c>
      <c r="C2477">
        <v>2021</v>
      </c>
      <c r="D2477" t="s">
        <v>15</v>
      </c>
      <c r="E2477">
        <v>20</v>
      </c>
    </row>
    <row r="2478" spans="1:5" x14ac:dyDescent="0.2">
      <c r="A2478" t="s">
        <v>36</v>
      </c>
      <c r="B2478" t="s">
        <v>19</v>
      </c>
      <c r="C2478">
        <v>2021</v>
      </c>
      <c r="D2478" t="s">
        <v>12</v>
      </c>
      <c r="E2478">
        <v>20</v>
      </c>
    </row>
    <row r="2479" spans="1:5" x14ac:dyDescent="0.2">
      <c r="A2479" t="s">
        <v>36</v>
      </c>
      <c r="B2479" t="s">
        <v>19</v>
      </c>
      <c r="C2479">
        <v>2021</v>
      </c>
      <c r="D2479" t="s">
        <v>14</v>
      </c>
      <c r="E2479">
        <v>3</v>
      </c>
    </row>
    <row r="2480" spans="1:5" x14ac:dyDescent="0.2">
      <c r="A2480" t="s">
        <v>36</v>
      </c>
      <c r="B2480" t="s">
        <v>19</v>
      </c>
      <c r="C2480">
        <v>2021</v>
      </c>
      <c r="D2480" t="s">
        <v>13</v>
      </c>
      <c r="E2480">
        <v>2</v>
      </c>
    </row>
    <row r="2481" spans="1:5" x14ac:dyDescent="0.2">
      <c r="A2481" t="s">
        <v>36</v>
      </c>
      <c r="B2481" t="s">
        <v>19</v>
      </c>
      <c r="C2481">
        <v>2021</v>
      </c>
      <c r="D2481" t="s">
        <v>16</v>
      </c>
      <c r="E2481">
        <v>2</v>
      </c>
    </row>
    <row r="2482" spans="1:5" x14ac:dyDescent="0.2">
      <c r="A2482" t="s">
        <v>36</v>
      </c>
      <c r="B2482" t="s">
        <v>19</v>
      </c>
      <c r="C2482">
        <v>2023</v>
      </c>
      <c r="D2482" t="s">
        <v>11</v>
      </c>
      <c r="E2482">
        <v>15</v>
      </c>
    </row>
    <row r="2483" spans="1:5" x14ac:dyDescent="0.2">
      <c r="A2483" t="s">
        <v>36</v>
      </c>
      <c r="B2483" t="s">
        <v>19</v>
      </c>
      <c r="C2483">
        <v>2023</v>
      </c>
      <c r="D2483" t="s">
        <v>12</v>
      </c>
      <c r="E2483">
        <v>26</v>
      </c>
    </row>
    <row r="2484" spans="1:5" x14ac:dyDescent="0.2">
      <c r="A2484" t="s">
        <v>36</v>
      </c>
      <c r="B2484" t="s">
        <v>19</v>
      </c>
      <c r="C2484">
        <v>2023</v>
      </c>
      <c r="D2484" t="s">
        <v>14</v>
      </c>
      <c r="E2484">
        <v>8</v>
      </c>
    </row>
    <row r="2485" spans="1:5" x14ac:dyDescent="0.2">
      <c r="A2485" t="s">
        <v>36</v>
      </c>
      <c r="B2485" t="s">
        <v>19</v>
      </c>
      <c r="C2485">
        <v>2023</v>
      </c>
      <c r="D2485" t="s">
        <v>13</v>
      </c>
      <c r="E2485">
        <v>7</v>
      </c>
    </row>
    <row r="2486" spans="1:5" x14ac:dyDescent="0.2">
      <c r="A2486" t="s">
        <v>36</v>
      </c>
      <c r="B2486" t="s">
        <v>19</v>
      </c>
      <c r="C2486">
        <v>2023</v>
      </c>
      <c r="D2486" t="s">
        <v>16</v>
      </c>
      <c r="E2486">
        <v>2</v>
      </c>
    </row>
    <row r="2487" spans="1:5" x14ac:dyDescent="0.2">
      <c r="A2487" t="s">
        <v>36</v>
      </c>
      <c r="B2487" t="s">
        <v>20</v>
      </c>
      <c r="C2487">
        <v>2019</v>
      </c>
      <c r="D2487" t="s">
        <v>15</v>
      </c>
      <c r="E2487">
        <v>15</v>
      </c>
    </row>
    <row r="2488" spans="1:5" x14ac:dyDescent="0.2">
      <c r="A2488" t="s">
        <v>36</v>
      </c>
      <c r="B2488" t="s">
        <v>20</v>
      </c>
      <c r="C2488">
        <v>2021</v>
      </c>
      <c r="D2488" t="s">
        <v>11</v>
      </c>
      <c r="E2488">
        <v>11</v>
      </c>
    </row>
    <row r="2489" spans="1:5" x14ac:dyDescent="0.2">
      <c r="A2489" t="s">
        <v>36</v>
      </c>
      <c r="B2489" t="s">
        <v>20</v>
      </c>
      <c r="C2489">
        <v>2021</v>
      </c>
      <c r="D2489" t="s">
        <v>12</v>
      </c>
      <c r="E2489">
        <v>16</v>
      </c>
    </row>
    <row r="2490" spans="1:5" x14ac:dyDescent="0.2">
      <c r="A2490" t="s">
        <v>36</v>
      </c>
      <c r="B2490" t="s">
        <v>20</v>
      </c>
      <c r="C2490">
        <v>2020</v>
      </c>
      <c r="D2490" t="s">
        <v>11</v>
      </c>
      <c r="E2490">
        <v>11</v>
      </c>
    </row>
    <row r="2491" spans="1:5" x14ac:dyDescent="0.2">
      <c r="A2491" t="s">
        <v>36</v>
      </c>
      <c r="B2491" t="s">
        <v>20</v>
      </c>
      <c r="C2491">
        <v>2020</v>
      </c>
      <c r="D2491" t="s">
        <v>13</v>
      </c>
      <c r="E2491">
        <v>3</v>
      </c>
    </row>
    <row r="2492" spans="1:5" x14ac:dyDescent="0.2">
      <c r="A2492" t="s">
        <v>36</v>
      </c>
      <c r="B2492" t="s">
        <v>20</v>
      </c>
      <c r="C2492">
        <v>2021</v>
      </c>
      <c r="D2492" t="s">
        <v>13</v>
      </c>
      <c r="E2492">
        <v>3</v>
      </c>
    </row>
    <row r="2493" spans="1:5" x14ac:dyDescent="0.2">
      <c r="A2493" t="s">
        <v>36</v>
      </c>
      <c r="B2493" t="s">
        <v>20</v>
      </c>
      <c r="C2493">
        <v>2022</v>
      </c>
      <c r="D2493" t="s">
        <v>11</v>
      </c>
      <c r="E2493">
        <v>14</v>
      </c>
    </row>
    <row r="2494" spans="1:5" x14ac:dyDescent="0.2">
      <c r="A2494" t="s">
        <v>36</v>
      </c>
      <c r="B2494" t="s">
        <v>20</v>
      </c>
      <c r="C2494">
        <v>2022</v>
      </c>
      <c r="D2494" t="s">
        <v>13</v>
      </c>
      <c r="E2494">
        <v>3</v>
      </c>
    </row>
    <row r="2495" spans="1:5" x14ac:dyDescent="0.2">
      <c r="A2495" t="s">
        <v>36</v>
      </c>
      <c r="B2495" t="s">
        <v>20</v>
      </c>
      <c r="C2495">
        <v>2022</v>
      </c>
      <c r="D2495" t="s">
        <v>16</v>
      </c>
      <c r="E2495">
        <v>1</v>
      </c>
    </row>
    <row r="2496" spans="1:5" x14ac:dyDescent="0.2">
      <c r="A2496" t="s">
        <v>36</v>
      </c>
      <c r="B2496" t="s">
        <v>20</v>
      </c>
      <c r="C2496">
        <v>2019</v>
      </c>
      <c r="D2496" t="s">
        <v>11</v>
      </c>
      <c r="E2496">
        <v>8</v>
      </c>
    </row>
    <row r="2497" spans="1:5" x14ac:dyDescent="0.2">
      <c r="A2497" t="s">
        <v>36</v>
      </c>
      <c r="B2497" t="s">
        <v>20</v>
      </c>
      <c r="C2497">
        <v>2022</v>
      </c>
      <c r="D2497" t="s">
        <v>15</v>
      </c>
      <c r="E2497">
        <v>13</v>
      </c>
    </row>
    <row r="2498" spans="1:5" x14ac:dyDescent="0.2">
      <c r="A2498" t="s">
        <v>36</v>
      </c>
      <c r="B2498" t="s">
        <v>20</v>
      </c>
      <c r="C2498">
        <v>2022</v>
      </c>
      <c r="D2498" t="s">
        <v>14</v>
      </c>
      <c r="E2498">
        <v>9</v>
      </c>
    </row>
    <row r="2499" spans="1:5" x14ac:dyDescent="0.2">
      <c r="A2499" t="s">
        <v>36</v>
      </c>
      <c r="B2499" t="s">
        <v>20</v>
      </c>
      <c r="C2499">
        <v>2019</v>
      </c>
      <c r="D2499" t="s">
        <v>12</v>
      </c>
      <c r="E2499">
        <v>14</v>
      </c>
    </row>
    <row r="2500" spans="1:5" x14ac:dyDescent="0.2">
      <c r="A2500" t="s">
        <v>36</v>
      </c>
      <c r="B2500" t="s">
        <v>20</v>
      </c>
      <c r="C2500">
        <v>2019</v>
      </c>
      <c r="D2500" t="s">
        <v>14</v>
      </c>
      <c r="E2500">
        <v>7</v>
      </c>
    </row>
    <row r="2501" spans="1:5" x14ac:dyDescent="0.2">
      <c r="A2501" t="s">
        <v>36</v>
      </c>
      <c r="B2501" t="s">
        <v>20</v>
      </c>
      <c r="C2501">
        <v>2019</v>
      </c>
      <c r="D2501" t="s">
        <v>13</v>
      </c>
      <c r="E2501">
        <v>8</v>
      </c>
    </row>
    <row r="2502" spans="1:5" x14ac:dyDescent="0.2">
      <c r="A2502" t="s">
        <v>36</v>
      </c>
      <c r="B2502" t="s">
        <v>20</v>
      </c>
      <c r="C2502">
        <v>2019</v>
      </c>
      <c r="D2502" t="s">
        <v>16</v>
      </c>
      <c r="E2502">
        <v>0</v>
      </c>
    </row>
    <row r="2503" spans="1:5" x14ac:dyDescent="0.2">
      <c r="A2503" t="s">
        <v>36</v>
      </c>
      <c r="B2503" t="s">
        <v>20</v>
      </c>
      <c r="C2503">
        <v>2020</v>
      </c>
      <c r="D2503" t="s">
        <v>15</v>
      </c>
      <c r="E2503">
        <v>24</v>
      </c>
    </row>
    <row r="2504" spans="1:5" x14ac:dyDescent="0.2">
      <c r="A2504" t="s">
        <v>36</v>
      </c>
      <c r="B2504" t="s">
        <v>20</v>
      </c>
      <c r="C2504">
        <v>2020</v>
      </c>
      <c r="D2504" t="s">
        <v>12</v>
      </c>
      <c r="E2504">
        <v>5</v>
      </c>
    </row>
    <row r="2505" spans="1:5" x14ac:dyDescent="0.2">
      <c r="A2505" t="s">
        <v>36</v>
      </c>
      <c r="B2505" t="s">
        <v>20</v>
      </c>
      <c r="C2505">
        <v>2020</v>
      </c>
      <c r="D2505" t="s">
        <v>14</v>
      </c>
      <c r="E2505">
        <v>8</v>
      </c>
    </row>
    <row r="2506" spans="1:5" x14ac:dyDescent="0.2">
      <c r="A2506" t="s">
        <v>36</v>
      </c>
      <c r="B2506" t="s">
        <v>20</v>
      </c>
      <c r="C2506">
        <v>2020</v>
      </c>
      <c r="D2506" t="s">
        <v>16</v>
      </c>
      <c r="E2506">
        <v>2</v>
      </c>
    </row>
    <row r="2507" spans="1:5" x14ac:dyDescent="0.2">
      <c r="A2507" t="s">
        <v>36</v>
      </c>
      <c r="B2507" t="s">
        <v>20</v>
      </c>
      <c r="C2507">
        <v>2021</v>
      </c>
      <c r="D2507" t="s">
        <v>15</v>
      </c>
      <c r="E2507">
        <v>29</v>
      </c>
    </row>
    <row r="2508" spans="1:5" x14ac:dyDescent="0.2">
      <c r="A2508" t="s">
        <v>36</v>
      </c>
      <c r="B2508" t="s">
        <v>20</v>
      </c>
      <c r="C2508">
        <v>2021</v>
      </c>
      <c r="D2508" t="s">
        <v>14</v>
      </c>
      <c r="E2508">
        <v>6</v>
      </c>
    </row>
    <row r="2509" spans="1:5" x14ac:dyDescent="0.2">
      <c r="A2509" t="s">
        <v>36</v>
      </c>
      <c r="B2509" t="s">
        <v>20</v>
      </c>
      <c r="C2509">
        <v>2021</v>
      </c>
      <c r="D2509" t="s">
        <v>16</v>
      </c>
      <c r="E2509">
        <v>2</v>
      </c>
    </row>
    <row r="2510" spans="1:5" x14ac:dyDescent="0.2">
      <c r="A2510" t="s">
        <v>36</v>
      </c>
      <c r="B2510" t="s">
        <v>20</v>
      </c>
      <c r="C2510">
        <v>2023</v>
      </c>
      <c r="D2510" t="s">
        <v>11</v>
      </c>
      <c r="E2510">
        <v>16</v>
      </c>
    </row>
    <row r="2511" spans="1:5" x14ac:dyDescent="0.2">
      <c r="A2511" t="s">
        <v>36</v>
      </c>
      <c r="B2511" t="s">
        <v>20</v>
      </c>
      <c r="C2511">
        <v>2023</v>
      </c>
      <c r="D2511" t="s">
        <v>15</v>
      </c>
      <c r="E2511">
        <v>24</v>
      </c>
    </row>
    <row r="2512" spans="1:5" x14ac:dyDescent="0.2">
      <c r="A2512" t="s">
        <v>36</v>
      </c>
      <c r="B2512" t="s">
        <v>20</v>
      </c>
      <c r="C2512">
        <v>2023</v>
      </c>
      <c r="D2512" t="s">
        <v>12</v>
      </c>
      <c r="E2512">
        <v>38</v>
      </c>
    </row>
    <row r="2513" spans="1:5" x14ac:dyDescent="0.2">
      <c r="A2513" t="s">
        <v>36</v>
      </c>
      <c r="B2513" t="s">
        <v>20</v>
      </c>
      <c r="C2513">
        <v>2023</v>
      </c>
      <c r="D2513" t="s">
        <v>14</v>
      </c>
      <c r="E2513">
        <v>3</v>
      </c>
    </row>
    <row r="2514" spans="1:5" x14ac:dyDescent="0.2">
      <c r="A2514" t="s">
        <v>36</v>
      </c>
      <c r="B2514" t="s">
        <v>20</v>
      </c>
      <c r="C2514">
        <v>2023</v>
      </c>
      <c r="D2514" t="s">
        <v>13</v>
      </c>
      <c r="E2514">
        <v>3</v>
      </c>
    </row>
    <row r="2515" spans="1:5" x14ac:dyDescent="0.2">
      <c r="A2515" t="s">
        <v>36</v>
      </c>
      <c r="B2515" t="s">
        <v>20</v>
      </c>
      <c r="C2515">
        <v>2023</v>
      </c>
      <c r="D2515" t="s">
        <v>16</v>
      </c>
      <c r="E2515">
        <v>1</v>
      </c>
    </row>
    <row r="2516" spans="1:5" x14ac:dyDescent="0.2">
      <c r="A2516" t="s">
        <v>36</v>
      </c>
      <c r="B2516" t="s">
        <v>20</v>
      </c>
      <c r="C2516">
        <v>2022</v>
      </c>
      <c r="D2516" t="s">
        <v>12</v>
      </c>
      <c r="E2516">
        <v>19</v>
      </c>
    </row>
    <row r="2517" spans="1:5" x14ac:dyDescent="0.2">
      <c r="A2517" t="s">
        <v>36</v>
      </c>
      <c r="B2517" t="s">
        <v>21</v>
      </c>
      <c r="C2517">
        <v>2020</v>
      </c>
      <c r="D2517" t="s">
        <v>15</v>
      </c>
      <c r="E2517">
        <v>10</v>
      </c>
    </row>
    <row r="2518" spans="1:5" x14ac:dyDescent="0.2">
      <c r="A2518" t="s">
        <v>36</v>
      </c>
      <c r="B2518" t="s">
        <v>21</v>
      </c>
      <c r="C2518">
        <v>2022</v>
      </c>
      <c r="D2518" t="s">
        <v>11</v>
      </c>
      <c r="E2518">
        <v>6</v>
      </c>
    </row>
    <row r="2519" spans="1:5" x14ac:dyDescent="0.2">
      <c r="A2519" t="s">
        <v>36</v>
      </c>
      <c r="B2519" t="s">
        <v>21</v>
      </c>
      <c r="C2519">
        <v>2022</v>
      </c>
      <c r="D2519" t="s">
        <v>14</v>
      </c>
      <c r="E2519">
        <v>4</v>
      </c>
    </row>
    <row r="2520" spans="1:5" x14ac:dyDescent="0.2">
      <c r="A2520" t="s">
        <v>36</v>
      </c>
      <c r="B2520" t="s">
        <v>21</v>
      </c>
      <c r="C2520">
        <v>2022</v>
      </c>
      <c r="D2520" t="s">
        <v>13</v>
      </c>
      <c r="E2520">
        <v>1</v>
      </c>
    </row>
    <row r="2521" spans="1:5" x14ac:dyDescent="0.2">
      <c r="A2521" t="s">
        <v>36</v>
      </c>
      <c r="B2521" t="s">
        <v>21</v>
      </c>
      <c r="C2521">
        <v>2022</v>
      </c>
      <c r="D2521" t="s">
        <v>16</v>
      </c>
      <c r="E2521">
        <v>1</v>
      </c>
    </row>
    <row r="2522" spans="1:5" x14ac:dyDescent="0.2">
      <c r="A2522" t="s">
        <v>36</v>
      </c>
      <c r="B2522" t="s">
        <v>21</v>
      </c>
      <c r="C2522">
        <v>2020</v>
      </c>
      <c r="D2522" t="s">
        <v>11</v>
      </c>
      <c r="E2522">
        <v>9</v>
      </c>
    </row>
    <row r="2523" spans="1:5" x14ac:dyDescent="0.2">
      <c r="A2523" t="s">
        <v>36</v>
      </c>
      <c r="B2523" t="s">
        <v>21</v>
      </c>
      <c r="C2523">
        <v>2020</v>
      </c>
      <c r="D2523" t="s">
        <v>12</v>
      </c>
      <c r="E2523">
        <v>2</v>
      </c>
    </row>
    <row r="2524" spans="1:5" x14ac:dyDescent="0.2">
      <c r="A2524" t="s">
        <v>36</v>
      </c>
      <c r="B2524" t="s">
        <v>21</v>
      </c>
      <c r="C2524">
        <v>2021</v>
      </c>
      <c r="D2524" t="s">
        <v>11</v>
      </c>
      <c r="E2524">
        <v>7</v>
      </c>
    </row>
    <row r="2525" spans="1:5" x14ac:dyDescent="0.2">
      <c r="A2525" t="s">
        <v>36</v>
      </c>
      <c r="B2525" t="s">
        <v>21</v>
      </c>
      <c r="C2525">
        <v>2023</v>
      </c>
      <c r="D2525" t="s">
        <v>11</v>
      </c>
      <c r="E2525">
        <v>10</v>
      </c>
    </row>
    <row r="2526" spans="1:5" x14ac:dyDescent="0.2">
      <c r="A2526" t="s">
        <v>36</v>
      </c>
      <c r="B2526" t="s">
        <v>21</v>
      </c>
      <c r="C2526">
        <v>2022</v>
      </c>
      <c r="D2526" t="s">
        <v>15</v>
      </c>
      <c r="E2526">
        <v>8</v>
      </c>
    </row>
    <row r="2527" spans="1:5" x14ac:dyDescent="0.2">
      <c r="A2527" t="s">
        <v>36</v>
      </c>
      <c r="B2527" t="s">
        <v>21</v>
      </c>
      <c r="C2527">
        <v>2022</v>
      </c>
      <c r="D2527" t="s">
        <v>12</v>
      </c>
      <c r="E2527">
        <v>9</v>
      </c>
    </row>
    <row r="2528" spans="1:5" x14ac:dyDescent="0.2">
      <c r="A2528" t="s">
        <v>36</v>
      </c>
      <c r="B2528" t="s">
        <v>21</v>
      </c>
      <c r="C2528">
        <v>2019</v>
      </c>
      <c r="D2528" t="s">
        <v>11</v>
      </c>
      <c r="E2528">
        <v>2</v>
      </c>
    </row>
    <row r="2529" spans="1:5" x14ac:dyDescent="0.2">
      <c r="A2529" t="s">
        <v>36</v>
      </c>
      <c r="B2529" t="s">
        <v>21</v>
      </c>
      <c r="C2529">
        <v>2019</v>
      </c>
      <c r="D2529" t="s">
        <v>15</v>
      </c>
      <c r="E2529">
        <v>9</v>
      </c>
    </row>
    <row r="2530" spans="1:5" x14ac:dyDescent="0.2">
      <c r="A2530" t="s">
        <v>36</v>
      </c>
      <c r="B2530" t="s">
        <v>21</v>
      </c>
      <c r="C2530">
        <v>2019</v>
      </c>
      <c r="D2530" t="s">
        <v>12</v>
      </c>
      <c r="E2530">
        <v>11</v>
      </c>
    </row>
    <row r="2531" spans="1:5" x14ac:dyDescent="0.2">
      <c r="A2531" t="s">
        <v>36</v>
      </c>
      <c r="B2531" t="s">
        <v>21</v>
      </c>
      <c r="C2531">
        <v>2019</v>
      </c>
      <c r="D2531" t="s">
        <v>14</v>
      </c>
      <c r="E2531">
        <v>1</v>
      </c>
    </row>
    <row r="2532" spans="1:5" x14ac:dyDescent="0.2">
      <c r="A2532" t="s">
        <v>36</v>
      </c>
      <c r="B2532" t="s">
        <v>21</v>
      </c>
      <c r="C2532">
        <v>2019</v>
      </c>
      <c r="D2532" t="s">
        <v>13</v>
      </c>
      <c r="E2532">
        <v>0</v>
      </c>
    </row>
    <row r="2533" spans="1:5" x14ac:dyDescent="0.2">
      <c r="A2533" t="s">
        <v>36</v>
      </c>
      <c r="B2533" t="s">
        <v>21</v>
      </c>
      <c r="C2533">
        <v>2019</v>
      </c>
      <c r="D2533" t="s">
        <v>16</v>
      </c>
      <c r="E2533">
        <v>0</v>
      </c>
    </row>
    <row r="2534" spans="1:5" x14ac:dyDescent="0.2">
      <c r="A2534" t="s">
        <v>36</v>
      </c>
      <c r="B2534" t="s">
        <v>21</v>
      </c>
      <c r="C2534">
        <v>2020</v>
      </c>
      <c r="D2534" t="s">
        <v>14</v>
      </c>
      <c r="E2534">
        <v>3</v>
      </c>
    </row>
    <row r="2535" spans="1:5" x14ac:dyDescent="0.2">
      <c r="A2535" t="s">
        <v>36</v>
      </c>
      <c r="B2535" t="s">
        <v>21</v>
      </c>
      <c r="C2535">
        <v>2020</v>
      </c>
      <c r="D2535" t="s">
        <v>13</v>
      </c>
      <c r="E2535">
        <v>2</v>
      </c>
    </row>
    <row r="2536" spans="1:5" x14ac:dyDescent="0.2">
      <c r="A2536" t="s">
        <v>36</v>
      </c>
      <c r="B2536" t="s">
        <v>21</v>
      </c>
      <c r="C2536">
        <v>2020</v>
      </c>
      <c r="D2536" t="s">
        <v>16</v>
      </c>
      <c r="E2536">
        <v>3</v>
      </c>
    </row>
    <row r="2537" spans="1:5" x14ac:dyDescent="0.2">
      <c r="A2537" t="s">
        <v>36</v>
      </c>
      <c r="B2537" t="s">
        <v>21</v>
      </c>
      <c r="C2537">
        <v>2021</v>
      </c>
      <c r="D2537" t="s">
        <v>15</v>
      </c>
      <c r="E2537">
        <v>12</v>
      </c>
    </row>
    <row r="2538" spans="1:5" x14ac:dyDescent="0.2">
      <c r="A2538" t="s">
        <v>36</v>
      </c>
      <c r="B2538" t="s">
        <v>21</v>
      </c>
      <c r="C2538">
        <v>2021</v>
      </c>
      <c r="D2538" t="s">
        <v>12</v>
      </c>
      <c r="E2538">
        <v>13</v>
      </c>
    </row>
    <row r="2539" spans="1:5" x14ac:dyDescent="0.2">
      <c r="A2539" t="s">
        <v>36</v>
      </c>
      <c r="B2539" t="s">
        <v>21</v>
      </c>
      <c r="C2539">
        <v>2021</v>
      </c>
      <c r="D2539" t="s">
        <v>14</v>
      </c>
      <c r="E2539">
        <v>1</v>
      </c>
    </row>
    <row r="2540" spans="1:5" x14ac:dyDescent="0.2">
      <c r="A2540" t="s">
        <v>36</v>
      </c>
      <c r="B2540" t="s">
        <v>21</v>
      </c>
      <c r="C2540">
        <v>2021</v>
      </c>
      <c r="D2540" t="s">
        <v>13</v>
      </c>
      <c r="E2540">
        <v>1</v>
      </c>
    </row>
    <row r="2541" spans="1:5" x14ac:dyDescent="0.2">
      <c r="A2541" t="s">
        <v>36</v>
      </c>
      <c r="B2541" t="s">
        <v>21</v>
      </c>
      <c r="C2541">
        <v>2021</v>
      </c>
      <c r="D2541" t="s">
        <v>16</v>
      </c>
      <c r="E2541">
        <v>1</v>
      </c>
    </row>
    <row r="2542" spans="1:5" x14ac:dyDescent="0.2">
      <c r="A2542" t="s">
        <v>36</v>
      </c>
      <c r="B2542" t="s">
        <v>21</v>
      </c>
      <c r="C2542">
        <v>2023</v>
      </c>
      <c r="D2542" t="s">
        <v>15</v>
      </c>
      <c r="E2542">
        <v>9</v>
      </c>
    </row>
    <row r="2543" spans="1:5" x14ac:dyDescent="0.2">
      <c r="A2543" t="s">
        <v>36</v>
      </c>
      <c r="B2543" t="s">
        <v>21</v>
      </c>
      <c r="C2543">
        <v>2023</v>
      </c>
      <c r="D2543" t="s">
        <v>12</v>
      </c>
      <c r="E2543">
        <v>11</v>
      </c>
    </row>
    <row r="2544" spans="1:5" x14ac:dyDescent="0.2">
      <c r="A2544" t="s">
        <v>36</v>
      </c>
      <c r="B2544" t="s">
        <v>21</v>
      </c>
      <c r="C2544">
        <v>2023</v>
      </c>
      <c r="D2544" t="s">
        <v>14</v>
      </c>
      <c r="E2544">
        <v>2</v>
      </c>
    </row>
    <row r="2545" spans="1:5" x14ac:dyDescent="0.2">
      <c r="A2545" t="s">
        <v>36</v>
      </c>
      <c r="B2545" t="s">
        <v>21</v>
      </c>
      <c r="C2545">
        <v>2023</v>
      </c>
      <c r="D2545" t="s">
        <v>13</v>
      </c>
      <c r="E2545">
        <v>1</v>
      </c>
    </row>
    <row r="2546" spans="1:5" x14ac:dyDescent="0.2">
      <c r="A2546" t="s">
        <v>36</v>
      </c>
      <c r="B2546" t="s">
        <v>21</v>
      </c>
      <c r="C2546">
        <v>2023</v>
      </c>
      <c r="D2546" t="s">
        <v>16</v>
      </c>
      <c r="E2546">
        <v>1</v>
      </c>
    </row>
    <row r="2547" spans="1:5" x14ac:dyDescent="0.2">
      <c r="A2547" t="s">
        <v>36</v>
      </c>
      <c r="B2547" t="s">
        <v>22</v>
      </c>
      <c r="C2547">
        <v>2020</v>
      </c>
      <c r="D2547" t="s">
        <v>15</v>
      </c>
      <c r="E2547">
        <v>9</v>
      </c>
    </row>
    <row r="2548" spans="1:5" x14ac:dyDescent="0.2">
      <c r="A2548" t="s">
        <v>36</v>
      </c>
      <c r="B2548" t="s">
        <v>22</v>
      </c>
      <c r="C2548">
        <v>2022</v>
      </c>
      <c r="D2548" t="s">
        <v>14</v>
      </c>
      <c r="E2548">
        <v>1</v>
      </c>
    </row>
    <row r="2549" spans="1:5" x14ac:dyDescent="0.2">
      <c r="A2549" t="s">
        <v>36</v>
      </c>
      <c r="B2549" t="s">
        <v>22</v>
      </c>
      <c r="C2549">
        <v>2022</v>
      </c>
      <c r="D2549" t="s">
        <v>13</v>
      </c>
      <c r="E2549">
        <v>0</v>
      </c>
    </row>
    <row r="2550" spans="1:5" x14ac:dyDescent="0.2">
      <c r="A2550" t="s">
        <v>36</v>
      </c>
      <c r="B2550" t="s">
        <v>22</v>
      </c>
      <c r="C2550">
        <v>2022</v>
      </c>
      <c r="D2550" t="s">
        <v>16</v>
      </c>
      <c r="E2550">
        <v>1</v>
      </c>
    </row>
    <row r="2551" spans="1:5" x14ac:dyDescent="0.2">
      <c r="A2551" t="s">
        <v>36</v>
      </c>
      <c r="B2551" t="s">
        <v>22</v>
      </c>
      <c r="C2551">
        <v>2023</v>
      </c>
      <c r="D2551" t="s">
        <v>11</v>
      </c>
      <c r="E2551">
        <v>5</v>
      </c>
    </row>
    <row r="2552" spans="1:5" x14ac:dyDescent="0.2">
      <c r="A2552" t="s">
        <v>36</v>
      </c>
      <c r="B2552" t="s">
        <v>22</v>
      </c>
      <c r="C2552">
        <v>2022</v>
      </c>
      <c r="D2552" t="s">
        <v>11</v>
      </c>
      <c r="E2552">
        <v>5</v>
      </c>
    </row>
    <row r="2553" spans="1:5" x14ac:dyDescent="0.2">
      <c r="A2553" t="s">
        <v>36</v>
      </c>
      <c r="B2553" t="s">
        <v>22</v>
      </c>
      <c r="C2553">
        <v>2019</v>
      </c>
      <c r="D2553" t="s">
        <v>11</v>
      </c>
      <c r="E2553">
        <v>8</v>
      </c>
    </row>
    <row r="2554" spans="1:5" x14ac:dyDescent="0.2">
      <c r="A2554" t="s">
        <v>36</v>
      </c>
      <c r="B2554" t="s">
        <v>22</v>
      </c>
      <c r="C2554">
        <v>2019</v>
      </c>
      <c r="D2554" t="s">
        <v>15</v>
      </c>
      <c r="E2554">
        <v>7</v>
      </c>
    </row>
    <row r="2555" spans="1:5" x14ac:dyDescent="0.2">
      <c r="A2555" t="s">
        <v>36</v>
      </c>
      <c r="B2555" t="s">
        <v>22</v>
      </c>
      <c r="C2555">
        <v>2019</v>
      </c>
      <c r="D2555" t="s">
        <v>12</v>
      </c>
      <c r="E2555">
        <v>15</v>
      </c>
    </row>
    <row r="2556" spans="1:5" x14ac:dyDescent="0.2">
      <c r="A2556" t="s">
        <v>36</v>
      </c>
      <c r="B2556" t="s">
        <v>22</v>
      </c>
      <c r="C2556">
        <v>2019</v>
      </c>
      <c r="D2556" t="s">
        <v>14</v>
      </c>
      <c r="E2556">
        <v>4</v>
      </c>
    </row>
    <row r="2557" spans="1:5" x14ac:dyDescent="0.2">
      <c r="A2557" t="s">
        <v>36</v>
      </c>
      <c r="B2557" t="s">
        <v>22</v>
      </c>
      <c r="C2557">
        <v>2019</v>
      </c>
      <c r="D2557" t="s">
        <v>13</v>
      </c>
      <c r="E2557">
        <v>1</v>
      </c>
    </row>
    <row r="2558" spans="1:5" x14ac:dyDescent="0.2">
      <c r="A2558" t="s">
        <v>36</v>
      </c>
      <c r="B2558" t="s">
        <v>22</v>
      </c>
      <c r="C2558">
        <v>2019</v>
      </c>
      <c r="D2558" t="s">
        <v>16</v>
      </c>
      <c r="E2558">
        <v>0</v>
      </c>
    </row>
    <row r="2559" spans="1:5" x14ac:dyDescent="0.2">
      <c r="A2559" t="s">
        <v>36</v>
      </c>
      <c r="B2559" t="s">
        <v>22</v>
      </c>
      <c r="C2559">
        <v>2020</v>
      </c>
      <c r="D2559" t="s">
        <v>11</v>
      </c>
      <c r="E2559">
        <v>3</v>
      </c>
    </row>
    <row r="2560" spans="1:5" x14ac:dyDescent="0.2">
      <c r="A2560" t="s">
        <v>36</v>
      </c>
      <c r="B2560" t="s">
        <v>22</v>
      </c>
      <c r="C2560">
        <v>2020</v>
      </c>
      <c r="D2560" t="s">
        <v>12</v>
      </c>
      <c r="E2560">
        <v>10</v>
      </c>
    </row>
    <row r="2561" spans="1:5" x14ac:dyDescent="0.2">
      <c r="A2561" t="s">
        <v>36</v>
      </c>
      <c r="B2561" t="s">
        <v>22</v>
      </c>
      <c r="C2561">
        <v>2020</v>
      </c>
      <c r="D2561" t="s">
        <v>14</v>
      </c>
      <c r="E2561">
        <v>0</v>
      </c>
    </row>
    <row r="2562" spans="1:5" x14ac:dyDescent="0.2">
      <c r="A2562" t="s">
        <v>36</v>
      </c>
      <c r="B2562" t="s">
        <v>22</v>
      </c>
      <c r="C2562">
        <v>2020</v>
      </c>
      <c r="D2562" t="s">
        <v>13</v>
      </c>
      <c r="E2562">
        <v>1</v>
      </c>
    </row>
    <row r="2563" spans="1:5" x14ac:dyDescent="0.2">
      <c r="A2563" t="s">
        <v>36</v>
      </c>
      <c r="B2563" t="s">
        <v>22</v>
      </c>
      <c r="C2563">
        <v>2020</v>
      </c>
      <c r="D2563" t="s">
        <v>16</v>
      </c>
      <c r="E2563">
        <v>1</v>
      </c>
    </row>
    <row r="2564" spans="1:5" x14ac:dyDescent="0.2">
      <c r="A2564" t="s">
        <v>36</v>
      </c>
      <c r="B2564" t="s">
        <v>22</v>
      </c>
      <c r="C2564">
        <v>2021</v>
      </c>
      <c r="D2564" t="s">
        <v>11</v>
      </c>
      <c r="E2564">
        <v>5</v>
      </c>
    </row>
    <row r="2565" spans="1:5" x14ac:dyDescent="0.2">
      <c r="A2565" t="s">
        <v>36</v>
      </c>
      <c r="B2565" t="s">
        <v>22</v>
      </c>
      <c r="C2565">
        <v>2021</v>
      </c>
      <c r="D2565" t="s">
        <v>15</v>
      </c>
      <c r="E2565">
        <v>7</v>
      </c>
    </row>
    <row r="2566" spans="1:5" x14ac:dyDescent="0.2">
      <c r="A2566" t="s">
        <v>36</v>
      </c>
      <c r="B2566" t="s">
        <v>22</v>
      </c>
      <c r="C2566">
        <v>2021</v>
      </c>
      <c r="D2566" t="s">
        <v>12</v>
      </c>
      <c r="E2566">
        <v>10</v>
      </c>
    </row>
    <row r="2567" spans="1:5" x14ac:dyDescent="0.2">
      <c r="A2567" t="s">
        <v>36</v>
      </c>
      <c r="B2567" t="s">
        <v>22</v>
      </c>
      <c r="C2567">
        <v>2021</v>
      </c>
      <c r="D2567" t="s">
        <v>14</v>
      </c>
      <c r="E2567">
        <v>2</v>
      </c>
    </row>
    <row r="2568" spans="1:5" x14ac:dyDescent="0.2">
      <c r="A2568" t="s">
        <v>36</v>
      </c>
      <c r="B2568" t="s">
        <v>22</v>
      </c>
      <c r="C2568">
        <v>2021</v>
      </c>
      <c r="D2568" t="s">
        <v>13</v>
      </c>
      <c r="E2568">
        <v>0</v>
      </c>
    </row>
    <row r="2569" spans="1:5" x14ac:dyDescent="0.2">
      <c r="A2569" t="s">
        <v>36</v>
      </c>
      <c r="B2569" t="s">
        <v>22</v>
      </c>
      <c r="C2569">
        <v>2021</v>
      </c>
      <c r="D2569" t="s">
        <v>16</v>
      </c>
      <c r="E2569">
        <v>3</v>
      </c>
    </row>
    <row r="2570" spans="1:5" x14ac:dyDescent="0.2">
      <c r="A2570" t="s">
        <v>36</v>
      </c>
      <c r="B2570" t="s">
        <v>22</v>
      </c>
      <c r="C2570">
        <v>2023</v>
      </c>
      <c r="D2570" t="s">
        <v>15</v>
      </c>
      <c r="E2570">
        <v>10</v>
      </c>
    </row>
    <row r="2571" spans="1:5" x14ac:dyDescent="0.2">
      <c r="A2571" t="s">
        <v>36</v>
      </c>
      <c r="B2571" t="s">
        <v>22</v>
      </c>
      <c r="C2571">
        <v>2023</v>
      </c>
      <c r="D2571" t="s">
        <v>12</v>
      </c>
      <c r="E2571">
        <v>21</v>
      </c>
    </row>
    <row r="2572" spans="1:5" x14ac:dyDescent="0.2">
      <c r="A2572" t="s">
        <v>36</v>
      </c>
      <c r="B2572" t="s">
        <v>22</v>
      </c>
      <c r="C2572">
        <v>2023</v>
      </c>
      <c r="D2572" t="s">
        <v>14</v>
      </c>
      <c r="E2572">
        <v>1</v>
      </c>
    </row>
    <row r="2573" spans="1:5" x14ac:dyDescent="0.2">
      <c r="A2573" t="s">
        <v>36</v>
      </c>
      <c r="B2573" t="s">
        <v>22</v>
      </c>
      <c r="C2573">
        <v>2023</v>
      </c>
      <c r="D2573" t="s">
        <v>13</v>
      </c>
      <c r="E2573">
        <v>2</v>
      </c>
    </row>
    <row r="2574" spans="1:5" x14ac:dyDescent="0.2">
      <c r="A2574" t="s">
        <v>36</v>
      </c>
      <c r="B2574" t="s">
        <v>22</v>
      </c>
      <c r="C2574">
        <v>2023</v>
      </c>
      <c r="D2574" t="s">
        <v>16</v>
      </c>
      <c r="E2574">
        <v>0</v>
      </c>
    </row>
    <row r="2575" spans="1:5" x14ac:dyDescent="0.2">
      <c r="A2575" t="s">
        <v>36</v>
      </c>
      <c r="B2575" t="s">
        <v>22</v>
      </c>
      <c r="C2575">
        <v>2022</v>
      </c>
      <c r="D2575" t="s">
        <v>12</v>
      </c>
      <c r="E2575">
        <v>8</v>
      </c>
    </row>
    <row r="2576" spans="1:5" x14ac:dyDescent="0.2">
      <c r="A2576" t="s">
        <v>36</v>
      </c>
      <c r="B2576" t="s">
        <v>22</v>
      </c>
      <c r="C2576">
        <v>2022</v>
      </c>
      <c r="D2576" t="s">
        <v>15</v>
      </c>
      <c r="E2576">
        <v>15</v>
      </c>
    </row>
    <row r="2577" spans="1:5" x14ac:dyDescent="0.2">
      <c r="A2577" t="s">
        <v>36</v>
      </c>
      <c r="B2577" t="s">
        <v>23</v>
      </c>
      <c r="C2577">
        <v>2023</v>
      </c>
      <c r="D2577" t="s">
        <v>15</v>
      </c>
      <c r="E2577">
        <v>6</v>
      </c>
    </row>
    <row r="2578" spans="1:5" x14ac:dyDescent="0.2">
      <c r="A2578" t="s">
        <v>36</v>
      </c>
      <c r="B2578" t="s">
        <v>23</v>
      </c>
      <c r="C2578">
        <v>2022</v>
      </c>
      <c r="D2578" t="s">
        <v>11</v>
      </c>
      <c r="E2578">
        <v>5</v>
      </c>
    </row>
    <row r="2579" spans="1:5" x14ac:dyDescent="0.2">
      <c r="A2579" t="s">
        <v>36</v>
      </c>
      <c r="B2579" t="s">
        <v>23</v>
      </c>
      <c r="C2579">
        <v>2022</v>
      </c>
      <c r="D2579" t="s">
        <v>12</v>
      </c>
      <c r="E2579">
        <v>5</v>
      </c>
    </row>
    <row r="2580" spans="1:5" x14ac:dyDescent="0.2">
      <c r="A2580" t="s">
        <v>36</v>
      </c>
      <c r="B2580" t="s">
        <v>23</v>
      </c>
      <c r="C2580">
        <v>2022</v>
      </c>
      <c r="D2580" t="s">
        <v>14</v>
      </c>
      <c r="E2580">
        <v>2</v>
      </c>
    </row>
    <row r="2581" spans="1:5" x14ac:dyDescent="0.2">
      <c r="A2581" t="s">
        <v>36</v>
      </c>
      <c r="B2581" t="s">
        <v>23</v>
      </c>
      <c r="C2581">
        <v>2022</v>
      </c>
      <c r="D2581" t="s">
        <v>13</v>
      </c>
      <c r="E2581">
        <v>1</v>
      </c>
    </row>
    <row r="2582" spans="1:5" x14ac:dyDescent="0.2">
      <c r="A2582" t="s">
        <v>36</v>
      </c>
      <c r="B2582" t="s">
        <v>23</v>
      </c>
      <c r="C2582">
        <v>2022</v>
      </c>
      <c r="D2582" t="s">
        <v>16</v>
      </c>
      <c r="E2582">
        <v>0</v>
      </c>
    </row>
    <row r="2583" spans="1:5" x14ac:dyDescent="0.2">
      <c r="A2583" t="s">
        <v>36</v>
      </c>
      <c r="B2583" t="s">
        <v>23</v>
      </c>
      <c r="C2583">
        <v>2019</v>
      </c>
      <c r="D2583" t="s">
        <v>11</v>
      </c>
      <c r="E2583">
        <v>2</v>
      </c>
    </row>
    <row r="2584" spans="1:5" x14ac:dyDescent="0.2">
      <c r="A2584" t="s">
        <v>36</v>
      </c>
      <c r="B2584" t="s">
        <v>23</v>
      </c>
      <c r="C2584">
        <v>2021</v>
      </c>
      <c r="D2584" t="s">
        <v>15</v>
      </c>
      <c r="E2584">
        <v>5</v>
      </c>
    </row>
    <row r="2585" spans="1:5" x14ac:dyDescent="0.2">
      <c r="A2585" t="s">
        <v>36</v>
      </c>
      <c r="B2585" t="s">
        <v>23</v>
      </c>
      <c r="C2585">
        <v>2023</v>
      </c>
      <c r="D2585" t="s">
        <v>12</v>
      </c>
      <c r="E2585">
        <v>2</v>
      </c>
    </row>
    <row r="2586" spans="1:5" x14ac:dyDescent="0.2">
      <c r="A2586" t="s">
        <v>36</v>
      </c>
      <c r="B2586" t="s">
        <v>23</v>
      </c>
      <c r="C2586">
        <v>2022</v>
      </c>
      <c r="D2586" t="s">
        <v>15</v>
      </c>
      <c r="E2586">
        <v>4</v>
      </c>
    </row>
    <row r="2587" spans="1:5" x14ac:dyDescent="0.2">
      <c r="A2587" t="s">
        <v>36</v>
      </c>
      <c r="B2587" t="s">
        <v>23</v>
      </c>
      <c r="C2587">
        <v>2019</v>
      </c>
      <c r="D2587" t="s">
        <v>15</v>
      </c>
      <c r="E2587">
        <v>3</v>
      </c>
    </row>
    <row r="2588" spans="1:5" x14ac:dyDescent="0.2">
      <c r="A2588" t="s">
        <v>36</v>
      </c>
      <c r="B2588" t="s">
        <v>23</v>
      </c>
      <c r="C2588">
        <v>2019</v>
      </c>
      <c r="D2588" t="s">
        <v>12</v>
      </c>
      <c r="E2588">
        <v>3</v>
      </c>
    </row>
    <row r="2589" spans="1:5" x14ac:dyDescent="0.2">
      <c r="A2589" t="s">
        <v>36</v>
      </c>
      <c r="B2589" t="s">
        <v>23</v>
      </c>
      <c r="C2589">
        <v>2019</v>
      </c>
      <c r="D2589" t="s">
        <v>14</v>
      </c>
      <c r="E2589">
        <v>1</v>
      </c>
    </row>
    <row r="2590" spans="1:5" x14ac:dyDescent="0.2">
      <c r="A2590" t="s">
        <v>36</v>
      </c>
      <c r="B2590" t="s">
        <v>23</v>
      </c>
      <c r="C2590">
        <v>2019</v>
      </c>
      <c r="D2590" t="s">
        <v>13</v>
      </c>
      <c r="E2590">
        <v>0</v>
      </c>
    </row>
    <row r="2591" spans="1:5" x14ac:dyDescent="0.2">
      <c r="A2591" t="s">
        <v>36</v>
      </c>
      <c r="B2591" t="s">
        <v>23</v>
      </c>
      <c r="C2591">
        <v>2019</v>
      </c>
      <c r="D2591" t="s">
        <v>16</v>
      </c>
      <c r="E2591">
        <v>2</v>
      </c>
    </row>
    <row r="2592" spans="1:5" x14ac:dyDescent="0.2">
      <c r="A2592" t="s">
        <v>36</v>
      </c>
      <c r="B2592" t="s">
        <v>23</v>
      </c>
      <c r="C2592">
        <v>2020</v>
      </c>
      <c r="D2592" t="s">
        <v>11</v>
      </c>
      <c r="E2592">
        <v>5</v>
      </c>
    </row>
    <row r="2593" spans="1:5" x14ac:dyDescent="0.2">
      <c r="A2593" t="s">
        <v>36</v>
      </c>
      <c r="B2593" t="s">
        <v>23</v>
      </c>
      <c r="C2593">
        <v>2020</v>
      </c>
      <c r="D2593" t="s">
        <v>15</v>
      </c>
      <c r="E2593">
        <v>3</v>
      </c>
    </row>
    <row r="2594" spans="1:5" x14ac:dyDescent="0.2">
      <c r="A2594" t="s">
        <v>36</v>
      </c>
      <c r="B2594" t="s">
        <v>23</v>
      </c>
      <c r="C2594">
        <v>2020</v>
      </c>
      <c r="D2594" t="s">
        <v>12</v>
      </c>
      <c r="E2594">
        <v>5</v>
      </c>
    </row>
    <row r="2595" spans="1:5" x14ac:dyDescent="0.2">
      <c r="A2595" t="s">
        <v>36</v>
      </c>
      <c r="B2595" t="s">
        <v>23</v>
      </c>
      <c r="C2595">
        <v>2020</v>
      </c>
      <c r="D2595" t="s">
        <v>14</v>
      </c>
      <c r="E2595">
        <v>1</v>
      </c>
    </row>
    <row r="2596" spans="1:5" x14ac:dyDescent="0.2">
      <c r="A2596" t="s">
        <v>36</v>
      </c>
      <c r="B2596" t="s">
        <v>23</v>
      </c>
      <c r="C2596">
        <v>2020</v>
      </c>
      <c r="D2596" t="s">
        <v>13</v>
      </c>
      <c r="E2596">
        <v>0</v>
      </c>
    </row>
    <row r="2597" spans="1:5" x14ac:dyDescent="0.2">
      <c r="A2597" t="s">
        <v>36</v>
      </c>
      <c r="B2597" t="s">
        <v>23</v>
      </c>
      <c r="C2597">
        <v>2020</v>
      </c>
      <c r="D2597" t="s">
        <v>16</v>
      </c>
      <c r="E2597">
        <v>2</v>
      </c>
    </row>
    <row r="2598" spans="1:5" x14ac:dyDescent="0.2">
      <c r="A2598" t="s">
        <v>36</v>
      </c>
      <c r="B2598" t="s">
        <v>23</v>
      </c>
      <c r="C2598">
        <v>2021</v>
      </c>
      <c r="D2598" t="s">
        <v>11</v>
      </c>
      <c r="E2598">
        <v>3</v>
      </c>
    </row>
    <row r="2599" spans="1:5" x14ac:dyDescent="0.2">
      <c r="A2599" t="s">
        <v>36</v>
      </c>
      <c r="B2599" t="s">
        <v>23</v>
      </c>
      <c r="C2599">
        <v>2021</v>
      </c>
      <c r="D2599" t="s">
        <v>12</v>
      </c>
      <c r="E2599">
        <v>5</v>
      </c>
    </row>
    <row r="2600" spans="1:5" x14ac:dyDescent="0.2">
      <c r="A2600" t="s">
        <v>36</v>
      </c>
      <c r="B2600" t="s">
        <v>23</v>
      </c>
      <c r="C2600">
        <v>2021</v>
      </c>
      <c r="D2600" t="s">
        <v>14</v>
      </c>
      <c r="E2600">
        <v>2</v>
      </c>
    </row>
    <row r="2601" spans="1:5" x14ac:dyDescent="0.2">
      <c r="A2601" t="s">
        <v>36</v>
      </c>
      <c r="B2601" t="s">
        <v>23</v>
      </c>
      <c r="C2601">
        <v>2021</v>
      </c>
      <c r="D2601" t="s">
        <v>13</v>
      </c>
      <c r="E2601">
        <v>0</v>
      </c>
    </row>
    <row r="2602" spans="1:5" x14ac:dyDescent="0.2">
      <c r="A2602" t="s">
        <v>36</v>
      </c>
      <c r="B2602" t="s">
        <v>23</v>
      </c>
      <c r="C2602">
        <v>2021</v>
      </c>
      <c r="D2602" t="s">
        <v>16</v>
      </c>
      <c r="E2602">
        <v>0</v>
      </c>
    </row>
    <row r="2603" spans="1:5" x14ac:dyDescent="0.2">
      <c r="A2603" t="s">
        <v>36</v>
      </c>
      <c r="B2603" t="s">
        <v>23</v>
      </c>
      <c r="C2603">
        <v>2023</v>
      </c>
      <c r="D2603" t="s">
        <v>11</v>
      </c>
      <c r="E2603">
        <v>3</v>
      </c>
    </row>
    <row r="2604" spans="1:5" x14ac:dyDescent="0.2">
      <c r="A2604" t="s">
        <v>36</v>
      </c>
      <c r="B2604" t="s">
        <v>23</v>
      </c>
      <c r="C2604">
        <v>2023</v>
      </c>
      <c r="D2604" t="s">
        <v>14</v>
      </c>
      <c r="E2604">
        <v>1</v>
      </c>
    </row>
    <row r="2605" spans="1:5" x14ac:dyDescent="0.2">
      <c r="A2605" t="s">
        <v>36</v>
      </c>
      <c r="B2605" t="s">
        <v>23</v>
      </c>
      <c r="C2605">
        <v>2023</v>
      </c>
      <c r="D2605" t="s">
        <v>13</v>
      </c>
      <c r="E2605">
        <v>0</v>
      </c>
    </row>
    <row r="2606" spans="1:5" x14ac:dyDescent="0.2">
      <c r="A2606" t="s">
        <v>36</v>
      </c>
      <c r="B2606" t="s">
        <v>23</v>
      </c>
      <c r="C2606">
        <v>2023</v>
      </c>
      <c r="D2606" t="s">
        <v>16</v>
      </c>
      <c r="E2606">
        <v>1</v>
      </c>
    </row>
    <row r="2607" spans="1:5" x14ac:dyDescent="0.2">
      <c r="A2607" t="s">
        <v>36</v>
      </c>
      <c r="B2607" t="s">
        <v>24</v>
      </c>
      <c r="C2607">
        <v>2022</v>
      </c>
      <c r="D2607" t="s">
        <v>11</v>
      </c>
      <c r="E2607">
        <v>2</v>
      </c>
    </row>
    <row r="2608" spans="1:5" x14ac:dyDescent="0.2">
      <c r="A2608" t="s">
        <v>36</v>
      </c>
      <c r="B2608" t="s">
        <v>24</v>
      </c>
      <c r="C2608">
        <v>2023</v>
      </c>
      <c r="D2608" t="s">
        <v>11</v>
      </c>
      <c r="E2608">
        <v>5</v>
      </c>
    </row>
    <row r="2609" spans="1:5" x14ac:dyDescent="0.2">
      <c r="A2609" t="s">
        <v>36</v>
      </c>
      <c r="B2609" t="s">
        <v>24</v>
      </c>
      <c r="C2609">
        <v>2022</v>
      </c>
      <c r="D2609" t="s">
        <v>15</v>
      </c>
      <c r="E2609">
        <v>3</v>
      </c>
    </row>
    <row r="2610" spans="1:5" x14ac:dyDescent="0.2">
      <c r="A2610" t="s">
        <v>36</v>
      </c>
      <c r="B2610" t="s">
        <v>24</v>
      </c>
      <c r="C2610">
        <v>2022</v>
      </c>
      <c r="D2610" t="s">
        <v>12</v>
      </c>
      <c r="E2610">
        <v>3</v>
      </c>
    </row>
    <row r="2611" spans="1:5" x14ac:dyDescent="0.2">
      <c r="A2611" t="s">
        <v>36</v>
      </c>
      <c r="B2611" t="s">
        <v>24</v>
      </c>
      <c r="C2611">
        <v>2022</v>
      </c>
      <c r="D2611" t="s">
        <v>16</v>
      </c>
      <c r="E2611">
        <v>0</v>
      </c>
    </row>
    <row r="2612" spans="1:5" x14ac:dyDescent="0.2">
      <c r="A2612" t="s">
        <v>36</v>
      </c>
      <c r="B2612" t="s">
        <v>24</v>
      </c>
      <c r="C2612">
        <v>2019</v>
      </c>
      <c r="D2612" t="s">
        <v>12</v>
      </c>
      <c r="E2612">
        <v>4</v>
      </c>
    </row>
    <row r="2613" spans="1:5" x14ac:dyDescent="0.2">
      <c r="A2613" t="s">
        <v>36</v>
      </c>
      <c r="B2613" t="s">
        <v>24</v>
      </c>
      <c r="C2613">
        <v>2021</v>
      </c>
      <c r="D2613" t="s">
        <v>15</v>
      </c>
      <c r="E2613">
        <v>5</v>
      </c>
    </row>
    <row r="2614" spans="1:5" x14ac:dyDescent="0.2">
      <c r="A2614" t="s">
        <v>36</v>
      </c>
      <c r="B2614" t="s">
        <v>24</v>
      </c>
      <c r="C2614">
        <v>2019</v>
      </c>
      <c r="D2614" t="s">
        <v>11</v>
      </c>
      <c r="E2614">
        <v>4</v>
      </c>
    </row>
    <row r="2615" spans="1:5" x14ac:dyDescent="0.2">
      <c r="A2615" t="s">
        <v>36</v>
      </c>
      <c r="B2615" t="s">
        <v>24</v>
      </c>
      <c r="C2615">
        <v>2020</v>
      </c>
      <c r="D2615" t="s">
        <v>15</v>
      </c>
      <c r="E2615">
        <v>7</v>
      </c>
    </row>
    <row r="2616" spans="1:5" x14ac:dyDescent="0.2">
      <c r="A2616" t="s">
        <v>36</v>
      </c>
      <c r="B2616" t="s">
        <v>24</v>
      </c>
      <c r="C2616">
        <v>2021</v>
      </c>
      <c r="D2616" t="s">
        <v>11</v>
      </c>
      <c r="E2616">
        <v>1</v>
      </c>
    </row>
    <row r="2617" spans="1:5" x14ac:dyDescent="0.2">
      <c r="A2617" t="s">
        <v>36</v>
      </c>
      <c r="B2617" t="s">
        <v>24</v>
      </c>
      <c r="C2617">
        <v>2021</v>
      </c>
      <c r="D2617" t="s">
        <v>14</v>
      </c>
      <c r="E2617">
        <v>1</v>
      </c>
    </row>
    <row r="2618" spans="1:5" x14ac:dyDescent="0.2">
      <c r="A2618" t="s">
        <v>36</v>
      </c>
      <c r="B2618" t="s">
        <v>24</v>
      </c>
      <c r="C2618">
        <v>2023</v>
      </c>
      <c r="D2618" t="s">
        <v>14</v>
      </c>
      <c r="E2618">
        <v>2</v>
      </c>
    </row>
    <row r="2619" spans="1:5" x14ac:dyDescent="0.2">
      <c r="A2619" t="s">
        <v>36</v>
      </c>
      <c r="B2619" t="s">
        <v>24</v>
      </c>
      <c r="C2619">
        <v>2022</v>
      </c>
      <c r="D2619" t="s">
        <v>13</v>
      </c>
      <c r="E2619">
        <v>2</v>
      </c>
    </row>
    <row r="2620" spans="1:5" x14ac:dyDescent="0.2">
      <c r="A2620" t="s">
        <v>36</v>
      </c>
      <c r="B2620" t="s">
        <v>24</v>
      </c>
      <c r="C2620">
        <v>2022</v>
      </c>
      <c r="D2620" t="s">
        <v>14</v>
      </c>
      <c r="E2620">
        <v>2</v>
      </c>
    </row>
    <row r="2621" spans="1:5" x14ac:dyDescent="0.2">
      <c r="A2621" t="s">
        <v>36</v>
      </c>
      <c r="B2621" t="s">
        <v>24</v>
      </c>
      <c r="C2621">
        <v>2019</v>
      </c>
      <c r="D2621" t="s">
        <v>15</v>
      </c>
      <c r="E2621">
        <v>4</v>
      </c>
    </row>
    <row r="2622" spans="1:5" x14ac:dyDescent="0.2">
      <c r="A2622" t="s">
        <v>36</v>
      </c>
      <c r="B2622" t="s">
        <v>24</v>
      </c>
      <c r="C2622">
        <v>2019</v>
      </c>
      <c r="D2622" t="s">
        <v>14</v>
      </c>
      <c r="E2622">
        <v>2</v>
      </c>
    </row>
    <row r="2623" spans="1:5" x14ac:dyDescent="0.2">
      <c r="A2623" t="s">
        <v>36</v>
      </c>
      <c r="B2623" t="s">
        <v>24</v>
      </c>
      <c r="C2623">
        <v>2019</v>
      </c>
      <c r="D2623" t="s">
        <v>13</v>
      </c>
      <c r="E2623">
        <v>2</v>
      </c>
    </row>
    <row r="2624" spans="1:5" x14ac:dyDescent="0.2">
      <c r="A2624" t="s">
        <v>36</v>
      </c>
      <c r="B2624" t="s">
        <v>24</v>
      </c>
      <c r="C2624">
        <v>2019</v>
      </c>
      <c r="D2624" t="s">
        <v>16</v>
      </c>
      <c r="E2624">
        <v>0</v>
      </c>
    </row>
    <row r="2625" spans="1:5" x14ac:dyDescent="0.2">
      <c r="A2625" t="s">
        <v>36</v>
      </c>
      <c r="B2625" t="s">
        <v>24</v>
      </c>
      <c r="C2625">
        <v>2020</v>
      </c>
      <c r="D2625" t="s">
        <v>11</v>
      </c>
      <c r="E2625">
        <v>0</v>
      </c>
    </row>
    <row r="2626" spans="1:5" x14ac:dyDescent="0.2">
      <c r="A2626" t="s">
        <v>36</v>
      </c>
      <c r="B2626" t="s">
        <v>24</v>
      </c>
      <c r="C2626">
        <v>2020</v>
      </c>
      <c r="D2626" t="s">
        <v>12</v>
      </c>
      <c r="E2626">
        <v>5</v>
      </c>
    </row>
    <row r="2627" spans="1:5" x14ac:dyDescent="0.2">
      <c r="A2627" t="s">
        <v>36</v>
      </c>
      <c r="B2627" t="s">
        <v>24</v>
      </c>
      <c r="C2627">
        <v>2020</v>
      </c>
      <c r="D2627" t="s">
        <v>14</v>
      </c>
      <c r="E2627">
        <v>0</v>
      </c>
    </row>
    <row r="2628" spans="1:5" x14ac:dyDescent="0.2">
      <c r="A2628" t="s">
        <v>36</v>
      </c>
      <c r="B2628" t="s">
        <v>24</v>
      </c>
      <c r="C2628">
        <v>2020</v>
      </c>
      <c r="D2628" t="s">
        <v>13</v>
      </c>
      <c r="E2628">
        <v>0</v>
      </c>
    </row>
    <row r="2629" spans="1:5" x14ac:dyDescent="0.2">
      <c r="A2629" t="s">
        <v>36</v>
      </c>
      <c r="B2629" t="s">
        <v>24</v>
      </c>
      <c r="C2629">
        <v>2020</v>
      </c>
      <c r="D2629" t="s">
        <v>16</v>
      </c>
      <c r="E2629">
        <v>1</v>
      </c>
    </row>
    <row r="2630" spans="1:5" x14ac:dyDescent="0.2">
      <c r="A2630" t="s">
        <v>36</v>
      </c>
      <c r="B2630" t="s">
        <v>24</v>
      </c>
      <c r="C2630">
        <v>2021</v>
      </c>
      <c r="D2630" t="s">
        <v>12</v>
      </c>
      <c r="E2630">
        <v>6</v>
      </c>
    </row>
    <row r="2631" spans="1:5" x14ac:dyDescent="0.2">
      <c r="A2631" t="s">
        <v>36</v>
      </c>
      <c r="B2631" t="s">
        <v>24</v>
      </c>
      <c r="C2631">
        <v>2021</v>
      </c>
      <c r="D2631" t="s">
        <v>13</v>
      </c>
      <c r="E2631">
        <v>0</v>
      </c>
    </row>
    <row r="2632" spans="1:5" x14ac:dyDescent="0.2">
      <c r="A2632" t="s">
        <v>36</v>
      </c>
      <c r="B2632" t="s">
        <v>24</v>
      </c>
      <c r="C2632">
        <v>2021</v>
      </c>
      <c r="D2632" t="s">
        <v>16</v>
      </c>
      <c r="E2632">
        <v>0</v>
      </c>
    </row>
    <row r="2633" spans="1:5" x14ac:dyDescent="0.2">
      <c r="A2633" t="s">
        <v>36</v>
      </c>
      <c r="B2633" t="s">
        <v>24</v>
      </c>
      <c r="C2633">
        <v>2023</v>
      </c>
      <c r="D2633" t="s">
        <v>15</v>
      </c>
      <c r="E2633">
        <v>4</v>
      </c>
    </row>
    <row r="2634" spans="1:5" x14ac:dyDescent="0.2">
      <c r="A2634" t="s">
        <v>36</v>
      </c>
      <c r="B2634" t="s">
        <v>24</v>
      </c>
      <c r="C2634">
        <v>2023</v>
      </c>
      <c r="D2634" t="s">
        <v>12</v>
      </c>
      <c r="E2634">
        <v>3</v>
      </c>
    </row>
    <row r="2635" spans="1:5" x14ac:dyDescent="0.2">
      <c r="A2635" t="s">
        <v>36</v>
      </c>
      <c r="B2635" t="s">
        <v>24</v>
      </c>
      <c r="C2635">
        <v>2023</v>
      </c>
      <c r="D2635" t="s">
        <v>13</v>
      </c>
      <c r="E2635">
        <v>2</v>
      </c>
    </row>
    <row r="2636" spans="1:5" x14ac:dyDescent="0.2">
      <c r="A2636" t="s">
        <v>36</v>
      </c>
      <c r="B2636" t="s">
        <v>24</v>
      </c>
      <c r="C2636">
        <v>2023</v>
      </c>
      <c r="D2636" t="s">
        <v>16</v>
      </c>
      <c r="E2636">
        <v>0</v>
      </c>
    </row>
    <row r="2637" spans="1:5" x14ac:dyDescent="0.2">
      <c r="A2637" t="s">
        <v>36</v>
      </c>
      <c r="B2637" t="s">
        <v>25</v>
      </c>
      <c r="C2637">
        <v>2020</v>
      </c>
      <c r="D2637" t="s">
        <v>15</v>
      </c>
      <c r="E2637">
        <v>15</v>
      </c>
    </row>
    <row r="2638" spans="1:5" x14ac:dyDescent="0.2">
      <c r="A2638" t="s">
        <v>36</v>
      </c>
      <c r="B2638" t="s">
        <v>25</v>
      </c>
      <c r="C2638">
        <v>2023</v>
      </c>
      <c r="D2638" t="s">
        <v>12</v>
      </c>
      <c r="E2638">
        <v>18</v>
      </c>
    </row>
    <row r="2639" spans="1:5" x14ac:dyDescent="0.2">
      <c r="A2639" t="s">
        <v>36</v>
      </c>
      <c r="B2639" t="s">
        <v>25</v>
      </c>
      <c r="C2639">
        <v>2023</v>
      </c>
      <c r="D2639" t="s">
        <v>14</v>
      </c>
      <c r="E2639">
        <v>6</v>
      </c>
    </row>
    <row r="2640" spans="1:5" x14ac:dyDescent="0.2">
      <c r="A2640" t="s">
        <v>36</v>
      </c>
      <c r="B2640" t="s">
        <v>25</v>
      </c>
      <c r="C2640">
        <v>2021</v>
      </c>
      <c r="D2640" t="s">
        <v>11</v>
      </c>
      <c r="E2640">
        <v>7</v>
      </c>
    </row>
    <row r="2641" spans="1:5" x14ac:dyDescent="0.2">
      <c r="A2641" t="s">
        <v>36</v>
      </c>
      <c r="B2641" t="s">
        <v>25</v>
      </c>
      <c r="C2641">
        <v>2022</v>
      </c>
      <c r="D2641" t="s">
        <v>13</v>
      </c>
      <c r="E2641">
        <v>2</v>
      </c>
    </row>
    <row r="2642" spans="1:5" x14ac:dyDescent="0.2">
      <c r="A2642" t="s">
        <v>36</v>
      </c>
      <c r="B2642" t="s">
        <v>25</v>
      </c>
      <c r="C2642">
        <v>2020</v>
      </c>
      <c r="D2642" t="s">
        <v>11</v>
      </c>
      <c r="E2642">
        <v>9</v>
      </c>
    </row>
    <row r="2643" spans="1:5" x14ac:dyDescent="0.2">
      <c r="A2643" t="s">
        <v>36</v>
      </c>
      <c r="B2643" t="s">
        <v>25</v>
      </c>
      <c r="C2643">
        <v>2020</v>
      </c>
      <c r="D2643" t="s">
        <v>12</v>
      </c>
      <c r="E2643">
        <v>23</v>
      </c>
    </row>
    <row r="2644" spans="1:5" x14ac:dyDescent="0.2">
      <c r="A2644" t="s">
        <v>36</v>
      </c>
      <c r="B2644" t="s">
        <v>25</v>
      </c>
      <c r="C2644">
        <v>2021</v>
      </c>
      <c r="D2644" t="s">
        <v>14</v>
      </c>
      <c r="E2644">
        <v>7</v>
      </c>
    </row>
    <row r="2645" spans="1:5" x14ac:dyDescent="0.2">
      <c r="A2645" t="s">
        <v>36</v>
      </c>
      <c r="B2645" t="s">
        <v>25</v>
      </c>
      <c r="C2645">
        <v>2023</v>
      </c>
      <c r="D2645" t="s">
        <v>13</v>
      </c>
      <c r="E2645">
        <v>4</v>
      </c>
    </row>
    <row r="2646" spans="1:5" x14ac:dyDescent="0.2">
      <c r="A2646" t="s">
        <v>36</v>
      </c>
      <c r="B2646" t="s">
        <v>25</v>
      </c>
      <c r="C2646">
        <v>2023</v>
      </c>
      <c r="D2646" t="s">
        <v>16</v>
      </c>
      <c r="E2646">
        <v>3</v>
      </c>
    </row>
    <row r="2647" spans="1:5" x14ac:dyDescent="0.2">
      <c r="A2647" t="s">
        <v>36</v>
      </c>
      <c r="B2647" t="s">
        <v>25</v>
      </c>
      <c r="C2647">
        <v>2019</v>
      </c>
      <c r="D2647" t="s">
        <v>11</v>
      </c>
      <c r="E2647">
        <v>9</v>
      </c>
    </row>
    <row r="2648" spans="1:5" x14ac:dyDescent="0.2">
      <c r="A2648" t="s">
        <v>36</v>
      </c>
      <c r="B2648" t="s">
        <v>25</v>
      </c>
      <c r="C2648">
        <v>2019</v>
      </c>
      <c r="D2648" t="s">
        <v>13</v>
      </c>
      <c r="E2648">
        <v>4</v>
      </c>
    </row>
    <row r="2649" spans="1:5" x14ac:dyDescent="0.2">
      <c r="A2649" t="s">
        <v>36</v>
      </c>
      <c r="B2649" t="s">
        <v>25</v>
      </c>
      <c r="C2649">
        <v>2019</v>
      </c>
      <c r="D2649" t="s">
        <v>16</v>
      </c>
      <c r="E2649">
        <v>2</v>
      </c>
    </row>
    <row r="2650" spans="1:5" x14ac:dyDescent="0.2">
      <c r="A2650" t="s">
        <v>36</v>
      </c>
      <c r="B2650" t="s">
        <v>25</v>
      </c>
      <c r="C2650">
        <v>2020</v>
      </c>
      <c r="D2650" t="s">
        <v>16</v>
      </c>
      <c r="E2650">
        <v>4</v>
      </c>
    </row>
    <row r="2651" spans="1:5" x14ac:dyDescent="0.2">
      <c r="A2651" t="s">
        <v>36</v>
      </c>
      <c r="B2651" t="s">
        <v>25</v>
      </c>
      <c r="C2651">
        <v>2021</v>
      </c>
      <c r="D2651" t="s">
        <v>13</v>
      </c>
      <c r="E2651">
        <v>3</v>
      </c>
    </row>
    <row r="2652" spans="1:5" x14ac:dyDescent="0.2">
      <c r="A2652" t="s">
        <v>36</v>
      </c>
      <c r="B2652" t="s">
        <v>25</v>
      </c>
      <c r="C2652">
        <v>2022</v>
      </c>
      <c r="D2652" t="s">
        <v>14</v>
      </c>
      <c r="E2652">
        <v>5</v>
      </c>
    </row>
    <row r="2653" spans="1:5" x14ac:dyDescent="0.2">
      <c r="A2653" t="s">
        <v>36</v>
      </c>
      <c r="B2653" t="s">
        <v>25</v>
      </c>
      <c r="C2653">
        <v>2022</v>
      </c>
      <c r="D2653" t="s">
        <v>16</v>
      </c>
      <c r="E2653">
        <v>2</v>
      </c>
    </row>
    <row r="2654" spans="1:5" x14ac:dyDescent="0.2">
      <c r="A2654" t="s">
        <v>36</v>
      </c>
      <c r="B2654" t="s">
        <v>25</v>
      </c>
      <c r="C2654">
        <v>2019</v>
      </c>
      <c r="D2654" t="s">
        <v>15</v>
      </c>
      <c r="E2654">
        <v>11</v>
      </c>
    </row>
    <row r="2655" spans="1:5" x14ac:dyDescent="0.2">
      <c r="A2655" t="s">
        <v>36</v>
      </c>
      <c r="B2655" t="s">
        <v>25</v>
      </c>
      <c r="C2655">
        <v>2019</v>
      </c>
      <c r="D2655" t="s">
        <v>12</v>
      </c>
      <c r="E2655">
        <v>20</v>
      </c>
    </row>
    <row r="2656" spans="1:5" x14ac:dyDescent="0.2">
      <c r="A2656" t="s">
        <v>36</v>
      </c>
      <c r="B2656" t="s">
        <v>25</v>
      </c>
      <c r="C2656">
        <v>2019</v>
      </c>
      <c r="D2656" t="s">
        <v>14</v>
      </c>
      <c r="E2656">
        <v>5</v>
      </c>
    </row>
    <row r="2657" spans="1:5" x14ac:dyDescent="0.2">
      <c r="A2657" t="s">
        <v>36</v>
      </c>
      <c r="B2657" t="s">
        <v>25</v>
      </c>
      <c r="C2657">
        <v>2020</v>
      </c>
      <c r="D2657" t="s">
        <v>14</v>
      </c>
      <c r="E2657">
        <v>2</v>
      </c>
    </row>
    <row r="2658" spans="1:5" x14ac:dyDescent="0.2">
      <c r="A2658" t="s">
        <v>36</v>
      </c>
      <c r="B2658" t="s">
        <v>25</v>
      </c>
      <c r="C2658">
        <v>2020</v>
      </c>
      <c r="D2658" t="s">
        <v>13</v>
      </c>
      <c r="E2658">
        <v>2</v>
      </c>
    </row>
    <row r="2659" spans="1:5" x14ac:dyDescent="0.2">
      <c r="A2659" t="s">
        <v>36</v>
      </c>
      <c r="B2659" t="s">
        <v>25</v>
      </c>
      <c r="C2659">
        <v>2021</v>
      </c>
      <c r="D2659" t="s">
        <v>15</v>
      </c>
      <c r="E2659">
        <v>11</v>
      </c>
    </row>
    <row r="2660" spans="1:5" x14ac:dyDescent="0.2">
      <c r="A2660" t="s">
        <v>36</v>
      </c>
      <c r="B2660" t="s">
        <v>25</v>
      </c>
      <c r="C2660">
        <v>2021</v>
      </c>
      <c r="D2660" t="s">
        <v>12</v>
      </c>
      <c r="E2660">
        <v>12</v>
      </c>
    </row>
    <row r="2661" spans="1:5" x14ac:dyDescent="0.2">
      <c r="A2661" t="s">
        <v>36</v>
      </c>
      <c r="B2661" t="s">
        <v>25</v>
      </c>
      <c r="C2661">
        <v>2021</v>
      </c>
      <c r="D2661" t="s">
        <v>16</v>
      </c>
      <c r="E2661">
        <v>0</v>
      </c>
    </row>
    <row r="2662" spans="1:5" x14ac:dyDescent="0.2">
      <c r="A2662" t="s">
        <v>36</v>
      </c>
      <c r="B2662" t="s">
        <v>25</v>
      </c>
      <c r="C2662">
        <v>2023</v>
      </c>
      <c r="D2662" t="s">
        <v>11</v>
      </c>
      <c r="E2662">
        <v>13</v>
      </c>
    </row>
    <row r="2663" spans="1:5" x14ac:dyDescent="0.2">
      <c r="A2663" t="s">
        <v>36</v>
      </c>
      <c r="B2663" t="s">
        <v>25</v>
      </c>
      <c r="C2663">
        <v>2023</v>
      </c>
      <c r="D2663" t="s">
        <v>15</v>
      </c>
      <c r="E2663">
        <v>34</v>
      </c>
    </row>
    <row r="2664" spans="1:5" x14ac:dyDescent="0.2">
      <c r="A2664" t="s">
        <v>36</v>
      </c>
      <c r="B2664" t="s">
        <v>25</v>
      </c>
      <c r="C2664">
        <v>2022</v>
      </c>
      <c r="D2664" t="s">
        <v>11</v>
      </c>
      <c r="E2664">
        <v>11</v>
      </c>
    </row>
    <row r="2665" spans="1:5" x14ac:dyDescent="0.2">
      <c r="A2665" t="s">
        <v>36</v>
      </c>
      <c r="B2665" t="s">
        <v>25</v>
      </c>
      <c r="C2665">
        <v>2022</v>
      </c>
      <c r="D2665" t="s">
        <v>15</v>
      </c>
      <c r="E2665">
        <v>15</v>
      </c>
    </row>
    <row r="2666" spans="1:5" x14ac:dyDescent="0.2">
      <c r="A2666" t="s">
        <v>36</v>
      </c>
      <c r="B2666" t="s">
        <v>25</v>
      </c>
      <c r="C2666">
        <v>2022</v>
      </c>
      <c r="D2666" t="s">
        <v>12</v>
      </c>
      <c r="E2666">
        <v>17</v>
      </c>
    </row>
    <row r="2667" spans="1:5" x14ac:dyDescent="0.2">
      <c r="A2667" t="s">
        <v>36</v>
      </c>
      <c r="B2667" t="s">
        <v>26</v>
      </c>
      <c r="C2667">
        <v>2019</v>
      </c>
      <c r="D2667" t="s">
        <v>15</v>
      </c>
      <c r="E2667">
        <v>30</v>
      </c>
    </row>
    <row r="2668" spans="1:5" x14ac:dyDescent="0.2">
      <c r="A2668" t="s">
        <v>36</v>
      </c>
      <c r="B2668" t="s">
        <v>26</v>
      </c>
      <c r="C2668">
        <v>2019</v>
      </c>
      <c r="D2668" t="s">
        <v>12</v>
      </c>
      <c r="E2668">
        <v>32</v>
      </c>
    </row>
    <row r="2669" spans="1:5" x14ac:dyDescent="0.2">
      <c r="A2669" t="s">
        <v>36</v>
      </c>
      <c r="B2669" t="s">
        <v>26</v>
      </c>
      <c r="C2669">
        <v>2023</v>
      </c>
      <c r="D2669" t="s">
        <v>11</v>
      </c>
      <c r="E2669">
        <v>19</v>
      </c>
    </row>
    <row r="2670" spans="1:5" x14ac:dyDescent="0.2">
      <c r="A2670" t="s">
        <v>36</v>
      </c>
      <c r="B2670" t="s">
        <v>26</v>
      </c>
      <c r="C2670">
        <v>2023</v>
      </c>
      <c r="D2670" t="s">
        <v>16</v>
      </c>
      <c r="E2670">
        <v>8</v>
      </c>
    </row>
    <row r="2671" spans="1:5" x14ac:dyDescent="0.2">
      <c r="A2671" t="s">
        <v>36</v>
      </c>
      <c r="B2671" t="s">
        <v>26</v>
      </c>
      <c r="C2671">
        <v>2021</v>
      </c>
      <c r="D2671" t="s">
        <v>14</v>
      </c>
      <c r="E2671">
        <v>11</v>
      </c>
    </row>
    <row r="2672" spans="1:5" x14ac:dyDescent="0.2">
      <c r="A2672" t="s">
        <v>36</v>
      </c>
      <c r="B2672" t="s">
        <v>26</v>
      </c>
      <c r="C2672">
        <v>2021</v>
      </c>
      <c r="D2672" t="s">
        <v>13</v>
      </c>
      <c r="E2672">
        <v>6</v>
      </c>
    </row>
    <row r="2673" spans="1:5" x14ac:dyDescent="0.2">
      <c r="A2673" t="s">
        <v>36</v>
      </c>
      <c r="B2673" t="s">
        <v>26</v>
      </c>
      <c r="C2673">
        <v>2023</v>
      </c>
      <c r="D2673" t="s">
        <v>13</v>
      </c>
      <c r="E2673">
        <v>6</v>
      </c>
    </row>
    <row r="2674" spans="1:5" x14ac:dyDescent="0.2">
      <c r="A2674" t="s">
        <v>36</v>
      </c>
      <c r="B2674" t="s">
        <v>26</v>
      </c>
      <c r="C2674">
        <v>2019</v>
      </c>
      <c r="D2674" t="s">
        <v>11</v>
      </c>
      <c r="E2674">
        <v>29</v>
      </c>
    </row>
    <row r="2675" spans="1:5" x14ac:dyDescent="0.2">
      <c r="A2675" t="s">
        <v>36</v>
      </c>
      <c r="B2675" t="s">
        <v>26</v>
      </c>
      <c r="C2675">
        <v>2021</v>
      </c>
      <c r="D2675" t="s">
        <v>16</v>
      </c>
      <c r="E2675">
        <v>7</v>
      </c>
    </row>
    <row r="2676" spans="1:5" x14ac:dyDescent="0.2">
      <c r="A2676" t="s">
        <v>36</v>
      </c>
      <c r="B2676" t="s">
        <v>26</v>
      </c>
      <c r="C2676">
        <v>2023</v>
      </c>
      <c r="D2676" t="s">
        <v>14</v>
      </c>
      <c r="E2676">
        <v>7</v>
      </c>
    </row>
    <row r="2677" spans="1:5" x14ac:dyDescent="0.2">
      <c r="A2677" t="s">
        <v>36</v>
      </c>
      <c r="B2677" t="s">
        <v>26</v>
      </c>
      <c r="C2677">
        <v>2022</v>
      </c>
      <c r="D2677" t="s">
        <v>15</v>
      </c>
      <c r="E2677">
        <v>32</v>
      </c>
    </row>
    <row r="2678" spans="1:5" x14ac:dyDescent="0.2">
      <c r="A2678" t="s">
        <v>36</v>
      </c>
      <c r="B2678" t="s">
        <v>26</v>
      </c>
      <c r="C2678">
        <v>2022</v>
      </c>
      <c r="D2678" t="s">
        <v>16</v>
      </c>
      <c r="E2678">
        <v>5</v>
      </c>
    </row>
    <row r="2679" spans="1:5" x14ac:dyDescent="0.2">
      <c r="A2679" t="s">
        <v>36</v>
      </c>
      <c r="B2679" t="s">
        <v>26</v>
      </c>
      <c r="C2679">
        <v>2022</v>
      </c>
      <c r="D2679" t="s">
        <v>14</v>
      </c>
      <c r="E2679">
        <v>5</v>
      </c>
    </row>
    <row r="2680" spans="1:5" x14ac:dyDescent="0.2">
      <c r="A2680" t="s">
        <v>36</v>
      </c>
      <c r="B2680" t="s">
        <v>26</v>
      </c>
      <c r="C2680">
        <v>2022</v>
      </c>
      <c r="D2680" t="s">
        <v>13</v>
      </c>
      <c r="E2680">
        <v>11</v>
      </c>
    </row>
    <row r="2681" spans="1:5" x14ac:dyDescent="0.2">
      <c r="A2681" t="s">
        <v>36</v>
      </c>
      <c r="B2681" t="s">
        <v>26</v>
      </c>
      <c r="C2681">
        <v>2019</v>
      </c>
      <c r="D2681" t="s">
        <v>14</v>
      </c>
      <c r="E2681">
        <v>10</v>
      </c>
    </row>
    <row r="2682" spans="1:5" x14ac:dyDescent="0.2">
      <c r="A2682" t="s">
        <v>36</v>
      </c>
      <c r="B2682" t="s">
        <v>26</v>
      </c>
      <c r="C2682">
        <v>2019</v>
      </c>
      <c r="D2682" t="s">
        <v>13</v>
      </c>
      <c r="E2682">
        <v>6</v>
      </c>
    </row>
    <row r="2683" spans="1:5" x14ac:dyDescent="0.2">
      <c r="A2683" t="s">
        <v>36</v>
      </c>
      <c r="B2683" t="s">
        <v>26</v>
      </c>
      <c r="C2683">
        <v>2019</v>
      </c>
      <c r="D2683" t="s">
        <v>16</v>
      </c>
      <c r="E2683">
        <v>4</v>
      </c>
    </row>
    <row r="2684" spans="1:5" x14ac:dyDescent="0.2">
      <c r="A2684" t="s">
        <v>36</v>
      </c>
      <c r="B2684" t="s">
        <v>26</v>
      </c>
      <c r="C2684">
        <v>2020</v>
      </c>
      <c r="D2684" t="s">
        <v>11</v>
      </c>
      <c r="E2684">
        <v>22</v>
      </c>
    </row>
    <row r="2685" spans="1:5" x14ac:dyDescent="0.2">
      <c r="A2685" t="s">
        <v>36</v>
      </c>
      <c r="B2685" t="s">
        <v>26</v>
      </c>
      <c r="C2685">
        <v>2020</v>
      </c>
      <c r="D2685" t="s">
        <v>15</v>
      </c>
      <c r="E2685">
        <v>27</v>
      </c>
    </row>
    <row r="2686" spans="1:5" x14ac:dyDescent="0.2">
      <c r="A2686" t="s">
        <v>36</v>
      </c>
      <c r="B2686" t="s">
        <v>26</v>
      </c>
      <c r="C2686">
        <v>2020</v>
      </c>
      <c r="D2686" t="s">
        <v>12</v>
      </c>
      <c r="E2686">
        <v>20</v>
      </c>
    </row>
    <row r="2687" spans="1:5" x14ac:dyDescent="0.2">
      <c r="A2687" t="s">
        <v>36</v>
      </c>
      <c r="B2687" t="s">
        <v>26</v>
      </c>
      <c r="C2687">
        <v>2020</v>
      </c>
      <c r="D2687" t="s">
        <v>14</v>
      </c>
      <c r="E2687">
        <v>6</v>
      </c>
    </row>
    <row r="2688" spans="1:5" x14ac:dyDescent="0.2">
      <c r="A2688" t="s">
        <v>36</v>
      </c>
      <c r="B2688" t="s">
        <v>26</v>
      </c>
      <c r="C2688">
        <v>2020</v>
      </c>
      <c r="D2688" t="s">
        <v>13</v>
      </c>
      <c r="E2688">
        <v>3</v>
      </c>
    </row>
    <row r="2689" spans="1:5" x14ac:dyDescent="0.2">
      <c r="A2689" t="s">
        <v>36</v>
      </c>
      <c r="B2689" t="s">
        <v>26</v>
      </c>
      <c r="C2689">
        <v>2020</v>
      </c>
      <c r="D2689" t="s">
        <v>16</v>
      </c>
      <c r="E2689">
        <v>4</v>
      </c>
    </row>
    <row r="2690" spans="1:5" x14ac:dyDescent="0.2">
      <c r="A2690" t="s">
        <v>36</v>
      </c>
      <c r="B2690" t="s">
        <v>26</v>
      </c>
      <c r="C2690">
        <v>2021</v>
      </c>
      <c r="D2690" t="s">
        <v>11</v>
      </c>
      <c r="E2690">
        <v>7</v>
      </c>
    </row>
    <row r="2691" spans="1:5" x14ac:dyDescent="0.2">
      <c r="A2691" t="s">
        <v>36</v>
      </c>
      <c r="B2691" t="s">
        <v>26</v>
      </c>
      <c r="C2691">
        <v>2021</v>
      </c>
      <c r="D2691" t="s">
        <v>15</v>
      </c>
      <c r="E2691">
        <v>20</v>
      </c>
    </row>
    <row r="2692" spans="1:5" x14ac:dyDescent="0.2">
      <c r="A2692" t="s">
        <v>36</v>
      </c>
      <c r="B2692" t="s">
        <v>26</v>
      </c>
      <c r="C2692">
        <v>2021</v>
      </c>
      <c r="D2692" t="s">
        <v>12</v>
      </c>
      <c r="E2692">
        <v>16</v>
      </c>
    </row>
    <row r="2693" spans="1:5" x14ac:dyDescent="0.2">
      <c r="A2693" t="s">
        <v>36</v>
      </c>
      <c r="B2693" t="s">
        <v>26</v>
      </c>
      <c r="C2693">
        <v>2023</v>
      </c>
      <c r="D2693" t="s">
        <v>15</v>
      </c>
      <c r="E2693">
        <v>28</v>
      </c>
    </row>
    <row r="2694" spans="1:5" x14ac:dyDescent="0.2">
      <c r="A2694" t="s">
        <v>36</v>
      </c>
      <c r="B2694" t="s">
        <v>26</v>
      </c>
      <c r="C2694">
        <v>2023</v>
      </c>
      <c r="D2694" t="s">
        <v>12</v>
      </c>
      <c r="E2694">
        <v>35</v>
      </c>
    </row>
    <row r="2695" spans="1:5" x14ac:dyDescent="0.2">
      <c r="A2695" t="s">
        <v>36</v>
      </c>
      <c r="B2695" t="s">
        <v>26</v>
      </c>
      <c r="C2695">
        <v>2022</v>
      </c>
      <c r="D2695" t="s">
        <v>12</v>
      </c>
      <c r="E2695">
        <v>27</v>
      </c>
    </row>
    <row r="2696" spans="1:5" x14ac:dyDescent="0.2">
      <c r="A2696" t="s">
        <v>36</v>
      </c>
      <c r="B2696" t="s">
        <v>26</v>
      </c>
      <c r="C2696">
        <v>2022</v>
      </c>
      <c r="D2696" t="s">
        <v>11</v>
      </c>
      <c r="E2696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FCFD-B8C3-498A-96F8-F6B7B4E4AACC}">
  <dimension ref="A2:AL63"/>
  <sheetViews>
    <sheetView zoomScale="91" zoomScaleNormal="70" workbookViewId="0">
      <selection activeCell="I25" sqref="I25"/>
    </sheetView>
  </sheetViews>
  <sheetFormatPr baseColWidth="10" defaultColWidth="8.83203125" defaultRowHeight="15" x14ac:dyDescent="0.2"/>
  <cols>
    <col min="1" max="1" width="21" bestFit="1" customWidth="1"/>
    <col min="2" max="2" width="15.1640625" bestFit="1" customWidth="1"/>
    <col min="3" max="4" width="6.1640625" bestFit="1" customWidth="1"/>
    <col min="5" max="5" width="9.83203125" bestFit="1" customWidth="1"/>
    <col min="6" max="6" width="8" bestFit="1" customWidth="1"/>
    <col min="7" max="7" width="7.33203125" bestFit="1" customWidth="1"/>
    <col min="8" max="8" width="5.33203125" bestFit="1" customWidth="1"/>
    <col min="9" max="9" width="8.5" bestFit="1" customWidth="1"/>
    <col min="10" max="10" width="6" bestFit="1" customWidth="1"/>
    <col min="11" max="11" width="10" bestFit="1" customWidth="1"/>
    <col min="12" max="12" width="9.33203125" bestFit="1" customWidth="1"/>
    <col min="13" max="13" width="9.83203125" bestFit="1" customWidth="1"/>
    <col min="24" max="24" width="19.1640625" bestFit="1" customWidth="1"/>
    <col min="25" max="25" width="14" bestFit="1" customWidth="1"/>
    <col min="26" max="26" width="5.83203125" bestFit="1" customWidth="1"/>
    <col min="27" max="27" width="7.83203125" bestFit="1" customWidth="1"/>
    <col min="28" max="28" width="11.5" bestFit="1" customWidth="1"/>
    <col min="29" max="29" width="7.5" bestFit="1" customWidth="1"/>
    <col min="30" max="30" width="15.5" bestFit="1" customWidth="1"/>
    <col min="31" max="31" width="5.1640625" bestFit="1" customWidth="1"/>
    <col min="32" max="32" width="9" bestFit="1" customWidth="1"/>
    <col min="33" max="33" width="20.5" bestFit="1" customWidth="1"/>
    <col min="34" max="34" width="9.5" bestFit="1" customWidth="1"/>
    <col min="35" max="35" width="8.83203125" bestFit="1" customWidth="1"/>
    <col min="36" max="36" width="5.5" bestFit="1" customWidth="1"/>
    <col min="37" max="37" width="9.5" bestFit="1" customWidth="1"/>
    <col min="38" max="38" width="36.5" bestFit="1" customWidth="1"/>
  </cols>
  <sheetData>
    <row r="2" spans="1:28" x14ac:dyDescent="0.2">
      <c r="A2" s="8" t="s">
        <v>1</v>
      </c>
      <c r="B2" t="s">
        <v>37</v>
      </c>
    </row>
    <row r="3" spans="1:28" x14ac:dyDescent="0.2">
      <c r="A3" s="8" t="s">
        <v>3</v>
      </c>
      <c r="B3" t="s">
        <v>37</v>
      </c>
    </row>
    <row r="5" spans="1:28" x14ac:dyDescent="0.2">
      <c r="A5" s="8" t="s">
        <v>38</v>
      </c>
      <c r="B5" s="8" t="s">
        <v>39</v>
      </c>
    </row>
    <row r="6" spans="1:28" x14ac:dyDescent="0.2">
      <c r="A6" s="8" t="s">
        <v>40</v>
      </c>
      <c r="B6">
        <v>2021</v>
      </c>
      <c r="C6">
        <v>2022</v>
      </c>
      <c r="D6">
        <v>2023</v>
      </c>
      <c r="E6" t="s">
        <v>41</v>
      </c>
    </row>
    <row r="7" spans="1:28" x14ac:dyDescent="0.2">
      <c r="A7" s="9" t="s">
        <v>42</v>
      </c>
      <c r="B7">
        <v>484</v>
      </c>
      <c r="C7">
        <v>469</v>
      </c>
      <c r="D7">
        <v>406</v>
      </c>
      <c r="E7">
        <v>1359</v>
      </c>
      <c r="X7" s="10" t="s">
        <v>32</v>
      </c>
      <c r="Y7" s="10" t="s">
        <v>43</v>
      </c>
      <c r="Z7" s="6"/>
      <c r="AA7" s="10" t="s">
        <v>44</v>
      </c>
      <c r="AB7" s="6"/>
    </row>
    <row r="8" spans="1:28" x14ac:dyDescent="0.2">
      <c r="A8" s="9" t="s">
        <v>45</v>
      </c>
      <c r="B8">
        <v>419</v>
      </c>
      <c r="C8">
        <v>527</v>
      </c>
      <c r="D8">
        <v>469</v>
      </c>
      <c r="E8">
        <v>1415</v>
      </c>
      <c r="X8" s="10" t="s">
        <v>35</v>
      </c>
      <c r="Y8" s="10" t="s">
        <v>46</v>
      </c>
      <c r="Z8" s="6"/>
      <c r="AA8" s="10" t="s">
        <v>44</v>
      </c>
      <c r="AB8" s="6"/>
    </row>
    <row r="9" spans="1:28" x14ac:dyDescent="0.2">
      <c r="A9" s="9" t="s">
        <v>47</v>
      </c>
      <c r="B9">
        <v>1424</v>
      </c>
      <c r="C9">
        <v>1640</v>
      </c>
      <c r="D9">
        <v>1696</v>
      </c>
      <c r="E9">
        <v>4760</v>
      </c>
      <c r="X9" s="10" t="s">
        <v>34</v>
      </c>
      <c r="Y9" s="10" t="s">
        <v>48</v>
      </c>
      <c r="Z9" s="6"/>
      <c r="AA9" s="10" t="s">
        <v>44</v>
      </c>
      <c r="AB9" s="6"/>
    </row>
    <row r="10" spans="1:28" x14ac:dyDescent="0.2">
      <c r="A10" s="9" t="s">
        <v>49</v>
      </c>
      <c r="B10">
        <v>1468</v>
      </c>
      <c r="C10">
        <v>1642</v>
      </c>
      <c r="D10">
        <v>1674</v>
      </c>
      <c r="E10">
        <v>4784</v>
      </c>
      <c r="X10" s="10" t="s">
        <v>29</v>
      </c>
      <c r="Y10" s="10" t="s">
        <v>50</v>
      </c>
      <c r="Z10" s="6"/>
      <c r="AA10" s="10" t="s">
        <v>44</v>
      </c>
      <c r="AB10" s="6"/>
    </row>
    <row r="11" spans="1:28" x14ac:dyDescent="0.2">
      <c r="A11" s="9" t="s">
        <v>51</v>
      </c>
      <c r="B11">
        <v>495</v>
      </c>
      <c r="C11">
        <v>459</v>
      </c>
      <c r="D11">
        <v>500</v>
      </c>
      <c r="E11">
        <v>1454</v>
      </c>
      <c r="X11" s="10" t="s">
        <v>31</v>
      </c>
      <c r="Y11" s="10" t="s">
        <v>52</v>
      </c>
      <c r="Z11" s="6"/>
      <c r="AA11" s="10" t="s">
        <v>53</v>
      </c>
      <c r="AB11" s="6"/>
    </row>
    <row r="12" spans="1:28" x14ac:dyDescent="0.2">
      <c r="A12" s="9" t="s">
        <v>34</v>
      </c>
      <c r="B12">
        <v>2776</v>
      </c>
      <c r="C12">
        <v>2922</v>
      </c>
      <c r="D12">
        <v>3138</v>
      </c>
      <c r="E12">
        <v>8836</v>
      </c>
      <c r="X12" s="10" t="s">
        <v>36</v>
      </c>
      <c r="Y12" s="10" t="s">
        <v>54</v>
      </c>
      <c r="Z12" s="6"/>
      <c r="AA12" s="10" t="s">
        <v>53</v>
      </c>
      <c r="AB12" s="6"/>
    </row>
    <row r="13" spans="1:28" x14ac:dyDescent="0.2">
      <c r="A13" s="9" t="s">
        <v>55</v>
      </c>
      <c r="B13">
        <v>1916</v>
      </c>
      <c r="C13">
        <v>2110</v>
      </c>
      <c r="D13">
        <v>1902</v>
      </c>
      <c r="E13">
        <v>5928</v>
      </c>
      <c r="X13" s="10" t="s">
        <v>9</v>
      </c>
      <c r="Y13" s="10" t="s">
        <v>48</v>
      </c>
      <c r="Z13" s="6"/>
      <c r="AA13" s="10" t="s">
        <v>53</v>
      </c>
      <c r="AB13" s="6"/>
    </row>
    <row r="14" spans="1:28" x14ac:dyDescent="0.2">
      <c r="A14" s="9" t="s">
        <v>56</v>
      </c>
      <c r="B14">
        <v>2044</v>
      </c>
      <c r="C14">
        <v>2145</v>
      </c>
      <c r="D14">
        <v>2297</v>
      </c>
      <c r="E14">
        <v>6486</v>
      </c>
      <c r="X14" s="10" t="s">
        <v>33</v>
      </c>
      <c r="Y14" s="10" t="s">
        <v>50</v>
      </c>
      <c r="Z14" s="6"/>
      <c r="AA14" s="10" t="s">
        <v>53</v>
      </c>
      <c r="AB14" s="6"/>
    </row>
    <row r="15" spans="1:28" x14ac:dyDescent="0.2">
      <c r="A15" s="9" t="s">
        <v>57</v>
      </c>
      <c r="B15">
        <v>431</v>
      </c>
      <c r="C15">
        <v>483</v>
      </c>
      <c r="D15">
        <v>569</v>
      </c>
      <c r="E15">
        <v>1483</v>
      </c>
      <c r="X15" s="10" t="s">
        <v>27</v>
      </c>
      <c r="Y15" s="10" t="s">
        <v>42</v>
      </c>
      <c r="Z15" s="6"/>
      <c r="AA15" s="10" t="s">
        <v>53</v>
      </c>
      <c r="AB15" s="6"/>
    </row>
    <row r="16" spans="1:28" x14ac:dyDescent="0.2">
      <c r="A16" s="9" t="s">
        <v>41</v>
      </c>
      <c r="B16">
        <v>11457</v>
      </c>
      <c r="C16">
        <v>12397</v>
      </c>
      <c r="D16">
        <v>12651</v>
      </c>
      <c r="E16">
        <v>36505</v>
      </c>
    </row>
    <row r="20" spans="1:38" x14ac:dyDescent="0.2">
      <c r="A20" s="7"/>
      <c r="B20" s="7"/>
    </row>
    <row r="21" spans="1:38" x14ac:dyDescent="0.2">
      <c r="A21" s="7"/>
      <c r="B21" s="7"/>
    </row>
    <row r="22" spans="1:38" x14ac:dyDescent="0.2">
      <c r="A22" s="7"/>
      <c r="B22" s="7"/>
    </row>
    <row r="23" spans="1:38" x14ac:dyDescent="0.2">
      <c r="A23" s="7"/>
      <c r="B23" s="7"/>
    </row>
    <row r="24" spans="1:38" x14ac:dyDescent="0.2">
      <c r="A24" s="7"/>
      <c r="B24" s="7"/>
    </row>
    <row r="25" spans="1:38" x14ac:dyDescent="0.2">
      <c r="A25" s="7"/>
      <c r="B25" s="7"/>
    </row>
    <row r="26" spans="1:38" x14ac:dyDescent="0.2">
      <c r="A26" s="7"/>
      <c r="B26" s="7"/>
    </row>
    <row r="28" spans="1:38" x14ac:dyDescent="0.2">
      <c r="A28" s="8" t="s">
        <v>2</v>
      </c>
      <c r="B28" s="9">
        <v>2019</v>
      </c>
      <c r="AL28" t="s">
        <v>58</v>
      </c>
    </row>
    <row r="29" spans="1:38" ht="32" x14ac:dyDescent="0.2">
      <c r="A29" s="8" t="s">
        <v>3</v>
      </c>
      <c r="B29" t="s">
        <v>37</v>
      </c>
      <c r="AL29" s="12" t="s">
        <v>59</v>
      </c>
    </row>
    <row r="30" spans="1:38" x14ac:dyDescent="0.2">
      <c r="AL30" s="11" t="s">
        <v>60</v>
      </c>
    </row>
    <row r="31" spans="1:38" x14ac:dyDescent="0.2">
      <c r="A31" s="8" t="s">
        <v>38</v>
      </c>
      <c r="B31" s="8" t="s">
        <v>39</v>
      </c>
    </row>
    <row r="32" spans="1:38" x14ac:dyDescent="0.2">
      <c r="A32" s="8" t="s">
        <v>40</v>
      </c>
      <c r="B32" t="s">
        <v>10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41</v>
      </c>
    </row>
    <row r="33" spans="1:13" x14ac:dyDescent="0.2">
      <c r="A33" s="9" t="s">
        <v>9</v>
      </c>
      <c r="B33">
        <v>90</v>
      </c>
      <c r="C33">
        <v>114</v>
      </c>
      <c r="D33">
        <v>114</v>
      </c>
      <c r="E33">
        <v>241</v>
      </c>
      <c r="F33">
        <v>166</v>
      </c>
      <c r="G33">
        <v>132</v>
      </c>
      <c r="H33">
        <v>93</v>
      </c>
      <c r="I33">
        <v>50</v>
      </c>
      <c r="J33">
        <v>59</v>
      </c>
      <c r="K33">
        <v>206</v>
      </c>
      <c r="L33">
        <v>343</v>
      </c>
      <c r="M33">
        <v>1608</v>
      </c>
    </row>
    <row r="34" spans="1:13" x14ac:dyDescent="0.2">
      <c r="A34" s="9" t="s">
        <v>27</v>
      </c>
      <c r="B34">
        <v>21</v>
      </c>
      <c r="C34">
        <v>21</v>
      </c>
      <c r="D34">
        <v>28</v>
      </c>
      <c r="E34">
        <v>45</v>
      </c>
      <c r="F34">
        <v>51</v>
      </c>
      <c r="G34">
        <v>33</v>
      </c>
      <c r="H34">
        <v>25</v>
      </c>
      <c r="I34">
        <v>14</v>
      </c>
      <c r="J34">
        <v>7</v>
      </c>
      <c r="K34">
        <v>44</v>
      </c>
      <c r="L34">
        <v>111</v>
      </c>
      <c r="M34">
        <v>400</v>
      </c>
    </row>
    <row r="35" spans="1:13" x14ac:dyDescent="0.2">
      <c r="A35" s="9" t="s">
        <v>29</v>
      </c>
      <c r="B35">
        <v>25</v>
      </c>
      <c r="C35">
        <v>22</v>
      </c>
      <c r="D35">
        <v>32</v>
      </c>
      <c r="E35">
        <v>54</v>
      </c>
      <c r="F35">
        <v>41</v>
      </c>
      <c r="G35">
        <v>38</v>
      </c>
      <c r="H35">
        <v>36</v>
      </c>
      <c r="I35">
        <v>20</v>
      </c>
      <c r="J35">
        <v>13</v>
      </c>
      <c r="K35">
        <v>49</v>
      </c>
      <c r="L35">
        <v>77</v>
      </c>
      <c r="M35">
        <v>407</v>
      </c>
    </row>
    <row r="36" spans="1:13" x14ac:dyDescent="0.2">
      <c r="A36" s="9" t="s">
        <v>31</v>
      </c>
      <c r="B36">
        <v>67</v>
      </c>
      <c r="C36">
        <v>78</v>
      </c>
      <c r="D36">
        <v>110</v>
      </c>
      <c r="E36">
        <v>160</v>
      </c>
      <c r="F36">
        <v>165</v>
      </c>
      <c r="G36">
        <v>86</v>
      </c>
      <c r="H36">
        <v>80</v>
      </c>
      <c r="I36">
        <v>55</v>
      </c>
      <c r="J36">
        <v>47</v>
      </c>
      <c r="K36">
        <v>203</v>
      </c>
      <c r="L36">
        <v>291</v>
      </c>
      <c r="M36">
        <v>1342</v>
      </c>
    </row>
    <row r="37" spans="1:13" x14ac:dyDescent="0.2">
      <c r="A37" s="9" t="s">
        <v>32</v>
      </c>
      <c r="B37">
        <v>69</v>
      </c>
      <c r="C37">
        <v>57</v>
      </c>
      <c r="D37">
        <v>92</v>
      </c>
      <c r="E37">
        <v>151</v>
      </c>
      <c r="F37">
        <v>171</v>
      </c>
      <c r="G37">
        <v>111</v>
      </c>
      <c r="H37">
        <v>103</v>
      </c>
      <c r="I37">
        <v>46</v>
      </c>
      <c r="J37">
        <v>34</v>
      </c>
      <c r="K37">
        <v>193</v>
      </c>
      <c r="L37">
        <v>331</v>
      </c>
      <c r="M37">
        <v>1358</v>
      </c>
    </row>
    <row r="38" spans="1:13" x14ac:dyDescent="0.2">
      <c r="A38" s="9" t="s">
        <v>33</v>
      </c>
      <c r="B38">
        <v>22</v>
      </c>
      <c r="C38">
        <v>18</v>
      </c>
      <c r="D38">
        <v>33</v>
      </c>
      <c r="E38">
        <v>59</v>
      </c>
      <c r="F38">
        <v>75</v>
      </c>
      <c r="G38">
        <v>36</v>
      </c>
      <c r="H38">
        <v>32</v>
      </c>
      <c r="I38">
        <v>20</v>
      </c>
      <c r="J38">
        <v>12</v>
      </c>
      <c r="K38">
        <v>59</v>
      </c>
      <c r="L38">
        <v>89</v>
      </c>
      <c r="M38">
        <v>455</v>
      </c>
    </row>
    <row r="39" spans="1:13" x14ac:dyDescent="0.2">
      <c r="A39" s="9" t="s">
        <v>34</v>
      </c>
      <c r="B39">
        <v>118</v>
      </c>
      <c r="C39">
        <v>148</v>
      </c>
      <c r="D39">
        <v>207</v>
      </c>
      <c r="E39">
        <v>314</v>
      </c>
      <c r="F39">
        <v>265</v>
      </c>
      <c r="G39">
        <v>242</v>
      </c>
      <c r="H39">
        <v>165</v>
      </c>
      <c r="I39">
        <v>89</v>
      </c>
      <c r="J39">
        <v>88</v>
      </c>
      <c r="K39">
        <v>228</v>
      </c>
      <c r="L39">
        <v>622</v>
      </c>
      <c r="M39">
        <v>2486</v>
      </c>
    </row>
    <row r="40" spans="1:13" x14ac:dyDescent="0.2">
      <c r="A40" s="9" t="s">
        <v>35</v>
      </c>
      <c r="B40">
        <v>80</v>
      </c>
      <c r="C40">
        <v>95</v>
      </c>
      <c r="D40">
        <v>152</v>
      </c>
      <c r="E40">
        <v>291</v>
      </c>
      <c r="F40">
        <v>198</v>
      </c>
      <c r="G40">
        <v>155</v>
      </c>
      <c r="H40">
        <v>126</v>
      </c>
      <c r="I40">
        <v>106</v>
      </c>
      <c r="J40">
        <v>55</v>
      </c>
      <c r="K40">
        <v>254</v>
      </c>
      <c r="L40">
        <v>548</v>
      </c>
      <c r="M40">
        <v>2060</v>
      </c>
    </row>
    <row r="41" spans="1:13" x14ac:dyDescent="0.2">
      <c r="A41" s="9" t="s">
        <v>36</v>
      </c>
      <c r="B41">
        <v>22</v>
      </c>
      <c r="C41">
        <v>22</v>
      </c>
      <c r="D41">
        <v>46</v>
      </c>
      <c r="E41">
        <v>59</v>
      </c>
      <c r="F41">
        <v>52</v>
      </c>
      <c r="G41">
        <v>23</v>
      </c>
      <c r="H41">
        <v>35</v>
      </c>
      <c r="I41">
        <v>11</v>
      </c>
      <c r="J41">
        <v>16</v>
      </c>
      <c r="K41">
        <v>51</v>
      </c>
      <c r="L41">
        <v>111</v>
      </c>
      <c r="M41">
        <v>448</v>
      </c>
    </row>
    <row r="42" spans="1:13" x14ac:dyDescent="0.2">
      <c r="A42" s="9" t="s">
        <v>41</v>
      </c>
      <c r="B42">
        <v>514</v>
      </c>
      <c r="C42">
        <v>575</v>
      </c>
      <c r="D42">
        <v>814</v>
      </c>
      <c r="E42">
        <v>1374</v>
      </c>
      <c r="F42">
        <v>1184</v>
      </c>
      <c r="G42">
        <v>856</v>
      </c>
      <c r="H42">
        <v>695</v>
      </c>
      <c r="I42">
        <v>411</v>
      </c>
      <c r="J42">
        <v>331</v>
      </c>
      <c r="K42">
        <v>1287</v>
      </c>
      <c r="L42">
        <v>2523</v>
      </c>
      <c r="M42">
        <v>10564</v>
      </c>
    </row>
    <row r="49" spans="1:33" x14ac:dyDescent="0.2">
      <c r="A49" s="8" t="s">
        <v>2</v>
      </c>
      <c r="B49" s="9">
        <v>2020</v>
      </c>
    </row>
    <row r="50" spans="1:33" x14ac:dyDescent="0.2">
      <c r="A50" s="8" t="s">
        <v>1</v>
      </c>
      <c r="B50" t="s">
        <v>17</v>
      </c>
    </row>
    <row r="52" spans="1:33" x14ac:dyDescent="0.2">
      <c r="A52" s="8" t="s">
        <v>38</v>
      </c>
      <c r="B52" s="8" t="s">
        <v>39</v>
      </c>
    </row>
    <row r="53" spans="1:33" x14ac:dyDescent="0.2">
      <c r="A53" s="8" t="s">
        <v>40</v>
      </c>
      <c r="B53" t="s">
        <v>13</v>
      </c>
      <c r="C53" t="s">
        <v>14</v>
      </c>
      <c r="D53" t="s">
        <v>28</v>
      </c>
      <c r="E53" t="s">
        <v>12</v>
      </c>
      <c r="F53" t="s">
        <v>16</v>
      </c>
      <c r="G53" t="s">
        <v>15</v>
      </c>
      <c r="H53" t="s">
        <v>30</v>
      </c>
      <c r="I53" t="s">
        <v>11</v>
      </c>
      <c r="J53" t="s">
        <v>41</v>
      </c>
    </row>
    <row r="54" spans="1:33" x14ac:dyDescent="0.2">
      <c r="A54" s="9" t="s">
        <v>9</v>
      </c>
      <c r="B54">
        <v>5</v>
      </c>
      <c r="C54">
        <v>4</v>
      </c>
      <c r="E54">
        <v>43</v>
      </c>
      <c r="F54">
        <v>7</v>
      </c>
      <c r="G54">
        <v>26</v>
      </c>
      <c r="I54">
        <v>18</v>
      </c>
      <c r="J54">
        <v>103</v>
      </c>
    </row>
    <row r="55" spans="1:33" x14ac:dyDescent="0.2">
      <c r="A55" s="9" t="s">
        <v>27</v>
      </c>
      <c r="D55">
        <v>27</v>
      </c>
      <c r="J55">
        <v>27</v>
      </c>
    </row>
    <row r="56" spans="1:33" x14ac:dyDescent="0.2">
      <c r="A56" s="9" t="s">
        <v>29</v>
      </c>
      <c r="B56">
        <v>10</v>
      </c>
      <c r="C56">
        <v>5</v>
      </c>
      <c r="E56">
        <v>2</v>
      </c>
      <c r="F56">
        <v>6</v>
      </c>
      <c r="G56">
        <v>2</v>
      </c>
      <c r="H56">
        <v>0</v>
      </c>
      <c r="J56">
        <v>25</v>
      </c>
    </row>
    <row r="57" spans="1:33" x14ac:dyDescent="0.2">
      <c r="A57" s="9" t="s">
        <v>31</v>
      </c>
      <c r="B57">
        <v>8</v>
      </c>
      <c r="C57">
        <v>7</v>
      </c>
      <c r="E57">
        <v>20</v>
      </c>
      <c r="F57">
        <v>3</v>
      </c>
      <c r="G57">
        <v>15</v>
      </c>
      <c r="I57">
        <v>7</v>
      </c>
      <c r="J57">
        <v>60</v>
      </c>
      <c r="AG57" t="s">
        <v>58</v>
      </c>
    </row>
    <row r="58" spans="1:33" x14ac:dyDescent="0.2">
      <c r="A58" s="9" t="s">
        <v>32</v>
      </c>
      <c r="B58">
        <v>14</v>
      </c>
      <c r="C58">
        <v>28</v>
      </c>
      <c r="E58">
        <v>10</v>
      </c>
      <c r="F58">
        <v>9</v>
      </c>
      <c r="G58">
        <v>5</v>
      </c>
      <c r="H58">
        <v>4</v>
      </c>
      <c r="J58">
        <v>70</v>
      </c>
      <c r="AG58" s="11" t="s">
        <v>62</v>
      </c>
    </row>
    <row r="59" spans="1:33" x14ac:dyDescent="0.2">
      <c r="A59" s="9" t="s">
        <v>33</v>
      </c>
      <c r="B59">
        <v>8</v>
      </c>
      <c r="C59">
        <v>0</v>
      </c>
      <c r="E59">
        <v>0</v>
      </c>
      <c r="F59">
        <v>11</v>
      </c>
      <c r="G59">
        <v>0</v>
      </c>
      <c r="I59">
        <v>5</v>
      </c>
      <c r="J59">
        <v>24</v>
      </c>
    </row>
    <row r="60" spans="1:33" x14ac:dyDescent="0.2">
      <c r="A60" s="9" t="s">
        <v>34</v>
      </c>
      <c r="B60">
        <v>60</v>
      </c>
      <c r="C60">
        <v>35</v>
      </c>
      <c r="E60">
        <v>13</v>
      </c>
      <c r="F60">
        <v>12</v>
      </c>
      <c r="G60">
        <v>13</v>
      </c>
      <c r="H60">
        <v>17</v>
      </c>
      <c r="J60">
        <v>150</v>
      </c>
    </row>
    <row r="61" spans="1:33" x14ac:dyDescent="0.2">
      <c r="A61" s="9" t="s">
        <v>35</v>
      </c>
      <c r="B61">
        <v>40</v>
      </c>
      <c r="C61">
        <v>53</v>
      </c>
      <c r="E61">
        <v>12</v>
      </c>
      <c r="F61">
        <v>5</v>
      </c>
      <c r="G61">
        <v>11</v>
      </c>
      <c r="H61">
        <v>12</v>
      </c>
      <c r="J61">
        <v>133</v>
      </c>
      <c r="AG61" s="11" t="s">
        <v>240</v>
      </c>
    </row>
    <row r="62" spans="1:33" x14ac:dyDescent="0.2">
      <c r="A62" s="9" t="s">
        <v>36</v>
      </c>
      <c r="B62">
        <v>1</v>
      </c>
      <c r="C62">
        <v>2</v>
      </c>
      <c r="E62">
        <v>7</v>
      </c>
      <c r="F62">
        <v>0</v>
      </c>
      <c r="G62">
        <v>6</v>
      </c>
      <c r="I62">
        <v>8</v>
      </c>
      <c r="J62">
        <v>24</v>
      </c>
    </row>
    <row r="63" spans="1:33" x14ac:dyDescent="0.2">
      <c r="A63" s="9" t="s">
        <v>41</v>
      </c>
      <c r="B63">
        <v>146</v>
      </c>
      <c r="C63">
        <v>134</v>
      </c>
      <c r="D63">
        <v>27</v>
      </c>
      <c r="E63">
        <v>107</v>
      </c>
      <c r="F63">
        <v>53</v>
      </c>
      <c r="G63">
        <v>78</v>
      </c>
      <c r="H63">
        <v>33</v>
      </c>
      <c r="I63">
        <v>38</v>
      </c>
      <c r="J63">
        <v>616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2F4A3-C9C5-5D42-AEE4-2724EBE6032C}">
  <dimension ref="A1:W10"/>
  <sheetViews>
    <sheetView workbookViewId="0">
      <selection activeCell="J20" sqref="J20"/>
    </sheetView>
  </sheetViews>
  <sheetFormatPr baseColWidth="10" defaultRowHeight="15" x14ac:dyDescent="0.2"/>
  <sheetData>
    <row r="1" spans="1:23" x14ac:dyDescent="0.2">
      <c r="A1" s="13" t="s">
        <v>40</v>
      </c>
      <c r="B1" s="13">
        <v>2021</v>
      </c>
      <c r="C1" s="13">
        <v>2022</v>
      </c>
      <c r="D1" s="13">
        <v>2023</v>
      </c>
      <c r="E1" s="13" t="s">
        <v>10</v>
      </c>
      <c r="F1" s="13" t="s">
        <v>17</v>
      </c>
      <c r="G1" s="13" t="s">
        <v>18</v>
      </c>
      <c r="H1" s="13" t="s">
        <v>19</v>
      </c>
      <c r="I1" s="13" t="s">
        <v>20</v>
      </c>
      <c r="J1" s="13" t="s">
        <v>21</v>
      </c>
      <c r="K1" s="13" t="s">
        <v>22</v>
      </c>
      <c r="L1" s="13" t="s">
        <v>23</v>
      </c>
      <c r="M1" s="13" t="s">
        <v>24</v>
      </c>
      <c r="N1" s="13" t="s">
        <v>25</v>
      </c>
      <c r="O1" s="13" t="s">
        <v>26</v>
      </c>
      <c r="P1" s="13" t="s">
        <v>13</v>
      </c>
      <c r="Q1" s="13" t="s">
        <v>14</v>
      </c>
      <c r="R1" s="13" t="s">
        <v>28</v>
      </c>
      <c r="S1" s="13" t="s">
        <v>12</v>
      </c>
      <c r="T1" s="13" t="s">
        <v>16</v>
      </c>
      <c r="U1" s="13" t="s">
        <v>15</v>
      </c>
      <c r="V1" s="13" t="s">
        <v>30</v>
      </c>
      <c r="W1" s="13" t="s">
        <v>11</v>
      </c>
    </row>
    <row r="2" spans="1:23" x14ac:dyDescent="0.2">
      <c r="A2" s="9" t="s">
        <v>9</v>
      </c>
      <c r="B2">
        <v>484</v>
      </c>
      <c r="C2">
        <v>469</v>
      </c>
      <c r="D2">
        <v>406</v>
      </c>
      <c r="E2">
        <v>90</v>
      </c>
      <c r="F2">
        <v>114</v>
      </c>
      <c r="G2">
        <v>114</v>
      </c>
      <c r="H2">
        <v>241</v>
      </c>
      <c r="I2">
        <v>166</v>
      </c>
      <c r="J2">
        <v>132</v>
      </c>
      <c r="K2">
        <v>93</v>
      </c>
      <c r="L2">
        <v>50</v>
      </c>
      <c r="M2">
        <v>59</v>
      </c>
      <c r="N2">
        <v>206</v>
      </c>
      <c r="O2">
        <v>343</v>
      </c>
      <c r="P2">
        <v>5</v>
      </c>
      <c r="Q2">
        <v>4</v>
      </c>
      <c r="S2">
        <v>43</v>
      </c>
      <c r="T2">
        <v>7</v>
      </c>
      <c r="U2">
        <v>26</v>
      </c>
      <c r="W2">
        <v>18</v>
      </c>
    </row>
    <row r="3" spans="1:23" x14ac:dyDescent="0.2">
      <c r="A3" s="9" t="s">
        <v>27</v>
      </c>
      <c r="B3">
        <v>419</v>
      </c>
      <c r="C3">
        <v>527</v>
      </c>
      <c r="D3">
        <v>469</v>
      </c>
      <c r="E3">
        <v>21</v>
      </c>
      <c r="F3">
        <v>21</v>
      </c>
      <c r="G3">
        <v>28</v>
      </c>
      <c r="H3">
        <v>45</v>
      </c>
      <c r="I3">
        <v>51</v>
      </c>
      <c r="J3">
        <v>33</v>
      </c>
      <c r="K3">
        <v>25</v>
      </c>
      <c r="L3">
        <v>14</v>
      </c>
      <c r="M3">
        <v>7</v>
      </c>
      <c r="N3">
        <v>44</v>
      </c>
      <c r="O3">
        <v>111</v>
      </c>
      <c r="R3">
        <v>27</v>
      </c>
    </row>
    <row r="4" spans="1:23" x14ac:dyDescent="0.2">
      <c r="A4" s="9" t="s">
        <v>29</v>
      </c>
      <c r="B4">
        <v>1424</v>
      </c>
      <c r="C4">
        <v>1640</v>
      </c>
      <c r="D4">
        <v>1696</v>
      </c>
      <c r="E4">
        <v>25</v>
      </c>
      <c r="F4">
        <v>22</v>
      </c>
      <c r="G4">
        <v>32</v>
      </c>
      <c r="H4">
        <v>54</v>
      </c>
      <c r="I4">
        <v>41</v>
      </c>
      <c r="J4">
        <v>38</v>
      </c>
      <c r="K4">
        <v>36</v>
      </c>
      <c r="L4">
        <v>20</v>
      </c>
      <c r="M4">
        <v>13</v>
      </c>
      <c r="N4">
        <v>49</v>
      </c>
      <c r="O4">
        <v>77</v>
      </c>
      <c r="P4">
        <v>10</v>
      </c>
      <c r="Q4">
        <v>5</v>
      </c>
      <c r="S4">
        <v>2</v>
      </c>
      <c r="T4">
        <v>6</v>
      </c>
      <c r="U4">
        <v>2</v>
      </c>
      <c r="V4">
        <v>0</v>
      </c>
    </row>
    <row r="5" spans="1:23" x14ac:dyDescent="0.2">
      <c r="A5" s="9" t="s">
        <v>31</v>
      </c>
      <c r="B5">
        <v>1468</v>
      </c>
      <c r="C5">
        <v>1642</v>
      </c>
      <c r="D5">
        <v>1674</v>
      </c>
      <c r="E5">
        <v>67</v>
      </c>
      <c r="F5">
        <v>78</v>
      </c>
      <c r="G5">
        <v>110</v>
      </c>
      <c r="H5">
        <v>160</v>
      </c>
      <c r="I5">
        <v>165</v>
      </c>
      <c r="J5">
        <v>86</v>
      </c>
      <c r="K5">
        <v>80</v>
      </c>
      <c r="L5">
        <v>55</v>
      </c>
      <c r="M5">
        <v>47</v>
      </c>
      <c r="N5">
        <v>203</v>
      </c>
      <c r="O5">
        <v>291</v>
      </c>
      <c r="P5">
        <v>8</v>
      </c>
      <c r="Q5">
        <v>7</v>
      </c>
      <c r="S5">
        <v>20</v>
      </c>
      <c r="T5">
        <v>3</v>
      </c>
      <c r="U5">
        <v>15</v>
      </c>
      <c r="W5">
        <v>7</v>
      </c>
    </row>
    <row r="6" spans="1:23" x14ac:dyDescent="0.2">
      <c r="A6" s="9" t="s">
        <v>32</v>
      </c>
      <c r="B6">
        <v>495</v>
      </c>
      <c r="C6">
        <v>459</v>
      </c>
      <c r="D6">
        <v>500</v>
      </c>
      <c r="E6">
        <v>69</v>
      </c>
      <c r="F6">
        <v>57</v>
      </c>
      <c r="G6">
        <v>92</v>
      </c>
      <c r="H6">
        <v>151</v>
      </c>
      <c r="I6">
        <v>171</v>
      </c>
      <c r="J6">
        <v>111</v>
      </c>
      <c r="K6">
        <v>103</v>
      </c>
      <c r="L6">
        <v>46</v>
      </c>
      <c r="M6">
        <v>34</v>
      </c>
      <c r="N6">
        <v>193</v>
      </c>
      <c r="O6">
        <v>331</v>
      </c>
      <c r="P6">
        <v>14</v>
      </c>
      <c r="Q6">
        <v>28</v>
      </c>
      <c r="S6">
        <v>10</v>
      </c>
      <c r="T6">
        <v>9</v>
      </c>
      <c r="U6">
        <v>5</v>
      </c>
      <c r="V6">
        <v>4</v>
      </c>
    </row>
    <row r="7" spans="1:23" x14ac:dyDescent="0.2">
      <c r="A7" s="9" t="s">
        <v>33</v>
      </c>
      <c r="B7">
        <v>2776</v>
      </c>
      <c r="C7">
        <v>2922</v>
      </c>
      <c r="D7">
        <v>3138</v>
      </c>
      <c r="E7">
        <v>22</v>
      </c>
      <c r="F7">
        <v>18</v>
      </c>
      <c r="G7">
        <v>33</v>
      </c>
      <c r="H7">
        <v>59</v>
      </c>
      <c r="I7">
        <v>75</v>
      </c>
      <c r="J7">
        <v>36</v>
      </c>
      <c r="K7">
        <v>32</v>
      </c>
      <c r="L7">
        <v>20</v>
      </c>
      <c r="M7">
        <v>12</v>
      </c>
      <c r="N7">
        <v>59</v>
      </c>
      <c r="O7">
        <v>89</v>
      </c>
      <c r="P7">
        <v>8</v>
      </c>
      <c r="Q7">
        <v>0</v>
      </c>
      <c r="S7">
        <v>0</v>
      </c>
      <c r="T7">
        <v>11</v>
      </c>
      <c r="U7">
        <v>0</v>
      </c>
      <c r="W7">
        <v>5</v>
      </c>
    </row>
    <row r="8" spans="1:23" x14ac:dyDescent="0.2">
      <c r="A8" s="9" t="s">
        <v>34</v>
      </c>
      <c r="B8">
        <v>1916</v>
      </c>
      <c r="C8">
        <v>2110</v>
      </c>
      <c r="D8">
        <v>1902</v>
      </c>
      <c r="E8">
        <v>118</v>
      </c>
      <c r="F8">
        <v>148</v>
      </c>
      <c r="G8">
        <v>207</v>
      </c>
      <c r="H8">
        <v>314</v>
      </c>
      <c r="I8">
        <v>265</v>
      </c>
      <c r="J8">
        <v>242</v>
      </c>
      <c r="K8">
        <v>165</v>
      </c>
      <c r="L8">
        <v>89</v>
      </c>
      <c r="M8">
        <v>88</v>
      </c>
      <c r="N8">
        <v>228</v>
      </c>
      <c r="O8">
        <v>622</v>
      </c>
      <c r="P8">
        <v>60</v>
      </c>
      <c r="Q8">
        <v>35</v>
      </c>
      <c r="S8">
        <v>13</v>
      </c>
      <c r="T8">
        <v>12</v>
      </c>
      <c r="U8">
        <v>13</v>
      </c>
      <c r="V8">
        <v>17</v>
      </c>
    </row>
    <row r="9" spans="1:23" x14ac:dyDescent="0.2">
      <c r="A9" s="9" t="s">
        <v>35</v>
      </c>
      <c r="B9">
        <v>2044</v>
      </c>
      <c r="C9">
        <v>2145</v>
      </c>
      <c r="D9">
        <v>2297</v>
      </c>
      <c r="E9">
        <v>80</v>
      </c>
      <c r="F9">
        <v>95</v>
      </c>
      <c r="G9">
        <v>152</v>
      </c>
      <c r="H9">
        <v>291</v>
      </c>
      <c r="I9">
        <v>198</v>
      </c>
      <c r="J9">
        <v>155</v>
      </c>
      <c r="K9">
        <v>126</v>
      </c>
      <c r="L9">
        <v>106</v>
      </c>
      <c r="M9">
        <v>55</v>
      </c>
      <c r="N9">
        <v>254</v>
      </c>
      <c r="O9">
        <v>548</v>
      </c>
      <c r="P9">
        <v>40</v>
      </c>
      <c r="Q9">
        <v>53</v>
      </c>
      <c r="S9">
        <v>12</v>
      </c>
      <c r="T9">
        <v>5</v>
      </c>
      <c r="U9">
        <v>11</v>
      </c>
      <c r="V9">
        <v>12</v>
      </c>
    </row>
    <row r="10" spans="1:23" x14ac:dyDescent="0.2">
      <c r="A10" s="9" t="s">
        <v>36</v>
      </c>
      <c r="B10">
        <v>431</v>
      </c>
      <c r="C10">
        <v>483</v>
      </c>
      <c r="D10">
        <v>569</v>
      </c>
      <c r="E10">
        <v>22</v>
      </c>
      <c r="F10">
        <v>22</v>
      </c>
      <c r="G10">
        <v>46</v>
      </c>
      <c r="H10">
        <v>59</v>
      </c>
      <c r="I10">
        <v>52</v>
      </c>
      <c r="J10">
        <v>23</v>
      </c>
      <c r="K10">
        <v>35</v>
      </c>
      <c r="L10">
        <v>11</v>
      </c>
      <c r="M10">
        <v>16</v>
      </c>
      <c r="N10">
        <v>51</v>
      </c>
      <c r="O10">
        <v>111</v>
      </c>
      <c r="P10">
        <v>1</v>
      </c>
      <c r="Q10">
        <v>2</v>
      </c>
      <c r="S10">
        <v>7</v>
      </c>
      <c r="T10">
        <v>0</v>
      </c>
      <c r="U10">
        <v>6</v>
      </c>
      <c r="W10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59237-B770-524B-9391-9B06EAFF92CB}">
  <dimension ref="A1:W12"/>
  <sheetViews>
    <sheetView workbookViewId="0">
      <selection activeCell="O1" sqref="O1:W12"/>
    </sheetView>
  </sheetViews>
  <sheetFormatPr baseColWidth="10" defaultRowHeight="15" x14ac:dyDescent="0.2"/>
  <sheetData>
    <row r="1" spans="1:23" x14ac:dyDescent="0.2">
      <c r="A1" s="13" t="s">
        <v>40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 t="s">
        <v>13</v>
      </c>
      <c r="H1" s="13" t="s">
        <v>14</v>
      </c>
      <c r="I1" s="13" t="s">
        <v>28</v>
      </c>
      <c r="J1" s="13" t="s">
        <v>12</v>
      </c>
      <c r="K1" s="13" t="s">
        <v>16</v>
      </c>
      <c r="L1" s="13" t="s">
        <v>15</v>
      </c>
      <c r="M1" s="13" t="s">
        <v>30</v>
      </c>
      <c r="N1" s="13" t="s">
        <v>11</v>
      </c>
      <c r="O1" s="13" t="s">
        <v>9</v>
      </c>
      <c r="P1" s="13" t="s">
        <v>27</v>
      </c>
      <c r="Q1" s="13" t="s">
        <v>29</v>
      </c>
      <c r="R1" s="13" t="s">
        <v>31</v>
      </c>
      <c r="S1" s="13" t="s">
        <v>32</v>
      </c>
      <c r="T1" s="13" t="s">
        <v>33</v>
      </c>
      <c r="U1" s="13" t="s">
        <v>34</v>
      </c>
      <c r="V1" s="13" t="s">
        <v>35</v>
      </c>
      <c r="W1" s="13" t="s">
        <v>36</v>
      </c>
    </row>
    <row r="2" spans="1:23" x14ac:dyDescent="0.2">
      <c r="A2" s="9" t="s">
        <v>10</v>
      </c>
      <c r="B2">
        <v>514</v>
      </c>
      <c r="C2">
        <v>610</v>
      </c>
      <c r="D2">
        <v>624</v>
      </c>
      <c r="E2">
        <v>663</v>
      </c>
      <c r="F2">
        <v>745</v>
      </c>
      <c r="G2">
        <v>603</v>
      </c>
      <c r="H2">
        <v>671</v>
      </c>
      <c r="I2">
        <v>122</v>
      </c>
      <c r="J2">
        <v>519</v>
      </c>
      <c r="K2">
        <v>293</v>
      </c>
      <c r="L2">
        <v>460</v>
      </c>
      <c r="M2">
        <v>190</v>
      </c>
      <c r="N2">
        <v>298</v>
      </c>
      <c r="O2">
        <v>512</v>
      </c>
      <c r="P2">
        <v>122</v>
      </c>
      <c r="Q2">
        <v>129</v>
      </c>
      <c r="R2">
        <v>363</v>
      </c>
      <c r="S2">
        <v>420</v>
      </c>
      <c r="T2">
        <v>124</v>
      </c>
      <c r="U2">
        <v>857</v>
      </c>
      <c r="V2">
        <v>520</v>
      </c>
      <c r="W2">
        <v>109</v>
      </c>
    </row>
    <row r="3" spans="1:23" x14ac:dyDescent="0.2">
      <c r="A3" s="9" t="s">
        <v>17</v>
      </c>
      <c r="B3">
        <v>575</v>
      </c>
      <c r="C3">
        <v>616</v>
      </c>
      <c r="D3">
        <v>635</v>
      </c>
      <c r="E3">
        <v>698</v>
      </c>
      <c r="F3">
        <v>723</v>
      </c>
      <c r="G3">
        <v>683</v>
      </c>
      <c r="H3">
        <v>667</v>
      </c>
      <c r="I3">
        <v>128</v>
      </c>
      <c r="J3">
        <v>598</v>
      </c>
      <c r="K3">
        <v>318</v>
      </c>
      <c r="L3">
        <v>434</v>
      </c>
      <c r="M3">
        <v>172</v>
      </c>
      <c r="N3">
        <v>247</v>
      </c>
      <c r="O3">
        <v>522</v>
      </c>
      <c r="P3">
        <v>128</v>
      </c>
      <c r="Q3">
        <v>132</v>
      </c>
      <c r="R3">
        <v>406</v>
      </c>
      <c r="S3">
        <v>406</v>
      </c>
      <c r="T3">
        <v>121</v>
      </c>
      <c r="U3">
        <v>753</v>
      </c>
      <c r="V3">
        <v>631</v>
      </c>
      <c r="W3">
        <v>148</v>
      </c>
    </row>
    <row r="4" spans="1:23" x14ac:dyDescent="0.2">
      <c r="A4" s="9" t="s">
        <v>18</v>
      </c>
      <c r="B4">
        <v>814</v>
      </c>
      <c r="C4">
        <v>802</v>
      </c>
      <c r="D4">
        <v>886</v>
      </c>
      <c r="E4">
        <v>921</v>
      </c>
      <c r="F4">
        <v>1107</v>
      </c>
      <c r="G4">
        <v>814</v>
      </c>
      <c r="H4">
        <v>880</v>
      </c>
      <c r="I4">
        <v>189</v>
      </c>
      <c r="J4">
        <v>738</v>
      </c>
      <c r="K4">
        <v>433</v>
      </c>
      <c r="L4">
        <v>771</v>
      </c>
      <c r="M4">
        <v>290</v>
      </c>
      <c r="N4">
        <v>415</v>
      </c>
      <c r="O4">
        <v>683</v>
      </c>
      <c r="P4">
        <v>189</v>
      </c>
      <c r="Q4">
        <v>156</v>
      </c>
      <c r="R4">
        <v>644</v>
      </c>
      <c r="S4">
        <v>618</v>
      </c>
      <c r="T4">
        <v>204</v>
      </c>
      <c r="U4">
        <v>980</v>
      </c>
      <c r="V4">
        <v>805</v>
      </c>
      <c r="W4">
        <v>251</v>
      </c>
    </row>
    <row r="5" spans="1:23" x14ac:dyDescent="0.2">
      <c r="A5" s="9" t="s">
        <v>19</v>
      </c>
      <c r="B5">
        <v>1374</v>
      </c>
      <c r="C5">
        <v>1413</v>
      </c>
      <c r="D5">
        <v>1334</v>
      </c>
      <c r="E5">
        <v>1399</v>
      </c>
      <c r="F5">
        <v>1490</v>
      </c>
      <c r="G5">
        <v>1222</v>
      </c>
      <c r="H5">
        <v>1500</v>
      </c>
      <c r="I5">
        <v>226</v>
      </c>
      <c r="J5">
        <v>1304</v>
      </c>
      <c r="K5">
        <v>647</v>
      </c>
      <c r="L5">
        <v>1181</v>
      </c>
      <c r="M5">
        <v>419</v>
      </c>
      <c r="N5">
        <v>511</v>
      </c>
      <c r="O5">
        <v>1151</v>
      </c>
      <c r="P5">
        <v>226</v>
      </c>
      <c r="Q5">
        <v>267</v>
      </c>
      <c r="R5">
        <v>796</v>
      </c>
      <c r="S5">
        <v>832</v>
      </c>
      <c r="T5">
        <v>275</v>
      </c>
      <c r="U5">
        <v>1817</v>
      </c>
      <c r="V5">
        <v>1315</v>
      </c>
      <c r="W5">
        <v>331</v>
      </c>
    </row>
    <row r="6" spans="1:23" x14ac:dyDescent="0.2">
      <c r="A6" s="9" t="s">
        <v>20</v>
      </c>
      <c r="B6">
        <v>1184</v>
      </c>
      <c r="C6">
        <v>1327</v>
      </c>
      <c r="D6">
        <v>1495</v>
      </c>
      <c r="E6">
        <v>1517</v>
      </c>
      <c r="F6">
        <v>1516</v>
      </c>
      <c r="G6">
        <v>1262</v>
      </c>
      <c r="H6">
        <v>1473</v>
      </c>
      <c r="I6">
        <v>289</v>
      </c>
      <c r="J6">
        <v>1232</v>
      </c>
      <c r="K6">
        <v>674</v>
      </c>
      <c r="L6">
        <v>1155</v>
      </c>
      <c r="M6">
        <v>434</v>
      </c>
      <c r="N6">
        <v>520</v>
      </c>
      <c r="O6">
        <v>1021</v>
      </c>
      <c r="P6">
        <v>289</v>
      </c>
      <c r="Q6">
        <v>272</v>
      </c>
      <c r="R6">
        <v>932</v>
      </c>
      <c r="S6">
        <v>972</v>
      </c>
      <c r="T6">
        <v>363</v>
      </c>
      <c r="U6">
        <v>1604</v>
      </c>
      <c r="V6">
        <v>1270</v>
      </c>
      <c r="W6">
        <v>316</v>
      </c>
    </row>
    <row r="7" spans="1:23" x14ac:dyDescent="0.2">
      <c r="A7" s="9" t="s">
        <v>21</v>
      </c>
      <c r="B7">
        <v>856</v>
      </c>
      <c r="C7">
        <v>1028</v>
      </c>
      <c r="D7">
        <v>908</v>
      </c>
      <c r="E7">
        <v>1045</v>
      </c>
      <c r="F7">
        <v>972</v>
      </c>
      <c r="G7">
        <v>867</v>
      </c>
      <c r="H7">
        <v>991</v>
      </c>
      <c r="I7">
        <v>195</v>
      </c>
      <c r="J7">
        <v>820</v>
      </c>
      <c r="K7">
        <v>470</v>
      </c>
      <c r="L7">
        <v>825</v>
      </c>
      <c r="M7">
        <v>300</v>
      </c>
      <c r="N7">
        <v>341</v>
      </c>
      <c r="O7">
        <v>879</v>
      </c>
      <c r="P7">
        <v>195</v>
      </c>
      <c r="Q7">
        <v>203</v>
      </c>
      <c r="R7">
        <v>553</v>
      </c>
      <c r="S7">
        <v>611</v>
      </c>
      <c r="T7">
        <v>172</v>
      </c>
      <c r="U7">
        <v>1252</v>
      </c>
      <c r="V7">
        <v>794</v>
      </c>
      <c r="W7">
        <v>150</v>
      </c>
    </row>
    <row r="8" spans="1:23" x14ac:dyDescent="0.2">
      <c r="A8" s="9" t="s">
        <v>22</v>
      </c>
      <c r="B8">
        <v>695</v>
      </c>
      <c r="C8">
        <v>685</v>
      </c>
      <c r="D8">
        <v>656</v>
      </c>
      <c r="E8">
        <v>871</v>
      </c>
      <c r="F8">
        <v>929</v>
      </c>
      <c r="G8">
        <v>758</v>
      </c>
      <c r="H8">
        <v>730</v>
      </c>
      <c r="I8">
        <v>134</v>
      </c>
      <c r="J8">
        <v>709</v>
      </c>
      <c r="K8">
        <v>384</v>
      </c>
      <c r="L8">
        <v>596</v>
      </c>
      <c r="M8">
        <v>241</v>
      </c>
      <c r="N8">
        <v>284</v>
      </c>
      <c r="O8">
        <v>609</v>
      </c>
      <c r="P8">
        <v>134</v>
      </c>
      <c r="Q8">
        <v>170</v>
      </c>
      <c r="R8">
        <v>454</v>
      </c>
      <c r="S8">
        <v>507</v>
      </c>
      <c r="T8">
        <v>144</v>
      </c>
      <c r="U8">
        <v>1001</v>
      </c>
      <c r="V8">
        <v>662</v>
      </c>
      <c r="W8">
        <v>155</v>
      </c>
    </row>
    <row r="9" spans="1:23" x14ac:dyDescent="0.2">
      <c r="A9" s="9" t="s">
        <v>23</v>
      </c>
      <c r="B9">
        <v>411</v>
      </c>
      <c r="C9">
        <v>439</v>
      </c>
      <c r="D9">
        <v>370</v>
      </c>
      <c r="E9">
        <v>357</v>
      </c>
      <c r="F9">
        <v>354</v>
      </c>
      <c r="G9">
        <v>358</v>
      </c>
      <c r="H9">
        <v>429</v>
      </c>
      <c r="I9">
        <v>49</v>
      </c>
      <c r="J9">
        <v>333</v>
      </c>
      <c r="K9">
        <v>204</v>
      </c>
      <c r="L9">
        <v>281</v>
      </c>
      <c r="M9">
        <v>128</v>
      </c>
      <c r="N9">
        <v>149</v>
      </c>
      <c r="O9">
        <v>336</v>
      </c>
      <c r="P9">
        <v>49</v>
      </c>
      <c r="Q9">
        <v>87</v>
      </c>
      <c r="R9">
        <v>269</v>
      </c>
      <c r="S9">
        <v>214</v>
      </c>
      <c r="T9">
        <v>82</v>
      </c>
      <c r="U9">
        <v>452</v>
      </c>
      <c r="V9">
        <v>370</v>
      </c>
      <c r="W9">
        <v>72</v>
      </c>
    </row>
    <row r="10" spans="1:23" x14ac:dyDescent="0.2">
      <c r="A10" s="9" t="s">
        <v>24</v>
      </c>
      <c r="B10">
        <v>331</v>
      </c>
      <c r="C10">
        <v>285</v>
      </c>
      <c r="D10">
        <v>330</v>
      </c>
      <c r="E10">
        <v>326</v>
      </c>
      <c r="F10">
        <v>395</v>
      </c>
      <c r="G10">
        <v>307</v>
      </c>
      <c r="H10">
        <v>335</v>
      </c>
      <c r="I10">
        <v>54</v>
      </c>
      <c r="J10">
        <v>253</v>
      </c>
      <c r="K10">
        <v>168</v>
      </c>
      <c r="L10">
        <v>309</v>
      </c>
      <c r="M10">
        <v>106</v>
      </c>
      <c r="N10">
        <v>135</v>
      </c>
      <c r="O10">
        <v>256</v>
      </c>
      <c r="P10">
        <v>54</v>
      </c>
      <c r="Q10">
        <v>82</v>
      </c>
      <c r="R10">
        <v>233</v>
      </c>
      <c r="S10">
        <v>192</v>
      </c>
      <c r="T10">
        <v>76</v>
      </c>
      <c r="U10">
        <v>429</v>
      </c>
      <c r="V10">
        <v>275</v>
      </c>
      <c r="W10">
        <v>70</v>
      </c>
    </row>
    <row r="11" spans="1:23" x14ac:dyDescent="0.2">
      <c r="A11" s="9" t="s">
        <v>25</v>
      </c>
      <c r="B11">
        <v>1287</v>
      </c>
      <c r="C11">
        <v>1346</v>
      </c>
      <c r="D11">
        <v>1332</v>
      </c>
      <c r="E11">
        <v>1658</v>
      </c>
      <c r="F11">
        <v>1657</v>
      </c>
      <c r="G11">
        <v>1257</v>
      </c>
      <c r="H11">
        <v>1463</v>
      </c>
      <c r="I11">
        <v>334</v>
      </c>
      <c r="J11">
        <v>1297</v>
      </c>
      <c r="K11">
        <v>706</v>
      </c>
      <c r="L11">
        <v>1162</v>
      </c>
      <c r="M11">
        <v>387</v>
      </c>
      <c r="N11">
        <v>674</v>
      </c>
      <c r="O11">
        <v>1232</v>
      </c>
      <c r="P11">
        <v>334</v>
      </c>
      <c r="Q11">
        <v>273</v>
      </c>
      <c r="R11">
        <v>942</v>
      </c>
      <c r="S11">
        <v>841</v>
      </c>
      <c r="T11">
        <v>291</v>
      </c>
      <c r="U11">
        <v>1651</v>
      </c>
      <c r="V11">
        <v>1440</v>
      </c>
      <c r="W11">
        <v>276</v>
      </c>
    </row>
    <row r="12" spans="1:23" x14ac:dyDescent="0.2">
      <c r="A12" s="9" t="s">
        <v>26</v>
      </c>
      <c r="B12">
        <v>2523</v>
      </c>
      <c r="C12">
        <v>2598</v>
      </c>
      <c r="D12">
        <v>2887</v>
      </c>
      <c r="E12">
        <v>2942</v>
      </c>
      <c r="F12">
        <v>2763</v>
      </c>
      <c r="G12">
        <v>2858</v>
      </c>
      <c r="H12">
        <v>2684</v>
      </c>
      <c r="I12">
        <v>523</v>
      </c>
      <c r="J12">
        <v>2217</v>
      </c>
      <c r="K12">
        <v>1327</v>
      </c>
      <c r="L12">
        <v>2250</v>
      </c>
      <c r="M12">
        <v>811</v>
      </c>
      <c r="N12">
        <v>1043</v>
      </c>
      <c r="O12">
        <v>2152</v>
      </c>
      <c r="P12">
        <v>523</v>
      </c>
      <c r="Q12">
        <v>491</v>
      </c>
      <c r="R12">
        <v>1713</v>
      </c>
      <c r="S12">
        <v>1944</v>
      </c>
      <c r="T12">
        <v>508</v>
      </c>
      <c r="U12">
        <v>3316</v>
      </c>
      <c r="V12">
        <v>2606</v>
      </c>
      <c r="W12">
        <v>460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E4B3A-859E-7C41-93D4-73C390ADADA6}">
  <dimension ref="A1:Z9"/>
  <sheetViews>
    <sheetView tabSelected="1" workbookViewId="0">
      <selection activeCell="K25" sqref="K25"/>
    </sheetView>
  </sheetViews>
  <sheetFormatPr baseColWidth="10" defaultRowHeight="15" x14ac:dyDescent="0.2"/>
  <sheetData>
    <row r="1" spans="1:26" x14ac:dyDescent="0.2">
      <c r="A1" s="13" t="s">
        <v>40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 t="s">
        <v>10</v>
      </c>
      <c r="H1" s="13" t="s">
        <v>17</v>
      </c>
      <c r="I1" s="13" t="s">
        <v>18</v>
      </c>
      <c r="J1" s="13" t="s">
        <v>19</v>
      </c>
      <c r="K1" s="13" t="s">
        <v>20</v>
      </c>
      <c r="L1" s="13" t="s">
        <v>21</v>
      </c>
      <c r="M1" s="13" t="s">
        <v>22</v>
      </c>
      <c r="N1" s="13" t="s">
        <v>23</v>
      </c>
      <c r="O1" s="13" t="s">
        <v>24</v>
      </c>
      <c r="P1" s="13" t="s">
        <v>25</v>
      </c>
      <c r="Q1" s="13" t="s">
        <v>26</v>
      </c>
      <c r="R1" s="13" t="s">
        <v>9</v>
      </c>
      <c r="S1" s="13" t="s">
        <v>27</v>
      </c>
      <c r="T1" s="13" t="s">
        <v>29</v>
      </c>
      <c r="U1" s="13" t="s">
        <v>31</v>
      </c>
      <c r="V1" s="13" t="s">
        <v>32</v>
      </c>
      <c r="W1" s="13" t="s">
        <v>33</v>
      </c>
      <c r="X1" s="13" t="s">
        <v>34</v>
      </c>
      <c r="Y1" s="13" t="s">
        <v>35</v>
      </c>
      <c r="Z1" s="13" t="s">
        <v>36</v>
      </c>
    </row>
    <row r="2" spans="1:26" x14ac:dyDescent="0.2">
      <c r="A2" s="9" t="s">
        <v>13</v>
      </c>
      <c r="B2">
        <v>1989</v>
      </c>
      <c r="C2">
        <v>2130</v>
      </c>
      <c r="D2">
        <v>2268</v>
      </c>
      <c r="E2">
        <v>2340</v>
      </c>
      <c r="F2">
        <v>2262</v>
      </c>
      <c r="G2">
        <v>603</v>
      </c>
      <c r="H2">
        <v>683</v>
      </c>
      <c r="I2">
        <v>814</v>
      </c>
      <c r="J2">
        <v>1222</v>
      </c>
      <c r="K2">
        <v>1262</v>
      </c>
      <c r="L2">
        <v>867</v>
      </c>
      <c r="M2">
        <v>758</v>
      </c>
      <c r="N2">
        <v>358</v>
      </c>
      <c r="O2">
        <v>307</v>
      </c>
      <c r="P2">
        <v>1257</v>
      </c>
      <c r="Q2">
        <v>2858</v>
      </c>
      <c r="R2">
        <v>489</v>
      </c>
      <c r="T2">
        <v>665</v>
      </c>
      <c r="U2">
        <v>400</v>
      </c>
      <c r="V2">
        <v>1505</v>
      </c>
      <c r="W2">
        <v>505</v>
      </c>
      <c r="X2">
        <v>4123</v>
      </c>
      <c r="Y2">
        <v>3186</v>
      </c>
      <c r="Z2">
        <v>116</v>
      </c>
    </row>
    <row r="3" spans="1:26" x14ac:dyDescent="0.2">
      <c r="A3" s="9" t="s">
        <v>14</v>
      </c>
      <c r="B3">
        <v>2183</v>
      </c>
      <c r="C3">
        <v>2416</v>
      </c>
      <c r="D3">
        <v>2294</v>
      </c>
      <c r="E3">
        <v>2388</v>
      </c>
      <c r="F3">
        <v>2542</v>
      </c>
      <c r="G3">
        <v>671</v>
      </c>
      <c r="H3">
        <v>667</v>
      </c>
      <c r="I3">
        <v>880</v>
      </c>
      <c r="J3">
        <v>1500</v>
      </c>
      <c r="K3">
        <v>1473</v>
      </c>
      <c r="L3">
        <v>991</v>
      </c>
      <c r="M3">
        <v>730</v>
      </c>
      <c r="N3">
        <v>429</v>
      </c>
      <c r="O3">
        <v>335</v>
      </c>
      <c r="P3">
        <v>1463</v>
      </c>
      <c r="Q3">
        <v>2684</v>
      </c>
      <c r="R3">
        <v>889</v>
      </c>
      <c r="T3">
        <v>287</v>
      </c>
      <c r="U3">
        <v>716</v>
      </c>
      <c r="V3">
        <v>2269</v>
      </c>
      <c r="W3">
        <v>128</v>
      </c>
      <c r="X3">
        <v>4225</v>
      </c>
      <c r="Y3">
        <v>3103</v>
      </c>
      <c r="Z3">
        <v>206</v>
      </c>
    </row>
    <row r="4" spans="1:26" x14ac:dyDescent="0.2">
      <c r="A4" s="9" t="s">
        <v>28</v>
      </c>
      <c r="B4">
        <v>400</v>
      </c>
      <c r="C4">
        <v>484</v>
      </c>
      <c r="D4">
        <v>484</v>
      </c>
      <c r="E4">
        <v>469</v>
      </c>
      <c r="F4">
        <v>406</v>
      </c>
      <c r="G4">
        <v>122</v>
      </c>
      <c r="H4">
        <v>128</v>
      </c>
      <c r="I4">
        <v>189</v>
      </c>
      <c r="J4">
        <v>226</v>
      </c>
      <c r="K4">
        <v>289</v>
      </c>
      <c r="L4">
        <v>195</v>
      </c>
      <c r="M4">
        <v>134</v>
      </c>
      <c r="N4">
        <v>49</v>
      </c>
      <c r="O4">
        <v>54</v>
      </c>
      <c r="P4">
        <v>334</v>
      </c>
      <c r="Q4">
        <v>523</v>
      </c>
      <c r="S4">
        <v>2243</v>
      </c>
    </row>
    <row r="5" spans="1:26" x14ac:dyDescent="0.2">
      <c r="A5" s="9" t="s">
        <v>12</v>
      </c>
      <c r="B5">
        <v>1865</v>
      </c>
      <c r="C5">
        <v>1779</v>
      </c>
      <c r="D5">
        <v>1859</v>
      </c>
      <c r="E5">
        <v>2222</v>
      </c>
      <c r="F5">
        <v>2295</v>
      </c>
      <c r="G5">
        <v>519</v>
      </c>
      <c r="H5">
        <v>598</v>
      </c>
      <c r="I5">
        <v>738</v>
      </c>
      <c r="J5">
        <v>1304</v>
      </c>
      <c r="K5">
        <v>1232</v>
      </c>
      <c r="L5">
        <v>820</v>
      </c>
      <c r="M5">
        <v>709</v>
      </c>
      <c r="N5">
        <v>333</v>
      </c>
      <c r="O5">
        <v>253</v>
      </c>
      <c r="P5">
        <v>1297</v>
      </c>
      <c r="Q5">
        <v>2217</v>
      </c>
      <c r="R5">
        <v>2893</v>
      </c>
      <c r="T5">
        <v>203</v>
      </c>
      <c r="U5">
        <v>2114</v>
      </c>
      <c r="V5">
        <v>1451</v>
      </c>
      <c r="W5">
        <v>107</v>
      </c>
      <c r="X5">
        <v>1376</v>
      </c>
      <c r="Y5">
        <v>1158</v>
      </c>
      <c r="Z5">
        <v>718</v>
      </c>
    </row>
    <row r="6" spans="1:26" x14ac:dyDescent="0.2">
      <c r="A6" s="9" t="s">
        <v>16</v>
      </c>
      <c r="B6">
        <v>1051</v>
      </c>
      <c r="C6">
        <v>1028</v>
      </c>
      <c r="D6">
        <v>1056</v>
      </c>
      <c r="E6">
        <v>1253</v>
      </c>
      <c r="F6">
        <v>1236</v>
      </c>
      <c r="G6">
        <v>293</v>
      </c>
      <c r="H6">
        <v>318</v>
      </c>
      <c r="I6">
        <v>433</v>
      </c>
      <c r="J6">
        <v>647</v>
      </c>
      <c r="K6">
        <v>674</v>
      </c>
      <c r="L6">
        <v>470</v>
      </c>
      <c r="M6">
        <v>384</v>
      </c>
      <c r="N6">
        <v>204</v>
      </c>
      <c r="O6">
        <v>168</v>
      </c>
      <c r="P6">
        <v>706</v>
      </c>
      <c r="Q6">
        <v>1327</v>
      </c>
      <c r="R6">
        <v>536</v>
      </c>
      <c r="T6">
        <v>631</v>
      </c>
      <c r="U6">
        <v>442</v>
      </c>
      <c r="V6">
        <v>711</v>
      </c>
      <c r="W6">
        <v>617</v>
      </c>
      <c r="X6">
        <v>1465</v>
      </c>
      <c r="Y6">
        <v>1143</v>
      </c>
      <c r="Z6">
        <v>79</v>
      </c>
    </row>
    <row r="7" spans="1:26" x14ac:dyDescent="0.2">
      <c r="A7" s="9" t="s">
        <v>15</v>
      </c>
      <c r="B7">
        <v>1688</v>
      </c>
      <c r="C7">
        <v>1756</v>
      </c>
      <c r="D7">
        <v>1814</v>
      </c>
      <c r="E7">
        <v>2031</v>
      </c>
      <c r="F7">
        <v>2135</v>
      </c>
      <c r="G7">
        <v>460</v>
      </c>
      <c r="H7">
        <v>434</v>
      </c>
      <c r="I7">
        <v>771</v>
      </c>
      <c r="J7">
        <v>1181</v>
      </c>
      <c r="K7">
        <v>1155</v>
      </c>
      <c r="L7">
        <v>825</v>
      </c>
      <c r="M7">
        <v>596</v>
      </c>
      <c r="N7">
        <v>281</v>
      </c>
      <c r="O7">
        <v>309</v>
      </c>
      <c r="P7">
        <v>1162</v>
      </c>
      <c r="Q7">
        <v>2250</v>
      </c>
      <c r="R7">
        <v>2617</v>
      </c>
      <c r="T7">
        <v>231</v>
      </c>
      <c r="U7">
        <v>2173</v>
      </c>
      <c r="V7">
        <v>829</v>
      </c>
      <c r="W7">
        <v>236</v>
      </c>
      <c r="X7">
        <v>1462</v>
      </c>
      <c r="Y7">
        <v>1118</v>
      </c>
      <c r="Z7">
        <v>758</v>
      </c>
    </row>
    <row r="8" spans="1:26" x14ac:dyDescent="0.2">
      <c r="A8" s="9" t="s">
        <v>30</v>
      </c>
      <c r="B8">
        <v>595</v>
      </c>
      <c r="C8">
        <v>705</v>
      </c>
      <c r="D8">
        <v>704</v>
      </c>
      <c r="E8">
        <v>730</v>
      </c>
      <c r="F8">
        <v>744</v>
      </c>
      <c r="G8">
        <v>190</v>
      </c>
      <c r="H8">
        <v>172</v>
      </c>
      <c r="I8">
        <v>290</v>
      </c>
      <c r="J8">
        <v>419</v>
      </c>
      <c r="K8">
        <v>434</v>
      </c>
      <c r="L8">
        <v>300</v>
      </c>
      <c r="M8">
        <v>241</v>
      </c>
      <c r="N8">
        <v>128</v>
      </c>
      <c r="O8">
        <v>106</v>
      </c>
      <c r="P8">
        <v>387</v>
      </c>
      <c r="Q8">
        <v>811</v>
      </c>
      <c r="T8">
        <v>245</v>
      </c>
      <c r="V8">
        <v>792</v>
      </c>
      <c r="X8">
        <v>1461</v>
      </c>
      <c r="Y8">
        <v>980</v>
      </c>
    </row>
    <row r="9" spans="1:26" x14ac:dyDescent="0.2">
      <c r="A9" s="9" t="s">
        <v>11</v>
      </c>
      <c r="B9">
        <v>793</v>
      </c>
      <c r="C9">
        <v>851</v>
      </c>
      <c r="D9">
        <v>978</v>
      </c>
      <c r="E9">
        <v>964</v>
      </c>
      <c r="F9">
        <v>1031</v>
      </c>
      <c r="G9">
        <v>298</v>
      </c>
      <c r="H9">
        <v>247</v>
      </c>
      <c r="I9">
        <v>415</v>
      </c>
      <c r="J9">
        <v>511</v>
      </c>
      <c r="K9">
        <v>520</v>
      </c>
      <c r="L9">
        <v>341</v>
      </c>
      <c r="M9">
        <v>284</v>
      </c>
      <c r="N9">
        <v>149</v>
      </c>
      <c r="O9">
        <v>135</v>
      </c>
      <c r="P9">
        <v>674</v>
      </c>
      <c r="Q9">
        <v>1043</v>
      </c>
      <c r="R9">
        <v>1929</v>
      </c>
      <c r="U9">
        <v>1460</v>
      </c>
      <c r="W9">
        <v>767</v>
      </c>
      <c r="Z9">
        <v>461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87DB-7528-4683-9462-123255269613}">
  <dimension ref="A1:N54"/>
  <sheetViews>
    <sheetView zoomScale="91" workbookViewId="0">
      <selection activeCell="J52" sqref="B44:J52"/>
    </sheetView>
  </sheetViews>
  <sheetFormatPr baseColWidth="10" defaultColWidth="8.83203125" defaultRowHeight="15" x14ac:dyDescent="0.2"/>
  <cols>
    <col min="1" max="1" width="19.5" bestFit="1" customWidth="1"/>
    <col min="2" max="2" width="14.1640625" bestFit="1" customWidth="1"/>
    <col min="3" max="3" width="12.1640625" bestFit="1" customWidth="1"/>
    <col min="4" max="4" width="12.5" bestFit="1" customWidth="1"/>
    <col min="5" max="5" width="13.1640625" bestFit="1" customWidth="1"/>
    <col min="6" max="6" width="12" bestFit="1" customWidth="1"/>
    <col min="7" max="7" width="11.5" bestFit="1" customWidth="1"/>
    <col min="8" max="9" width="11.83203125" bestFit="1" customWidth="1"/>
    <col min="10" max="10" width="12.5" bestFit="1" customWidth="1"/>
    <col min="11" max="11" width="14.5" customWidth="1"/>
    <col min="12" max="12" width="9.5" bestFit="1" customWidth="1"/>
    <col min="13" max="13" width="5.5" bestFit="1" customWidth="1"/>
    <col min="14" max="14" width="9.5" bestFit="1" customWidth="1"/>
  </cols>
  <sheetData>
    <row r="1" spans="1:8" x14ac:dyDescent="0.2">
      <c r="A1" s="8" t="s">
        <v>1</v>
      </c>
      <c r="B1" t="s">
        <v>37</v>
      </c>
    </row>
    <row r="2" spans="1:8" x14ac:dyDescent="0.2">
      <c r="A2" s="8" t="s">
        <v>0</v>
      </c>
      <c r="B2" t="s">
        <v>37</v>
      </c>
    </row>
    <row r="4" spans="1:8" x14ac:dyDescent="0.2">
      <c r="A4" s="8" t="s">
        <v>38</v>
      </c>
      <c r="B4" s="8" t="s">
        <v>39</v>
      </c>
    </row>
    <row r="5" spans="1:8" x14ac:dyDescent="0.2">
      <c r="A5" s="8" t="s">
        <v>40</v>
      </c>
      <c r="B5">
        <v>2019</v>
      </c>
      <c r="C5">
        <v>2020</v>
      </c>
      <c r="D5">
        <v>2021</v>
      </c>
      <c r="E5">
        <v>2022</v>
      </c>
      <c r="F5">
        <v>2023</v>
      </c>
      <c r="G5" t="s">
        <v>61</v>
      </c>
      <c r="H5" t="s">
        <v>41</v>
      </c>
    </row>
    <row r="6" spans="1:8" x14ac:dyDescent="0.2">
      <c r="A6" s="9" t="s">
        <v>13</v>
      </c>
      <c r="B6">
        <v>1989</v>
      </c>
      <c r="C6">
        <v>2130</v>
      </c>
      <c r="D6">
        <v>2268</v>
      </c>
      <c r="E6">
        <v>2340</v>
      </c>
      <c r="F6">
        <v>2262</v>
      </c>
      <c r="H6">
        <v>10989</v>
      </c>
    </row>
    <row r="7" spans="1:8" x14ac:dyDescent="0.2">
      <c r="A7" s="9" t="s">
        <v>14</v>
      </c>
      <c r="B7">
        <v>2183</v>
      </c>
      <c r="C7">
        <v>2416</v>
      </c>
      <c r="D7">
        <v>2294</v>
      </c>
      <c r="E7">
        <v>2388</v>
      </c>
      <c r="F7">
        <v>2542</v>
      </c>
      <c r="H7">
        <v>11823</v>
      </c>
    </row>
    <row r="8" spans="1:8" x14ac:dyDescent="0.2">
      <c r="A8" s="9" t="s">
        <v>28</v>
      </c>
      <c r="B8">
        <v>400</v>
      </c>
      <c r="C8">
        <v>484</v>
      </c>
      <c r="D8">
        <v>484</v>
      </c>
      <c r="E8">
        <v>469</v>
      </c>
      <c r="F8">
        <v>406</v>
      </c>
      <c r="H8">
        <v>2243</v>
      </c>
    </row>
    <row r="9" spans="1:8" x14ac:dyDescent="0.2">
      <c r="A9" s="9" t="s">
        <v>12</v>
      </c>
      <c r="B9">
        <v>1865</v>
      </c>
      <c r="C9">
        <v>1779</v>
      </c>
      <c r="D9">
        <v>1859</v>
      </c>
      <c r="E9">
        <v>2222</v>
      </c>
      <c r="F9">
        <v>2295</v>
      </c>
      <c r="H9">
        <v>10020</v>
      </c>
    </row>
    <row r="10" spans="1:8" x14ac:dyDescent="0.2">
      <c r="A10" s="9" t="s">
        <v>16</v>
      </c>
      <c r="B10">
        <v>1051</v>
      </c>
      <c r="C10">
        <v>1028</v>
      </c>
      <c r="D10">
        <v>1056</v>
      </c>
      <c r="E10">
        <v>1253</v>
      </c>
      <c r="F10">
        <v>1236</v>
      </c>
      <c r="H10">
        <v>5624</v>
      </c>
    </row>
    <row r="11" spans="1:8" x14ac:dyDescent="0.2">
      <c r="A11" s="9" t="s">
        <v>15</v>
      </c>
      <c r="B11">
        <v>1688</v>
      </c>
      <c r="C11">
        <v>1756</v>
      </c>
      <c r="D11">
        <v>1814</v>
      </c>
      <c r="E11">
        <v>2031</v>
      </c>
      <c r="F11">
        <v>2135</v>
      </c>
      <c r="H11">
        <v>9424</v>
      </c>
    </row>
    <row r="12" spans="1:8" x14ac:dyDescent="0.2">
      <c r="A12" s="9" t="s">
        <v>30</v>
      </c>
      <c r="B12">
        <v>595</v>
      </c>
      <c r="C12">
        <v>705</v>
      </c>
      <c r="D12">
        <v>704</v>
      </c>
      <c r="E12">
        <v>730</v>
      </c>
      <c r="F12">
        <v>744</v>
      </c>
      <c r="H12">
        <v>3478</v>
      </c>
    </row>
    <row r="13" spans="1:8" x14ac:dyDescent="0.2">
      <c r="A13" s="9" t="s">
        <v>11</v>
      </c>
      <c r="B13">
        <v>793</v>
      </c>
      <c r="C13">
        <v>851</v>
      </c>
      <c r="D13">
        <v>978</v>
      </c>
      <c r="E13">
        <v>964</v>
      </c>
      <c r="F13">
        <v>1031</v>
      </c>
      <c r="H13">
        <v>4617</v>
      </c>
    </row>
    <row r="14" spans="1:8" x14ac:dyDescent="0.2">
      <c r="A14" s="9" t="s">
        <v>61</v>
      </c>
    </row>
    <row r="15" spans="1:8" x14ac:dyDescent="0.2">
      <c r="A15" s="9" t="s">
        <v>41</v>
      </c>
      <c r="B15">
        <v>10564</v>
      </c>
      <c r="C15">
        <v>11149</v>
      </c>
      <c r="D15">
        <v>11457</v>
      </c>
      <c r="E15">
        <v>12397</v>
      </c>
      <c r="F15">
        <v>12651</v>
      </c>
      <c r="H15">
        <v>58218</v>
      </c>
    </row>
    <row r="19" spans="1:14" x14ac:dyDescent="0.2">
      <c r="A19" s="8" t="s">
        <v>2</v>
      </c>
      <c r="B19" t="s">
        <v>37</v>
      </c>
    </row>
    <row r="20" spans="1:14" x14ac:dyDescent="0.2">
      <c r="A20" s="8" t="s">
        <v>0</v>
      </c>
      <c r="B20" t="s">
        <v>37</v>
      </c>
    </row>
    <row r="22" spans="1:14" x14ac:dyDescent="0.2">
      <c r="A22" s="8" t="s">
        <v>38</v>
      </c>
      <c r="B22" s="8" t="s">
        <v>39</v>
      </c>
    </row>
    <row r="23" spans="1:14" x14ac:dyDescent="0.2">
      <c r="A23" s="8" t="s">
        <v>40</v>
      </c>
      <c r="B23" t="s">
        <v>10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61</v>
      </c>
      <c r="N23" t="s">
        <v>41</v>
      </c>
    </row>
    <row r="24" spans="1:14" x14ac:dyDescent="0.2">
      <c r="A24" s="9" t="s">
        <v>13</v>
      </c>
      <c r="B24">
        <v>603</v>
      </c>
      <c r="C24">
        <v>683</v>
      </c>
      <c r="D24">
        <v>814</v>
      </c>
      <c r="E24">
        <v>1222</v>
      </c>
      <c r="F24">
        <v>1262</v>
      </c>
      <c r="G24">
        <v>867</v>
      </c>
      <c r="H24">
        <v>758</v>
      </c>
      <c r="I24">
        <v>358</v>
      </c>
      <c r="J24">
        <v>307</v>
      </c>
      <c r="K24">
        <v>1257</v>
      </c>
      <c r="L24">
        <v>2858</v>
      </c>
      <c r="N24">
        <v>10989</v>
      </c>
    </row>
    <row r="25" spans="1:14" x14ac:dyDescent="0.2">
      <c r="A25" s="9" t="s">
        <v>14</v>
      </c>
      <c r="B25">
        <v>671</v>
      </c>
      <c r="C25">
        <v>667</v>
      </c>
      <c r="D25">
        <v>880</v>
      </c>
      <c r="E25">
        <v>1500</v>
      </c>
      <c r="F25">
        <v>1473</v>
      </c>
      <c r="G25">
        <v>991</v>
      </c>
      <c r="H25">
        <v>730</v>
      </c>
      <c r="I25">
        <v>429</v>
      </c>
      <c r="J25">
        <v>335</v>
      </c>
      <c r="K25">
        <v>1463</v>
      </c>
      <c r="L25">
        <v>2684</v>
      </c>
      <c r="N25">
        <v>11823</v>
      </c>
    </row>
    <row r="26" spans="1:14" x14ac:dyDescent="0.2">
      <c r="A26" s="9" t="s">
        <v>28</v>
      </c>
      <c r="B26">
        <v>122</v>
      </c>
      <c r="C26">
        <v>128</v>
      </c>
      <c r="D26">
        <v>189</v>
      </c>
      <c r="E26">
        <v>226</v>
      </c>
      <c r="F26">
        <v>289</v>
      </c>
      <c r="G26">
        <v>195</v>
      </c>
      <c r="H26">
        <v>134</v>
      </c>
      <c r="I26">
        <v>49</v>
      </c>
      <c r="J26">
        <v>54</v>
      </c>
      <c r="K26">
        <v>334</v>
      </c>
      <c r="L26">
        <v>523</v>
      </c>
      <c r="N26">
        <v>2243</v>
      </c>
    </row>
    <row r="27" spans="1:14" x14ac:dyDescent="0.2">
      <c r="A27" s="9" t="s">
        <v>12</v>
      </c>
      <c r="B27">
        <v>519</v>
      </c>
      <c r="C27">
        <v>598</v>
      </c>
      <c r="D27">
        <v>738</v>
      </c>
      <c r="E27">
        <v>1304</v>
      </c>
      <c r="F27">
        <v>1232</v>
      </c>
      <c r="G27">
        <v>820</v>
      </c>
      <c r="H27">
        <v>709</v>
      </c>
      <c r="I27">
        <v>333</v>
      </c>
      <c r="J27">
        <v>253</v>
      </c>
      <c r="K27">
        <v>1297</v>
      </c>
      <c r="L27">
        <v>2217</v>
      </c>
      <c r="N27">
        <v>10020</v>
      </c>
    </row>
    <row r="28" spans="1:14" x14ac:dyDescent="0.2">
      <c r="A28" s="9" t="s">
        <v>16</v>
      </c>
      <c r="B28">
        <v>293</v>
      </c>
      <c r="C28">
        <v>318</v>
      </c>
      <c r="D28">
        <v>433</v>
      </c>
      <c r="E28">
        <v>647</v>
      </c>
      <c r="F28">
        <v>674</v>
      </c>
      <c r="G28">
        <v>470</v>
      </c>
      <c r="H28">
        <v>384</v>
      </c>
      <c r="I28">
        <v>204</v>
      </c>
      <c r="J28">
        <v>168</v>
      </c>
      <c r="K28">
        <v>706</v>
      </c>
      <c r="L28">
        <v>1327</v>
      </c>
      <c r="N28">
        <v>5624</v>
      </c>
    </row>
    <row r="29" spans="1:14" x14ac:dyDescent="0.2">
      <c r="A29" s="9" t="s">
        <v>15</v>
      </c>
      <c r="B29">
        <v>460</v>
      </c>
      <c r="C29">
        <v>434</v>
      </c>
      <c r="D29">
        <v>771</v>
      </c>
      <c r="E29">
        <v>1181</v>
      </c>
      <c r="F29">
        <v>1155</v>
      </c>
      <c r="G29">
        <v>825</v>
      </c>
      <c r="H29">
        <v>596</v>
      </c>
      <c r="I29">
        <v>281</v>
      </c>
      <c r="J29">
        <v>309</v>
      </c>
      <c r="K29">
        <v>1162</v>
      </c>
      <c r="L29">
        <v>2250</v>
      </c>
      <c r="N29">
        <v>9424</v>
      </c>
    </row>
    <row r="30" spans="1:14" x14ac:dyDescent="0.2">
      <c r="A30" s="9" t="s">
        <v>30</v>
      </c>
      <c r="B30">
        <v>190</v>
      </c>
      <c r="C30">
        <v>172</v>
      </c>
      <c r="D30">
        <v>290</v>
      </c>
      <c r="E30">
        <v>419</v>
      </c>
      <c r="F30">
        <v>434</v>
      </c>
      <c r="G30">
        <v>300</v>
      </c>
      <c r="H30">
        <v>241</v>
      </c>
      <c r="I30">
        <v>128</v>
      </c>
      <c r="J30">
        <v>106</v>
      </c>
      <c r="K30">
        <v>387</v>
      </c>
      <c r="L30">
        <v>811</v>
      </c>
      <c r="N30">
        <v>3478</v>
      </c>
    </row>
    <row r="31" spans="1:14" x14ac:dyDescent="0.2">
      <c r="A31" s="9" t="s">
        <v>11</v>
      </c>
      <c r="B31">
        <v>298</v>
      </c>
      <c r="C31">
        <v>247</v>
      </c>
      <c r="D31">
        <v>415</v>
      </c>
      <c r="E31">
        <v>511</v>
      </c>
      <c r="F31">
        <v>520</v>
      </c>
      <c r="G31">
        <v>341</v>
      </c>
      <c r="H31">
        <v>284</v>
      </c>
      <c r="I31">
        <v>149</v>
      </c>
      <c r="J31">
        <v>135</v>
      </c>
      <c r="K31">
        <v>674</v>
      </c>
      <c r="L31">
        <v>1043</v>
      </c>
      <c r="N31">
        <v>4617</v>
      </c>
    </row>
    <row r="32" spans="1:14" x14ac:dyDescent="0.2">
      <c r="A32" s="9" t="s">
        <v>61</v>
      </c>
    </row>
    <row r="33" spans="1:14" x14ac:dyDescent="0.2">
      <c r="A33" s="9" t="s">
        <v>41</v>
      </c>
      <c r="B33">
        <v>3156</v>
      </c>
      <c r="C33">
        <v>3247</v>
      </c>
      <c r="D33">
        <v>4530</v>
      </c>
      <c r="E33">
        <v>7010</v>
      </c>
      <c r="F33">
        <v>7039</v>
      </c>
      <c r="G33">
        <v>4809</v>
      </c>
      <c r="H33">
        <v>3836</v>
      </c>
      <c r="I33">
        <v>1931</v>
      </c>
      <c r="J33">
        <v>1667</v>
      </c>
      <c r="K33">
        <v>7280</v>
      </c>
      <c r="L33">
        <v>13713</v>
      </c>
      <c r="N33">
        <v>58218</v>
      </c>
    </row>
    <row r="40" spans="1:14" x14ac:dyDescent="0.2">
      <c r="A40" s="8" t="s">
        <v>2</v>
      </c>
      <c r="B40" t="s">
        <v>37</v>
      </c>
    </row>
    <row r="41" spans="1:14" x14ac:dyDescent="0.2">
      <c r="A41" s="8" t="s">
        <v>1</v>
      </c>
      <c r="B41" t="s">
        <v>37</v>
      </c>
    </row>
    <row r="43" spans="1:14" x14ac:dyDescent="0.2">
      <c r="A43" s="8" t="s">
        <v>38</v>
      </c>
      <c r="B43" s="8" t="s">
        <v>39</v>
      </c>
    </row>
    <row r="44" spans="1:14" x14ac:dyDescent="0.2">
      <c r="A44" s="8" t="s">
        <v>40</v>
      </c>
      <c r="B44" t="s">
        <v>9</v>
      </c>
      <c r="C44" t="s">
        <v>27</v>
      </c>
      <c r="D44" t="s">
        <v>29</v>
      </c>
      <c r="E44" t="s">
        <v>31</v>
      </c>
      <c r="F44" t="s">
        <v>32</v>
      </c>
      <c r="G44" t="s">
        <v>33</v>
      </c>
      <c r="H44" t="s">
        <v>34</v>
      </c>
      <c r="I44" t="s">
        <v>35</v>
      </c>
      <c r="J44" t="s">
        <v>36</v>
      </c>
      <c r="K44" t="s">
        <v>61</v>
      </c>
      <c r="L44" t="s">
        <v>41</v>
      </c>
    </row>
    <row r="45" spans="1:14" x14ac:dyDescent="0.2">
      <c r="A45" s="9" t="s">
        <v>13</v>
      </c>
      <c r="B45">
        <v>489</v>
      </c>
      <c r="D45">
        <v>665</v>
      </c>
      <c r="E45">
        <v>400</v>
      </c>
      <c r="F45">
        <v>1505</v>
      </c>
      <c r="G45">
        <v>505</v>
      </c>
      <c r="H45">
        <v>4123</v>
      </c>
      <c r="I45">
        <v>3186</v>
      </c>
      <c r="J45">
        <v>116</v>
      </c>
      <c r="L45">
        <v>10989</v>
      </c>
    </row>
    <row r="46" spans="1:14" x14ac:dyDescent="0.2">
      <c r="A46" s="9" t="s">
        <v>14</v>
      </c>
      <c r="B46">
        <v>889</v>
      </c>
      <c r="D46">
        <v>287</v>
      </c>
      <c r="E46">
        <v>716</v>
      </c>
      <c r="F46">
        <v>2269</v>
      </c>
      <c r="G46">
        <v>128</v>
      </c>
      <c r="H46">
        <v>4225</v>
      </c>
      <c r="I46">
        <v>3103</v>
      </c>
      <c r="J46">
        <v>206</v>
      </c>
      <c r="L46">
        <v>11823</v>
      </c>
    </row>
    <row r="47" spans="1:14" x14ac:dyDescent="0.2">
      <c r="A47" s="9" t="s">
        <v>28</v>
      </c>
      <c r="C47">
        <v>2243</v>
      </c>
      <c r="L47">
        <v>2243</v>
      </c>
    </row>
    <row r="48" spans="1:14" x14ac:dyDescent="0.2">
      <c r="A48" s="9" t="s">
        <v>12</v>
      </c>
      <c r="B48">
        <v>2893</v>
      </c>
      <c r="D48">
        <v>203</v>
      </c>
      <c r="E48">
        <v>2114</v>
      </c>
      <c r="F48">
        <v>1451</v>
      </c>
      <c r="G48">
        <v>107</v>
      </c>
      <c r="H48">
        <v>1376</v>
      </c>
      <c r="I48">
        <v>1158</v>
      </c>
      <c r="J48">
        <v>718</v>
      </c>
      <c r="L48">
        <v>10020</v>
      </c>
    </row>
    <row r="49" spans="1:12" x14ac:dyDescent="0.2">
      <c r="A49" s="9" t="s">
        <v>16</v>
      </c>
      <c r="B49">
        <v>536</v>
      </c>
      <c r="D49">
        <v>631</v>
      </c>
      <c r="E49">
        <v>442</v>
      </c>
      <c r="F49">
        <v>711</v>
      </c>
      <c r="G49">
        <v>617</v>
      </c>
      <c r="H49">
        <v>1465</v>
      </c>
      <c r="I49">
        <v>1143</v>
      </c>
      <c r="J49">
        <v>79</v>
      </c>
      <c r="L49">
        <v>5624</v>
      </c>
    </row>
    <row r="50" spans="1:12" x14ac:dyDescent="0.2">
      <c r="A50" s="9" t="s">
        <v>15</v>
      </c>
      <c r="B50">
        <v>2617</v>
      </c>
      <c r="D50">
        <v>231</v>
      </c>
      <c r="E50">
        <v>2173</v>
      </c>
      <c r="F50">
        <v>829</v>
      </c>
      <c r="G50">
        <v>236</v>
      </c>
      <c r="H50">
        <v>1462</v>
      </c>
      <c r="I50">
        <v>1118</v>
      </c>
      <c r="J50">
        <v>758</v>
      </c>
      <c r="L50">
        <v>9424</v>
      </c>
    </row>
    <row r="51" spans="1:12" x14ac:dyDescent="0.2">
      <c r="A51" s="9" t="s">
        <v>30</v>
      </c>
      <c r="D51">
        <v>245</v>
      </c>
      <c r="F51">
        <v>792</v>
      </c>
      <c r="H51">
        <v>1461</v>
      </c>
      <c r="I51">
        <v>980</v>
      </c>
      <c r="L51">
        <v>3478</v>
      </c>
    </row>
    <row r="52" spans="1:12" x14ac:dyDescent="0.2">
      <c r="A52" s="9" t="s">
        <v>11</v>
      </c>
      <c r="B52">
        <v>1929</v>
      </c>
      <c r="E52">
        <v>1460</v>
      </c>
      <c r="G52">
        <v>767</v>
      </c>
      <c r="J52">
        <v>461</v>
      </c>
      <c r="L52">
        <v>4617</v>
      </c>
    </row>
    <row r="53" spans="1:12" x14ac:dyDescent="0.2">
      <c r="A53" s="9" t="s">
        <v>61</v>
      </c>
    </row>
    <row r="54" spans="1:12" x14ac:dyDescent="0.2">
      <c r="A54" s="9" t="s">
        <v>41</v>
      </c>
      <c r="B54">
        <v>9353</v>
      </c>
      <c r="C54">
        <v>2243</v>
      </c>
      <c r="D54">
        <v>2262</v>
      </c>
      <c r="E54">
        <v>7305</v>
      </c>
      <c r="F54">
        <v>7557</v>
      </c>
      <c r="G54">
        <v>2360</v>
      </c>
      <c r="H54">
        <v>14112</v>
      </c>
      <c r="I54">
        <v>10688</v>
      </c>
      <c r="J54">
        <v>2338</v>
      </c>
      <c r="L54">
        <v>58218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824D6-04A3-4089-924D-E1B6B0090175}">
  <dimension ref="A1:AF58"/>
  <sheetViews>
    <sheetView topLeftCell="A8" zoomScale="75" workbookViewId="0">
      <selection activeCell="J56" sqref="B45:J56"/>
    </sheetView>
  </sheetViews>
  <sheetFormatPr baseColWidth="10" defaultColWidth="8.83203125" defaultRowHeight="15" x14ac:dyDescent="0.2"/>
  <cols>
    <col min="1" max="1" width="19.1640625" bestFit="1" customWidth="1"/>
    <col min="2" max="2" width="13.5" bestFit="1" customWidth="1"/>
    <col min="3" max="3" width="17.83203125" bestFit="1" customWidth="1"/>
    <col min="4" max="4" width="18.5" bestFit="1" customWidth="1"/>
    <col min="5" max="5" width="18.6640625" bestFit="1" customWidth="1"/>
    <col min="6" max="6" width="16.33203125" bestFit="1" customWidth="1"/>
    <col min="7" max="7" width="17.6640625" bestFit="1" customWidth="1"/>
    <col min="8" max="8" width="9.6640625" bestFit="1" customWidth="1"/>
    <col min="9" max="9" width="12" bestFit="1" customWidth="1"/>
    <col min="10" max="10" width="12.1640625" bestFit="1" customWidth="1"/>
    <col min="11" max="11" width="6.1640625" bestFit="1" customWidth="1"/>
    <col min="12" max="12" width="9.83203125" bestFit="1" customWidth="1"/>
    <col min="23" max="23" width="36.5" bestFit="1" customWidth="1"/>
    <col min="28" max="28" width="10.1640625" customWidth="1"/>
  </cols>
  <sheetData>
    <row r="1" spans="1:28" x14ac:dyDescent="0.2">
      <c r="A1" s="8" t="s">
        <v>3</v>
      </c>
      <c r="B1" t="s">
        <v>37</v>
      </c>
    </row>
    <row r="2" spans="1:28" x14ac:dyDescent="0.2">
      <c r="A2" s="8" t="s">
        <v>0</v>
      </c>
      <c r="B2" t="s">
        <v>37</v>
      </c>
    </row>
    <row r="4" spans="1:28" x14ac:dyDescent="0.2">
      <c r="A4" s="8" t="s">
        <v>38</v>
      </c>
      <c r="B4" s="8" t="s">
        <v>39</v>
      </c>
    </row>
    <row r="5" spans="1:28" x14ac:dyDescent="0.2">
      <c r="A5" s="8" t="s">
        <v>40</v>
      </c>
      <c r="B5">
        <v>2019</v>
      </c>
      <c r="C5">
        <v>2020</v>
      </c>
      <c r="D5">
        <v>2021</v>
      </c>
      <c r="E5">
        <v>2022</v>
      </c>
      <c r="F5">
        <v>2023</v>
      </c>
      <c r="G5" t="s">
        <v>61</v>
      </c>
      <c r="H5" t="s">
        <v>41</v>
      </c>
    </row>
    <row r="6" spans="1:28" x14ac:dyDescent="0.2">
      <c r="A6" s="9" t="s">
        <v>10</v>
      </c>
      <c r="B6">
        <v>514</v>
      </c>
      <c r="C6">
        <v>610</v>
      </c>
      <c r="D6">
        <v>624</v>
      </c>
      <c r="E6">
        <v>663</v>
      </c>
      <c r="F6">
        <v>745</v>
      </c>
      <c r="H6">
        <v>3156</v>
      </c>
    </row>
    <row r="7" spans="1:28" x14ac:dyDescent="0.2">
      <c r="A7" s="9" t="s">
        <v>17</v>
      </c>
      <c r="B7">
        <v>575</v>
      </c>
      <c r="C7">
        <v>616</v>
      </c>
      <c r="D7">
        <v>635</v>
      </c>
      <c r="E7">
        <v>698</v>
      </c>
      <c r="F7">
        <v>723</v>
      </c>
      <c r="H7">
        <v>3247</v>
      </c>
      <c r="W7" s="14"/>
      <c r="X7" s="13"/>
      <c r="Y7" s="13"/>
      <c r="Z7" s="13"/>
      <c r="AA7" s="13"/>
      <c r="AB7" s="13"/>
    </row>
    <row r="8" spans="1:28" x14ac:dyDescent="0.2">
      <c r="A8" s="9" t="s">
        <v>18</v>
      </c>
      <c r="B8">
        <v>814</v>
      </c>
      <c r="C8">
        <v>802</v>
      </c>
      <c r="D8">
        <v>886</v>
      </c>
      <c r="E8">
        <v>921</v>
      </c>
      <c r="F8">
        <v>1107</v>
      </c>
      <c r="H8">
        <v>4530</v>
      </c>
      <c r="W8" s="12"/>
      <c r="X8" s="16"/>
      <c r="Y8" s="16"/>
      <c r="Z8" s="16"/>
      <c r="AA8" s="16"/>
      <c r="AB8" s="16"/>
    </row>
    <row r="9" spans="1:28" x14ac:dyDescent="0.2">
      <c r="A9" s="9" t="s">
        <v>19</v>
      </c>
      <c r="B9">
        <v>1374</v>
      </c>
      <c r="C9">
        <v>1413</v>
      </c>
      <c r="D9">
        <v>1334</v>
      </c>
      <c r="E9">
        <v>1399</v>
      </c>
      <c r="F9">
        <v>1490</v>
      </c>
      <c r="H9">
        <v>7010</v>
      </c>
      <c r="X9" s="15"/>
      <c r="Y9" s="15"/>
      <c r="Z9" s="15"/>
      <c r="AA9" s="15"/>
      <c r="AB9" s="15"/>
    </row>
    <row r="10" spans="1:28" x14ac:dyDescent="0.2">
      <c r="A10" s="9" t="s">
        <v>20</v>
      </c>
      <c r="B10">
        <v>1184</v>
      </c>
      <c r="C10">
        <v>1327</v>
      </c>
      <c r="D10">
        <v>1495</v>
      </c>
      <c r="E10">
        <v>1517</v>
      </c>
      <c r="F10">
        <v>1516</v>
      </c>
      <c r="H10">
        <v>7039</v>
      </c>
      <c r="X10" s="15"/>
      <c r="Y10" s="15"/>
      <c r="Z10" s="15"/>
      <c r="AA10" s="15"/>
      <c r="AB10" s="15"/>
    </row>
    <row r="11" spans="1:28" x14ac:dyDescent="0.2">
      <c r="A11" s="9" t="s">
        <v>21</v>
      </c>
      <c r="B11">
        <v>856</v>
      </c>
      <c r="C11">
        <v>1028</v>
      </c>
      <c r="D11">
        <v>908</v>
      </c>
      <c r="E11">
        <v>1045</v>
      </c>
      <c r="F11">
        <v>972</v>
      </c>
      <c r="H11">
        <v>4809</v>
      </c>
      <c r="X11" s="16"/>
      <c r="Y11" s="16"/>
      <c r="Z11" s="16"/>
      <c r="AA11" s="16"/>
      <c r="AB11" s="16"/>
    </row>
    <row r="12" spans="1:28" x14ac:dyDescent="0.2">
      <c r="A12" s="9" t="s">
        <v>22</v>
      </c>
      <c r="B12">
        <v>695</v>
      </c>
      <c r="C12">
        <v>685</v>
      </c>
      <c r="D12">
        <v>656</v>
      </c>
      <c r="E12">
        <v>871</v>
      </c>
      <c r="F12">
        <v>929</v>
      </c>
      <c r="H12">
        <v>3836</v>
      </c>
      <c r="X12" s="15"/>
      <c r="Y12" s="15"/>
      <c r="Z12" s="15"/>
      <c r="AA12" s="15"/>
      <c r="AB12" s="15"/>
    </row>
    <row r="13" spans="1:28" x14ac:dyDescent="0.2">
      <c r="A13" s="9" t="s">
        <v>23</v>
      </c>
      <c r="B13">
        <v>411</v>
      </c>
      <c r="C13">
        <v>439</v>
      </c>
      <c r="D13">
        <v>370</v>
      </c>
      <c r="E13">
        <v>357</v>
      </c>
      <c r="F13">
        <v>354</v>
      </c>
      <c r="H13">
        <v>1931</v>
      </c>
      <c r="X13" s="15"/>
      <c r="Y13" s="15"/>
      <c r="Z13" s="15"/>
      <c r="AA13" s="15"/>
      <c r="AB13" s="15"/>
    </row>
    <row r="14" spans="1:28" x14ac:dyDescent="0.2">
      <c r="A14" s="9" t="s">
        <v>24</v>
      </c>
      <c r="B14">
        <v>331</v>
      </c>
      <c r="C14">
        <v>285</v>
      </c>
      <c r="D14">
        <v>330</v>
      </c>
      <c r="E14">
        <v>326</v>
      </c>
      <c r="F14">
        <v>395</v>
      </c>
      <c r="H14">
        <v>1667</v>
      </c>
      <c r="X14" s="15"/>
      <c r="Y14" s="15"/>
      <c r="Z14" s="15"/>
      <c r="AA14" s="15"/>
      <c r="AB14" s="15"/>
    </row>
    <row r="15" spans="1:28" x14ac:dyDescent="0.2">
      <c r="A15" s="9" t="s">
        <v>25</v>
      </c>
      <c r="B15">
        <v>1287</v>
      </c>
      <c r="C15">
        <v>1346</v>
      </c>
      <c r="D15">
        <v>1332</v>
      </c>
      <c r="E15">
        <v>1658</v>
      </c>
      <c r="F15">
        <v>1657</v>
      </c>
      <c r="H15">
        <v>7280</v>
      </c>
      <c r="X15" s="15"/>
      <c r="Y15" s="15"/>
      <c r="Z15" s="15"/>
      <c r="AA15" s="15"/>
      <c r="AB15" s="15"/>
    </row>
    <row r="16" spans="1:28" x14ac:dyDescent="0.2">
      <c r="A16" s="9" t="s">
        <v>26</v>
      </c>
      <c r="B16">
        <v>2523</v>
      </c>
      <c r="C16">
        <v>2598</v>
      </c>
      <c r="D16">
        <v>2887</v>
      </c>
      <c r="E16">
        <v>2942</v>
      </c>
      <c r="F16">
        <v>2763</v>
      </c>
      <c r="H16">
        <v>13713</v>
      </c>
      <c r="X16" s="15"/>
      <c r="Y16" s="15"/>
      <c r="Z16" s="15"/>
      <c r="AA16" s="15"/>
      <c r="AB16" s="15"/>
    </row>
    <row r="17" spans="1:31" x14ac:dyDescent="0.2">
      <c r="A17" s="9" t="s">
        <v>61</v>
      </c>
      <c r="X17" s="15"/>
      <c r="Y17" s="15"/>
      <c r="Z17" s="15"/>
      <c r="AA17" s="15"/>
      <c r="AB17" s="15"/>
    </row>
    <row r="18" spans="1:31" x14ac:dyDescent="0.2">
      <c r="A18" s="9" t="s">
        <v>41</v>
      </c>
      <c r="B18">
        <v>10564</v>
      </c>
      <c r="C18">
        <v>11149</v>
      </c>
      <c r="D18">
        <v>11457</v>
      </c>
      <c r="E18">
        <v>12397</v>
      </c>
      <c r="F18">
        <v>12651</v>
      </c>
      <c r="H18">
        <v>58218</v>
      </c>
    </row>
    <row r="20" spans="1:31" x14ac:dyDescent="0.2">
      <c r="A20" s="8" t="s">
        <v>2</v>
      </c>
      <c r="B20" t="s">
        <v>37</v>
      </c>
    </row>
    <row r="21" spans="1:31" x14ac:dyDescent="0.2">
      <c r="A21" s="8" t="s">
        <v>0</v>
      </c>
      <c r="B21" t="s">
        <v>37</v>
      </c>
    </row>
    <row r="23" spans="1:31" x14ac:dyDescent="0.2">
      <c r="A23" s="8" t="s">
        <v>38</v>
      </c>
      <c r="B23" s="8" t="s">
        <v>39</v>
      </c>
    </row>
    <row r="24" spans="1:31" x14ac:dyDescent="0.2">
      <c r="A24" s="8" t="s">
        <v>40</v>
      </c>
      <c r="B24" t="s">
        <v>13</v>
      </c>
      <c r="C24" t="s">
        <v>14</v>
      </c>
      <c r="D24" t="s">
        <v>28</v>
      </c>
      <c r="E24" t="s">
        <v>12</v>
      </c>
      <c r="F24" t="s">
        <v>16</v>
      </c>
      <c r="G24" t="s">
        <v>15</v>
      </c>
      <c r="H24" t="s">
        <v>30</v>
      </c>
      <c r="I24" t="s">
        <v>11</v>
      </c>
      <c r="J24" t="s">
        <v>61</v>
      </c>
      <c r="K24" t="s">
        <v>41</v>
      </c>
    </row>
    <row r="25" spans="1:31" x14ac:dyDescent="0.2">
      <c r="A25" s="9" t="s">
        <v>10</v>
      </c>
      <c r="B25">
        <v>603</v>
      </c>
      <c r="C25">
        <v>671</v>
      </c>
      <c r="D25">
        <v>122</v>
      </c>
      <c r="E25">
        <v>519</v>
      </c>
      <c r="F25">
        <v>293</v>
      </c>
      <c r="G25">
        <v>460</v>
      </c>
      <c r="H25">
        <v>190</v>
      </c>
      <c r="I25">
        <v>298</v>
      </c>
      <c r="K25">
        <v>3156</v>
      </c>
    </row>
    <row r="26" spans="1:31" x14ac:dyDescent="0.2">
      <c r="A26" s="9" t="s">
        <v>17</v>
      </c>
      <c r="B26">
        <v>683</v>
      </c>
      <c r="C26">
        <v>667</v>
      </c>
      <c r="D26">
        <v>128</v>
      </c>
      <c r="E26">
        <v>598</v>
      </c>
      <c r="F26">
        <v>318</v>
      </c>
      <c r="G26">
        <v>434</v>
      </c>
      <c r="H26">
        <v>172</v>
      </c>
      <c r="I26">
        <v>247</v>
      </c>
      <c r="K26">
        <v>3247</v>
      </c>
      <c r="W26" s="14"/>
      <c r="X26" s="13"/>
      <c r="Y26" s="13"/>
      <c r="Z26" s="13"/>
      <c r="AA26" s="13"/>
      <c r="AB26" s="13"/>
      <c r="AC26" s="13"/>
      <c r="AD26" s="13"/>
      <c r="AE26" s="13"/>
    </row>
    <row r="27" spans="1:31" x14ac:dyDescent="0.2">
      <c r="A27" s="9" t="s">
        <v>18</v>
      </c>
      <c r="B27">
        <v>814</v>
      </c>
      <c r="C27">
        <v>880</v>
      </c>
      <c r="D27">
        <v>189</v>
      </c>
      <c r="E27">
        <v>738</v>
      </c>
      <c r="F27">
        <v>433</v>
      </c>
      <c r="G27">
        <v>771</v>
      </c>
      <c r="H27">
        <v>290</v>
      </c>
      <c r="I27">
        <v>415</v>
      </c>
      <c r="K27">
        <v>4530</v>
      </c>
      <c r="W27" s="12"/>
      <c r="X27" s="16"/>
      <c r="Y27" s="16"/>
      <c r="Z27" s="16"/>
      <c r="AA27" s="16"/>
      <c r="AB27" s="16"/>
      <c r="AC27" s="16"/>
      <c r="AD27" s="16"/>
      <c r="AE27" s="16"/>
    </row>
    <row r="28" spans="1:31" x14ac:dyDescent="0.2">
      <c r="A28" s="9" t="s">
        <v>19</v>
      </c>
      <c r="B28">
        <v>1222</v>
      </c>
      <c r="C28">
        <v>1500</v>
      </c>
      <c r="D28">
        <v>226</v>
      </c>
      <c r="E28">
        <v>1304</v>
      </c>
      <c r="F28">
        <v>647</v>
      </c>
      <c r="G28">
        <v>1181</v>
      </c>
      <c r="H28">
        <v>419</v>
      </c>
      <c r="I28">
        <v>511</v>
      </c>
      <c r="K28">
        <v>7010</v>
      </c>
      <c r="X28" s="15"/>
      <c r="Y28" s="15"/>
      <c r="Z28" s="15"/>
      <c r="AA28" s="15"/>
      <c r="AB28" s="15"/>
      <c r="AC28" s="15"/>
      <c r="AD28" s="15"/>
      <c r="AE28" s="15"/>
    </row>
    <row r="29" spans="1:31" x14ac:dyDescent="0.2">
      <c r="A29" s="9" t="s">
        <v>20</v>
      </c>
      <c r="B29">
        <v>1262</v>
      </c>
      <c r="C29">
        <v>1473</v>
      </c>
      <c r="D29">
        <v>289</v>
      </c>
      <c r="E29">
        <v>1232</v>
      </c>
      <c r="F29">
        <v>674</v>
      </c>
      <c r="G29">
        <v>1155</v>
      </c>
      <c r="H29">
        <v>434</v>
      </c>
      <c r="I29">
        <v>520</v>
      </c>
      <c r="K29">
        <v>7039</v>
      </c>
      <c r="X29" s="15"/>
      <c r="Y29" s="15"/>
      <c r="Z29" s="15"/>
      <c r="AA29" s="15"/>
      <c r="AB29" s="15"/>
      <c r="AC29" s="15"/>
      <c r="AD29" s="15"/>
      <c r="AE29" s="15"/>
    </row>
    <row r="30" spans="1:31" x14ac:dyDescent="0.2">
      <c r="A30" s="9" t="s">
        <v>21</v>
      </c>
      <c r="B30">
        <v>867</v>
      </c>
      <c r="C30">
        <v>991</v>
      </c>
      <c r="D30">
        <v>195</v>
      </c>
      <c r="E30">
        <v>820</v>
      </c>
      <c r="F30">
        <v>470</v>
      </c>
      <c r="G30">
        <v>825</v>
      </c>
      <c r="H30">
        <v>300</v>
      </c>
      <c r="I30">
        <v>341</v>
      </c>
      <c r="K30">
        <v>4809</v>
      </c>
      <c r="X30" s="16"/>
      <c r="Y30" s="16"/>
      <c r="Z30" s="16"/>
      <c r="AA30" s="16"/>
      <c r="AB30" s="16"/>
      <c r="AC30" s="16"/>
      <c r="AD30" s="16"/>
      <c r="AE30" s="16"/>
    </row>
    <row r="31" spans="1:31" x14ac:dyDescent="0.2">
      <c r="A31" s="9" t="s">
        <v>22</v>
      </c>
      <c r="B31">
        <v>758</v>
      </c>
      <c r="C31">
        <v>730</v>
      </c>
      <c r="D31">
        <v>134</v>
      </c>
      <c r="E31">
        <v>709</v>
      </c>
      <c r="F31">
        <v>384</v>
      </c>
      <c r="G31">
        <v>596</v>
      </c>
      <c r="H31">
        <v>241</v>
      </c>
      <c r="I31">
        <v>284</v>
      </c>
      <c r="K31">
        <v>3836</v>
      </c>
      <c r="X31" s="15"/>
      <c r="Y31" s="15"/>
      <c r="Z31" s="15"/>
      <c r="AA31" s="15"/>
      <c r="AB31" s="15"/>
      <c r="AC31" s="15"/>
      <c r="AD31" s="15"/>
      <c r="AE31" s="15"/>
    </row>
    <row r="32" spans="1:31" x14ac:dyDescent="0.2">
      <c r="A32" s="9" t="s">
        <v>23</v>
      </c>
      <c r="B32">
        <v>358</v>
      </c>
      <c r="C32">
        <v>429</v>
      </c>
      <c r="D32">
        <v>49</v>
      </c>
      <c r="E32">
        <v>333</v>
      </c>
      <c r="F32">
        <v>204</v>
      </c>
      <c r="G32">
        <v>281</v>
      </c>
      <c r="H32">
        <v>128</v>
      </c>
      <c r="I32">
        <v>149</v>
      </c>
      <c r="K32">
        <v>1931</v>
      </c>
      <c r="X32" s="15"/>
      <c r="Y32" s="15"/>
      <c r="Z32" s="15"/>
      <c r="AA32" s="15"/>
      <c r="AB32" s="15"/>
      <c r="AC32" s="15"/>
      <c r="AD32" s="15"/>
      <c r="AE32" s="15"/>
    </row>
    <row r="33" spans="1:32" x14ac:dyDescent="0.2">
      <c r="A33" s="9" t="s">
        <v>24</v>
      </c>
      <c r="B33">
        <v>307</v>
      </c>
      <c r="C33">
        <v>335</v>
      </c>
      <c r="D33">
        <v>54</v>
      </c>
      <c r="E33">
        <v>253</v>
      </c>
      <c r="F33">
        <v>168</v>
      </c>
      <c r="G33">
        <v>309</v>
      </c>
      <c r="H33">
        <v>106</v>
      </c>
      <c r="I33">
        <v>135</v>
      </c>
      <c r="K33">
        <v>1667</v>
      </c>
      <c r="X33" s="15"/>
      <c r="Y33" s="15"/>
      <c r="Z33" s="15"/>
      <c r="AA33" s="15"/>
      <c r="AB33" s="15"/>
      <c r="AC33" s="15"/>
      <c r="AD33" s="15"/>
      <c r="AE33" s="15"/>
    </row>
    <row r="34" spans="1:32" x14ac:dyDescent="0.2">
      <c r="A34" s="9" t="s">
        <v>25</v>
      </c>
      <c r="B34">
        <v>1257</v>
      </c>
      <c r="C34">
        <v>1463</v>
      </c>
      <c r="D34">
        <v>334</v>
      </c>
      <c r="E34">
        <v>1297</v>
      </c>
      <c r="F34">
        <v>706</v>
      </c>
      <c r="G34">
        <v>1162</v>
      </c>
      <c r="H34">
        <v>387</v>
      </c>
      <c r="I34">
        <v>674</v>
      </c>
      <c r="K34">
        <v>7280</v>
      </c>
      <c r="X34" s="15"/>
      <c r="Y34" s="15"/>
      <c r="Z34" s="15"/>
      <c r="AA34" s="15"/>
      <c r="AB34" s="15"/>
      <c r="AC34" s="15"/>
      <c r="AD34" s="15"/>
      <c r="AE34" s="15"/>
    </row>
    <row r="35" spans="1:32" x14ac:dyDescent="0.2">
      <c r="A35" s="9" t="s">
        <v>26</v>
      </c>
      <c r="B35">
        <v>2858</v>
      </c>
      <c r="C35">
        <v>2684</v>
      </c>
      <c r="D35">
        <v>523</v>
      </c>
      <c r="E35">
        <v>2217</v>
      </c>
      <c r="F35">
        <v>1327</v>
      </c>
      <c r="G35">
        <v>2250</v>
      </c>
      <c r="H35">
        <v>811</v>
      </c>
      <c r="I35">
        <v>1043</v>
      </c>
      <c r="K35">
        <v>13713</v>
      </c>
      <c r="X35" s="15"/>
      <c r="Y35" s="15"/>
      <c r="Z35" s="15"/>
      <c r="AA35" s="15"/>
      <c r="AB35" s="15"/>
      <c r="AC35" s="15"/>
      <c r="AD35" s="15"/>
      <c r="AE35" s="15"/>
    </row>
    <row r="36" spans="1:32" x14ac:dyDescent="0.2">
      <c r="A36" s="9" t="s">
        <v>61</v>
      </c>
      <c r="X36" s="15"/>
      <c r="Y36" s="15"/>
      <c r="Z36" s="15"/>
      <c r="AA36" s="15"/>
      <c r="AB36" s="15"/>
      <c r="AC36" s="15"/>
      <c r="AD36" s="15"/>
      <c r="AE36" s="15"/>
    </row>
    <row r="37" spans="1:32" x14ac:dyDescent="0.2">
      <c r="A37" s="9" t="s">
        <v>41</v>
      </c>
      <c r="B37">
        <v>10989</v>
      </c>
      <c r="C37">
        <v>11823</v>
      </c>
      <c r="D37">
        <v>2243</v>
      </c>
      <c r="E37">
        <v>10020</v>
      </c>
      <c r="F37">
        <v>5624</v>
      </c>
      <c r="G37">
        <v>9424</v>
      </c>
      <c r="H37">
        <v>3478</v>
      </c>
      <c r="I37">
        <v>4617</v>
      </c>
      <c r="K37">
        <v>58218</v>
      </c>
    </row>
    <row r="41" spans="1:32" x14ac:dyDescent="0.2">
      <c r="A41" s="8" t="s">
        <v>3</v>
      </c>
      <c r="B41" t="s">
        <v>37</v>
      </c>
    </row>
    <row r="42" spans="1:32" x14ac:dyDescent="0.2">
      <c r="A42" s="8" t="s">
        <v>2</v>
      </c>
      <c r="B42" t="s">
        <v>37</v>
      </c>
    </row>
    <row r="44" spans="1:32" x14ac:dyDescent="0.2">
      <c r="A44" s="8" t="s">
        <v>38</v>
      </c>
      <c r="B44" s="8" t="s">
        <v>39</v>
      </c>
    </row>
    <row r="45" spans="1:32" x14ac:dyDescent="0.2">
      <c r="A45" s="8" t="s">
        <v>40</v>
      </c>
      <c r="B45" t="s">
        <v>9</v>
      </c>
      <c r="C45" t="s">
        <v>27</v>
      </c>
      <c r="D45" t="s">
        <v>29</v>
      </c>
      <c r="E45" t="s">
        <v>31</v>
      </c>
      <c r="F45" t="s">
        <v>32</v>
      </c>
      <c r="G45" t="s">
        <v>33</v>
      </c>
      <c r="H45" t="s">
        <v>34</v>
      </c>
      <c r="I45" t="s">
        <v>35</v>
      </c>
      <c r="J45" t="s">
        <v>36</v>
      </c>
      <c r="K45" t="s">
        <v>61</v>
      </c>
      <c r="L45" t="s">
        <v>41</v>
      </c>
    </row>
    <row r="46" spans="1:32" x14ac:dyDescent="0.2">
      <c r="A46" s="9" t="s">
        <v>10</v>
      </c>
      <c r="B46">
        <v>512</v>
      </c>
      <c r="C46">
        <v>122</v>
      </c>
      <c r="D46">
        <v>129</v>
      </c>
      <c r="E46">
        <v>363</v>
      </c>
      <c r="F46">
        <v>420</v>
      </c>
      <c r="G46">
        <v>124</v>
      </c>
      <c r="H46">
        <v>857</v>
      </c>
      <c r="I46">
        <v>520</v>
      </c>
      <c r="J46">
        <v>109</v>
      </c>
      <c r="L46">
        <v>3156</v>
      </c>
    </row>
    <row r="47" spans="1:32" x14ac:dyDescent="0.2">
      <c r="A47" s="9" t="s">
        <v>17</v>
      </c>
      <c r="B47">
        <v>522</v>
      </c>
      <c r="C47">
        <v>128</v>
      </c>
      <c r="D47">
        <v>132</v>
      </c>
      <c r="E47">
        <v>406</v>
      </c>
      <c r="F47">
        <v>406</v>
      </c>
      <c r="G47">
        <v>121</v>
      </c>
      <c r="H47">
        <v>753</v>
      </c>
      <c r="I47">
        <v>631</v>
      </c>
      <c r="J47">
        <v>148</v>
      </c>
      <c r="L47">
        <v>3247</v>
      </c>
      <c r="W47" s="14"/>
      <c r="X47" s="13"/>
      <c r="Y47" s="13"/>
      <c r="Z47" s="13"/>
      <c r="AA47" s="13"/>
      <c r="AB47" s="13"/>
      <c r="AC47" s="13"/>
      <c r="AD47" s="13"/>
      <c r="AE47" s="13"/>
      <c r="AF47" s="13"/>
    </row>
    <row r="48" spans="1:32" x14ac:dyDescent="0.2">
      <c r="A48" s="9" t="s">
        <v>18</v>
      </c>
      <c r="B48">
        <v>683</v>
      </c>
      <c r="C48">
        <v>189</v>
      </c>
      <c r="D48">
        <v>156</v>
      </c>
      <c r="E48">
        <v>644</v>
      </c>
      <c r="F48">
        <v>618</v>
      </c>
      <c r="G48">
        <v>204</v>
      </c>
      <c r="H48">
        <v>980</v>
      </c>
      <c r="I48">
        <v>805</v>
      </c>
      <c r="J48">
        <v>251</v>
      </c>
      <c r="L48">
        <v>4530</v>
      </c>
      <c r="W48" s="12"/>
      <c r="X48" s="16"/>
      <c r="Y48" s="16"/>
      <c r="Z48" s="16"/>
      <c r="AA48" s="16"/>
      <c r="AB48" s="16"/>
      <c r="AC48" s="16"/>
      <c r="AD48" s="16"/>
      <c r="AE48" s="16"/>
      <c r="AF48" s="16"/>
    </row>
    <row r="49" spans="1:32" x14ac:dyDescent="0.2">
      <c r="A49" s="9" t="s">
        <v>19</v>
      </c>
      <c r="B49">
        <v>1151</v>
      </c>
      <c r="C49">
        <v>226</v>
      </c>
      <c r="D49">
        <v>267</v>
      </c>
      <c r="E49">
        <v>796</v>
      </c>
      <c r="F49">
        <v>832</v>
      </c>
      <c r="G49">
        <v>275</v>
      </c>
      <c r="H49">
        <v>1817</v>
      </c>
      <c r="I49">
        <v>1315</v>
      </c>
      <c r="J49">
        <v>331</v>
      </c>
      <c r="L49">
        <v>7010</v>
      </c>
      <c r="X49" s="15"/>
      <c r="Y49" s="15"/>
      <c r="Z49" s="15"/>
      <c r="AA49" s="15"/>
      <c r="AB49" s="15"/>
      <c r="AC49" s="15"/>
      <c r="AD49" s="15"/>
      <c r="AE49" s="15"/>
      <c r="AF49" s="15"/>
    </row>
    <row r="50" spans="1:32" x14ac:dyDescent="0.2">
      <c r="A50" s="9" t="s">
        <v>20</v>
      </c>
      <c r="B50">
        <v>1021</v>
      </c>
      <c r="C50">
        <v>289</v>
      </c>
      <c r="D50">
        <v>272</v>
      </c>
      <c r="E50">
        <v>932</v>
      </c>
      <c r="F50">
        <v>972</v>
      </c>
      <c r="G50">
        <v>363</v>
      </c>
      <c r="H50">
        <v>1604</v>
      </c>
      <c r="I50">
        <v>1270</v>
      </c>
      <c r="J50">
        <v>316</v>
      </c>
      <c r="L50">
        <v>7039</v>
      </c>
      <c r="X50" s="15"/>
      <c r="Y50" s="15"/>
      <c r="Z50" s="15"/>
      <c r="AA50" s="15"/>
      <c r="AB50" s="15"/>
      <c r="AC50" s="15"/>
      <c r="AD50" s="15"/>
      <c r="AE50" s="15"/>
      <c r="AF50" s="15"/>
    </row>
    <row r="51" spans="1:32" x14ac:dyDescent="0.2">
      <c r="A51" s="9" t="s">
        <v>21</v>
      </c>
      <c r="B51">
        <v>879</v>
      </c>
      <c r="C51">
        <v>195</v>
      </c>
      <c r="D51">
        <v>203</v>
      </c>
      <c r="E51">
        <v>553</v>
      </c>
      <c r="F51">
        <v>611</v>
      </c>
      <c r="G51">
        <v>172</v>
      </c>
      <c r="H51">
        <v>1252</v>
      </c>
      <c r="I51">
        <v>794</v>
      </c>
      <c r="J51">
        <v>150</v>
      </c>
      <c r="L51">
        <v>4809</v>
      </c>
      <c r="X51" s="16"/>
      <c r="Y51" s="16"/>
      <c r="Z51" s="16"/>
      <c r="AA51" s="16"/>
      <c r="AB51" s="16"/>
      <c r="AC51" s="16"/>
      <c r="AD51" s="16"/>
      <c r="AE51" s="16"/>
      <c r="AF51" s="16"/>
    </row>
    <row r="52" spans="1:32" x14ac:dyDescent="0.2">
      <c r="A52" s="9" t="s">
        <v>22</v>
      </c>
      <c r="B52">
        <v>609</v>
      </c>
      <c r="C52">
        <v>134</v>
      </c>
      <c r="D52">
        <v>170</v>
      </c>
      <c r="E52">
        <v>454</v>
      </c>
      <c r="F52">
        <v>507</v>
      </c>
      <c r="G52">
        <v>144</v>
      </c>
      <c r="H52">
        <v>1001</v>
      </c>
      <c r="I52">
        <v>662</v>
      </c>
      <c r="J52">
        <v>155</v>
      </c>
      <c r="L52">
        <v>3836</v>
      </c>
      <c r="X52" s="15"/>
      <c r="Y52" s="15"/>
      <c r="Z52" s="15"/>
      <c r="AA52" s="15"/>
      <c r="AB52" s="15"/>
      <c r="AC52" s="15"/>
      <c r="AD52" s="15"/>
      <c r="AE52" s="15"/>
      <c r="AF52" s="15"/>
    </row>
    <row r="53" spans="1:32" x14ac:dyDescent="0.2">
      <c r="A53" s="9" t="s">
        <v>23</v>
      </c>
      <c r="B53">
        <v>336</v>
      </c>
      <c r="C53">
        <v>49</v>
      </c>
      <c r="D53">
        <v>87</v>
      </c>
      <c r="E53">
        <v>269</v>
      </c>
      <c r="F53">
        <v>214</v>
      </c>
      <c r="G53">
        <v>82</v>
      </c>
      <c r="H53">
        <v>452</v>
      </c>
      <c r="I53">
        <v>370</v>
      </c>
      <c r="J53">
        <v>72</v>
      </c>
      <c r="L53">
        <v>1931</v>
      </c>
      <c r="X53" s="15"/>
      <c r="Y53" s="15"/>
      <c r="Z53" s="15"/>
      <c r="AA53" s="15"/>
      <c r="AB53" s="15"/>
      <c r="AC53" s="15"/>
      <c r="AD53" s="15"/>
      <c r="AE53" s="15"/>
      <c r="AF53" s="15"/>
    </row>
    <row r="54" spans="1:32" x14ac:dyDescent="0.2">
      <c r="A54" s="9" t="s">
        <v>24</v>
      </c>
      <c r="B54">
        <v>256</v>
      </c>
      <c r="C54">
        <v>54</v>
      </c>
      <c r="D54">
        <v>82</v>
      </c>
      <c r="E54">
        <v>233</v>
      </c>
      <c r="F54">
        <v>192</v>
      </c>
      <c r="G54">
        <v>76</v>
      </c>
      <c r="H54">
        <v>429</v>
      </c>
      <c r="I54">
        <v>275</v>
      </c>
      <c r="J54">
        <v>70</v>
      </c>
      <c r="L54">
        <v>1667</v>
      </c>
      <c r="X54" s="15"/>
      <c r="Y54" s="15"/>
      <c r="Z54" s="15"/>
      <c r="AA54" s="15"/>
      <c r="AB54" s="15"/>
      <c r="AC54" s="15"/>
      <c r="AD54" s="15"/>
      <c r="AE54" s="15"/>
      <c r="AF54" s="15"/>
    </row>
    <row r="55" spans="1:32" x14ac:dyDescent="0.2">
      <c r="A55" s="9" t="s">
        <v>25</v>
      </c>
      <c r="B55">
        <v>1232</v>
      </c>
      <c r="C55">
        <v>334</v>
      </c>
      <c r="D55">
        <v>273</v>
      </c>
      <c r="E55">
        <v>942</v>
      </c>
      <c r="F55">
        <v>841</v>
      </c>
      <c r="G55">
        <v>291</v>
      </c>
      <c r="H55">
        <v>1651</v>
      </c>
      <c r="I55">
        <v>1440</v>
      </c>
      <c r="J55">
        <v>276</v>
      </c>
      <c r="L55">
        <v>7280</v>
      </c>
      <c r="X55" s="15"/>
      <c r="Y55" s="15"/>
      <c r="Z55" s="15"/>
      <c r="AA55" s="15"/>
      <c r="AB55" s="15"/>
      <c r="AC55" s="15"/>
      <c r="AD55" s="15"/>
      <c r="AE55" s="15"/>
      <c r="AF55" s="15"/>
    </row>
    <row r="56" spans="1:32" x14ac:dyDescent="0.2">
      <c r="A56" s="9" t="s">
        <v>26</v>
      </c>
      <c r="B56">
        <v>2152</v>
      </c>
      <c r="C56">
        <v>523</v>
      </c>
      <c r="D56">
        <v>491</v>
      </c>
      <c r="E56">
        <v>1713</v>
      </c>
      <c r="F56">
        <v>1944</v>
      </c>
      <c r="G56">
        <v>508</v>
      </c>
      <c r="H56">
        <v>3316</v>
      </c>
      <c r="I56">
        <v>2606</v>
      </c>
      <c r="J56">
        <v>460</v>
      </c>
      <c r="L56">
        <v>13713</v>
      </c>
      <c r="X56" s="15"/>
      <c r="Y56" s="15"/>
      <c r="Z56" s="15"/>
      <c r="AA56" s="15"/>
      <c r="AB56" s="15"/>
      <c r="AC56" s="15"/>
      <c r="AD56" s="15"/>
      <c r="AE56" s="15"/>
      <c r="AF56" s="15"/>
    </row>
    <row r="57" spans="1:32" x14ac:dyDescent="0.2">
      <c r="A57" s="9" t="s">
        <v>61</v>
      </c>
      <c r="X57" s="15"/>
      <c r="Y57" s="15"/>
      <c r="Z57" s="15"/>
      <c r="AA57" s="15"/>
      <c r="AB57" s="15"/>
      <c r="AC57" s="15"/>
      <c r="AD57" s="15"/>
      <c r="AE57" s="15"/>
      <c r="AF57" s="15"/>
    </row>
    <row r="58" spans="1:32" x14ac:dyDescent="0.2">
      <c r="A58" s="9" t="s">
        <v>41</v>
      </c>
      <c r="B58">
        <v>9353</v>
      </c>
      <c r="C58">
        <v>2243</v>
      </c>
      <c r="D58">
        <v>2262</v>
      </c>
      <c r="E58">
        <v>7305</v>
      </c>
      <c r="F58">
        <v>7557</v>
      </c>
      <c r="G58">
        <v>2360</v>
      </c>
      <c r="H58">
        <v>14112</v>
      </c>
      <c r="I58">
        <v>10688</v>
      </c>
      <c r="J58">
        <v>2338</v>
      </c>
      <c r="L58">
        <v>58218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CAB18-E3D0-BC48-812F-50B3B21D52B3}">
  <dimension ref="A1:FR1002"/>
  <sheetViews>
    <sheetView zoomScale="67" workbookViewId="0">
      <selection activeCell="BU3" sqref="BU3"/>
    </sheetView>
  </sheetViews>
  <sheetFormatPr baseColWidth="10" defaultColWidth="8.83203125" defaultRowHeight="15" x14ac:dyDescent="0.2"/>
  <cols>
    <col min="1" max="1" width="4.83203125" customWidth="1"/>
    <col min="2" max="2" width="7.5" bestFit="1" customWidth="1"/>
    <col min="3" max="53" width="4.83203125" customWidth="1"/>
    <col min="56" max="56" width="10.5" style="22" bestFit="1" customWidth="1"/>
    <col min="57" max="57" width="12.1640625" style="22" bestFit="1" customWidth="1"/>
    <col min="58" max="58" width="8.1640625" style="22" bestFit="1" customWidth="1"/>
    <col min="59" max="59" width="5.5" style="22" bestFit="1" customWidth="1"/>
    <col min="60" max="60" width="6.5" style="22" bestFit="1" customWidth="1"/>
    <col min="61" max="61" width="7.5" style="22" bestFit="1" customWidth="1"/>
    <col min="62" max="62" width="6.1640625" style="22" bestFit="1" customWidth="1"/>
    <col min="63" max="63" width="11.5" style="22" bestFit="1" customWidth="1"/>
    <col min="64" max="64" width="8.5" style="22" bestFit="1" customWidth="1"/>
    <col min="65" max="65" width="9.5" style="22" bestFit="1" customWidth="1"/>
    <col min="66" max="66" width="8.5" style="22" bestFit="1" customWidth="1"/>
    <col min="67" max="69" width="8.5" style="22" customWidth="1"/>
    <col min="73" max="73" width="14.5" bestFit="1" customWidth="1"/>
    <col min="85" max="85" width="17.1640625" bestFit="1" customWidth="1"/>
    <col min="86" max="86" width="15.5" bestFit="1" customWidth="1"/>
    <col min="90" max="90" width="13.5" bestFit="1" customWidth="1"/>
    <col min="91" max="91" width="12" bestFit="1" customWidth="1"/>
    <col min="93" max="93" width="15.5" bestFit="1" customWidth="1"/>
    <col min="97" max="97" width="9.83203125" bestFit="1" customWidth="1"/>
    <col min="99" max="99" width="10.5" bestFit="1" customWidth="1"/>
    <col min="100" max="100" width="12.5" bestFit="1" customWidth="1"/>
    <col min="102" max="102" width="10.5" bestFit="1" customWidth="1"/>
    <col min="106" max="106" width="14.5" bestFit="1" customWidth="1"/>
    <col min="144" max="144" width="11.5" bestFit="1" customWidth="1"/>
    <col min="148" max="148" width="11.1640625" bestFit="1" customWidth="1"/>
    <col min="172" max="172" width="11.5" bestFit="1" customWidth="1"/>
  </cols>
  <sheetData>
    <row r="1" spans="1:174" ht="110" x14ac:dyDescent="0.2">
      <c r="A1" s="23"/>
      <c r="B1" s="24" t="s">
        <v>241</v>
      </c>
      <c r="C1" s="25" t="s">
        <v>242</v>
      </c>
      <c r="D1" s="25" t="s">
        <v>243</v>
      </c>
      <c r="E1" s="25" t="s">
        <v>244</v>
      </c>
      <c r="F1" s="25" t="s">
        <v>245</v>
      </c>
      <c r="G1" s="25" t="s">
        <v>246</v>
      </c>
      <c r="H1" s="25" t="s">
        <v>247</v>
      </c>
      <c r="I1" s="25" t="s">
        <v>248</v>
      </c>
      <c r="J1" s="25" t="s">
        <v>249</v>
      </c>
      <c r="K1" s="25" t="s">
        <v>250</v>
      </c>
      <c r="L1" s="25" t="s">
        <v>251</v>
      </c>
      <c r="M1" s="25" t="s">
        <v>252</v>
      </c>
      <c r="N1" s="25" t="s">
        <v>253</v>
      </c>
      <c r="O1" s="25" t="s">
        <v>254</v>
      </c>
      <c r="P1" s="25" t="s">
        <v>255</v>
      </c>
      <c r="Q1" s="25" t="s">
        <v>256</v>
      </c>
      <c r="R1" s="25" t="s">
        <v>257</v>
      </c>
      <c r="S1" s="25" t="s">
        <v>258</v>
      </c>
      <c r="T1" s="25" t="s">
        <v>259</v>
      </c>
      <c r="U1" s="25" t="s">
        <v>260</v>
      </c>
      <c r="V1" s="25" t="s">
        <v>261</v>
      </c>
      <c r="W1" s="25" t="s">
        <v>262</v>
      </c>
      <c r="X1" s="25" t="s">
        <v>263</v>
      </c>
      <c r="Y1" s="25" t="s">
        <v>264</v>
      </c>
      <c r="Z1" s="25" t="s">
        <v>265</v>
      </c>
      <c r="AA1" s="25" t="s">
        <v>266</v>
      </c>
      <c r="AB1" s="25" t="s">
        <v>267</v>
      </c>
      <c r="AC1" s="25" t="s">
        <v>268</v>
      </c>
      <c r="AD1" s="25" t="s">
        <v>269</v>
      </c>
      <c r="AE1" s="25" t="s">
        <v>270</v>
      </c>
      <c r="AF1" s="25" t="s">
        <v>271</v>
      </c>
      <c r="AG1" s="25" t="s">
        <v>272</v>
      </c>
      <c r="AH1" s="25" t="s">
        <v>273</v>
      </c>
      <c r="AI1" s="25" t="s">
        <v>274</v>
      </c>
      <c r="AJ1" s="25" t="s">
        <v>275</v>
      </c>
      <c r="AK1" s="25" t="s">
        <v>276</v>
      </c>
      <c r="AL1" s="25" t="s">
        <v>277</v>
      </c>
      <c r="AM1" s="25" t="s">
        <v>278</v>
      </c>
      <c r="AN1" s="25" t="s">
        <v>279</v>
      </c>
      <c r="AO1" s="25" t="s">
        <v>280</v>
      </c>
      <c r="AP1" s="25" t="s">
        <v>281</v>
      </c>
      <c r="AQ1" s="25" t="s">
        <v>282</v>
      </c>
      <c r="AR1" s="25" t="s">
        <v>283</v>
      </c>
      <c r="AS1" s="25" t="s">
        <v>284</v>
      </c>
      <c r="AT1" s="25" t="s">
        <v>285</v>
      </c>
      <c r="AU1" s="25" t="s">
        <v>286</v>
      </c>
      <c r="AV1" s="25" t="s">
        <v>287</v>
      </c>
      <c r="AW1" s="25" t="s">
        <v>288</v>
      </c>
      <c r="AX1" s="25" t="s">
        <v>289</v>
      </c>
      <c r="AY1" s="26" t="s">
        <v>290</v>
      </c>
      <c r="AZ1" s="26" t="s">
        <v>291</v>
      </c>
      <c r="BA1" s="26"/>
      <c r="BD1" s="1" t="s">
        <v>25</v>
      </c>
      <c r="BE1" s="1" t="s">
        <v>19</v>
      </c>
      <c r="BF1" s="1" t="s">
        <v>20</v>
      </c>
      <c r="BG1" s="1" t="s">
        <v>22</v>
      </c>
      <c r="BH1" s="1" t="s">
        <v>17</v>
      </c>
      <c r="BI1" s="1" t="s">
        <v>21</v>
      </c>
      <c r="BJ1" s="1" t="s">
        <v>24</v>
      </c>
      <c r="BK1" s="1" t="s">
        <v>10</v>
      </c>
      <c r="BL1" s="1" t="s">
        <v>18</v>
      </c>
      <c r="BM1" s="1" t="s">
        <v>26</v>
      </c>
      <c r="BN1" s="1" t="s">
        <v>23</v>
      </c>
      <c r="BO1" s="26" t="s">
        <v>290</v>
      </c>
      <c r="BP1" s="26" t="s">
        <v>292</v>
      </c>
      <c r="BQ1" s="26" t="s">
        <v>293</v>
      </c>
      <c r="BR1" s="26" t="s">
        <v>294</v>
      </c>
      <c r="BS1" s="26" t="s">
        <v>295</v>
      </c>
      <c r="BT1" s="26"/>
      <c r="BU1" s="27" t="s">
        <v>296</v>
      </c>
      <c r="BV1" s="27"/>
      <c r="BW1" s="27"/>
      <c r="BX1" s="27"/>
      <c r="BY1" s="27"/>
      <c r="BZ1" s="27"/>
      <c r="CA1" s="27"/>
      <c r="CB1" s="27"/>
      <c r="CC1" s="27"/>
      <c r="CD1" s="27"/>
      <c r="CE1" s="28"/>
      <c r="CG1" t="s">
        <v>297</v>
      </c>
    </row>
    <row r="2" spans="1:174" ht="16" x14ac:dyDescent="0.2">
      <c r="A2" s="1">
        <v>0</v>
      </c>
      <c r="B2" s="29">
        <v>0</v>
      </c>
      <c r="C2" s="29">
        <v>1</v>
      </c>
      <c r="D2" s="29">
        <v>3</v>
      </c>
      <c r="E2" s="29">
        <v>1</v>
      </c>
      <c r="F2" s="29">
        <v>0</v>
      </c>
      <c r="G2" s="29">
        <v>0</v>
      </c>
      <c r="H2" s="29">
        <v>1</v>
      </c>
      <c r="I2" s="29">
        <v>1</v>
      </c>
      <c r="J2" s="29">
        <v>3</v>
      </c>
      <c r="K2" s="29">
        <v>2</v>
      </c>
      <c r="L2" s="29">
        <v>1</v>
      </c>
      <c r="M2" s="29">
        <v>2</v>
      </c>
      <c r="N2" s="29">
        <v>1</v>
      </c>
      <c r="O2" s="29">
        <v>1</v>
      </c>
      <c r="P2" s="29">
        <v>5</v>
      </c>
      <c r="Q2" s="29">
        <v>1</v>
      </c>
      <c r="R2" s="29">
        <v>1</v>
      </c>
      <c r="S2" s="29">
        <v>1</v>
      </c>
      <c r="T2" s="29">
        <v>0</v>
      </c>
      <c r="U2" s="29">
        <v>0</v>
      </c>
      <c r="V2" s="29">
        <v>0</v>
      </c>
      <c r="W2" s="29">
        <v>1</v>
      </c>
      <c r="X2" s="29">
        <v>1</v>
      </c>
      <c r="Y2" s="29">
        <v>0</v>
      </c>
      <c r="Z2" s="29">
        <v>2</v>
      </c>
      <c r="AA2" s="29">
        <v>2</v>
      </c>
      <c r="AB2" s="29">
        <v>2</v>
      </c>
      <c r="AC2" s="29">
        <v>1</v>
      </c>
      <c r="AD2" s="29">
        <v>0</v>
      </c>
      <c r="AE2" s="29">
        <v>1</v>
      </c>
      <c r="AF2" s="29">
        <v>1</v>
      </c>
      <c r="AG2" s="29">
        <v>1</v>
      </c>
      <c r="AH2" s="29">
        <v>1</v>
      </c>
      <c r="AI2" s="29">
        <v>0</v>
      </c>
      <c r="AJ2" s="29">
        <v>0</v>
      </c>
      <c r="AK2" s="29">
        <v>0</v>
      </c>
      <c r="AL2" s="29">
        <v>1</v>
      </c>
      <c r="AM2" s="29">
        <v>3</v>
      </c>
      <c r="AN2" s="29">
        <v>4</v>
      </c>
      <c r="AO2" s="29">
        <v>1</v>
      </c>
      <c r="AP2" s="29">
        <v>0</v>
      </c>
      <c r="AQ2" s="29">
        <v>0</v>
      </c>
      <c r="AR2" s="29">
        <v>1</v>
      </c>
      <c r="AS2" s="29">
        <v>0</v>
      </c>
      <c r="AT2" s="29">
        <v>0</v>
      </c>
      <c r="AU2" s="29">
        <v>1</v>
      </c>
      <c r="AV2" s="29">
        <v>1</v>
      </c>
      <c r="AW2" s="29">
        <v>1</v>
      </c>
      <c r="AX2" s="29">
        <v>2</v>
      </c>
      <c r="AY2" s="23">
        <f t="shared" ref="AY2:AY65" si="0">SUM(B2:AX2)</f>
        <v>53</v>
      </c>
      <c r="AZ2" s="23">
        <f t="shared" ref="AZ2:AZ65" si="1">IF(AY2&gt;0,1,0)</f>
        <v>1</v>
      </c>
      <c r="BA2" s="23"/>
      <c r="BC2" s="1">
        <v>0</v>
      </c>
      <c r="BD2" s="22">
        <v>10.423</v>
      </c>
      <c r="BE2" s="22">
        <v>10.423</v>
      </c>
      <c r="BF2" s="22">
        <v>10.423</v>
      </c>
      <c r="BG2" s="22">
        <v>10.423</v>
      </c>
      <c r="BH2" s="22">
        <v>10.423</v>
      </c>
      <c r="BI2" s="22">
        <v>10.423</v>
      </c>
      <c r="BJ2" s="22">
        <v>10.423</v>
      </c>
      <c r="BK2" s="22">
        <v>10.423</v>
      </c>
      <c r="BL2" s="22">
        <v>10.423</v>
      </c>
      <c r="BM2" s="22">
        <v>10.423</v>
      </c>
      <c r="BN2" s="22">
        <v>10.423</v>
      </c>
      <c r="BO2" s="22">
        <v>10.423</v>
      </c>
      <c r="BP2" s="22">
        <v>0</v>
      </c>
      <c r="BQ2" s="22">
        <v>1000</v>
      </c>
      <c r="BR2">
        <f>BP2*BQ2</f>
        <v>0</v>
      </c>
      <c r="BS2">
        <f t="shared" ref="BS2:BS65" si="2">0.0001*BP2</f>
        <v>0</v>
      </c>
      <c r="BU2" s="27" t="s">
        <v>40</v>
      </c>
      <c r="BV2" s="27" t="s">
        <v>13</v>
      </c>
      <c r="BW2" s="27" t="s">
        <v>14</v>
      </c>
      <c r="BX2" s="27" t="s">
        <v>28</v>
      </c>
      <c r="BY2" s="27" t="s">
        <v>12</v>
      </c>
      <c r="BZ2" s="27" t="s">
        <v>16</v>
      </c>
      <c r="CA2" s="27" t="s">
        <v>15</v>
      </c>
      <c r="CB2" s="27" t="s">
        <v>30</v>
      </c>
      <c r="CC2" s="27" t="s">
        <v>11</v>
      </c>
      <c r="CD2" s="27" t="s">
        <v>61</v>
      </c>
      <c r="CE2" s="28" t="s">
        <v>41</v>
      </c>
    </row>
    <row r="3" spans="1:174" ht="16" x14ac:dyDescent="0.2">
      <c r="A3" s="30">
        <v>1</v>
      </c>
      <c r="B3" s="29">
        <v>0</v>
      </c>
      <c r="C3" s="29">
        <v>2</v>
      </c>
      <c r="D3" s="29">
        <v>2</v>
      </c>
      <c r="E3" s="29">
        <v>2</v>
      </c>
      <c r="F3" s="29">
        <v>1</v>
      </c>
      <c r="G3" s="29">
        <v>0</v>
      </c>
      <c r="H3" s="29">
        <v>1</v>
      </c>
      <c r="I3" s="29">
        <v>1</v>
      </c>
      <c r="J3" s="29">
        <v>3</v>
      </c>
      <c r="K3" s="29">
        <v>2</v>
      </c>
      <c r="L3" s="29">
        <v>1</v>
      </c>
      <c r="M3" s="29">
        <v>2</v>
      </c>
      <c r="N3" s="29">
        <v>1</v>
      </c>
      <c r="O3" s="29">
        <v>2</v>
      </c>
      <c r="P3" s="29">
        <v>4</v>
      </c>
      <c r="Q3" s="29">
        <v>0</v>
      </c>
      <c r="R3" s="29">
        <v>1</v>
      </c>
      <c r="S3" s="29">
        <v>1</v>
      </c>
      <c r="T3" s="29">
        <v>0</v>
      </c>
      <c r="U3" s="29">
        <v>0</v>
      </c>
      <c r="V3" s="29">
        <v>0</v>
      </c>
      <c r="W3" s="29">
        <v>1</v>
      </c>
      <c r="X3" s="29">
        <v>1</v>
      </c>
      <c r="Y3" s="29">
        <v>0</v>
      </c>
      <c r="Z3" s="29">
        <v>2</v>
      </c>
      <c r="AA3" s="29">
        <v>2</v>
      </c>
      <c r="AB3" s="29">
        <v>1</v>
      </c>
      <c r="AC3" s="29">
        <v>1</v>
      </c>
      <c r="AD3" s="29">
        <v>0</v>
      </c>
      <c r="AE3" s="29">
        <v>0</v>
      </c>
      <c r="AF3" s="29">
        <v>1</v>
      </c>
      <c r="AG3" s="29">
        <v>1</v>
      </c>
      <c r="AH3" s="29">
        <v>0</v>
      </c>
      <c r="AI3" s="29">
        <v>0</v>
      </c>
      <c r="AJ3" s="29">
        <v>0</v>
      </c>
      <c r="AK3" s="29">
        <v>0</v>
      </c>
      <c r="AL3" s="29">
        <v>2</v>
      </c>
      <c r="AM3" s="29">
        <v>2</v>
      </c>
      <c r="AN3" s="29">
        <v>3</v>
      </c>
      <c r="AO3" s="29">
        <v>1</v>
      </c>
      <c r="AP3" s="29">
        <v>1</v>
      </c>
      <c r="AQ3" s="29">
        <v>0</v>
      </c>
      <c r="AR3" s="29">
        <v>1</v>
      </c>
      <c r="AS3" s="29">
        <v>0</v>
      </c>
      <c r="AT3" s="29">
        <v>0</v>
      </c>
      <c r="AU3" s="29">
        <v>1</v>
      </c>
      <c r="AV3" s="29">
        <v>0</v>
      </c>
      <c r="AW3" s="29">
        <v>0</v>
      </c>
      <c r="AX3" s="29">
        <v>2</v>
      </c>
      <c r="AY3" s="23">
        <f t="shared" si="0"/>
        <v>49</v>
      </c>
      <c r="AZ3" s="23">
        <f t="shared" si="1"/>
        <v>1</v>
      </c>
      <c r="BA3" s="23"/>
      <c r="BC3" s="1">
        <v>1</v>
      </c>
      <c r="BD3" s="22">
        <v>10.423</v>
      </c>
      <c r="BE3" s="22">
        <v>10.423</v>
      </c>
      <c r="BF3" s="22">
        <v>10.423</v>
      </c>
      <c r="BG3" s="22">
        <v>10.423</v>
      </c>
      <c r="BH3" s="22">
        <v>10.423</v>
      </c>
      <c r="BI3" s="22">
        <v>10.423</v>
      </c>
      <c r="BJ3" s="22">
        <v>10.423</v>
      </c>
      <c r="BK3" s="22">
        <v>10.423</v>
      </c>
      <c r="BL3" s="22">
        <v>10.423</v>
      </c>
      <c r="BM3" s="22">
        <v>10.423</v>
      </c>
      <c r="BN3" s="22">
        <v>10.423</v>
      </c>
      <c r="BO3" s="22">
        <f t="shared" ref="BO3:BO65" si="3">SUM(BD3:BN3)</f>
        <v>114.65300000000001</v>
      </c>
      <c r="BP3" s="22">
        <v>0</v>
      </c>
      <c r="BQ3" s="22">
        <v>1000</v>
      </c>
      <c r="BR3">
        <f t="shared" ref="BR3:BR66" si="4">BP3*BQ3</f>
        <v>0</v>
      </c>
      <c r="BS3">
        <f t="shared" si="2"/>
        <v>0</v>
      </c>
      <c r="BU3" s="31" t="s">
        <v>298</v>
      </c>
      <c r="BV3" s="31">
        <v>0</v>
      </c>
      <c r="BW3" s="31">
        <v>0</v>
      </c>
      <c r="BX3" s="31">
        <v>464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/>
      <c r="CE3" s="32">
        <v>464</v>
      </c>
      <c r="CG3" s="33" t="s">
        <v>299</v>
      </c>
      <c r="CH3" s="33">
        <f>CH12+CH13+CH14</f>
        <v>19603494.1500259</v>
      </c>
    </row>
    <row r="4" spans="1:174" ht="16" x14ac:dyDescent="0.2">
      <c r="A4" s="30">
        <v>2</v>
      </c>
      <c r="B4" s="29">
        <v>1</v>
      </c>
      <c r="C4" s="29">
        <v>2</v>
      </c>
      <c r="D4" s="29">
        <v>2</v>
      </c>
      <c r="E4" s="29">
        <v>1</v>
      </c>
      <c r="F4" s="29">
        <v>1</v>
      </c>
      <c r="G4" s="29">
        <v>0</v>
      </c>
      <c r="H4" s="29">
        <v>1</v>
      </c>
      <c r="I4" s="29">
        <v>2</v>
      </c>
      <c r="J4" s="29">
        <v>3</v>
      </c>
      <c r="K4" s="29">
        <v>2</v>
      </c>
      <c r="L4" s="29">
        <v>1</v>
      </c>
      <c r="M4" s="29">
        <v>1</v>
      </c>
      <c r="N4" s="29">
        <v>1</v>
      </c>
      <c r="O4" s="29">
        <v>1</v>
      </c>
      <c r="P4" s="29">
        <v>4</v>
      </c>
      <c r="Q4" s="29">
        <v>1</v>
      </c>
      <c r="R4" s="29">
        <v>2</v>
      </c>
      <c r="S4" s="29">
        <v>2</v>
      </c>
      <c r="T4" s="29">
        <v>0</v>
      </c>
      <c r="U4" s="29">
        <v>0</v>
      </c>
      <c r="V4" s="29">
        <v>1</v>
      </c>
      <c r="W4" s="29">
        <v>1</v>
      </c>
      <c r="X4" s="29">
        <v>0</v>
      </c>
      <c r="Y4" s="29">
        <v>0</v>
      </c>
      <c r="Z4" s="29">
        <v>2</v>
      </c>
      <c r="AA4" s="29">
        <v>2</v>
      </c>
      <c r="AB4" s="29">
        <v>2</v>
      </c>
      <c r="AC4" s="29">
        <v>1</v>
      </c>
      <c r="AD4" s="29">
        <v>0</v>
      </c>
      <c r="AE4" s="29">
        <v>0</v>
      </c>
      <c r="AF4" s="29">
        <v>0</v>
      </c>
      <c r="AG4" s="29">
        <v>0</v>
      </c>
      <c r="AH4" s="29">
        <v>1</v>
      </c>
      <c r="AI4" s="29">
        <v>1</v>
      </c>
      <c r="AJ4" s="29">
        <v>0</v>
      </c>
      <c r="AK4" s="29">
        <v>0</v>
      </c>
      <c r="AL4" s="29">
        <v>2</v>
      </c>
      <c r="AM4" s="29">
        <v>3</v>
      </c>
      <c r="AN4" s="29">
        <v>4</v>
      </c>
      <c r="AO4" s="29">
        <v>1</v>
      </c>
      <c r="AP4" s="29">
        <v>0</v>
      </c>
      <c r="AQ4" s="29">
        <v>1</v>
      </c>
      <c r="AR4" s="29">
        <v>1</v>
      </c>
      <c r="AS4" s="29">
        <v>1</v>
      </c>
      <c r="AT4" s="29">
        <v>0</v>
      </c>
      <c r="AU4" s="29">
        <v>0</v>
      </c>
      <c r="AV4" s="29">
        <v>1</v>
      </c>
      <c r="AW4" s="29">
        <v>1</v>
      </c>
      <c r="AX4" s="29">
        <v>2</v>
      </c>
      <c r="AY4" s="23">
        <f t="shared" si="0"/>
        <v>56</v>
      </c>
      <c r="AZ4" s="23">
        <f t="shared" si="1"/>
        <v>1</v>
      </c>
      <c r="BA4" s="23"/>
      <c r="BC4" s="1">
        <v>2</v>
      </c>
      <c r="BD4" s="22">
        <v>10.423</v>
      </c>
      <c r="BE4" s="22">
        <v>10.423</v>
      </c>
      <c r="BF4" s="22">
        <v>10.423</v>
      </c>
      <c r="BG4" s="22">
        <v>10.423</v>
      </c>
      <c r="BH4" s="22">
        <v>10.423</v>
      </c>
      <c r="BI4" s="22">
        <v>10.423</v>
      </c>
      <c r="BJ4" s="22">
        <v>10.423</v>
      </c>
      <c r="BK4" s="22">
        <v>10.423</v>
      </c>
      <c r="BL4" s="22">
        <v>10.423</v>
      </c>
      <c r="BM4" s="22">
        <v>10.423</v>
      </c>
      <c r="BN4" s="22">
        <v>10.423</v>
      </c>
      <c r="BO4" s="22">
        <f t="shared" si="3"/>
        <v>114.65300000000001</v>
      </c>
      <c r="BP4" s="22">
        <v>0</v>
      </c>
      <c r="BQ4" s="22">
        <v>1000</v>
      </c>
      <c r="BR4">
        <f t="shared" si="4"/>
        <v>0</v>
      </c>
      <c r="BS4">
        <f t="shared" si="2"/>
        <v>0</v>
      </c>
      <c r="BU4" s="27" t="s">
        <v>10</v>
      </c>
      <c r="BV4" s="27"/>
      <c r="BW4" s="27"/>
      <c r="BX4" s="34">
        <v>29</v>
      </c>
      <c r="BY4" s="27"/>
      <c r="BZ4" s="27"/>
      <c r="CA4" s="27"/>
      <c r="CB4" s="27"/>
      <c r="CC4" s="27"/>
      <c r="CD4" s="27"/>
      <c r="CE4" s="28">
        <v>29</v>
      </c>
    </row>
    <row r="5" spans="1:174" ht="16" x14ac:dyDescent="0.2">
      <c r="A5" s="30">
        <v>3</v>
      </c>
      <c r="B5" s="29">
        <v>1</v>
      </c>
      <c r="C5" s="29">
        <v>2</v>
      </c>
      <c r="D5" s="29">
        <v>2</v>
      </c>
      <c r="E5" s="29">
        <v>2</v>
      </c>
      <c r="F5" s="29">
        <v>1</v>
      </c>
      <c r="G5" s="29">
        <v>1</v>
      </c>
      <c r="H5" s="29">
        <v>1</v>
      </c>
      <c r="I5" s="29">
        <v>1</v>
      </c>
      <c r="J5" s="29">
        <v>4</v>
      </c>
      <c r="K5" s="29">
        <v>3</v>
      </c>
      <c r="L5" s="29">
        <v>1</v>
      </c>
      <c r="M5" s="29">
        <v>1</v>
      </c>
      <c r="N5" s="29">
        <v>1</v>
      </c>
      <c r="O5" s="29">
        <v>2</v>
      </c>
      <c r="P5" s="29">
        <v>4</v>
      </c>
      <c r="Q5" s="29">
        <v>1</v>
      </c>
      <c r="R5" s="29">
        <v>1</v>
      </c>
      <c r="S5" s="29">
        <v>2</v>
      </c>
      <c r="T5" s="29">
        <v>0</v>
      </c>
      <c r="U5" s="29">
        <v>0</v>
      </c>
      <c r="V5" s="29">
        <v>1</v>
      </c>
      <c r="W5" s="29">
        <v>1</v>
      </c>
      <c r="X5" s="29">
        <v>1</v>
      </c>
      <c r="Y5" s="29">
        <v>0</v>
      </c>
      <c r="Z5" s="29">
        <v>2</v>
      </c>
      <c r="AA5" s="29">
        <v>2</v>
      </c>
      <c r="AB5" s="29">
        <v>2</v>
      </c>
      <c r="AC5" s="29">
        <v>1</v>
      </c>
      <c r="AD5" s="29">
        <v>0</v>
      </c>
      <c r="AE5" s="29">
        <v>0</v>
      </c>
      <c r="AF5" s="29">
        <v>0</v>
      </c>
      <c r="AG5" s="29">
        <v>0</v>
      </c>
      <c r="AH5" s="29">
        <v>1</v>
      </c>
      <c r="AI5" s="29">
        <v>0</v>
      </c>
      <c r="AJ5" s="29">
        <v>0</v>
      </c>
      <c r="AK5" s="29">
        <v>0</v>
      </c>
      <c r="AL5" s="29">
        <v>2</v>
      </c>
      <c r="AM5" s="29">
        <v>3</v>
      </c>
      <c r="AN5" s="29">
        <v>3</v>
      </c>
      <c r="AO5" s="29">
        <v>1</v>
      </c>
      <c r="AP5" s="29">
        <v>0</v>
      </c>
      <c r="AQ5" s="29">
        <v>1</v>
      </c>
      <c r="AR5" s="29">
        <v>0</v>
      </c>
      <c r="AS5" s="29">
        <v>0</v>
      </c>
      <c r="AT5" s="29">
        <v>0</v>
      </c>
      <c r="AU5" s="29">
        <v>0</v>
      </c>
      <c r="AV5" s="29">
        <v>1</v>
      </c>
      <c r="AW5" s="29">
        <v>1</v>
      </c>
      <c r="AX5" s="29">
        <v>2</v>
      </c>
      <c r="AY5" s="23">
        <f t="shared" si="0"/>
        <v>56</v>
      </c>
      <c r="AZ5" s="23">
        <f t="shared" si="1"/>
        <v>1</v>
      </c>
      <c r="BA5" s="23"/>
      <c r="BC5" s="1">
        <v>3</v>
      </c>
      <c r="BD5" s="22">
        <v>10.423</v>
      </c>
      <c r="BE5" s="22">
        <v>10.423</v>
      </c>
      <c r="BF5" s="22">
        <v>10.423</v>
      </c>
      <c r="BG5" s="22">
        <v>10.423</v>
      </c>
      <c r="BH5" s="22">
        <v>10.423</v>
      </c>
      <c r="BI5" s="22">
        <v>10.423</v>
      </c>
      <c r="BJ5" s="22">
        <v>10.423</v>
      </c>
      <c r="BK5" s="22">
        <v>10.423</v>
      </c>
      <c r="BL5" s="22">
        <v>10.423</v>
      </c>
      <c r="BM5" s="22">
        <v>10.423</v>
      </c>
      <c r="BN5" s="22">
        <v>10.423</v>
      </c>
      <c r="BO5" s="22">
        <f t="shared" si="3"/>
        <v>114.65300000000001</v>
      </c>
      <c r="BP5" s="22">
        <v>0</v>
      </c>
      <c r="BQ5" s="22">
        <v>1000</v>
      </c>
      <c r="BR5">
        <f t="shared" si="4"/>
        <v>0</v>
      </c>
      <c r="BS5">
        <f t="shared" si="2"/>
        <v>0</v>
      </c>
      <c r="BU5" s="27" t="s">
        <v>17</v>
      </c>
      <c r="BV5" s="27"/>
      <c r="BW5" s="27"/>
      <c r="BX5" s="27">
        <v>28</v>
      </c>
      <c r="BY5" s="27"/>
      <c r="BZ5" s="27"/>
      <c r="CA5" s="27"/>
      <c r="CB5" s="27"/>
      <c r="CC5" s="27"/>
      <c r="CD5" s="27"/>
      <c r="CE5" s="28">
        <v>28</v>
      </c>
      <c r="CG5" t="s">
        <v>300</v>
      </c>
      <c r="CO5" t="s">
        <v>301</v>
      </c>
    </row>
    <row r="6" spans="1:174" ht="16" x14ac:dyDescent="0.2">
      <c r="A6" s="30">
        <v>4</v>
      </c>
      <c r="B6" s="29">
        <v>1</v>
      </c>
      <c r="C6" s="29">
        <v>2</v>
      </c>
      <c r="D6" s="29">
        <v>3</v>
      </c>
      <c r="E6" s="29">
        <v>2</v>
      </c>
      <c r="F6" s="29">
        <v>1</v>
      </c>
      <c r="G6" s="29">
        <v>0</v>
      </c>
      <c r="H6" s="29">
        <v>1</v>
      </c>
      <c r="I6" s="29">
        <v>1</v>
      </c>
      <c r="J6" s="29">
        <v>4</v>
      </c>
      <c r="K6" s="29">
        <v>2</v>
      </c>
      <c r="L6" s="29">
        <v>1</v>
      </c>
      <c r="M6" s="29">
        <v>2</v>
      </c>
      <c r="N6" s="29">
        <v>1</v>
      </c>
      <c r="O6" s="29">
        <v>2</v>
      </c>
      <c r="P6" s="29">
        <v>4</v>
      </c>
      <c r="Q6" s="29">
        <v>0</v>
      </c>
      <c r="R6" s="29">
        <v>1</v>
      </c>
      <c r="S6" s="29">
        <v>1</v>
      </c>
      <c r="T6" s="29">
        <v>0</v>
      </c>
      <c r="U6" s="29">
        <v>0</v>
      </c>
      <c r="V6" s="29">
        <v>0</v>
      </c>
      <c r="W6" s="29">
        <v>1</v>
      </c>
      <c r="X6" s="29">
        <v>0</v>
      </c>
      <c r="Y6" s="29">
        <v>0</v>
      </c>
      <c r="Z6" s="29">
        <v>2</v>
      </c>
      <c r="AA6" s="29">
        <v>2</v>
      </c>
      <c r="AB6" s="29">
        <v>2</v>
      </c>
      <c r="AC6" s="29">
        <v>1</v>
      </c>
      <c r="AD6" s="29">
        <v>1</v>
      </c>
      <c r="AE6" s="29">
        <v>0</v>
      </c>
      <c r="AF6" s="29">
        <v>1</v>
      </c>
      <c r="AG6" s="29">
        <v>0</v>
      </c>
      <c r="AH6" s="29">
        <v>0</v>
      </c>
      <c r="AI6" s="29">
        <v>1</v>
      </c>
      <c r="AJ6" s="29">
        <v>0</v>
      </c>
      <c r="AK6" s="29">
        <v>0</v>
      </c>
      <c r="AL6" s="29">
        <v>1</v>
      </c>
      <c r="AM6" s="29">
        <v>3</v>
      </c>
      <c r="AN6" s="29">
        <v>3</v>
      </c>
      <c r="AO6" s="29">
        <v>1</v>
      </c>
      <c r="AP6" s="29">
        <v>1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2</v>
      </c>
      <c r="AY6" s="23">
        <f t="shared" si="0"/>
        <v>51</v>
      </c>
      <c r="AZ6" s="23">
        <f t="shared" si="1"/>
        <v>1</v>
      </c>
      <c r="BA6" s="23"/>
      <c r="BC6" s="1">
        <v>4</v>
      </c>
      <c r="BD6" s="22">
        <v>10.423</v>
      </c>
      <c r="BE6" s="22">
        <v>10.423</v>
      </c>
      <c r="BF6" s="22">
        <v>10.423</v>
      </c>
      <c r="BG6" s="22">
        <v>10.423</v>
      </c>
      <c r="BH6" s="22">
        <v>10.423</v>
      </c>
      <c r="BI6" s="22">
        <v>10.423</v>
      </c>
      <c r="BJ6" s="22">
        <v>10.423</v>
      </c>
      <c r="BK6" s="22">
        <v>10.423</v>
      </c>
      <c r="BL6" s="22">
        <v>10.423</v>
      </c>
      <c r="BM6" s="22">
        <v>10.423</v>
      </c>
      <c r="BN6" s="22">
        <v>10.423</v>
      </c>
      <c r="BO6" s="22">
        <f t="shared" si="3"/>
        <v>114.65300000000001</v>
      </c>
      <c r="BP6" s="22">
        <v>0</v>
      </c>
      <c r="BQ6" s="22">
        <v>1000</v>
      </c>
      <c r="BR6">
        <f t="shared" si="4"/>
        <v>0</v>
      </c>
      <c r="BS6">
        <f t="shared" si="2"/>
        <v>0</v>
      </c>
      <c r="BU6" s="27" t="s">
        <v>18</v>
      </c>
      <c r="BV6" s="27"/>
      <c r="BW6" s="27"/>
      <c r="BX6" s="27">
        <v>42</v>
      </c>
      <c r="BY6" s="27"/>
      <c r="BZ6" s="27"/>
      <c r="CA6" s="27"/>
      <c r="CB6" s="27"/>
      <c r="CC6" s="27"/>
      <c r="CD6" s="27"/>
      <c r="CE6" s="28">
        <v>42</v>
      </c>
      <c r="CG6" t="s">
        <v>302</v>
      </c>
      <c r="CH6">
        <v>127</v>
      </c>
      <c r="CI6" s="35"/>
      <c r="CJ6" s="35"/>
      <c r="CK6" s="35"/>
      <c r="CL6" s="35"/>
      <c r="CM6" s="35"/>
      <c r="CO6" s="36" t="s">
        <v>298</v>
      </c>
      <c r="CP6" s="37"/>
      <c r="CQ6" s="37"/>
      <c r="CR6" s="37"/>
      <c r="CS6" s="37"/>
      <c r="CT6" s="38"/>
    </row>
    <row r="7" spans="1:174" ht="16" x14ac:dyDescent="0.2">
      <c r="A7" s="30">
        <v>5</v>
      </c>
      <c r="B7" s="29">
        <v>0</v>
      </c>
      <c r="C7" s="29">
        <v>2</v>
      </c>
      <c r="D7" s="29">
        <v>2</v>
      </c>
      <c r="E7" s="29">
        <v>0</v>
      </c>
      <c r="F7" s="29">
        <v>1</v>
      </c>
      <c r="G7" s="29">
        <v>1</v>
      </c>
      <c r="H7" s="29">
        <v>1</v>
      </c>
      <c r="I7" s="29">
        <v>1</v>
      </c>
      <c r="J7" s="29">
        <v>3</v>
      </c>
      <c r="K7" s="29">
        <v>3</v>
      </c>
      <c r="L7" s="29">
        <v>1</v>
      </c>
      <c r="M7" s="29">
        <v>1</v>
      </c>
      <c r="N7" s="29">
        <v>1</v>
      </c>
      <c r="O7" s="29">
        <v>2</v>
      </c>
      <c r="P7" s="29">
        <v>5</v>
      </c>
      <c r="Q7" s="29">
        <v>0</v>
      </c>
      <c r="R7" s="29">
        <v>2</v>
      </c>
      <c r="S7" s="29">
        <v>2</v>
      </c>
      <c r="T7" s="29">
        <v>0</v>
      </c>
      <c r="U7" s="29">
        <v>0</v>
      </c>
      <c r="V7" s="29">
        <v>1</v>
      </c>
      <c r="W7" s="29">
        <v>1</v>
      </c>
      <c r="X7" s="29">
        <v>0</v>
      </c>
      <c r="Y7" s="29">
        <v>0</v>
      </c>
      <c r="Z7" s="29">
        <v>1</v>
      </c>
      <c r="AA7" s="29">
        <v>1</v>
      </c>
      <c r="AB7" s="29">
        <v>2</v>
      </c>
      <c r="AC7" s="29">
        <v>1</v>
      </c>
      <c r="AD7" s="29">
        <v>1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2</v>
      </c>
      <c r="AM7" s="29">
        <v>2</v>
      </c>
      <c r="AN7" s="29">
        <v>3</v>
      </c>
      <c r="AO7" s="29">
        <v>1</v>
      </c>
      <c r="AP7" s="29">
        <v>1</v>
      </c>
      <c r="AQ7" s="29">
        <v>0</v>
      </c>
      <c r="AR7" s="29">
        <v>0</v>
      </c>
      <c r="AS7" s="29">
        <v>0</v>
      </c>
      <c r="AT7" s="29">
        <v>0</v>
      </c>
      <c r="AU7" s="29">
        <v>1</v>
      </c>
      <c r="AV7" s="29">
        <v>0</v>
      </c>
      <c r="AW7" s="29">
        <v>1</v>
      </c>
      <c r="AX7" s="29">
        <v>3</v>
      </c>
      <c r="AY7" s="23">
        <f t="shared" si="0"/>
        <v>50</v>
      </c>
      <c r="AZ7" s="23">
        <f t="shared" si="1"/>
        <v>1</v>
      </c>
      <c r="BA7" s="23"/>
      <c r="BC7" s="1">
        <v>5</v>
      </c>
      <c r="BD7" s="22">
        <v>10.423</v>
      </c>
      <c r="BE7" s="22">
        <v>10.423</v>
      </c>
      <c r="BF7" s="22">
        <v>10.423</v>
      </c>
      <c r="BG7" s="22">
        <v>10.423</v>
      </c>
      <c r="BH7" s="22">
        <v>10.423</v>
      </c>
      <c r="BI7" s="22">
        <v>10.423</v>
      </c>
      <c r="BJ7" s="22">
        <v>10.423</v>
      </c>
      <c r="BK7" s="22">
        <v>10.423</v>
      </c>
      <c r="BL7" s="22">
        <v>10.423</v>
      </c>
      <c r="BM7" s="22">
        <v>10.423</v>
      </c>
      <c r="BN7" s="22">
        <v>10.423</v>
      </c>
      <c r="BO7" s="22">
        <f t="shared" si="3"/>
        <v>114.65300000000001</v>
      </c>
      <c r="BP7" s="22">
        <v>0</v>
      </c>
      <c r="BQ7" s="22">
        <v>1000</v>
      </c>
      <c r="BR7">
        <f t="shared" si="4"/>
        <v>0</v>
      </c>
      <c r="BS7">
        <f t="shared" si="2"/>
        <v>0</v>
      </c>
      <c r="BU7" s="27" t="s">
        <v>19</v>
      </c>
      <c r="BV7" s="27"/>
      <c r="BW7" s="27"/>
      <c r="BX7" s="27">
        <v>63</v>
      </c>
      <c r="BY7" s="27"/>
      <c r="BZ7" s="27"/>
      <c r="CA7" s="27"/>
      <c r="CB7" s="27"/>
      <c r="CC7" s="27"/>
      <c r="CD7" s="27"/>
      <c r="CE7" s="28">
        <v>63</v>
      </c>
      <c r="CG7" t="s">
        <v>303</v>
      </c>
      <c r="CH7">
        <v>8.5299999999999994</v>
      </c>
      <c r="CO7" s="39"/>
      <c r="CP7" t="s">
        <v>28</v>
      </c>
      <c r="CQ7">
        <v>464</v>
      </c>
      <c r="CR7" s="11" t="s">
        <v>304</v>
      </c>
      <c r="CS7">
        <f>SUMPRODUCT(AX2:AX1002,$BE$2:$BE$1002)+SUMPRODUCT(AX2:AX1002,$BF$2:$BF$1002)+SUMPRODUCT(AX2:AX1002,$BG$2:$BG$1002)+SUMPRODUCT(AX2:AX1002,$BH$2:$BH$1002)+SUMPRODUCT(AX2:AX1002,$BI$2:$BI$1002)+SUMPRODUCT(AX2:AX1002,$BJ$2:$BJ$1002)+SUMPRODUCT(AX2:AX1002,$BK$2:$BK$1002)+SUMPRODUCT(AX2:AX1002,$BL$2:$BL$1002)+SUMPRODUCT(AX2:AX1002,$BM$2:$BM$1002)+SUMPRODUCT(AX2:AX1002,$BN$2:$BN$1002)+SUMPRODUCT(AX2:AX1002,$BD$2:$BD$1002)</f>
        <v>107774.81999999905</v>
      </c>
      <c r="CT7" s="40"/>
      <c r="CU7" s="6" t="s">
        <v>25</v>
      </c>
      <c r="DB7" s="6" t="s">
        <v>19</v>
      </c>
      <c r="DI7" s="6" t="s">
        <v>20</v>
      </c>
      <c r="DP7" s="41" t="s">
        <v>22</v>
      </c>
      <c r="DQ7" s="7"/>
      <c r="DR7" s="7"/>
      <c r="DS7" s="7"/>
      <c r="DT7" s="7"/>
      <c r="DW7" s="41" t="s">
        <v>17</v>
      </c>
      <c r="DX7" s="7"/>
      <c r="DY7" s="7"/>
      <c r="DZ7" s="7"/>
      <c r="EA7" s="7"/>
      <c r="ED7" s="41" t="s">
        <v>21</v>
      </c>
      <c r="EE7" s="7"/>
      <c r="EF7" s="7"/>
      <c r="EG7" s="7"/>
      <c r="EH7" s="7"/>
      <c r="EK7" s="41" t="s">
        <v>24</v>
      </c>
      <c r="EL7" s="7"/>
      <c r="EM7" s="7"/>
      <c r="EO7" s="7"/>
      <c r="ER7" s="41" t="s">
        <v>10</v>
      </c>
      <c r="ES7" s="7"/>
      <c r="ET7" s="7"/>
      <c r="EU7" s="7"/>
      <c r="EV7" s="7"/>
      <c r="EY7" s="41" t="s">
        <v>18</v>
      </c>
      <c r="EZ7" s="7"/>
      <c r="FA7" s="7"/>
      <c r="FC7" s="7"/>
      <c r="FF7" s="6" t="s">
        <v>26</v>
      </c>
      <c r="FM7" s="6" t="s">
        <v>23</v>
      </c>
    </row>
    <row r="8" spans="1:174" ht="16" x14ac:dyDescent="0.2">
      <c r="A8" s="30">
        <v>6</v>
      </c>
      <c r="B8" s="29">
        <v>0</v>
      </c>
      <c r="C8" s="29">
        <v>2</v>
      </c>
      <c r="D8" s="29">
        <v>2</v>
      </c>
      <c r="E8" s="29">
        <v>1</v>
      </c>
      <c r="F8" s="29">
        <v>0</v>
      </c>
      <c r="G8" s="29">
        <v>1</v>
      </c>
      <c r="H8" s="29">
        <v>1</v>
      </c>
      <c r="I8" s="29">
        <v>1</v>
      </c>
      <c r="J8" s="29">
        <v>4</v>
      </c>
      <c r="K8" s="29">
        <v>3</v>
      </c>
      <c r="L8" s="29">
        <v>1</v>
      </c>
      <c r="M8" s="29">
        <v>2</v>
      </c>
      <c r="N8" s="29">
        <v>1</v>
      </c>
      <c r="O8" s="29">
        <v>2</v>
      </c>
      <c r="P8" s="29">
        <v>4</v>
      </c>
      <c r="Q8" s="29">
        <v>1</v>
      </c>
      <c r="R8" s="29">
        <v>1</v>
      </c>
      <c r="S8" s="29">
        <v>1</v>
      </c>
      <c r="T8" s="29">
        <v>0</v>
      </c>
      <c r="U8" s="29">
        <v>0</v>
      </c>
      <c r="V8" s="29">
        <v>1</v>
      </c>
      <c r="W8" s="29">
        <v>0</v>
      </c>
      <c r="X8" s="29">
        <v>0</v>
      </c>
      <c r="Y8" s="29">
        <v>0</v>
      </c>
      <c r="Z8" s="29">
        <v>2</v>
      </c>
      <c r="AA8" s="29">
        <v>2</v>
      </c>
      <c r="AB8" s="29">
        <v>1</v>
      </c>
      <c r="AC8" s="29">
        <v>1</v>
      </c>
      <c r="AD8" s="29">
        <v>0</v>
      </c>
      <c r="AE8" s="29">
        <v>0</v>
      </c>
      <c r="AF8" s="29">
        <v>1</v>
      </c>
      <c r="AG8" s="29">
        <v>1</v>
      </c>
      <c r="AH8" s="29">
        <v>0</v>
      </c>
      <c r="AI8" s="29">
        <v>1</v>
      </c>
      <c r="AJ8" s="29">
        <v>0</v>
      </c>
      <c r="AK8" s="29">
        <v>0</v>
      </c>
      <c r="AL8" s="29">
        <v>1</v>
      </c>
      <c r="AM8" s="29">
        <v>2</v>
      </c>
      <c r="AN8" s="29">
        <v>3</v>
      </c>
      <c r="AO8" s="29">
        <v>1</v>
      </c>
      <c r="AP8" s="29">
        <v>1</v>
      </c>
      <c r="AQ8" s="29">
        <v>0</v>
      </c>
      <c r="AR8" s="29">
        <v>0</v>
      </c>
      <c r="AS8" s="29">
        <v>0</v>
      </c>
      <c r="AT8" s="29">
        <v>0</v>
      </c>
      <c r="AU8" s="29">
        <v>1</v>
      </c>
      <c r="AV8" s="29">
        <v>1</v>
      </c>
      <c r="AW8" s="29">
        <v>0</v>
      </c>
      <c r="AX8" s="29">
        <v>3</v>
      </c>
      <c r="AY8" s="23">
        <f t="shared" si="0"/>
        <v>51</v>
      </c>
      <c r="AZ8" s="23">
        <f t="shared" si="1"/>
        <v>1</v>
      </c>
      <c r="BA8" s="23"/>
      <c r="BC8" s="1">
        <v>6</v>
      </c>
      <c r="BD8" s="22">
        <v>10.423</v>
      </c>
      <c r="BE8" s="22">
        <v>10.423</v>
      </c>
      <c r="BF8" s="22">
        <v>10.423</v>
      </c>
      <c r="BG8" s="22">
        <v>10.423</v>
      </c>
      <c r="BH8" s="22">
        <v>10.423</v>
      </c>
      <c r="BI8" s="22">
        <v>10.423</v>
      </c>
      <c r="BJ8" s="22">
        <v>10.423</v>
      </c>
      <c r="BK8" s="22">
        <v>10.423</v>
      </c>
      <c r="BL8" s="22">
        <v>10.423</v>
      </c>
      <c r="BM8" s="22">
        <v>10.423</v>
      </c>
      <c r="BN8" s="22">
        <v>10.423</v>
      </c>
      <c r="BO8" s="22">
        <f t="shared" si="3"/>
        <v>114.65300000000001</v>
      </c>
      <c r="BP8" s="22">
        <v>0</v>
      </c>
      <c r="BQ8" s="22">
        <v>1000</v>
      </c>
      <c r="BR8">
        <f t="shared" si="4"/>
        <v>0</v>
      </c>
      <c r="BS8">
        <f t="shared" si="2"/>
        <v>0</v>
      </c>
      <c r="BU8" s="27" t="s">
        <v>20</v>
      </c>
      <c r="BV8" s="27"/>
      <c r="BW8" s="27"/>
      <c r="BX8" s="27">
        <v>59</v>
      </c>
      <c r="BY8" s="27"/>
      <c r="BZ8" s="27"/>
      <c r="CA8" s="27"/>
      <c r="CB8" s="27"/>
      <c r="CC8" s="27"/>
      <c r="CD8" s="27"/>
      <c r="CE8" s="28">
        <v>59</v>
      </c>
      <c r="CG8" t="s">
        <v>305</v>
      </c>
      <c r="CH8" s="35">
        <v>0.22</v>
      </c>
      <c r="CO8" s="39" t="s">
        <v>306</v>
      </c>
      <c r="CT8" s="40"/>
      <c r="CW8" t="s">
        <v>28</v>
      </c>
      <c r="CX8">
        <v>49</v>
      </c>
      <c r="CY8" s="11" t="s">
        <v>304</v>
      </c>
      <c r="CZ8">
        <f>SUMPRODUCT($AX$2:$AX$1002,BD2:BD1002)</f>
        <v>9797.6199999999153</v>
      </c>
      <c r="DD8" t="s">
        <v>28</v>
      </c>
      <c r="DE8">
        <v>63</v>
      </c>
      <c r="DF8" s="11" t="s">
        <v>304</v>
      </c>
      <c r="DG8">
        <f>SUMPRODUCT($AX$2:$AX$1002,BE2:BE1002)</f>
        <v>9797.6199999999153</v>
      </c>
      <c r="DK8" t="s">
        <v>28</v>
      </c>
      <c r="DL8">
        <v>59</v>
      </c>
      <c r="DM8" s="11" t="s">
        <v>304</v>
      </c>
      <c r="DN8">
        <f>SUMPRODUCT($AX$2:$AX$1002,BF2:BF1002)</f>
        <v>9797.6199999999153</v>
      </c>
      <c r="DP8" s="7"/>
      <c r="DQ8" s="7"/>
      <c r="DR8" s="7" t="s">
        <v>28</v>
      </c>
      <c r="DS8">
        <v>38</v>
      </c>
      <c r="DT8" s="7" t="s">
        <v>304</v>
      </c>
      <c r="DU8">
        <f>SUMPRODUCT($AX$2:$AX$1002,BG2:BG1002)</f>
        <v>9797.6199999999153</v>
      </c>
      <c r="DW8" s="7"/>
      <c r="DX8" s="7"/>
      <c r="DY8" s="7" t="s">
        <v>28</v>
      </c>
      <c r="DZ8">
        <v>28</v>
      </c>
      <c r="EA8" s="7" t="s">
        <v>304</v>
      </c>
      <c r="EB8">
        <f>SUMPRODUCT($AX$2:$AX$1002,BH2:BH1002)</f>
        <v>9797.6199999999153</v>
      </c>
      <c r="ED8" s="7"/>
      <c r="EE8" s="7"/>
      <c r="EF8" s="7" t="s">
        <v>28</v>
      </c>
      <c r="EG8">
        <v>31</v>
      </c>
      <c r="EH8" s="7" t="s">
        <v>304</v>
      </c>
      <c r="EI8">
        <f>SUMPRODUCT($AX$2:$AX$1002,BI2:BI1002)</f>
        <v>9798.6199999999153</v>
      </c>
      <c r="EK8" s="7"/>
      <c r="EL8" s="7"/>
      <c r="EM8" s="7" t="s">
        <v>28</v>
      </c>
      <c r="EN8">
        <v>14</v>
      </c>
      <c r="EO8" s="7" t="s">
        <v>304</v>
      </c>
      <c r="EP8">
        <f>SUMPRODUCT($AX$2:$AX$1002,BJ2:BJ1002)</f>
        <v>9797.6199999999153</v>
      </c>
      <c r="ER8" s="7"/>
      <c r="ES8" s="7"/>
      <c r="ET8" s="7" t="s">
        <v>28</v>
      </c>
      <c r="EU8">
        <v>29</v>
      </c>
      <c r="EV8" s="7" t="s">
        <v>304</v>
      </c>
      <c r="EW8">
        <f>SUMPRODUCT($AX$2:$AX$1002,BK2:BK1002)</f>
        <v>9797.6199999999153</v>
      </c>
      <c r="EY8" s="7"/>
      <c r="EZ8" s="7"/>
      <c r="FA8" s="7" t="s">
        <v>28</v>
      </c>
      <c r="FB8">
        <v>42</v>
      </c>
      <c r="FC8" s="7" t="s">
        <v>304</v>
      </c>
      <c r="FD8">
        <f>SUMPRODUCT($AX$2:$AX$1002,BL2:BL1002)</f>
        <v>9797.6199999999153</v>
      </c>
      <c r="FH8" t="s">
        <v>28</v>
      </c>
      <c r="FI8">
        <v>95</v>
      </c>
      <c r="FJ8" s="11" t="s">
        <v>304</v>
      </c>
      <c r="FK8">
        <f>SUMPRODUCT($AX$2:$AX$1002,BM2:BM1002)</f>
        <v>9797.6199999999153</v>
      </c>
      <c r="FO8" t="s">
        <v>28</v>
      </c>
      <c r="FP8">
        <v>16</v>
      </c>
      <c r="FQ8" s="11" t="s">
        <v>304</v>
      </c>
      <c r="FR8">
        <f>SUMPRODUCT($AX$2:$AX$1002,BN2:BN1002)</f>
        <v>9797.6199999999153</v>
      </c>
    </row>
    <row r="9" spans="1:174" ht="16" x14ac:dyDescent="0.2">
      <c r="A9" s="30">
        <v>7</v>
      </c>
      <c r="B9" s="29">
        <v>1</v>
      </c>
      <c r="C9" s="29">
        <v>1</v>
      </c>
      <c r="D9" s="29">
        <v>2</v>
      </c>
      <c r="E9" s="29">
        <v>1</v>
      </c>
      <c r="F9" s="29">
        <v>1</v>
      </c>
      <c r="G9" s="29">
        <v>0</v>
      </c>
      <c r="H9" s="29">
        <v>1</v>
      </c>
      <c r="I9" s="29">
        <v>1</v>
      </c>
      <c r="J9" s="29">
        <v>3</v>
      </c>
      <c r="K9" s="29">
        <v>2</v>
      </c>
      <c r="L9" s="29">
        <v>0</v>
      </c>
      <c r="M9" s="29">
        <v>1</v>
      </c>
      <c r="N9" s="29">
        <v>1</v>
      </c>
      <c r="O9" s="29">
        <v>1</v>
      </c>
      <c r="P9" s="29">
        <v>5</v>
      </c>
      <c r="Q9" s="29">
        <v>0</v>
      </c>
      <c r="R9" s="29">
        <v>1</v>
      </c>
      <c r="S9" s="29">
        <v>2</v>
      </c>
      <c r="T9" s="29">
        <v>0</v>
      </c>
      <c r="U9" s="29">
        <v>0</v>
      </c>
      <c r="V9" s="29">
        <v>1</v>
      </c>
      <c r="W9" s="29">
        <v>1</v>
      </c>
      <c r="X9" s="29">
        <v>0</v>
      </c>
      <c r="Y9" s="29">
        <v>0</v>
      </c>
      <c r="Z9" s="29">
        <v>1</v>
      </c>
      <c r="AA9" s="29">
        <v>1</v>
      </c>
      <c r="AB9" s="29">
        <v>1</v>
      </c>
      <c r="AC9" s="29">
        <v>1</v>
      </c>
      <c r="AD9" s="29">
        <v>0</v>
      </c>
      <c r="AE9" s="29">
        <v>0</v>
      </c>
      <c r="AF9" s="29">
        <v>1</v>
      </c>
      <c r="AG9" s="29">
        <v>1</v>
      </c>
      <c r="AH9" s="29">
        <v>1</v>
      </c>
      <c r="AI9" s="29">
        <v>0</v>
      </c>
      <c r="AJ9" s="29">
        <v>0</v>
      </c>
      <c r="AK9" s="29">
        <v>0</v>
      </c>
      <c r="AL9" s="29">
        <v>1</v>
      </c>
      <c r="AM9" s="29">
        <v>3</v>
      </c>
      <c r="AN9" s="29">
        <v>3</v>
      </c>
      <c r="AO9" s="29">
        <v>1</v>
      </c>
      <c r="AP9" s="29">
        <v>1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0</v>
      </c>
      <c r="AX9" s="29">
        <v>3</v>
      </c>
      <c r="AY9" s="23">
        <f t="shared" si="0"/>
        <v>45</v>
      </c>
      <c r="AZ9" s="23">
        <f t="shared" si="1"/>
        <v>1</v>
      </c>
      <c r="BA9" s="23"/>
      <c r="BC9" s="1">
        <v>7</v>
      </c>
      <c r="BD9" s="22">
        <v>10.423</v>
      </c>
      <c r="BE9" s="22">
        <v>10.423</v>
      </c>
      <c r="BF9" s="22">
        <v>10.423</v>
      </c>
      <c r="BG9" s="22">
        <v>10.423</v>
      </c>
      <c r="BH9" s="22">
        <v>10.423</v>
      </c>
      <c r="BI9" s="22">
        <v>10.423</v>
      </c>
      <c r="BJ9" s="22">
        <v>10.423</v>
      </c>
      <c r="BK9" s="22">
        <v>10.423</v>
      </c>
      <c r="BL9" s="22">
        <v>10.423</v>
      </c>
      <c r="BM9" s="22">
        <v>10.423</v>
      </c>
      <c r="BN9" s="22">
        <v>10.423</v>
      </c>
      <c r="BO9" s="22">
        <f t="shared" si="3"/>
        <v>114.65300000000001</v>
      </c>
      <c r="BP9" s="22">
        <v>0</v>
      </c>
      <c r="BQ9" s="22">
        <v>1000</v>
      </c>
      <c r="BR9">
        <f t="shared" si="4"/>
        <v>0</v>
      </c>
      <c r="BS9">
        <f t="shared" si="2"/>
        <v>0</v>
      </c>
      <c r="BU9" s="27" t="s">
        <v>21</v>
      </c>
      <c r="BV9" s="27"/>
      <c r="BW9" s="27"/>
      <c r="BX9" s="27">
        <v>31</v>
      </c>
      <c r="BY9" s="27"/>
      <c r="BZ9" s="27"/>
      <c r="CA9" s="27"/>
      <c r="CB9" s="27"/>
      <c r="CC9" s="27"/>
      <c r="CD9" s="27"/>
      <c r="CE9" s="28">
        <v>31</v>
      </c>
      <c r="CG9" t="s">
        <v>307</v>
      </c>
      <c r="CH9">
        <f>SUM(BP2:BP1002)</f>
        <v>0</v>
      </c>
      <c r="CO9" s="39"/>
      <c r="CP9" t="s">
        <v>11</v>
      </c>
      <c r="CQ9">
        <v>0</v>
      </c>
      <c r="CR9" s="11" t="s">
        <v>304</v>
      </c>
      <c r="CS9" t="s">
        <v>308</v>
      </c>
      <c r="CT9" s="40"/>
      <c r="CW9" t="s">
        <v>15</v>
      </c>
      <c r="CX9">
        <v>27</v>
      </c>
      <c r="CY9" s="11" t="s">
        <v>304</v>
      </c>
      <c r="CZ9" cm="1">
        <f t="array" ref="CZ9">SUMPRODUCT($H$2:$H$1002*$BD$2:$BD$1002)</f>
        <v>4481.8899999999549</v>
      </c>
      <c r="DD9" t="s">
        <v>15</v>
      </c>
      <c r="DE9">
        <v>22</v>
      </c>
      <c r="DF9" s="11" t="s">
        <v>304</v>
      </c>
      <c r="DG9" cm="1">
        <f t="array" ref="DG9">SUMPRODUCT($H$2:$H$1002*BE2:BE1002)</f>
        <v>4481.8899999999549</v>
      </c>
      <c r="DK9" t="s">
        <v>15</v>
      </c>
      <c r="DL9">
        <v>21</v>
      </c>
      <c r="DM9" s="11" t="s">
        <v>304</v>
      </c>
      <c r="DN9" cm="1">
        <f t="array" ref="DN9">SUMPRODUCT($H$2:$H$1002*$BF$2:$BF$1002)</f>
        <v>4481.8899999999549</v>
      </c>
      <c r="DP9" s="7"/>
      <c r="DQ9" s="7"/>
      <c r="DR9" s="7" t="s">
        <v>15</v>
      </c>
      <c r="DS9">
        <v>15</v>
      </c>
      <c r="DT9" s="7" t="s">
        <v>304</v>
      </c>
      <c r="DU9" cm="1">
        <f t="array" ref="DU9">SUMPRODUCT($H$2:$H$1002*BG2:BG1002)</f>
        <v>4481.8899999999549</v>
      </c>
      <c r="DW9" s="7"/>
      <c r="DX9" s="7"/>
      <c r="DY9" s="7" t="s">
        <v>15</v>
      </c>
      <c r="DZ9">
        <v>12</v>
      </c>
      <c r="EA9" s="7" t="s">
        <v>304</v>
      </c>
      <c r="EB9" cm="1">
        <f t="array" ref="EB9">SUMPRODUCT($H$2:$H$1002*BH2:BH1002)</f>
        <v>4481.8899999999549</v>
      </c>
      <c r="ED9" s="7"/>
      <c r="EE9" s="7"/>
      <c r="EF9" s="7" t="s">
        <v>15</v>
      </c>
      <c r="EG9">
        <v>12</v>
      </c>
      <c r="EH9" s="7" t="s">
        <v>304</v>
      </c>
      <c r="EI9" cm="1">
        <f t="array" ref="EI9">SUMPRODUCT($H$2:$H$1002*BI2:BI1002)</f>
        <v>4482.8899999999549</v>
      </c>
      <c r="EK9" s="7"/>
      <c r="EL9" s="7"/>
      <c r="EM9" s="7" t="s">
        <v>15</v>
      </c>
      <c r="EN9">
        <v>6</v>
      </c>
      <c r="EO9" s="7" t="s">
        <v>304</v>
      </c>
      <c r="EP9" cm="1">
        <f t="array" ref="EP9">SUMPRODUCT($H$2:$H$1002*BJ2:BJ1002)</f>
        <v>4481.8899999999549</v>
      </c>
      <c r="ER9" s="7"/>
      <c r="ES9" s="7"/>
      <c r="ET9" s="7" t="s">
        <v>15</v>
      </c>
      <c r="EU9">
        <v>9</v>
      </c>
      <c r="EV9" s="7" t="s">
        <v>304</v>
      </c>
      <c r="EW9" cm="1">
        <f t="array" ref="EW9">SUMPRODUCT($H$2:$H$1002*BK2:BK1002)</f>
        <v>4481.8899999999549</v>
      </c>
      <c r="EY9" s="7"/>
      <c r="EZ9" s="7"/>
      <c r="FA9" s="7" t="s">
        <v>15</v>
      </c>
      <c r="FB9">
        <v>13</v>
      </c>
      <c r="FC9" s="7" t="s">
        <v>304</v>
      </c>
      <c r="FD9" cm="1">
        <f t="array" ref="FD9">SUMPRODUCT($H$2:$H$1002*BL2:BL1002)</f>
        <v>4481.8899999999549</v>
      </c>
      <c r="FH9" t="s">
        <v>15</v>
      </c>
      <c r="FI9">
        <v>48</v>
      </c>
      <c r="FJ9" s="11" t="s">
        <v>304</v>
      </c>
      <c r="FK9" cm="1">
        <f t="array" ref="FK9">SUMPRODUCT($H$2:$H$1002*BM2:BM1002)</f>
        <v>4481.8899999999549</v>
      </c>
      <c r="FO9" t="s">
        <v>15</v>
      </c>
      <c r="FP9">
        <v>5</v>
      </c>
      <c r="FQ9" s="11" t="s">
        <v>304</v>
      </c>
      <c r="FR9" cm="1">
        <f t="array" ref="FR9">SUMPRODUCT($H$2:$H$1002*BN2:BN1002)</f>
        <v>4481.8899999999549</v>
      </c>
    </row>
    <row r="10" spans="1:174" ht="16" x14ac:dyDescent="0.2">
      <c r="A10" s="30">
        <v>8</v>
      </c>
      <c r="B10" s="29">
        <v>0</v>
      </c>
      <c r="C10" s="29">
        <v>1</v>
      </c>
      <c r="D10" s="29">
        <v>2</v>
      </c>
      <c r="E10" s="29">
        <v>2</v>
      </c>
      <c r="F10" s="29">
        <v>1</v>
      </c>
      <c r="G10" s="29">
        <v>0</v>
      </c>
      <c r="H10" s="29">
        <v>1</v>
      </c>
      <c r="I10" s="29">
        <v>2</v>
      </c>
      <c r="J10" s="29">
        <v>4</v>
      </c>
      <c r="K10" s="29">
        <v>2</v>
      </c>
      <c r="L10" s="29">
        <v>1</v>
      </c>
      <c r="M10" s="29">
        <v>1</v>
      </c>
      <c r="N10" s="29">
        <v>1</v>
      </c>
      <c r="O10" s="29">
        <v>1</v>
      </c>
      <c r="P10" s="29">
        <v>5</v>
      </c>
      <c r="Q10" s="29">
        <v>0</v>
      </c>
      <c r="R10" s="29">
        <v>1</v>
      </c>
      <c r="S10" s="29">
        <v>2</v>
      </c>
      <c r="T10" s="29">
        <v>0</v>
      </c>
      <c r="U10" s="29">
        <v>0</v>
      </c>
      <c r="V10" s="29">
        <v>1</v>
      </c>
      <c r="W10" s="29">
        <v>1</v>
      </c>
      <c r="X10" s="29">
        <v>0</v>
      </c>
      <c r="Y10" s="29">
        <v>0</v>
      </c>
      <c r="Z10" s="29">
        <v>2</v>
      </c>
      <c r="AA10" s="29">
        <v>2</v>
      </c>
      <c r="AB10" s="29">
        <v>1</v>
      </c>
      <c r="AC10" s="29">
        <v>0</v>
      </c>
      <c r="AD10" s="29">
        <v>0</v>
      </c>
      <c r="AE10" s="29">
        <v>1</v>
      </c>
      <c r="AF10" s="29">
        <v>1</v>
      </c>
      <c r="AG10" s="29">
        <v>1</v>
      </c>
      <c r="AH10" s="29">
        <v>0</v>
      </c>
      <c r="AI10" s="29">
        <v>0</v>
      </c>
      <c r="AJ10" s="29">
        <v>1</v>
      </c>
      <c r="AK10" s="29">
        <v>0</v>
      </c>
      <c r="AL10" s="29">
        <v>1</v>
      </c>
      <c r="AM10" s="29">
        <v>3</v>
      </c>
      <c r="AN10" s="29">
        <v>3</v>
      </c>
      <c r="AO10" s="29">
        <v>1</v>
      </c>
      <c r="AP10" s="29">
        <v>1</v>
      </c>
      <c r="AQ10" s="29">
        <v>1</v>
      </c>
      <c r="AR10" s="29">
        <v>0</v>
      </c>
      <c r="AS10" s="29">
        <v>0</v>
      </c>
      <c r="AT10" s="29">
        <v>0</v>
      </c>
      <c r="AU10" s="29">
        <v>1</v>
      </c>
      <c r="AV10" s="29">
        <v>0</v>
      </c>
      <c r="AW10" s="29">
        <v>1</v>
      </c>
      <c r="AX10" s="29">
        <v>3</v>
      </c>
      <c r="AY10" s="23">
        <f t="shared" si="0"/>
        <v>53</v>
      </c>
      <c r="AZ10" s="23">
        <f t="shared" si="1"/>
        <v>1</v>
      </c>
      <c r="BA10" s="23"/>
      <c r="BC10" s="1">
        <v>8</v>
      </c>
      <c r="BD10" s="22">
        <v>10.423</v>
      </c>
      <c r="BE10" s="22">
        <v>10.423</v>
      </c>
      <c r="BF10" s="22">
        <v>10.423</v>
      </c>
      <c r="BG10" s="22">
        <v>10.423</v>
      </c>
      <c r="BH10" s="22">
        <v>10.423</v>
      </c>
      <c r="BI10" s="22">
        <v>10.423</v>
      </c>
      <c r="BJ10" s="22">
        <v>10.423</v>
      </c>
      <c r="BK10" s="22">
        <v>10.423</v>
      </c>
      <c r="BL10" s="22">
        <v>10.423</v>
      </c>
      <c r="BM10" s="22">
        <v>10.423</v>
      </c>
      <c r="BN10" s="22">
        <v>10.423</v>
      </c>
      <c r="BO10" s="22">
        <f t="shared" si="3"/>
        <v>114.65300000000001</v>
      </c>
      <c r="BP10" s="22">
        <v>0</v>
      </c>
      <c r="BQ10" s="22">
        <v>1000</v>
      </c>
      <c r="BR10">
        <f t="shared" si="4"/>
        <v>0</v>
      </c>
      <c r="BS10">
        <f t="shared" si="2"/>
        <v>0</v>
      </c>
      <c r="BU10" s="27" t="s">
        <v>22</v>
      </c>
      <c r="BV10" s="27"/>
      <c r="BW10" s="27"/>
      <c r="BX10" s="27">
        <v>38</v>
      </c>
      <c r="BY10" s="27"/>
      <c r="BZ10" s="27"/>
      <c r="CA10" s="27"/>
      <c r="CB10" s="27"/>
      <c r="CC10" s="27"/>
      <c r="CD10" s="27"/>
      <c r="CE10" s="28">
        <v>38</v>
      </c>
      <c r="CG10" t="s">
        <v>309</v>
      </c>
      <c r="CH10">
        <f>SUM(BD2:BN1002)</f>
        <v>50448.320000002866</v>
      </c>
      <c r="CO10" s="39"/>
      <c r="CP10" t="s">
        <v>15</v>
      </c>
      <c r="CQ10">
        <v>190</v>
      </c>
      <c r="CR10" s="11" t="s">
        <v>304</v>
      </c>
      <c r="CS10">
        <f>SUMPRODUCT(H2:H1002,$BE$2:$BE$1002)+SUMPRODUCT(H2:H1002,$BF$2:$BF$1002)+SUMPRODUCT(H2:H1002,$BG$2:$BG$1002)+SUMPRODUCT(H2:H1002,$BH$2:$BH$1002)+SUMPRODUCT(H2:H1002,$BI$2:$BI$1002)+SUMPRODUCT(H2:H1002,$BJ$2:$BJ$1002)+SUMPRODUCT(H2:H1002,$BK$2:$BK$1002)+SUMPRODUCT(H2:H1002,$BL$2:$BL$1002)+SUMPRODUCT(H2:H1002,$BM$2:$BM$1002)+SUMPRODUCT(H2:H1002,$BN$2:$BN$1002)+SUMPRODUCT(H2:H1002,$BD$2:$BD$1002)</f>
        <v>49301.789999999506</v>
      </c>
      <c r="CT10" s="40"/>
      <c r="CW10" t="s">
        <v>12</v>
      </c>
      <c r="CX10">
        <v>26</v>
      </c>
      <c r="CY10" s="11" t="s">
        <v>304</v>
      </c>
      <c r="CZ10" cm="1">
        <f t="array" ref="CZ10">SUMPRODUCT($I$2:$I$1002*$BD$2:$BD$1002)</f>
        <v>4992.6169999999483</v>
      </c>
      <c r="DD10" t="s">
        <v>12</v>
      </c>
      <c r="DE10">
        <v>28</v>
      </c>
      <c r="DF10" s="11" t="s">
        <v>304</v>
      </c>
      <c r="DG10" cm="1">
        <f t="array" ref="DG10">SUMPRODUCT($I$2:$I$1002*BE2:BE1002)</f>
        <v>4992.6169999999483</v>
      </c>
      <c r="DK10" t="s">
        <v>12</v>
      </c>
      <c r="DL10">
        <v>25</v>
      </c>
      <c r="DM10" s="11" t="s">
        <v>304</v>
      </c>
      <c r="DN10" cm="1">
        <f t="array" ref="DN10">SUMPRODUCT($I$2:$I$1002*$BF$2:$BF$1002)</f>
        <v>4992.6169999999483</v>
      </c>
      <c r="DP10" s="7"/>
      <c r="DQ10" s="7"/>
      <c r="DR10" s="7" t="s">
        <v>12</v>
      </c>
      <c r="DS10">
        <v>14</v>
      </c>
      <c r="DT10" s="7" t="s">
        <v>304</v>
      </c>
      <c r="DU10" cm="1">
        <f t="array" ref="DU10">SUMPRODUCT($I$2:$I$1002*BG2:BG1002)</f>
        <v>4992.6169999999483</v>
      </c>
      <c r="DW10" s="7"/>
      <c r="DX10" s="7"/>
      <c r="DY10" s="7" t="s">
        <v>12</v>
      </c>
      <c r="DZ10">
        <v>13</v>
      </c>
      <c r="EA10" s="7" t="s">
        <v>304</v>
      </c>
      <c r="EB10" cm="1">
        <f t="array" ref="EB10">SUMPRODUCT($I$2:$I$1002*BH2:BH1002)</f>
        <v>4992.6169999999483</v>
      </c>
      <c r="ED10" s="7"/>
      <c r="EE10" s="7"/>
      <c r="EF10" s="7" t="s">
        <v>12</v>
      </c>
      <c r="EG10">
        <v>17</v>
      </c>
      <c r="EH10" s="7" t="s">
        <v>304</v>
      </c>
      <c r="EI10" cm="1">
        <f t="array" ref="EI10">SUMPRODUCT($I$2:$I$1002*BI2:BI1002)</f>
        <v>4993.6169999999483</v>
      </c>
      <c r="EK10" s="7"/>
      <c r="EL10" s="7"/>
      <c r="EM10" s="7" t="s">
        <v>12</v>
      </c>
      <c r="EN10">
        <v>7</v>
      </c>
      <c r="EO10" s="7" t="s">
        <v>304</v>
      </c>
      <c r="EP10" cm="1">
        <f t="array" ref="EP10">SUMPRODUCT($I$2:$I$1002*BJ2:BJ1002)</f>
        <v>4992.6169999999483</v>
      </c>
      <c r="ER10" s="7"/>
      <c r="ES10" s="7"/>
      <c r="ET10" s="7" t="s">
        <v>12</v>
      </c>
      <c r="EU10">
        <v>13</v>
      </c>
      <c r="EV10" s="7" t="s">
        <v>304</v>
      </c>
      <c r="EW10" cm="1">
        <f t="array" ref="EW10">SUMPRODUCT($I$2:$I$1002*BK2:BK1002)</f>
        <v>4992.6169999999483</v>
      </c>
      <c r="EY10" s="7"/>
      <c r="EZ10" s="7"/>
      <c r="FA10" s="7" t="s">
        <v>12</v>
      </c>
      <c r="FB10">
        <v>11</v>
      </c>
      <c r="FC10" s="7" t="s">
        <v>304</v>
      </c>
      <c r="FD10" cm="1">
        <f t="array" ref="FD10">SUMPRODUCT($I$2:$I$1002*BL2:BL1002)</f>
        <v>4992.6169999999483</v>
      </c>
      <c r="FH10" t="s">
        <v>12</v>
      </c>
      <c r="FI10">
        <v>48</v>
      </c>
      <c r="FJ10" s="11" t="s">
        <v>304</v>
      </c>
      <c r="FK10" cm="1">
        <f t="array" ref="FK10">SUMPRODUCT($I$2:$I$1002*BM2:BM1002)</f>
        <v>4992.6169999999483</v>
      </c>
      <c r="FO10" t="s">
        <v>12</v>
      </c>
      <c r="FP10">
        <v>7</v>
      </c>
      <c r="FQ10" s="11" t="s">
        <v>304</v>
      </c>
      <c r="FR10" cm="1">
        <f t="array" ref="FR10">SUMPRODUCT($I$2:$I$1002*BN2:BN1002)</f>
        <v>4992.6169999999483</v>
      </c>
    </row>
    <row r="11" spans="1:174" ht="16" x14ac:dyDescent="0.2">
      <c r="A11" s="30">
        <v>9</v>
      </c>
      <c r="B11" s="29">
        <v>0</v>
      </c>
      <c r="C11" s="29">
        <v>2</v>
      </c>
      <c r="D11" s="29">
        <v>2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3</v>
      </c>
      <c r="K11" s="29">
        <v>2</v>
      </c>
      <c r="L11" s="29">
        <v>1</v>
      </c>
      <c r="M11" s="29">
        <v>2</v>
      </c>
      <c r="N11" s="29">
        <v>1</v>
      </c>
      <c r="O11" s="29">
        <v>1</v>
      </c>
      <c r="P11" s="29">
        <v>5</v>
      </c>
      <c r="Q11" s="29">
        <v>1</v>
      </c>
      <c r="R11" s="29">
        <v>1</v>
      </c>
      <c r="S11" s="29">
        <v>2</v>
      </c>
      <c r="T11" s="29">
        <v>0</v>
      </c>
      <c r="U11" s="29">
        <v>1</v>
      </c>
      <c r="V11" s="29">
        <v>0</v>
      </c>
      <c r="W11" s="29">
        <v>1</v>
      </c>
      <c r="X11" s="29">
        <v>1</v>
      </c>
      <c r="Y11" s="29">
        <v>0</v>
      </c>
      <c r="Z11" s="29">
        <v>2</v>
      </c>
      <c r="AA11" s="29">
        <v>2</v>
      </c>
      <c r="AB11" s="29">
        <v>1</v>
      </c>
      <c r="AC11" s="29">
        <v>1</v>
      </c>
      <c r="AD11" s="29">
        <v>0</v>
      </c>
      <c r="AE11" s="29">
        <v>0</v>
      </c>
      <c r="AF11" s="29">
        <v>0</v>
      </c>
      <c r="AG11" s="29">
        <v>1</v>
      </c>
      <c r="AH11" s="29">
        <v>1</v>
      </c>
      <c r="AI11" s="29">
        <v>1</v>
      </c>
      <c r="AJ11" s="29">
        <v>0</v>
      </c>
      <c r="AK11" s="29">
        <v>0</v>
      </c>
      <c r="AL11" s="29">
        <v>2</v>
      </c>
      <c r="AM11" s="29">
        <v>3</v>
      </c>
      <c r="AN11" s="29">
        <v>3</v>
      </c>
      <c r="AO11" s="29">
        <v>2</v>
      </c>
      <c r="AP11" s="29">
        <v>0</v>
      </c>
      <c r="AQ11" s="29">
        <v>1</v>
      </c>
      <c r="AR11" s="29">
        <v>0</v>
      </c>
      <c r="AS11" s="29">
        <v>0</v>
      </c>
      <c r="AT11" s="29">
        <v>1</v>
      </c>
      <c r="AU11" s="29">
        <v>0</v>
      </c>
      <c r="AV11" s="29">
        <v>1</v>
      </c>
      <c r="AW11" s="29">
        <v>0</v>
      </c>
      <c r="AX11" s="29">
        <v>3</v>
      </c>
      <c r="AY11" s="23">
        <f t="shared" si="0"/>
        <v>56</v>
      </c>
      <c r="AZ11" s="23">
        <f t="shared" si="1"/>
        <v>1</v>
      </c>
      <c r="BA11" s="23"/>
      <c r="BC11" s="1">
        <v>9</v>
      </c>
      <c r="BD11" s="22">
        <v>10.423</v>
      </c>
      <c r="BE11" s="22">
        <v>10.423</v>
      </c>
      <c r="BF11" s="22">
        <v>10.423</v>
      </c>
      <c r="BG11" s="22">
        <v>10.423</v>
      </c>
      <c r="BH11" s="22">
        <v>10.423</v>
      </c>
      <c r="BI11" s="22">
        <v>10.423</v>
      </c>
      <c r="BJ11" s="22">
        <v>10.423</v>
      </c>
      <c r="BK11" s="22">
        <v>10.423</v>
      </c>
      <c r="BL11" s="22">
        <v>10.423</v>
      </c>
      <c r="BM11" s="22">
        <v>10.423</v>
      </c>
      <c r="BN11" s="22">
        <v>10.423</v>
      </c>
      <c r="BO11" s="22">
        <f t="shared" si="3"/>
        <v>114.65300000000001</v>
      </c>
      <c r="BP11" s="22">
        <v>0</v>
      </c>
      <c r="BQ11" s="22">
        <v>1000</v>
      </c>
      <c r="BR11">
        <f t="shared" si="4"/>
        <v>0</v>
      </c>
      <c r="BS11">
        <f t="shared" si="2"/>
        <v>0</v>
      </c>
      <c r="BU11" s="27" t="s">
        <v>23</v>
      </c>
      <c r="BV11" s="27"/>
      <c r="BW11" s="27"/>
      <c r="BX11" s="27">
        <v>16</v>
      </c>
      <c r="BY11" s="27"/>
      <c r="BZ11" s="27"/>
      <c r="CA11" s="27"/>
      <c r="CB11" s="27"/>
      <c r="CC11" s="27"/>
      <c r="CD11" s="27"/>
      <c r="CE11" s="28">
        <v>16</v>
      </c>
      <c r="CO11" s="39"/>
      <c r="CP11" t="s">
        <v>12</v>
      </c>
      <c r="CQ11">
        <v>209</v>
      </c>
      <c r="CR11" s="11" t="s">
        <v>304</v>
      </c>
      <c r="CS11">
        <f>SUMPRODUCT(I2:I1002,$BE$2:$BE$1002)+SUMPRODUCT(I2:I1002,$BF$2:$BF$1002)+SUMPRODUCT(I2:I1002,$BG$2:$BG$1002)+SUMPRODUCT(I2:I1002,$BH$2:$BH$1002)+SUMPRODUCT(I2:I1002,$BI$2:$BI$1002)+SUMPRODUCT(I2:I1002,$BJ$2:$BJ$1002)+SUMPRODUCT(I2:I1002,$BK$2:$BK$1002)+SUMPRODUCT(I2:I1002,$BL$2:$BL$1002)+SUMPRODUCT(I2:I1002,$BM$2:$BM$1002)+SUMPRODUCT(I2:I1002,$BN$2:$BN$1002)+SUMPRODUCT(I2:I1002,$BD$2:$BD$1002)</f>
        <v>54919.786999999429</v>
      </c>
      <c r="CT11" s="40"/>
      <c r="CW11" t="s">
        <v>14</v>
      </c>
      <c r="CX11">
        <v>97</v>
      </c>
      <c r="CY11" s="11" t="s">
        <v>304</v>
      </c>
      <c r="CZ11" cm="1">
        <f t="array" ref="CZ11">SUMPRODUCT($J$2:$J$1002*$BD$2:$BD$1002)</f>
        <v>14654.737999999952</v>
      </c>
      <c r="DD11" t="s">
        <v>14</v>
      </c>
      <c r="DE11">
        <v>65</v>
      </c>
      <c r="DF11" s="11" t="s">
        <v>304</v>
      </c>
      <c r="DG11" cm="1">
        <f t="array" ref="DG11">SUMPRODUCT($J$2:$J$1002*BE2:BE1002)</f>
        <v>14654.737999999952</v>
      </c>
      <c r="DK11" t="s">
        <v>14</v>
      </c>
      <c r="DL11">
        <v>71</v>
      </c>
      <c r="DM11" s="11" t="s">
        <v>304</v>
      </c>
      <c r="DN11" cm="1">
        <f t="array" ref="DN11">SUMPRODUCT($J$2:$J$1002*$BF$2:$BF$1002)</f>
        <v>14654.737999999952</v>
      </c>
      <c r="DP11" s="7"/>
      <c r="DQ11" s="7"/>
      <c r="DR11" s="7" t="s">
        <v>14</v>
      </c>
      <c r="DS11">
        <v>49</v>
      </c>
      <c r="DT11" s="7" t="s">
        <v>304</v>
      </c>
      <c r="DU11" cm="1">
        <f t="array" ref="DU11">SUMPRODUCT($J$2:$J$1002*BG2:BG1002)</f>
        <v>14654.737999999952</v>
      </c>
      <c r="DW11" s="7"/>
      <c r="DX11" s="7"/>
      <c r="DY11" s="7" t="s">
        <v>14</v>
      </c>
      <c r="DZ11">
        <v>40</v>
      </c>
      <c r="EA11" s="7" t="s">
        <v>304</v>
      </c>
      <c r="EB11" cm="1">
        <f t="array" ref="EB11">SUMPRODUCT($J$2:$J$1002*BH2:BH1002)</f>
        <v>14654.737999999952</v>
      </c>
      <c r="ED11" s="7"/>
      <c r="EE11" s="7"/>
      <c r="EF11" s="7" t="s">
        <v>14</v>
      </c>
      <c r="EG11">
        <v>50</v>
      </c>
      <c r="EH11" s="7" t="s">
        <v>304</v>
      </c>
      <c r="EI11" cm="1">
        <f t="array" ref="EI11">SUMPRODUCT($J$2:$J$1002*BI2:BI1002)</f>
        <v>14657.737999999952</v>
      </c>
      <c r="EK11" s="7"/>
      <c r="EL11" s="7"/>
      <c r="EM11" s="7" t="s">
        <v>14</v>
      </c>
      <c r="EN11">
        <v>24</v>
      </c>
      <c r="EO11" s="7" t="s">
        <v>304</v>
      </c>
      <c r="EP11" cm="1">
        <f t="array" ref="EP11">SUMPRODUCT($J$2:$J$1002*BJ2:BJ1002)</f>
        <v>14654.737999999952</v>
      </c>
      <c r="ER11" s="7"/>
      <c r="ES11" s="7"/>
      <c r="ET11" s="7" t="s">
        <v>14</v>
      </c>
      <c r="EU11">
        <v>38</v>
      </c>
      <c r="EV11" s="7" t="s">
        <v>304</v>
      </c>
      <c r="EW11" cm="1">
        <f t="array" ref="EW11">SUMPRODUCT($J$2:$J$1002*BK2:BK1002)</f>
        <v>14654.737999999952</v>
      </c>
      <c r="EY11" s="7"/>
      <c r="EZ11" s="7"/>
      <c r="FA11" s="7" t="s">
        <v>14</v>
      </c>
      <c r="FB11">
        <v>47</v>
      </c>
      <c r="FC11" s="7" t="s">
        <v>304</v>
      </c>
      <c r="FD11" cm="1">
        <f t="array" ref="FD11">SUMPRODUCT($J$2:$J$1002*BL2:BL1002)</f>
        <v>14654.737999999952</v>
      </c>
      <c r="FH11" t="s">
        <v>14</v>
      </c>
      <c r="FI11">
        <v>153</v>
      </c>
      <c r="FJ11" s="11" t="s">
        <v>304</v>
      </c>
      <c r="FK11" cm="1">
        <f t="array" ref="FK11">SUMPRODUCT($J$2:$J$1002*BM2:BM1002)</f>
        <v>14654.737999999952</v>
      </c>
      <c r="FO11" t="s">
        <v>14</v>
      </c>
      <c r="FP11">
        <v>22</v>
      </c>
      <c r="FQ11" s="11" t="s">
        <v>304</v>
      </c>
      <c r="FR11" cm="1">
        <f t="array" ref="FR11">SUMPRODUCT($J$2:$J$1002*BN2:BN1002)</f>
        <v>14654.737999999952</v>
      </c>
    </row>
    <row r="12" spans="1:174" ht="16" x14ac:dyDescent="0.2">
      <c r="A12" s="30">
        <v>10</v>
      </c>
      <c r="B12" s="29">
        <v>0</v>
      </c>
      <c r="C12" s="29">
        <v>1</v>
      </c>
      <c r="D12" s="29">
        <v>2</v>
      </c>
      <c r="E12" s="29">
        <v>1</v>
      </c>
      <c r="F12" s="29">
        <v>1</v>
      </c>
      <c r="G12" s="29">
        <v>1</v>
      </c>
      <c r="H12" s="29">
        <v>1</v>
      </c>
      <c r="I12" s="29">
        <v>1</v>
      </c>
      <c r="J12" s="29">
        <v>3</v>
      </c>
      <c r="K12" s="29">
        <v>2</v>
      </c>
      <c r="L12" s="29">
        <v>1</v>
      </c>
      <c r="M12" s="29">
        <v>1</v>
      </c>
      <c r="N12" s="29">
        <v>1</v>
      </c>
      <c r="O12" s="29">
        <v>2</v>
      </c>
      <c r="P12" s="29">
        <v>4</v>
      </c>
      <c r="Q12" s="29">
        <v>0</v>
      </c>
      <c r="R12" s="29">
        <v>1</v>
      </c>
      <c r="S12" s="29">
        <v>1</v>
      </c>
      <c r="T12" s="29">
        <v>0</v>
      </c>
      <c r="U12" s="29">
        <v>0</v>
      </c>
      <c r="V12" s="29">
        <v>0</v>
      </c>
      <c r="W12" s="29">
        <v>0</v>
      </c>
      <c r="X12" s="29">
        <v>1</v>
      </c>
      <c r="Y12" s="29">
        <v>0</v>
      </c>
      <c r="Z12" s="29">
        <v>2</v>
      </c>
      <c r="AA12" s="29">
        <v>2</v>
      </c>
      <c r="AB12" s="29">
        <v>2</v>
      </c>
      <c r="AC12" s="29">
        <v>0</v>
      </c>
      <c r="AD12" s="29">
        <v>0</v>
      </c>
      <c r="AE12" s="29">
        <v>0</v>
      </c>
      <c r="AF12" s="29">
        <v>1</v>
      </c>
      <c r="AG12" s="29">
        <v>1</v>
      </c>
      <c r="AH12" s="29">
        <v>1</v>
      </c>
      <c r="AI12" s="29">
        <v>0</v>
      </c>
      <c r="AJ12" s="29">
        <v>0</v>
      </c>
      <c r="AK12" s="29">
        <v>1</v>
      </c>
      <c r="AL12" s="29">
        <v>1</v>
      </c>
      <c r="AM12" s="29">
        <v>3</v>
      </c>
      <c r="AN12" s="29">
        <v>3</v>
      </c>
      <c r="AO12" s="29">
        <v>1</v>
      </c>
      <c r="AP12" s="29">
        <v>0</v>
      </c>
      <c r="AQ12" s="29">
        <v>0</v>
      </c>
      <c r="AR12" s="29">
        <v>0</v>
      </c>
      <c r="AS12" s="29">
        <v>0</v>
      </c>
      <c r="AT12" s="29">
        <v>1</v>
      </c>
      <c r="AU12" s="29">
        <v>0</v>
      </c>
      <c r="AV12" s="29">
        <v>0</v>
      </c>
      <c r="AW12" s="29">
        <v>1</v>
      </c>
      <c r="AX12" s="29">
        <v>3</v>
      </c>
      <c r="AY12" s="23">
        <f t="shared" si="0"/>
        <v>48</v>
      </c>
      <c r="AZ12" s="23">
        <f t="shared" si="1"/>
        <v>1</v>
      </c>
      <c r="BA12" s="23"/>
      <c r="BC12" s="1">
        <v>10</v>
      </c>
      <c r="BD12" s="22">
        <v>10.423</v>
      </c>
      <c r="BE12" s="22">
        <v>10.423</v>
      </c>
      <c r="BF12" s="22">
        <v>10.423</v>
      </c>
      <c r="BG12" s="22">
        <v>10.423</v>
      </c>
      <c r="BH12" s="22">
        <v>10.423</v>
      </c>
      <c r="BI12" s="22">
        <v>10.423</v>
      </c>
      <c r="BJ12" s="22">
        <v>10.423</v>
      </c>
      <c r="BK12" s="22">
        <v>10.423</v>
      </c>
      <c r="BL12" s="22">
        <v>10.423</v>
      </c>
      <c r="BM12" s="22">
        <v>10.423</v>
      </c>
      <c r="BN12" s="22">
        <v>10.423</v>
      </c>
      <c r="BO12" s="22">
        <f t="shared" si="3"/>
        <v>114.65300000000001</v>
      </c>
      <c r="BP12" s="22">
        <v>0</v>
      </c>
      <c r="BQ12" s="22">
        <v>1000</v>
      </c>
      <c r="BR12">
        <f t="shared" si="4"/>
        <v>0</v>
      </c>
      <c r="BS12">
        <f t="shared" si="2"/>
        <v>0</v>
      </c>
      <c r="BU12" s="27" t="s">
        <v>24</v>
      </c>
      <c r="BV12" s="27"/>
      <c r="BW12" s="27"/>
      <c r="BX12" s="27">
        <v>14</v>
      </c>
      <c r="BY12" s="27"/>
      <c r="BZ12" s="27"/>
      <c r="CA12" s="27"/>
      <c r="CB12" s="27"/>
      <c r="CC12" s="27"/>
      <c r="CD12" s="27"/>
      <c r="CE12" s="28">
        <v>14</v>
      </c>
      <c r="CG12" s="42" t="s">
        <v>310</v>
      </c>
      <c r="CH12" s="42">
        <f>SUM(CI17:CI25)</f>
        <v>19173169.980425876</v>
      </c>
      <c r="CO12" s="39"/>
      <c r="CP12" t="s">
        <v>14</v>
      </c>
      <c r="CQ12">
        <v>656</v>
      </c>
      <c r="CR12" s="11" t="s">
        <v>304</v>
      </c>
      <c r="CS12">
        <f>SUMPRODUCT(J2:J1002,$BE$2:$BE$1002)+SUMPRODUCT(J2:J1002,$BF$2:$BF$1002)+SUMPRODUCT(J2:J1002,$BG$2:$BG$1002)+SUMPRODUCT(J2:J1002,$BH$2:$BH$1002)+SUMPRODUCT(J2:J1002,$BI$2:$BI$1002)+SUMPRODUCT(J2:J1002,$BJ$2:$BJ$1002)+SUMPRODUCT(J2:J1002,$BK$2:$BK$1002)+SUMPRODUCT(J2:J1002,$BL$2:$BL$1002)+SUMPRODUCT(J2:J1002,$BM$2:$BM$1002)+SUMPRODUCT(J2:J1002,$BN$2:$BN$1002)+SUMPRODUCT(J2:J1002,$BD$2:$BD$1002)</f>
        <v>161205.11799999946</v>
      </c>
      <c r="CT12" s="40"/>
      <c r="CW12" t="s">
        <v>13</v>
      </c>
      <c r="CX12">
        <v>83</v>
      </c>
      <c r="CY12" s="11" t="s">
        <v>304</v>
      </c>
      <c r="CZ12" cm="1">
        <f t="array" ref="CZ12">SUMPRODUCT($K$2:$K$1002*$BD$2:$BD$1002)</f>
        <v>13977.242999999969</v>
      </c>
      <c r="DD12" t="s">
        <v>13</v>
      </c>
      <c r="DE12">
        <v>75</v>
      </c>
      <c r="DF12" s="11" t="s">
        <v>304</v>
      </c>
      <c r="DG12" cm="1">
        <f t="array" ref="DG12">SUMPRODUCT($K$2:$K$1002*BE2:BE1002)</f>
        <v>13977.242999999969</v>
      </c>
      <c r="DK12" t="s">
        <v>13</v>
      </c>
      <c r="DL12">
        <v>84</v>
      </c>
      <c r="DM12" s="11" t="s">
        <v>304</v>
      </c>
      <c r="DN12" cm="1">
        <f t="array" ref="DN12">SUMPRODUCT($K$2:$K$1002*$BF$2:$BF$1002)</f>
        <v>13977.242999999969</v>
      </c>
      <c r="DP12" s="7"/>
      <c r="DQ12" s="7"/>
      <c r="DR12" s="7" t="s">
        <v>13</v>
      </c>
      <c r="DS12">
        <v>36</v>
      </c>
      <c r="DT12" s="7" t="s">
        <v>304</v>
      </c>
      <c r="DU12" cm="1">
        <f t="array" ref="DU12">SUMPRODUCT($K$2:$K$1002*BG2:BG1002)</f>
        <v>13977.242999999969</v>
      </c>
      <c r="DW12" s="7"/>
      <c r="DX12" s="7"/>
      <c r="DY12" s="7" t="s">
        <v>13</v>
      </c>
      <c r="DZ12">
        <v>36</v>
      </c>
      <c r="EA12" s="7" t="s">
        <v>304</v>
      </c>
      <c r="EB12" cm="1">
        <f t="array" ref="EB12">SUMPRODUCT($K$2:$K$1002*BH2:BH1002)</f>
        <v>13977.242999999969</v>
      </c>
      <c r="ED12" s="7"/>
      <c r="EE12" s="7"/>
      <c r="EF12" s="7" t="s">
        <v>13</v>
      </c>
      <c r="EG12">
        <v>45</v>
      </c>
      <c r="EH12" s="7" t="s">
        <v>304</v>
      </c>
      <c r="EI12" cm="1">
        <f t="array" ref="EI12">SUMPRODUCT($K$2:$K$1002*BI2:BI1002)</f>
        <v>13980.242999999969</v>
      </c>
      <c r="EK12" s="7"/>
      <c r="EL12" s="7"/>
      <c r="EM12" s="7" t="s">
        <v>13</v>
      </c>
      <c r="EN12">
        <v>16</v>
      </c>
      <c r="EO12" s="7" t="s">
        <v>304</v>
      </c>
      <c r="EP12" cm="1">
        <f t="array" ref="EP12">SUMPRODUCT($K$2:$K$1002*BJ2:BJ1002)</f>
        <v>13977.242999999969</v>
      </c>
      <c r="ER12" s="7"/>
      <c r="ES12" s="7"/>
      <c r="ET12" s="7" t="s">
        <v>13</v>
      </c>
      <c r="EU12">
        <v>27</v>
      </c>
      <c r="EV12" s="7" t="s">
        <v>304</v>
      </c>
      <c r="EW12" cm="1">
        <f t="array" ref="EW12">SUMPRODUCT($K$2:$K$1002*BK2:BK1002)</f>
        <v>13977.242999999969</v>
      </c>
      <c r="EY12" s="7"/>
      <c r="EZ12" s="7"/>
      <c r="FA12" s="7" t="s">
        <v>13</v>
      </c>
      <c r="FB12">
        <v>44</v>
      </c>
      <c r="FC12" s="7" t="s">
        <v>304</v>
      </c>
      <c r="FD12" cm="1">
        <f t="array" ref="FD12">SUMPRODUCT($K$2:$K$1002*BL2:BL1002)</f>
        <v>13977.242999999969</v>
      </c>
      <c r="FH12" t="s">
        <v>13</v>
      </c>
      <c r="FI12">
        <v>166</v>
      </c>
      <c r="FJ12" s="11" t="s">
        <v>304</v>
      </c>
      <c r="FK12" cm="1">
        <f t="array" ref="FK12">SUMPRODUCT($K$2:$K$1002*BM2:BM1002)</f>
        <v>13977.242999999969</v>
      </c>
      <c r="FO12" t="s">
        <v>13</v>
      </c>
      <c r="FP12">
        <v>20</v>
      </c>
      <c r="FQ12" s="11" t="s">
        <v>304</v>
      </c>
      <c r="FR12" cm="1">
        <f t="array" ref="FR12">SUMPRODUCT($K$2:$K$1002*BN2:BN1002)</f>
        <v>13977.242999999969</v>
      </c>
    </row>
    <row r="13" spans="1:174" ht="16" x14ac:dyDescent="0.2">
      <c r="A13" s="30">
        <v>11</v>
      </c>
      <c r="B13" s="29">
        <v>1</v>
      </c>
      <c r="C13" s="29">
        <v>2</v>
      </c>
      <c r="D13" s="29">
        <v>2</v>
      </c>
      <c r="E13" s="29">
        <v>2</v>
      </c>
      <c r="F13" s="29">
        <v>1</v>
      </c>
      <c r="G13" s="29">
        <v>1</v>
      </c>
      <c r="H13" s="29">
        <v>1</v>
      </c>
      <c r="I13" s="29">
        <v>2</v>
      </c>
      <c r="J13" s="29">
        <v>3</v>
      </c>
      <c r="K13" s="29">
        <v>2</v>
      </c>
      <c r="L13" s="29">
        <v>1</v>
      </c>
      <c r="M13" s="29">
        <v>1</v>
      </c>
      <c r="N13" s="29">
        <v>0</v>
      </c>
      <c r="O13" s="29">
        <v>2</v>
      </c>
      <c r="P13" s="29">
        <v>4</v>
      </c>
      <c r="Q13" s="29">
        <v>1</v>
      </c>
      <c r="R13" s="29">
        <v>1</v>
      </c>
      <c r="S13" s="29">
        <v>1</v>
      </c>
      <c r="T13" s="29">
        <v>0</v>
      </c>
      <c r="U13" s="29">
        <v>0</v>
      </c>
      <c r="V13" s="29">
        <v>0</v>
      </c>
      <c r="W13" s="29">
        <v>1</v>
      </c>
      <c r="X13" s="29">
        <v>0</v>
      </c>
      <c r="Y13" s="29">
        <v>1</v>
      </c>
      <c r="Z13" s="29">
        <v>2</v>
      </c>
      <c r="AA13" s="29">
        <v>3</v>
      </c>
      <c r="AB13" s="29">
        <v>2</v>
      </c>
      <c r="AC13" s="29">
        <v>1</v>
      </c>
      <c r="AD13" s="29">
        <v>0</v>
      </c>
      <c r="AE13" s="29">
        <v>1</v>
      </c>
      <c r="AF13" s="29">
        <v>1</v>
      </c>
      <c r="AG13" s="29">
        <v>0</v>
      </c>
      <c r="AH13" s="29">
        <v>0</v>
      </c>
      <c r="AI13" s="29">
        <v>0</v>
      </c>
      <c r="AJ13" s="29">
        <v>0</v>
      </c>
      <c r="AK13" s="29">
        <v>1</v>
      </c>
      <c r="AL13" s="29">
        <v>2</v>
      </c>
      <c r="AM13" s="29">
        <v>3</v>
      </c>
      <c r="AN13" s="29">
        <v>3</v>
      </c>
      <c r="AO13" s="29">
        <v>1</v>
      </c>
      <c r="AP13" s="29">
        <v>1</v>
      </c>
      <c r="AQ13" s="29">
        <v>0</v>
      </c>
      <c r="AR13" s="29">
        <v>1</v>
      </c>
      <c r="AS13" s="29">
        <v>1</v>
      </c>
      <c r="AT13" s="29">
        <v>1</v>
      </c>
      <c r="AU13" s="29">
        <v>0</v>
      </c>
      <c r="AV13" s="29">
        <v>1</v>
      </c>
      <c r="AW13" s="29">
        <v>0</v>
      </c>
      <c r="AX13" s="29">
        <v>2</v>
      </c>
      <c r="AY13" s="23">
        <f t="shared" si="0"/>
        <v>57</v>
      </c>
      <c r="AZ13" s="23">
        <f t="shared" si="1"/>
        <v>1</v>
      </c>
      <c r="BA13" s="23"/>
      <c r="BC13" s="1">
        <v>11</v>
      </c>
      <c r="BD13" s="22">
        <v>10.423</v>
      </c>
      <c r="BE13" s="22">
        <v>10.423</v>
      </c>
      <c r="BF13" s="22">
        <v>10.423</v>
      </c>
      <c r="BG13" s="22">
        <v>10.423</v>
      </c>
      <c r="BH13" s="22">
        <v>10.423</v>
      </c>
      <c r="BI13" s="22">
        <v>10.423</v>
      </c>
      <c r="BJ13" s="22">
        <v>10.423</v>
      </c>
      <c r="BK13" s="22">
        <v>10.423</v>
      </c>
      <c r="BL13" s="22">
        <v>10.423</v>
      </c>
      <c r="BM13" s="22">
        <v>10.423</v>
      </c>
      <c r="BN13" s="22">
        <v>10.423</v>
      </c>
      <c r="BO13" s="22">
        <f t="shared" si="3"/>
        <v>114.65300000000001</v>
      </c>
      <c r="BP13" s="22">
        <v>0</v>
      </c>
      <c r="BQ13" s="22">
        <v>1000</v>
      </c>
      <c r="BR13">
        <f t="shared" si="4"/>
        <v>0</v>
      </c>
      <c r="BS13">
        <f t="shared" si="2"/>
        <v>0</v>
      </c>
      <c r="BU13" s="27" t="s">
        <v>25</v>
      </c>
      <c r="BV13" s="27"/>
      <c r="BW13" s="27"/>
      <c r="BX13" s="27">
        <v>49</v>
      </c>
      <c r="BY13" s="27"/>
      <c r="BZ13" s="27"/>
      <c r="CA13" s="27"/>
      <c r="CB13" s="27"/>
      <c r="CC13" s="27"/>
      <c r="CD13" s="27"/>
      <c r="CE13" s="28">
        <v>49</v>
      </c>
      <c r="CG13" s="42" t="s">
        <v>311</v>
      </c>
      <c r="CH13" s="42">
        <f>CH9*CH6</f>
        <v>0</v>
      </c>
      <c r="CO13" s="39"/>
      <c r="CP13" t="s">
        <v>13</v>
      </c>
      <c r="CQ13">
        <v>632</v>
      </c>
      <c r="CR13" s="11" t="s">
        <v>304</v>
      </c>
      <c r="CS13">
        <f>SUMPRODUCT(K2:K1002,$BE$2:$BE$1002)+SUMPRODUCT(K2:K1002,$BF$2:$BF$1002)+SUMPRODUCT(K2:K1002,$BG$2:$BG$1002)+SUMPRODUCT(K2:K1002,$BH$2:$BH$1002)+SUMPRODUCT(K2:K1002,$BI$2:$BI$1002)+SUMPRODUCT(K2:K1002,$BJ$2:$BJ$1002)+SUMPRODUCT(K2:K1002,$BK$2:$BK$1002)+SUMPRODUCT(K2:K1002,$BL$2:$BL$1002)+SUMPRODUCT(K2:K1002,$BM$2:$BM$1002)+SUMPRODUCT(K2:K1002,$BN$2:$BN$1002)+SUMPRODUCT(K2:K1002,$BD$2:$BD$1002)</f>
        <v>153752.67299999966</v>
      </c>
      <c r="CT13" s="40"/>
      <c r="CW13" t="s">
        <v>16</v>
      </c>
      <c r="CX13">
        <v>24</v>
      </c>
      <c r="CY13" s="11" t="s">
        <v>304</v>
      </c>
      <c r="CZ13" cm="1">
        <f t="array" ref="CZ13">SUMPRODUCT($L$2:$L$1002*$BD$2:$BD$1002)</f>
        <v>4950.9249999999547</v>
      </c>
      <c r="DD13" t="s">
        <v>16</v>
      </c>
      <c r="DE13">
        <v>25</v>
      </c>
      <c r="DF13" s="11" t="s">
        <v>304</v>
      </c>
      <c r="DG13" cm="1">
        <f t="array" ref="DG13">SUMPRODUCT($L$2:$L$1002*BE2:BE1002)</f>
        <v>4950.9249999999547</v>
      </c>
      <c r="DK13" t="s">
        <v>16</v>
      </c>
      <c r="DL13">
        <v>26</v>
      </c>
      <c r="DM13" s="11" t="s">
        <v>304</v>
      </c>
      <c r="DN13" cm="1">
        <f t="array" ref="DN13">SUMPRODUCT($L$2:$L$1002*$BF$2:$BF$1002)</f>
        <v>4950.9249999999547</v>
      </c>
      <c r="DP13" s="7"/>
      <c r="DQ13" s="7"/>
      <c r="DR13" s="7" t="s">
        <v>16</v>
      </c>
      <c r="DS13">
        <v>15</v>
      </c>
      <c r="DT13" s="7" t="s">
        <v>304</v>
      </c>
      <c r="DU13" cm="1">
        <f t="array" ref="DU13">SUMPRODUCT($L$2:$L$1002*BG2:BG1002)</f>
        <v>4950.9249999999547</v>
      </c>
      <c r="DW13" s="7"/>
      <c r="DX13" s="7"/>
      <c r="DY13" s="7" t="s">
        <v>16</v>
      </c>
      <c r="DZ13">
        <v>12</v>
      </c>
      <c r="EA13" s="7" t="s">
        <v>304</v>
      </c>
      <c r="EB13" cm="1">
        <f t="array" ref="EB13">SUMPRODUCT($L$2:$L$1002*BH2:BH1002)</f>
        <v>4950.9249999999547</v>
      </c>
      <c r="ED13" s="7"/>
      <c r="EE13" s="7"/>
      <c r="EF13" s="7" t="s">
        <v>16</v>
      </c>
      <c r="EG13">
        <v>21</v>
      </c>
      <c r="EH13" s="7" t="s">
        <v>304</v>
      </c>
      <c r="EI13" cm="1">
        <f t="array" ref="EI13">SUMPRODUCT($L$2:$L$1002*BI2:BI1002)</f>
        <v>4951.9249999999547</v>
      </c>
      <c r="EK13" s="7"/>
      <c r="EL13" s="7"/>
      <c r="EM13" s="7" t="s">
        <v>16</v>
      </c>
      <c r="EN13">
        <v>5</v>
      </c>
      <c r="EO13" s="7" t="s">
        <v>304</v>
      </c>
      <c r="EP13" cm="1">
        <f t="array" ref="EP13">SUMPRODUCT($L$2:$L$1002*BJ2:BJ1002)</f>
        <v>4950.9249999999547</v>
      </c>
      <c r="ER13" s="7"/>
      <c r="ES13" s="7"/>
      <c r="ET13" s="7" t="s">
        <v>16</v>
      </c>
      <c r="EU13">
        <v>10</v>
      </c>
      <c r="EV13" s="7" t="s">
        <v>304</v>
      </c>
      <c r="EW13" cm="1">
        <f t="array" ref="EW13">SUMPRODUCT($L$2:$L$1002*BK2:BK1002)</f>
        <v>4950.9249999999547</v>
      </c>
      <c r="EY13" s="7"/>
      <c r="EZ13" s="7"/>
      <c r="FA13" s="7" t="s">
        <v>16</v>
      </c>
      <c r="FB13">
        <v>15</v>
      </c>
      <c r="FC13" s="7" t="s">
        <v>304</v>
      </c>
      <c r="FD13" cm="1">
        <f t="array" ref="FD13">SUMPRODUCT($L$2:$L$1002*BL2:BL1002)</f>
        <v>4950.9249999999547</v>
      </c>
      <c r="FH13" t="s">
        <v>16</v>
      </c>
      <c r="FI13">
        <v>36</v>
      </c>
      <c r="FJ13" s="11" t="s">
        <v>304</v>
      </c>
      <c r="FK13" cm="1">
        <f t="array" ref="FK13">SUMPRODUCT($L$2:$L$1002*BM2:BM1002)</f>
        <v>4950.9249999999547</v>
      </c>
      <c r="FO13" t="s">
        <v>16</v>
      </c>
      <c r="FP13">
        <v>8</v>
      </c>
      <c r="FQ13" s="11" t="s">
        <v>304</v>
      </c>
      <c r="FR13" cm="1">
        <f t="array" ref="FR13">SUMPRODUCT($L$2:$L$1002*BN2:BN1002)</f>
        <v>4950.9249999999547</v>
      </c>
    </row>
    <row r="14" spans="1:174" ht="16" x14ac:dyDescent="0.2">
      <c r="A14" s="30">
        <v>12</v>
      </c>
      <c r="B14" s="29">
        <v>0</v>
      </c>
      <c r="C14" s="29">
        <v>2</v>
      </c>
      <c r="D14" s="29">
        <v>2</v>
      </c>
      <c r="E14" s="29">
        <v>1</v>
      </c>
      <c r="F14" s="29">
        <v>0</v>
      </c>
      <c r="G14" s="29">
        <v>1</v>
      </c>
      <c r="H14" s="29">
        <v>1</v>
      </c>
      <c r="I14" s="29">
        <v>1</v>
      </c>
      <c r="J14" s="29">
        <v>3</v>
      </c>
      <c r="K14" s="29">
        <v>2</v>
      </c>
      <c r="L14" s="29">
        <v>1</v>
      </c>
      <c r="M14" s="29">
        <v>2</v>
      </c>
      <c r="N14" s="29">
        <v>0</v>
      </c>
      <c r="O14" s="29">
        <v>2</v>
      </c>
      <c r="P14" s="29">
        <v>4</v>
      </c>
      <c r="Q14" s="29">
        <v>0</v>
      </c>
      <c r="R14" s="29">
        <v>1</v>
      </c>
      <c r="S14" s="29">
        <v>1</v>
      </c>
      <c r="T14" s="29">
        <v>0</v>
      </c>
      <c r="U14" s="29">
        <v>0</v>
      </c>
      <c r="V14" s="29">
        <v>0</v>
      </c>
      <c r="W14" s="29">
        <v>1</v>
      </c>
      <c r="X14" s="29">
        <v>1</v>
      </c>
      <c r="Y14" s="29">
        <v>0</v>
      </c>
      <c r="Z14" s="29">
        <v>2</v>
      </c>
      <c r="AA14" s="29">
        <v>3</v>
      </c>
      <c r="AB14" s="29">
        <v>1</v>
      </c>
      <c r="AC14" s="29">
        <v>1</v>
      </c>
      <c r="AD14" s="29">
        <v>0</v>
      </c>
      <c r="AE14" s="29">
        <v>1</v>
      </c>
      <c r="AF14" s="29">
        <v>0</v>
      </c>
      <c r="AG14" s="29">
        <v>1</v>
      </c>
      <c r="AH14" s="29">
        <v>0</v>
      </c>
      <c r="AI14" s="29">
        <v>1</v>
      </c>
      <c r="AJ14" s="29">
        <v>1</v>
      </c>
      <c r="AK14" s="29">
        <v>0</v>
      </c>
      <c r="AL14" s="29">
        <v>1</v>
      </c>
      <c r="AM14" s="29">
        <v>3</v>
      </c>
      <c r="AN14" s="29">
        <v>3</v>
      </c>
      <c r="AO14" s="29">
        <v>0</v>
      </c>
      <c r="AP14" s="29">
        <v>0</v>
      </c>
      <c r="AQ14" s="29">
        <v>1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v>1</v>
      </c>
      <c r="AX14" s="29">
        <v>3</v>
      </c>
      <c r="AY14" s="23">
        <f t="shared" si="0"/>
        <v>49</v>
      </c>
      <c r="AZ14" s="23">
        <f t="shared" si="1"/>
        <v>1</v>
      </c>
      <c r="BA14" s="23"/>
      <c r="BC14" s="1">
        <v>12</v>
      </c>
      <c r="BD14" s="22">
        <v>10.423</v>
      </c>
      <c r="BE14" s="22">
        <v>10.423</v>
      </c>
      <c r="BF14" s="22">
        <v>10.423</v>
      </c>
      <c r="BG14" s="22">
        <v>10.423</v>
      </c>
      <c r="BH14" s="22">
        <v>10.423</v>
      </c>
      <c r="BI14" s="22">
        <v>10.423</v>
      </c>
      <c r="BJ14" s="22">
        <v>10.423</v>
      </c>
      <c r="BK14" s="22">
        <v>10.423</v>
      </c>
      <c r="BL14" s="22">
        <v>10.423</v>
      </c>
      <c r="BM14" s="22">
        <v>10.423</v>
      </c>
      <c r="BN14" s="22">
        <v>10.423</v>
      </c>
      <c r="BO14" s="22">
        <f t="shared" si="3"/>
        <v>114.65300000000001</v>
      </c>
      <c r="BP14" s="22">
        <v>0</v>
      </c>
      <c r="BQ14" s="22">
        <v>1000</v>
      </c>
      <c r="BR14">
        <f t="shared" si="4"/>
        <v>0</v>
      </c>
      <c r="BS14">
        <f t="shared" si="2"/>
        <v>0</v>
      </c>
      <c r="BU14" s="27" t="s">
        <v>26</v>
      </c>
      <c r="BV14" s="27"/>
      <c r="BW14" s="27"/>
      <c r="BX14" s="27">
        <v>95</v>
      </c>
      <c r="BY14" s="27"/>
      <c r="BZ14" s="27"/>
      <c r="CA14" s="27"/>
      <c r="CB14" s="27"/>
      <c r="CC14" s="27"/>
      <c r="CD14" s="27"/>
      <c r="CE14" s="28">
        <v>95</v>
      </c>
      <c r="CG14" s="42" t="s">
        <v>312</v>
      </c>
      <c r="CH14" s="42">
        <f>CH10*CH7</f>
        <v>430324.16960002441</v>
      </c>
      <c r="CO14" s="39"/>
      <c r="CP14" t="s">
        <v>16</v>
      </c>
      <c r="CQ14">
        <v>197</v>
      </c>
      <c r="CR14" s="11" t="s">
        <v>304</v>
      </c>
      <c r="CS14">
        <f>SUMPRODUCT(L2:L1002,$BE$2:$BE$1002)+SUMPRODUCT(L2:L1002,$BF$2:$BF$1002)+SUMPRODUCT(L2:L1002,$BG$2:$BG$1002)+SUMPRODUCT(L2:L1002,$BH$2:$BH$1002)+SUMPRODUCT(L2:L1002,$BI$2:$BI$1002)+SUMPRODUCT(L2:L1002,$BJ$2:$BJ$1002)+SUMPRODUCT(L2:L1002,$BK$2:$BK$1002)+SUMPRODUCT(L2:L1002,$BL$2:$BL$1002)+SUMPRODUCT(L2:L1002,$BM$2:$BM$1002)+SUMPRODUCT(L2:L1002,$BN$2:$BN$1002)+SUMPRODUCT(L2:L1002,$BD$2:$BD$1002)</f>
        <v>54461.174999999494</v>
      </c>
      <c r="CT14" s="40"/>
      <c r="CW14" t="s">
        <v>30</v>
      </c>
      <c r="CX14">
        <v>20</v>
      </c>
      <c r="CY14" s="11" t="s">
        <v>304</v>
      </c>
      <c r="CZ14" cm="1">
        <f t="array" ref="CZ14">SUMPRODUCT($M$2:$M$1002*$BD$2:$BD$1002)</f>
        <v>4690.349999999954</v>
      </c>
      <c r="DD14" t="s">
        <v>30</v>
      </c>
      <c r="DE14">
        <v>20</v>
      </c>
      <c r="DF14" s="11" t="s">
        <v>304</v>
      </c>
      <c r="DG14" cm="1">
        <f t="array" ref="DG14">SUMPRODUCT($M$2:$M$1002*BE2:BE1002)</f>
        <v>4690.349999999954</v>
      </c>
      <c r="DK14" t="s">
        <v>30</v>
      </c>
      <c r="DL14">
        <v>24</v>
      </c>
      <c r="DM14" s="11" t="s">
        <v>304</v>
      </c>
      <c r="DN14" cm="1">
        <f t="array" ref="DN14">SUMPRODUCT($M$2:$M$1002*$BF$2:$BF$1002)</f>
        <v>4690.349999999954</v>
      </c>
      <c r="DP14" s="7"/>
      <c r="DQ14" s="7"/>
      <c r="DR14" s="7" t="s">
        <v>30</v>
      </c>
      <c r="DS14">
        <v>14</v>
      </c>
      <c r="DT14" s="7" t="s">
        <v>304</v>
      </c>
      <c r="DU14" cm="1">
        <f t="array" ref="DU14">SUMPRODUCT($M$2:$M$1002*BG2:BG1002)</f>
        <v>4690.349999999954</v>
      </c>
      <c r="DW14" s="7"/>
      <c r="DX14" s="7"/>
      <c r="DY14" s="7" t="s">
        <v>30</v>
      </c>
      <c r="DZ14">
        <v>8</v>
      </c>
      <c r="EA14" s="7" t="s">
        <v>304</v>
      </c>
      <c r="EB14" cm="1">
        <f t="array" ref="EB14">SUMPRODUCT($M$2:$M$1002*BH2:BH1002)</f>
        <v>4690.349999999954</v>
      </c>
      <c r="ED14" s="7"/>
      <c r="EE14" s="7"/>
      <c r="EF14" s="7" t="s">
        <v>30</v>
      </c>
      <c r="EG14">
        <v>18</v>
      </c>
      <c r="EH14" s="7" t="s">
        <v>304</v>
      </c>
      <c r="EI14" cm="1">
        <f t="array" ref="EI14">SUMPRODUCT($M$2:$M$1002*BI2:BI1002)</f>
        <v>4691.349999999954</v>
      </c>
      <c r="EK14" s="7"/>
      <c r="EL14" s="7"/>
      <c r="EM14" s="7" t="s">
        <v>30</v>
      </c>
      <c r="EN14">
        <v>7</v>
      </c>
      <c r="EO14" s="7" t="s">
        <v>304</v>
      </c>
      <c r="EP14" cm="1">
        <f t="array" ref="EP14">SUMPRODUCT($M$2:$M$1002*BJ2:BJ1002)</f>
        <v>4690.349999999954</v>
      </c>
      <c r="ER14" s="7"/>
      <c r="ES14" s="7"/>
      <c r="ET14" s="7" t="s">
        <v>30</v>
      </c>
      <c r="EU14">
        <v>14</v>
      </c>
      <c r="EV14" s="7" t="s">
        <v>304</v>
      </c>
      <c r="EW14" cm="1">
        <f t="array" ref="EW14">SUMPRODUCT($M$2:$M$1002*BK2:BK1002)</f>
        <v>4690.349999999954</v>
      </c>
      <c r="EY14" s="7"/>
      <c r="EZ14" s="7"/>
      <c r="FA14" s="7" t="s">
        <v>30</v>
      </c>
      <c r="FB14">
        <v>17</v>
      </c>
      <c r="FC14" s="7" t="s">
        <v>304</v>
      </c>
      <c r="FD14" cm="1">
        <f t="array" ref="FD14">SUMPRODUCT($M$2:$M$1002*BL2:BL1002)</f>
        <v>4690.349999999954</v>
      </c>
      <c r="FH14" t="s">
        <v>30</v>
      </c>
      <c r="FI14">
        <v>39</v>
      </c>
      <c r="FJ14" s="11" t="s">
        <v>304</v>
      </c>
      <c r="FK14" cm="1">
        <f t="array" ref="FK14">SUMPRODUCT($M$2:$M$1002*BM2:BM1002)</f>
        <v>4690.349999999954</v>
      </c>
      <c r="FO14" t="s">
        <v>30</v>
      </c>
      <c r="FP14">
        <v>7</v>
      </c>
      <c r="FQ14" s="11" t="s">
        <v>304</v>
      </c>
      <c r="FR14" cm="1">
        <f t="array" ref="FR14">SUMPRODUCT($M$2:$M$1002*BN2:BN1002)</f>
        <v>4690.349999999954</v>
      </c>
    </row>
    <row r="15" spans="1:174" ht="16" x14ac:dyDescent="0.2">
      <c r="A15" s="30">
        <v>13</v>
      </c>
      <c r="B15" s="29">
        <v>0</v>
      </c>
      <c r="C15" s="29">
        <v>1</v>
      </c>
      <c r="D15" s="29">
        <v>3</v>
      </c>
      <c r="E15" s="29">
        <v>1</v>
      </c>
      <c r="F15" s="29">
        <v>1</v>
      </c>
      <c r="G15" s="29">
        <v>0</v>
      </c>
      <c r="H15" s="29">
        <v>1</v>
      </c>
      <c r="I15" s="29">
        <v>1</v>
      </c>
      <c r="J15" s="29">
        <v>3</v>
      </c>
      <c r="K15" s="29">
        <v>3</v>
      </c>
      <c r="L15" s="29">
        <v>1</v>
      </c>
      <c r="M15" s="29">
        <v>1</v>
      </c>
      <c r="N15" s="29">
        <v>2</v>
      </c>
      <c r="O15" s="29">
        <v>1</v>
      </c>
      <c r="P15" s="29">
        <v>5</v>
      </c>
      <c r="Q15" s="29">
        <v>0</v>
      </c>
      <c r="R15" s="29">
        <v>1</v>
      </c>
      <c r="S15" s="29">
        <v>2</v>
      </c>
      <c r="T15" s="29">
        <v>0</v>
      </c>
      <c r="U15" s="29">
        <v>0</v>
      </c>
      <c r="V15" s="29">
        <v>0</v>
      </c>
      <c r="W15" s="29">
        <v>1</v>
      </c>
      <c r="X15" s="29">
        <v>0</v>
      </c>
      <c r="Y15" s="29">
        <v>0</v>
      </c>
      <c r="Z15" s="29">
        <v>2</v>
      </c>
      <c r="AA15" s="29">
        <v>2</v>
      </c>
      <c r="AB15" s="29">
        <v>1</v>
      </c>
      <c r="AC15" s="29">
        <v>1</v>
      </c>
      <c r="AD15" s="29">
        <v>0</v>
      </c>
      <c r="AE15" s="29">
        <v>0</v>
      </c>
      <c r="AF15" s="29">
        <v>1</v>
      </c>
      <c r="AG15" s="29">
        <v>0</v>
      </c>
      <c r="AH15" s="29">
        <v>0</v>
      </c>
      <c r="AI15" s="29">
        <v>0</v>
      </c>
      <c r="AJ15" s="29">
        <v>1</v>
      </c>
      <c r="AK15" s="29">
        <v>0</v>
      </c>
      <c r="AL15" s="29">
        <v>1</v>
      </c>
      <c r="AM15" s="29">
        <v>3</v>
      </c>
      <c r="AN15" s="29">
        <v>3</v>
      </c>
      <c r="AO15" s="29">
        <v>1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1</v>
      </c>
      <c r="AX15" s="29">
        <v>2</v>
      </c>
      <c r="AY15" s="23">
        <f t="shared" si="0"/>
        <v>47</v>
      </c>
      <c r="AZ15" s="23">
        <f t="shared" si="1"/>
        <v>1</v>
      </c>
      <c r="BA15" s="23"/>
      <c r="BC15" s="1">
        <v>13</v>
      </c>
      <c r="BD15" s="22">
        <v>10.423</v>
      </c>
      <c r="BE15" s="22">
        <v>10.423</v>
      </c>
      <c r="BF15" s="22">
        <v>10.423</v>
      </c>
      <c r="BG15" s="22">
        <v>10.423</v>
      </c>
      <c r="BH15" s="22">
        <v>10.423</v>
      </c>
      <c r="BI15" s="22">
        <v>10.423</v>
      </c>
      <c r="BJ15" s="22">
        <v>10.423</v>
      </c>
      <c r="BK15" s="22">
        <v>10.423</v>
      </c>
      <c r="BL15" s="22">
        <v>10.423</v>
      </c>
      <c r="BM15" s="22">
        <v>10.423</v>
      </c>
      <c r="BN15" s="22">
        <v>10.423</v>
      </c>
      <c r="BO15" s="22">
        <f t="shared" si="3"/>
        <v>114.65300000000001</v>
      </c>
      <c r="BP15" s="22">
        <v>0</v>
      </c>
      <c r="BQ15" s="22">
        <v>1000</v>
      </c>
      <c r="BR15">
        <f t="shared" si="4"/>
        <v>0</v>
      </c>
      <c r="BS15">
        <f t="shared" si="2"/>
        <v>0</v>
      </c>
      <c r="BU15" s="31" t="s">
        <v>306</v>
      </c>
      <c r="BV15" s="31">
        <v>632</v>
      </c>
      <c r="BW15" s="31">
        <v>656</v>
      </c>
      <c r="BX15" s="31">
        <v>0</v>
      </c>
      <c r="BY15" s="31">
        <v>209</v>
      </c>
      <c r="BZ15" s="31">
        <v>197</v>
      </c>
      <c r="CA15" s="31">
        <v>190</v>
      </c>
      <c r="CB15" s="31">
        <v>188</v>
      </c>
      <c r="CC15" s="31">
        <v>0</v>
      </c>
      <c r="CD15" s="31"/>
      <c r="CE15" s="32">
        <v>2072</v>
      </c>
      <c r="CO15" s="39"/>
      <c r="CP15" t="s">
        <v>30</v>
      </c>
      <c r="CQ15">
        <v>188</v>
      </c>
      <c r="CR15" s="11" t="s">
        <v>304</v>
      </c>
      <c r="CS15">
        <f>SUMPRODUCT(M2:M1002,$BE$2:$BE$1002)+SUMPRODUCT(M2:M1002,$BF$2:$BF$1002)+SUMPRODUCT(M2:M1002,$BG$2:$BG$1002)+SUMPRODUCT(M2:M1002,$BH$2:$BH$1002)+SUMPRODUCT(M2:M1002,$BI$2:$BI$1002)+SUMPRODUCT(M2:M1002,$BJ$2:$BJ$1002)+SUMPRODUCT(M2:M1002,$BK$2:$BK$1002)+SUMPRODUCT(M2:M1002,$BL$2:$BL$1002)+SUMPRODUCT(M2:M1002,$BM$2:$BM$1002)+SUMPRODUCT(M2:M1002,$BN$2:$BN$1002)+SUMPRODUCT(M2:M1002,$BD$2:$BD$1002)</f>
        <v>51594.849999999497</v>
      </c>
      <c r="CT15" s="40"/>
      <c r="CW15" t="s">
        <v>11</v>
      </c>
      <c r="CX15">
        <v>48</v>
      </c>
      <c r="CY15" s="11" t="s">
        <v>304</v>
      </c>
      <c r="CZ15" cm="1">
        <f t="array" ref="CZ15">SUMPRODUCT($AL$2:$AL$1002*$BD$2:$BD$1002)</f>
        <v>8327.976999999908</v>
      </c>
      <c r="DD15" t="s">
        <v>11</v>
      </c>
      <c r="DE15">
        <v>22</v>
      </c>
      <c r="DF15" s="11" t="s">
        <v>304</v>
      </c>
      <c r="DG15" cm="1">
        <f t="array" ref="DG15">SUMPRODUCT($AL$2:$AL$1002*BE2:BE1002)</f>
        <v>8327.976999999908</v>
      </c>
      <c r="DK15" t="s">
        <v>11</v>
      </c>
      <c r="DL15">
        <v>41</v>
      </c>
      <c r="DM15" s="11" t="s">
        <v>304</v>
      </c>
      <c r="DN15" cm="1">
        <f t="array" ref="DN15">SUMPRODUCT($AL$2:$AL$1002*$BF$2:$BF$1002)</f>
        <v>8327.976999999908</v>
      </c>
      <c r="DP15" s="7"/>
      <c r="DQ15" s="7"/>
      <c r="DR15" s="7" t="s">
        <v>11</v>
      </c>
      <c r="DS15">
        <v>23</v>
      </c>
      <c r="DT15" s="7" t="s">
        <v>304</v>
      </c>
      <c r="DU15" cm="1">
        <f t="array" ref="DU15">SUMPRODUCT($AL$2:$AL$1002*BG2:BG1002)</f>
        <v>8327.976999999908</v>
      </c>
      <c r="DW15" s="7"/>
      <c r="DX15" s="7"/>
      <c r="DY15" s="7" t="s">
        <v>11</v>
      </c>
      <c r="DZ15">
        <v>16</v>
      </c>
      <c r="EA15" s="7" t="s">
        <v>304</v>
      </c>
      <c r="EB15" cm="1">
        <f t="array" ref="EB15">SUMPRODUCT($AL$2:$AL$1002*BH2:BH1002)</f>
        <v>8327.976999999908</v>
      </c>
      <c r="ED15" s="7"/>
      <c r="EE15" s="7"/>
      <c r="EF15" s="7" t="s">
        <v>11</v>
      </c>
      <c r="EG15">
        <v>35</v>
      </c>
      <c r="EH15" s="7" t="s">
        <v>304</v>
      </c>
      <c r="EI15" cm="1">
        <f t="array" ref="EI15">SUMPRODUCT($AL$2:$AL$1002*BI2:BI1002)</f>
        <v>8328.976999999908</v>
      </c>
      <c r="EK15" s="7"/>
      <c r="EL15" s="7"/>
      <c r="EM15" s="7" t="s">
        <v>11</v>
      </c>
      <c r="EN15">
        <v>11</v>
      </c>
      <c r="EO15" s="7" t="s">
        <v>304</v>
      </c>
      <c r="EP15" cm="1">
        <f t="array" ref="EP15">SUMPRODUCT($AL$2:$AL$1002*BJ2:BJ1002)</f>
        <v>8327.976999999908</v>
      </c>
      <c r="ER15" s="7"/>
      <c r="ES15" s="7"/>
      <c r="ET15" s="7" t="s">
        <v>11</v>
      </c>
      <c r="EU15">
        <v>16</v>
      </c>
      <c r="EV15" s="7" t="s">
        <v>304</v>
      </c>
      <c r="EW15" cm="1">
        <f t="array" ref="EW15">SUMPRODUCT($AL$2:$AL$1002*BK2:BK1002)</f>
        <v>8327.976999999908</v>
      </c>
      <c r="EY15" s="7"/>
      <c r="EZ15" s="7"/>
      <c r="FA15" s="7" t="s">
        <v>11</v>
      </c>
      <c r="FB15">
        <v>24</v>
      </c>
      <c r="FC15" s="7" t="s">
        <v>304</v>
      </c>
      <c r="FD15" cm="1">
        <f t="array" ref="FD15">SUMPRODUCT($AL$2:$AL$1002*BL2:BL1002)</f>
        <v>8327.976999999908</v>
      </c>
      <c r="FH15" t="s">
        <v>11</v>
      </c>
      <c r="FI15">
        <v>75</v>
      </c>
      <c r="FJ15" s="11" t="s">
        <v>304</v>
      </c>
      <c r="FK15" cm="1">
        <f t="array" ref="FK15">SUMPRODUCT($AL$2:$AL$1002*BM2:BM1002)</f>
        <v>8327.976999999908</v>
      </c>
      <c r="FO15" t="s">
        <v>11</v>
      </c>
      <c r="FP15">
        <v>12</v>
      </c>
      <c r="FQ15" s="11" t="s">
        <v>304</v>
      </c>
      <c r="FR15" cm="1">
        <f t="array" ref="FR15">SUMPRODUCT($AL$2:$AL$1002*BN2:BN1002)</f>
        <v>8327.976999999908</v>
      </c>
    </row>
    <row r="16" spans="1:174" ht="16" x14ac:dyDescent="0.2">
      <c r="A16" s="30">
        <v>14</v>
      </c>
      <c r="B16" s="29">
        <v>1</v>
      </c>
      <c r="C16" s="29">
        <v>2</v>
      </c>
      <c r="D16" s="29">
        <v>3</v>
      </c>
      <c r="E16" s="29">
        <v>0</v>
      </c>
      <c r="F16" s="29">
        <v>0</v>
      </c>
      <c r="G16" s="29">
        <v>1</v>
      </c>
      <c r="H16" s="29">
        <v>1</v>
      </c>
      <c r="I16" s="29">
        <v>1</v>
      </c>
      <c r="J16" s="29">
        <v>3</v>
      </c>
      <c r="K16" s="29">
        <v>3</v>
      </c>
      <c r="L16" s="29">
        <v>1</v>
      </c>
      <c r="M16" s="29">
        <v>1</v>
      </c>
      <c r="N16" s="29">
        <v>1</v>
      </c>
      <c r="O16" s="29">
        <v>1</v>
      </c>
      <c r="P16" s="29">
        <v>4</v>
      </c>
      <c r="Q16" s="29">
        <v>0</v>
      </c>
      <c r="R16" s="29">
        <v>2</v>
      </c>
      <c r="S16" s="29">
        <v>2</v>
      </c>
      <c r="T16" s="29">
        <v>0</v>
      </c>
      <c r="U16" s="29">
        <v>0</v>
      </c>
      <c r="V16" s="29">
        <v>0</v>
      </c>
      <c r="W16" s="29">
        <v>1</v>
      </c>
      <c r="X16" s="29">
        <v>0</v>
      </c>
      <c r="Y16" s="29">
        <v>1</v>
      </c>
      <c r="Z16" s="29">
        <v>2</v>
      </c>
      <c r="AA16" s="29">
        <v>2</v>
      </c>
      <c r="AB16" s="29">
        <v>2</v>
      </c>
      <c r="AC16" s="29">
        <v>1</v>
      </c>
      <c r="AD16" s="29">
        <v>1</v>
      </c>
      <c r="AE16" s="29">
        <v>0</v>
      </c>
      <c r="AF16" s="29">
        <v>1</v>
      </c>
      <c r="AG16" s="29">
        <v>1</v>
      </c>
      <c r="AH16" s="29">
        <v>1</v>
      </c>
      <c r="AI16" s="29">
        <v>1</v>
      </c>
      <c r="AJ16" s="29">
        <v>0</v>
      </c>
      <c r="AK16" s="29">
        <v>0</v>
      </c>
      <c r="AL16" s="29">
        <v>2</v>
      </c>
      <c r="AM16" s="29">
        <v>3</v>
      </c>
      <c r="AN16" s="29">
        <v>3</v>
      </c>
      <c r="AO16" s="29">
        <v>1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1</v>
      </c>
      <c r="AX16" s="29">
        <v>2</v>
      </c>
      <c r="AY16" s="23">
        <f t="shared" si="0"/>
        <v>53</v>
      </c>
      <c r="AZ16" s="23">
        <f t="shared" si="1"/>
        <v>1</v>
      </c>
      <c r="BA16" s="23"/>
      <c r="BC16" s="1">
        <v>14</v>
      </c>
      <c r="BD16" s="22">
        <v>10.423</v>
      </c>
      <c r="BE16" s="22">
        <v>10.423</v>
      </c>
      <c r="BF16" s="22">
        <v>10.423</v>
      </c>
      <c r="BG16" s="22">
        <v>10.423</v>
      </c>
      <c r="BH16" s="22">
        <v>10.423</v>
      </c>
      <c r="BI16" s="22">
        <v>10.423</v>
      </c>
      <c r="BJ16" s="22">
        <v>10.423</v>
      </c>
      <c r="BK16" s="22">
        <v>10.423</v>
      </c>
      <c r="BL16" s="22">
        <v>10.423</v>
      </c>
      <c r="BM16" s="22">
        <v>10.423</v>
      </c>
      <c r="BN16" s="22">
        <v>10.423</v>
      </c>
      <c r="BO16" s="22">
        <f t="shared" si="3"/>
        <v>114.65300000000001</v>
      </c>
      <c r="BP16" s="22">
        <v>0</v>
      </c>
      <c r="BQ16" s="22">
        <v>1000</v>
      </c>
      <c r="BR16">
        <f t="shared" si="4"/>
        <v>0</v>
      </c>
      <c r="BS16">
        <f t="shared" si="2"/>
        <v>0</v>
      </c>
      <c r="BU16" s="27" t="s">
        <v>10</v>
      </c>
      <c r="BV16" s="27">
        <v>27</v>
      </c>
      <c r="BW16" s="27">
        <v>38</v>
      </c>
      <c r="BX16" s="27"/>
      <c r="BY16" s="27">
        <v>13</v>
      </c>
      <c r="BZ16" s="27">
        <v>10</v>
      </c>
      <c r="CA16" s="27">
        <v>9</v>
      </c>
      <c r="CB16" s="27">
        <v>14</v>
      </c>
      <c r="CC16" s="27"/>
      <c r="CD16" s="27"/>
      <c r="CE16" s="28">
        <v>111</v>
      </c>
      <c r="CO16" s="39" t="s">
        <v>313</v>
      </c>
      <c r="CT16" s="40"/>
      <c r="CW16" t="s">
        <v>15</v>
      </c>
      <c r="CX16">
        <v>47</v>
      </c>
      <c r="CY16" s="11" t="s">
        <v>304</v>
      </c>
      <c r="CZ16" cm="1">
        <f t="array" ref="CZ16">SUMPRODUCT($AM$2:$AM$1002*$BD$2:$BD$1002)</f>
        <v>11465.299999999936</v>
      </c>
      <c r="DD16" t="s">
        <v>15</v>
      </c>
      <c r="DE16">
        <v>52</v>
      </c>
      <c r="DF16" s="11" t="s">
        <v>304</v>
      </c>
      <c r="DG16" cm="1">
        <f t="array" ref="DG16">SUMPRODUCT($AM$2:$AM$1002*BE2:BE1002)</f>
        <v>11465.299999999936</v>
      </c>
      <c r="DK16" t="s">
        <v>15</v>
      </c>
      <c r="DL16">
        <v>52</v>
      </c>
      <c r="DM16" s="11" t="s">
        <v>304</v>
      </c>
      <c r="DN16" cm="1">
        <f t="array" ref="DN16">SUMPRODUCT($AM$2:$AM$1002*$BF$2:$BF$1002)</f>
        <v>11465.299999999936</v>
      </c>
      <c r="DP16" s="7"/>
      <c r="DQ16" s="7"/>
      <c r="DR16" s="7" t="s">
        <v>15</v>
      </c>
      <c r="DS16">
        <v>31</v>
      </c>
      <c r="DT16" s="7" t="s">
        <v>304</v>
      </c>
      <c r="DU16" cm="1">
        <f t="array" ref="DU16">SUMPRODUCT($AM$2:$AM$1002*BG2:BG1002)</f>
        <v>11465.299999999936</v>
      </c>
      <c r="DW16" s="7"/>
      <c r="DX16" s="7"/>
      <c r="DY16" s="7" t="s">
        <v>15</v>
      </c>
      <c r="DZ16">
        <v>29</v>
      </c>
      <c r="EA16" s="7" t="s">
        <v>304</v>
      </c>
      <c r="EB16" cm="1">
        <f t="array" ref="EB16">SUMPRODUCT($AM$2:$AM$1002*BH2:BH1002)</f>
        <v>11465.299999999936</v>
      </c>
      <c r="ED16" s="7"/>
      <c r="EE16" s="7"/>
      <c r="EF16" s="7" t="s">
        <v>15</v>
      </c>
      <c r="EG16">
        <v>48</v>
      </c>
      <c r="EH16" s="7" t="s">
        <v>304</v>
      </c>
      <c r="EI16" cm="1">
        <f t="array" ref="EI16">SUMPRODUCT($AM$2:$AM$1002*BI2:BI1002)</f>
        <v>11467.299999999936</v>
      </c>
      <c r="EK16" s="7"/>
      <c r="EL16" s="7"/>
      <c r="EM16" s="7" t="s">
        <v>15</v>
      </c>
      <c r="EN16">
        <v>13</v>
      </c>
      <c r="EO16" s="7" t="s">
        <v>304</v>
      </c>
      <c r="EP16" cm="1">
        <f t="array" ref="EP16">SUMPRODUCT($AM$2:$AM$1002*BJ2:BJ1002)</f>
        <v>11465.299999999936</v>
      </c>
      <c r="ER16" s="7"/>
      <c r="ES16" s="7"/>
      <c r="ET16" s="7" t="s">
        <v>15</v>
      </c>
      <c r="EU16">
        <v>27</v>
      </c>
      <c r="EV16" s="7" t="s">
        <v>304</v>
      </c>
      <c r="EW16" cm="1">
        <f t="array" ref="EW16">SUMPRODUCT($AM$2:$AM$1002*BK2:BK1002)</f>
        <v>11465.299999999936</v>
      </c>
      <c r="EY16" s="7"/>
      <c r="EZ16" s="7"/>
      <c r="FA16" s="7" t="s">
        <v>15</v>
      </c>
      <c r="FB16">
        <v>39</v>
      </c>
      <c r="FC16" s="7" t="s">
        <v>304</v>
      </c>
      <c r="FD16" cm="1">
        <f t="array" ref="FD16">SUMPRODUCT($AM$2:$AM$1002*BL2:BL1002)</f>
        <v>11465.299999999936</v>
      </c>
      <c r="FH16" t="s">
        <v>15</v>
      </c>
      <c r="FI16">
        <v>98</v>
      </c>
      <c r="FJ16" s="11" t="s">
        <v>304</v>
      </c>
      <c r="FK16" cm="1">
        <f t="array" ref="FK16">SUMPRODUCT($AM$2:$AM$1002*BM2:BM1002)</f>
        <v>11465.299999999936</v>
      </c>
      <c r="FO16" t="s">
        <v>15</v>
      </c>
      <c r="FP16">
        <v>13</v>
      </c>
      <c r="FQ16" s="11" t="s">
        <v>304</v>
      </c>
      <c r="FR16" cm="1">
        <f t="array" ref="FR16">SUMPRODUCT($AM$2:$AM$1002*BN2:BN1002)</f>
        <v>11465.299999999936</v>
      </c>
    </row>
    <row r="17" spans="1:174" ht="16" x14ac:dyDescent="0.2">
      <c r="A17" s="30">
        <v>15</v>
      </c>
      <c r="B17" s="29">
        <v>1</v>
      </c>
      <c r="C17" s="29">
        <v>2</v>
      </c>
      <c r="D17" s="29">
        <v>2</v>
      </c>
      <c r="E17" s="29">
        <v>1</v>
      </c>
      <c r="F17" s="29">
        <v>0</v>
      </c>
      <c r="G17" s="29">
        <v>0</v>
      </c>
      <c r="H17" s="29">
        <v>1</v>
      </c>
      <c r="I17" s="29">
        <v>1</v>
      </c>
      <c r="J17" s="29">
        <v>3</v>
      </c>
      <c r="K17" s="29">
        <v>2</v>
      </c>
      <c r="L17" s="29">
        <v>1</v>
      </c>
      <c r="M17" s="29">
        <v>1</v>
      </c>
      <c r="N17" s="29">
        <v>0</v>
      </c>
      <c r="O17" s="29">
        <v>2</v>
      </c>
      <c r="P17" s="29">
        <v>5</v>
      </c>
      <c r="Q17" s="29">
        <v>1</v>
      </c>
      <c r="R17" s="29">
        <v>1</v>
      </c>
      <c r="S17" s="29">
        <v>2</v>
      </c>
      <c r="T17" s="29">
        <v>0</v>
      </c>
      <c r="U17" s="29">
        <v>0</v>
      </c>
      <c r="V17" s="29">
        <v>0</v>
      </c>
      <c r="W17" s="29">
        <v>0</v>
      </c>
      <c r="X17" s="29">
        <v>1</v>
      </c>
      <c r="Y17" s="29">
        <v>1</v>
      </c>
      <c r="Z17" s="29">
        <v>2</v>
      </c>
      <c r="AA17" s="29">
        <v>2</v>
      </c>
      <c r="AB17" s="29">
        <v>2</v>
      </c>
      <c r="AC17" s="29">
        <v>1</v>
      </c>
      <c r="AD17" s="29">
        <v>1</v>
      </c>
      <c r="AE17" s="29">
        <v>1</v>
      </c>
      <c r="AF17" s="29">
        <v>0</v>
      </c>
      <c r="AG17" s="29">
        <v>1</v>
      </c>
      <c r="AH17" s="29">
        <v>1</v>
      </c>
      <c r="AI17" s="29">
        <v>0</v>
      </c>
      <c r="AJ17" s="29">
        <v>0</v>
      </c>
      <c r="AK17" s="29">
        <v>0</v>
      </c>
      <c r="AL17" s="29">
        <v>2</v>
      </c>
      <c r="AM17" s="29">
        <v>3</v>
      </c>
      <c r="AN17" s="29">
        <v>3</v>
      </c>
      <c r="AO17" s="29">
        <v>1</v>
      </c>
      <c r="AP17" s="29">
        <v>1</v>
      </c>
      <c r="AQ17" s="29">
        <v>1</v>
      </c>
      <c r="AR17" s="29">
        <v>0</v>
      </c>
      <c r="AS17" s="29">
        <v>0</v>
      </c>
      <c r="AT17" s="29">
        <v>0</v>
      </c>
      <c r="AU17" s="29">
        <v>0</v>
      </c>
      <c r="AV17" s="29">
        <v>1</v>
      </c>
      <c r="AW17" s="29">
        <v>1</v>
      </c>
      <c r="AX17" s="29">
        <v>2</v>
      </c>
      <c r="AY17" s="23">
        <f t="shared" si="0"/>
        <v>54</v>
      </c>
      <c r="AZ17" s="23">
        <f t="shared" si="1"/>
        <v>1</v>
      </c>
      <c r="BA17" s="23"/>
      <c r="BC17" s="1">
        <v>15</v>
      </c>
      <c r="BD17" s="22">
        <v>10.423</v>
      </c>
      <c r="BE17" s="22">
        <v>10.423</v>
      </c>
      <c r="BF17" s="22">
        <v>10.423</v>
      </c>
      <c r="BG17" s="22">
        <v>10.423</v>
      </c>
      <c r="BH17" s="22">
        <v>10.423</v>
      </c>
      <c r="BI17" s="22">
        <v>10.423</v>
      </c>
      <c r="BJ17" s="22">
        <v>10.423</v>
      </c>
      <c r="BK17" s="22">
        <v>10.423</v>
      </c>
      <c r="BL17" s="22">
        <v>10.423</v>
      </c>
      <c r="BM17" s="22">
        <v>10.423</v>
      </c>
      <c r="BN17" s="22">
        <v>10.423</v>
      </c>
      <c r="BO17" s="22">
        <f t="shared" si="3"/>
        <v>114.65300000000001</v>
      </c>
      <c r="BP17" s="22">
        <v>0</v>
      </c>
      <c r="BQ17" s="22">
        <v>1000</v>
      </c>
      <c r="BR17">
        <f t="shared" si="4"/>
        <v>0</v>
      </c>
      <c r="BS17">
        <f t="shared" si="2"/>
        <v>0</v>
      </c>
      <c r="BU17" s="27" t="s">
        <v>17</v>
      </c>
      <c r="BV17" s="27">
        <v>36</v>
      </c>
      <c r="BW17" s="27">
        <v>40</v>
      </c>
      <c r="BX17" s="27"/>
      <c r="BY17" s="27">
        <v>13</v>
      </c>
      <c r="BZ17" s="27">
        <v>12</v>
      </c>
      <c r="CA17" s="27">
        <v>12</v>
      </c>
      <c r="CB17" s="27">
        <v>8</v>
      </c>
      <c r="CC17" s="27"/>
      <c r="CD17" s="27"/>
      <c r="CE17" s="28">
        <v>121</v>
      </c>
      <c r="CG17" t="s">
        <v>314</v>
      </c>
      <c r="CH17" s="27" t="s">
        <v>315</v>
      </c>
      <c r="CI17">
        <f>(SUM(CS66:CS71)-SUM(CQ66:CQ71))*CM28</f>
        <v>3604199.8409999665</v>
      </c>
      <c r="CO17" s="39"/>
      <c r="CP17" t="s">
        <v>11</v>
      </c>
      <c r="CQ17">
        <v>323</v>
      </c>
      <c r="CR17" s="11" t="s">
        <v>304</v>
      </c>
      <c r="CS17">
        <f>SUMPRODUCT(AL2:AL1002,$BE$2:$BE$1002)+SUMPRODUCT(AL2:AL1002,$BF$2:$BF$1002)+SUMPRODUCT(AL2:AL1002,$BG$2:$BG$1002)+SUMPRODUCT(AL2:AL1002,$BH$2:$BH$1002)+SUMPRODUCT(AL2:AL1002,$BI$2:$BI$1002)+SUMPRODUCT(AL2:AL1002,$BJ$2:$BJ$1002)+SUMPRODUCT(AL2:AL1002,$BK$2:$BK$1002)+SUMPRODUCT(AL2:AL1002,$BL$2:$BL$1002)+SUMPRODUCT(AL2:AL1002,$BM$2:$BM$1002)+SUMPRODUCT(AL2:AL1002,$BN$2:$BN$1002)+SUMPRODUCT(AL2:AL1002,$BD$2:$BD$1002)</f>
        <v>91608.746999999013</v>
      </c>
      <c r="CT17" s="40"/>
      <c r="CW17" t="s">
        <v>12</v>
      </c>
      <c r="CX17">
        <v>56</v>
      </c>
      <c r="CY17" s="11" t="s">
        <v>304</v>
      </c>
      <c r="CZ17" cm="1">
        <f t="array" ref="CZ17">SUMPRODUCT($AN$2:$AN$1002*$BD$2:$BD$1002)</f>
        <v>13091.287999999999</v>
      </c>
      <c r="DD17" t="s">
        <v>12</v>
      </c>
      <c r="DE17">
        <v>60</v>
      </c>
      <c r="DF17" s="11" t="s">
        <v>304</v>
      </c>
      <c r="DG17" cm="1">
        <f t="array" ref="DG17">SUMPRODUCT($AN$2:$AN$1002*BE2:BE1002)</f>
        <v>13091.287999999999</v>
      </c>
      <c r="DK17" t="s">
        <v>12</v>
      </c>
      <c r="DL17">
        <v>60</v>
      </c>
      <c r="DM17" s="11" t="s">
        <v>304</v>
      </c>
      <c r="DN17" cm="1">
        <f t="array" ref="DN17">SUMPRODUCT($AN$2:$AN$1002*$BF$2:$BF$1002)</f>
        <v>13091.287999999999</v>
      </c>
      <c r="DP17" s="7"/>
      <c r="DQ17" s="7"/>
      <c r="DR17" s="7" t="s">
        <v>12</v>
      </c>
      <c r="DS17">
        <v>33</v>
      </c>
      <c r="DT17" s="7" t="s">
        <v>304</v>
      </c>
      <c r="DU17" cm="1">
        <f t="array" ref="DU17">SUMPRODUCT($AN$2:$AN$1002*BG2:BG1002)</f>
        <v>13091.287999999999</v>
      </c>
      <c r="DW17" s="7"/>
      <c r="DX17" s="7"/>
      <c r="DY17" s="7" t="s">
        <v>12</v>
      </c>
      <c r="DZ17">
        <v>27</v>
      </c>
      <c r="EA17" s="7" t="s">
        <v>304</v>
      </c>
      <c r="EB17" cm="1">
        <f t="array" ref="EB17">SUMPRODUCT($AN$2:$AN$1002*BH2:BH1002)</f>
        <v>13091.287999999999</v>
      </c>
      <c r="ED17" s="7"/>
      <c r="EE17" s="7"/>
      <c r="EF17" s="7" t="s">
        <v>12</v>
      </c>
      <c r="EG17">
        <v>43</v>
      </c>
      <c r="EH17" s="7" t="s">
        <v>304</v>
      </c>
      <c r="EI17" cm="1">
        <f t="array" ref="EI17">SUMPRODUCT($AN$2:$AN$1002*BI2:BI1002)</f>
        <v>13093.287999999999</v>
      </c>
      <c r="EK17" s="7"/>
      <c r="EL17" s="7"/>
      <c r="EM17" s="7" t="s">
        <v>12</v>
      </c>
      <c r="EN17">
        <v>20</v>
      </c>
      <c r="EO17" s="7" t="s">
        <v>304</v>
      </c>
      <c r="EP17" cm="1">
        <f t="array" ref="EP17">SUMPRODUCT($AN$2:$AN$1002*BJ2:BJ1002)</f>
        <v>13091.287999999999</v>
      </c>
      <c r="ER17" s="7"/>
      <c r="ES17" s="7"/>
      <c r="ET17" s="7" t="s">
        <v>12</v>
      </c>
      <c r="EU17">
        <v>31</v>
      </c>
      <c r="EV17" s="7" t="s">
        <v>304</v>
      </c>
      <c r="EW17" cm="1">
        <f t="array" ref="EW17">SUMPRODUCT($AN$2:$AN$1002*BK2:BK1002)</f>
        <v>13091.287999999999</v>
      </c>
      <c r="EY17" s="7"/>
      <c r="EZ17" s="7"/>
      <c r="FA17" s="7" t="s">
        <v>12</v>
      </c>
      <c r="FB17">
        <v>34</v>
      </c>
      <c r="FC17" s="7" t="s">
        <v>304</v>
      </c>
      <c r="FD17" cm="1">
        <f t="array" ref="FD17">SUMPRODUCT($AN$2:$AN$1002*BL2:BL1002)</f>
        <v>13091.287999999999</v>
      </c>
      <c r="FH17" t="s">
        <v>12</v>
      </c>
      <c r="FI17">
        <v>120</v>
      </c>
      <c r="FJ17" s="11" t="s">
        <v>304</v>
      </c>
      <c r="FK17" cm="1">
        <f t="array" ref="FK17">SUMPRODUCT($AN$2:$AN$1002*BM2:BM1002)</f>
        <v>13091.287999999999</v>
      </c>
      <c r="FO17" t="s">
        <v>12</v>
      </c>
      <c r="FP17">
        <v>19</v>
      </c>
      <c r="FQ17" s="11" t="s">
        <v>304</v>
      </c>
      <c r="FR17" cm="1">
        <f t="array" ref="FR17">SUMPRODUCT($AN$2:$AN$1002*BN2:BN1002)</f>
        <v>13091.287999999999</v>
      </c>
    </row>
    <row r="18" spans="1:174" ht="16" x14ac:dyDescent="0.2">
      <c r="A18" s="30">
        <v>16</v>
      </c>
      <c r="B18" s="29">
        <v>0</v>
      </c>
      <c r="C18" s="29">
        <v>2</v>
      </c>
      <c r="D18" s="29">
        <v>3</v>
      </c>
      <c r="E18" s="29">
        <v>1</v>
      </c>
      <c r="F18" s="29">
        <v>1</v>
      </c>
      <c r="G18" s="29">
        <v>0</v>
      </c>
      <c r="H18" s="29">
        <v>1</v>
      </c>
      <c r="I18" s="29">
        <v>2</v>
      </c>
      <c r="J18" s="29">
        <v>3</v>
      </c>
      <c r="K18" s="29">
        <v>2</v>
      </c>
      <c r="L18" s="29">
        <v>1</v>
      </c>
      <c r="M18" s="29">
        <v>2</v>
      </c>
      <c r="N18" s="29">
        <v>0</v>
      </c>
      <c r="O18" s="29">
        <v>2</v>
      </c>
      <c r="P18" s="29">
        <v>5</v>
      </c>
      <c r="Q18" s="29">
        <v>0</v>
      </c>
      <c r="R18" s="29">
        <v>1</v>
      </c>
      <c r="S18" s="29">
        <v>1</v>
      </c>
      <c r="T18" s="29">
        <v>0</v>
      </c>
      <c r="U18" s="29">
        <v>0</v>
      </c>
      <c r="V18" s="29">
        <v>0</v>
      </c>
      <c r="W18" s="29">
        <v>1</v>
      </c>
      <c r="X18" s="29">
        <v>1</v>
      </c>
      <c r="Y18" s="29">
        <v>0</v>
      </c>
      <c r="Z18" s="29">
        <v>2</v>
      </c>
      <c r="AA18" s="29">
        <v>2</v>
      </c>
      <c r="AB18" s="29">
        <v>1</v>
      </c>
      <c r="AC18" s="29">
        <v>1</v>
      </c>
      <c r="AD18" s="29">
        <v>1</v>
      </c>
      <c r="AE18" s="29">
        <v>0</v>
      </c>
      <c r="AF18" s="29">
        <v>1</v>
      </c>
      <c r="AG18" s="29">
        <v>0</v>
      </c>
      <c r="AH18" s="29">
        <v>1</v>
      </c>
      <c r="AI18" s="29">
        <v>0</v>
      </c>
      <c r="AJ18" s="29">
        <v>1</v>
      </c>
      <c r="AK18" s="29">
        <v>0</v>
      </c>
      <c r="AL18" s="29">
        <v>1</v>
      </c>
      <c r="AM18" s="29">
        <v>2</v>
      </c>
      <c r="AN18" s="29">
        <v>3</v>
      </c>
      <c r="AO18" s="29">
        <v>1</v>
      </c>
      <c r="AP18" s="29">
        <v>0</v>
      </c>
      <c r="AQ18" s="29">
        <v>1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1</v>
      </c>
      <c r="AX18" s="29">
        <v>2</v>
      </c>
      <c r="AY18" s="23">
        <f t="shared" si="0"/>
        <v>50</v>
      </c>
      <c r="AZ18" s="23">
        <f t="shared" si="1"/>
        <v>1</v>
      </c>
      <c r="BA18" s="23"/>
      <c r="BC18" s="1">
        <v>16</v>
      </c>
      <c r="BD18" s="22">
        <v>10.423</v>
      </c>
      <c r="BE18" s="22">
        <v>10.423</v>
      </c>
      <c r="BF18" s="22">
        <v>10.423</v>
      </c>
      <c r="BG18" s="22">
        <v>10.423</v>
      </c>
      <c r="BH18" s="22">
        <v>10.423</v>
      </c>
      <c r="BI18" s="22">
        <v>10.423</v>
      </c>
      <c r="BJ18" s="22">
        <v>10.423</v>
      </c>
      <c r="BK18" s="22">
        <v>10.423</v>
      </c>
      <c r="BL18" s="22">
        <v>10.423</v>
      </c>
      <c r="BM18" s="22">
        <v>10.423</v>
      </c>
      <c r="BN18" s="22">
        <v>10.423</v>
      </c>
      <c r="BO18" s="22">
        <f t="shared" si="3"/>
        <v>114.65300000000001</v>
      </c>
      <c r="BP18" s="22">
        <v>0</v>
      </c>
      <c r="BQ18" s="22">
        <v>1000</v>
      </c>
      <c r="BR18">
        <f t="shared" si="4"/>
        <v>0</v>
      </c>
      <c r="BS18">
        <f t="shared" si="2"/>
        <v>0</v>
      </c>
      <c r="BU18" s="27" t="s">
        <v>18</v>
      </c>
      <c r="BV18" s="27">
        <v>44</v>
      </c>
      <c r="BW18" s="27">
        <v>47</v>
      </c>
      <c r="BX18" s="27"/>
      <c r="BY18" s="27">
        <v>11</v>
      </c>
      <c r="BZ18" s="27">
        <v>15</v>
      </c>
      <c r="CA18" s="27">
        <v>13</v>
      </c>
      <c r="CB18" s="27">
        <v>17</v>
      </c>
      <c r="CC18" s="27"/>
      <c r="CD18" s="27"/>
      <c r="CE18" s="28">
        <v>147</v>
      </c>
      <c r="CG18" t="s">
        <v>314</v>
      </c>
      <c r="CH18" s="27" t="s">
        <v>306</v>
      </c>
      <c r="CI18">
        <f>(SUM(CS10:CS15)-SUM(CQ10:CQ15))*CM29</f>
        <v>5409509.4836199703</v>
      </c>
      <c r="CO18" s="39"/>
      <c r="CP18" t="s">
        <v>15</v>
      </c>
      <c r="CQ18">
        <v>449</v>
      </c>
      <c r="CR18" s="11" t="s">
        <v>304</v>
      </c>
      <c r="CS18">
        <f>SUMPRODUCT(AM2:AM1002,$BE$2:$BE$1002)+SUMPRODUCT(AM2:AM1002,$BF$2:$BF$1002)+SUMPRODUCT(AM2:AM1002,$BG$2:$BG$1002)+SUMPRODUCT(AM2:AM1002,$BH$2:$BH$1002)+SUMPRODUCT(AM2:AM1002,$BI$2:$BI$1002)+SUMPRODUCT(AM2:AM1002,$BJ$2:$BJ$1002)+SUMPRODUCT(AM2:AM1002,$BK$2:$BK$1002)+SUMPRODUCT(AM2:AM1002,$BL$2:$BL$1002)+SUMPRODUCT(AM2:AM1002,$BM$2:$BM$1002)+SUMPRODUCT(AM2:AM1002,$BN$2:$BN$1002)+SUMPRODUCT(AM2:AM1002,$BD$2:$BD$1002)</f>
        <v>126120.29999999926</v>
      </c>
      <c r="CT18" s="40"/>
      <c r="CW18" t="s">
        <v>14</v>
      </c>
      <c r="CX18">
        <v>20</v>
      </c>
      <c r="CY18" s="11" t="s">
        <v>304</v>
      </c>
      <c r="CZ18" cm="1">
        <f t="array" ref="CZ18">SUMPRODUCT($AO$2:$AO$1002*$BD$2:$BD$1002)</f>
        <v>4064.9699999999611</v>
      </c>
      <c r="DD18" t="s">
        <v>14</v>
      </c>
      <c r="DE18">
        <v>15</v>
      </c>
      <c r="DF18" s="11" t="s">
        <v>304</v>
      </c>
      <c r="DG18" cm="1">
        <f t="array" ref="DG18">SUMPRODUCT($AO$2:$AO$1002*BE2:BE1002)</f>
        <v>4064.9699999999611</v>
      </c>
      <c r="DK18" t="s">
        <v>14</v>
      </c>
      <c r="DL18">
        <v>19</v>
      </c>
      <c r="DM18" s="11" t="s">
        <v>304</v>
      </c>
      <c r="DN18" cm="1">
        <f t="array" ref="DN18">SUMPRODUCT($AO$2:$AO$1002*$BF$2:$BF$1002)</f>
        <v>4064.9699999999611</v>
      </c>
      <c r="DP18" s="7"/>
      <c r="DQ18" s="7"/>
      <c r="DR18" s="7" t="s">
        <v>14</v>
      </c>
      <c r="DS18">
        <v>13</v>
      </c>
      <c r="DT18" s="7" t="s">
        <v>304</v>
      </c>
      <c r="DU18" cm="1">
        <f t="array" ref="DU18">SUMPRODUCT($AO$2:$AO$1002*BG2:BG1002)</f>
        <v>4064.9699999999611</v>
      </c>
      <c r="DW18" s="7"/>
      <c r="DX18" s="7"/>
      <c r="DY18" s="7" t="s">
        <v>14</v>
      </c>
      <c r="DZ18">
        <v>9</v>
      </c>
      <c r="EA18" s="7" t="s">
        <v>304</v>
      </c>
      <c r="EB18" cm="1">
        <f t="array" ref="EB18">SUMPRODUCT($AO$2:$AO$1002*BH2:BH1002)</f>
        <v>4064.9699999999611</v>
      </c>
      <c r="ED18" s="7"/>
      <c r="EE18" s="7"/>
      <c r="EF18" s="7" t="s">
        <v>14</v>
      </c>
      <c r="EG18">
        <v>16</v>
      </c>
      <c r="EH18" s="7" t="s">
        <v>304</v>
      </c>
      <c r="EI18" cm="1">
        <f t="array" ref="EI18">SUMPRODUCT($AO$2:$AO$1002*BI2:BI1002)</f>
        <v>4064.9699999999611</v>
      </c>
      <c r="EK18" s="7"/>
      <c r="EL18" s="7"/>
      <c r="EM18" s="7" t="s">
        <v>14</v>
      </c>
      <c r="EN18">
        <v>6</v>
      </c>
      <c r="EO18" s="7" t="s">
        <v>304</v>
      </c>
      <c r="EP18" cm="1">
        <f t="array" ref="EP18">SUMPRODUCT($AO$2:$AO$1002*BJ2:BJ1002)</f>
        <v>4064.9699999999611</v>
      </c>
      <c r="ER18" s="7"/>
      <c r="ES18" s="7"/>
      <c r="ET18" s="7" t="s">
        <v>14</v>
      </c>
      <c r="EU18">
        <v>10</v>
      </c>
      <c r="EV18" s="7" t="s">
        <v>304</v>
      </c>
      <c r="EW18" cm="1">
        <f t="array" ref="EW18">SUMPRODUCT($AO$2:$AO$1002*BK2:BK1002)</f>
        <v>4064.9699999999611</v>
      </c>
      <c r="EY18" s="7"/>
      <c r="EZ18" s="7"/>
      <c r="FA18" s="7" t="s">
        <v>14</v>
      </c>
      <c r="FB18">
        <v>10</v>
      </c>
      <c r="FC18" s="7" t="s">
        <v>304</v>
      </c>
      <c r="FD18" cm="1">
        <f t="array" ref="FD18">SUMPRODUCT($AO$2:$AO$1002*BL2:BL1002)</f>
        <v>4064.9699999999611</v>
      </c>
      <c r="FH18" t="s">
        <v>14</v>
      </c>
      <c r="FI18">
        <v>34</v>
      </c>
      <c r="FJ18" s="11" t="s">
        <v>304</v>
      </c>
      <c r="FK18" cm="1">
        <f t="array" ref="FK18">SUMPRODUCT($AO$2:$AO$1002*BM2:BM1002)</f>
        <v>4064.9699999999611</v>
      </c>
      <c r="FO18" t="s">
        <v>14</v>
      </c>
      <c r="FP18">
        <v>6</v>
      </c>
      <c r="FQ18" s="11" t="s">
        <v>304</v>
      </c>
      <c r="FR18" cm="1">
        <f t="array" ref="FR18">SUMPRODUCT($AO$2:$AO$1002*BN2:BN1002)</f>
        <v>4064.9699999999611</v>
      </c>
    </row>
    <row r="19" spans="1:174" ht="16" x14ac:dyDescent="0.2">
      <c r="A19" s="30">
        <v>17</v>
      </c>
      <c r="B19" s="29">
        <v>0</v>
      </c>
      <c r="C19" s="29">
        <v>2</v>
      </c>
      <c r="D19" s="29">
        <v>3</v>
      </c>
      <c r="E19" s="29">
        <v>1</v>
      </c>
      <c r="F19" s="29">
        <v>1</v>
      </c>
      <c r="G19" s="29">
        <v>0</v>
      </c>
      <c r="H19" s="29">
        <v>1</v>
      </c>
      <c r="I19" s="29">
        <v>1</v>
      </c>
      <c r="J19" s="29">
        <v>3</v>
      </c>
      <c r="K19" s="29">
        <v>3</v>
      </c>
      <c r="L19" s="29">
        <v>2</v>
      </c>
      <c r="M19" s="29">
        <v>1</v>
      </c>
      <c r="N19" s="29">
        <v>1</v>
      </c>
      <c r="O19" s="29">
        <v>1</v>
      </c>
      <c r="P19" s="29">
        <v>4</v>
      </c>
      <c r="Q19" s="29">
        <v>0</v>
      </c>
      <c r="R19" s="29">
        <v>1</v>
      </c>
      <c r="S19" s="29">
        <v>2</v>
      </c>
      <c r="T19" s="29">
        <v>0</v>
      </c>
      <c r="U19" s="29">
        <v>0</v>
      </c>
      <c r="V19" s="29">
        <v>0</v>
      </c>
      <c r="W19" s="29">
        <v>1</v>
      </c>
      <c r="X19" s="29">
        <v>1</v>
      </c>
      <c r="Y19" s="29">
        <v>0</v>
      </c>
      <c r="Z19" s="29">
        <v>2</v>
      </c>
      <c r="AA19" s="29">
        <v>2</v>
      </c>
      <c r="AB19" s="29">
        <v>2</v>
      </c>
      <c r="AC19" s="29">
        <v>1</v>
      </c>
      <c r="AD19" s="29">
        <v>0</v>
      </c>
      <c r="AE19" s="29">
        <v>1</v>
      </c>
      <c r="AF19" s="29">
        <v>0</v>
      </c>
      <c r="AG19" s="29">
        <v>0</v>
      </c>
      <c r="AH19" s="29">
        <v>1</v>
      </c>
      <c r="AI19" s="29">
        <v>0</v>
      </c>
      <c r="AJ19" s="29">
        <v>1</v>
      </c>
      <c r="AK19" s="29">
        <v>0</v>
      </c>
      <c r="AL19" s="29">
        <v>2</v>
      </c>
      <c r="AM19" s="29">
        <v>2</v>
      </c>
      <c r="AN19" s="29">
        <v>3</v>
      </c>
      <c r="AO19" s="29">
        <v>1</v>
      </c>
      <c r="AP19" s="29">
        <v>0</v>
      </c>
      <c r="AQ19" s="29">
        <v>0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1</v>
      </c>
      <c r="AX19" s="29">
        <v>2</v>
      </c>
      <c r="AY19" s="23">
        <f t="shared" si="0"/>
        <v>50</v>
      </c>
      <c r="AZ19" s="23">
        <f t="shared" si="1"/>
        <v>1</v>
      </c>
      <c r="BA19" s="23"/>
      <c r="BC19" s="1">
        <v>17</v>
      </c>
      <c r="BD19" s="22">
        <v>10.423</v>
      </c>
      <c r="BE19" s="22">
        <v>10.423</v>
      </c>
      <c r="BF19" s="22">
        <v>10.423</v>
      </c>
      <c r="BG19" s="22">
        <v>10.423</v>
      </c>
      <c r="BH19" s="22">
        <v>10.423</v>
      </c>
      <c r="BI19" s="22">
        <v>10.423</v>
      </c>
      <c r="BJ19" s="22">
        <v>10.423</v>
      </c>
      <c r="BK19" s="22">
        <v>10.423</v>
      </c>
      <c r="BL19" s="22">
        <v>10.423</v>
      </c>
      <c r="BM19" s="22">
        <v>10.423</v>
      </c>
      <c r="BN19" s="22">
        <v>10.423</v>
      </c>
      <c r="BO19" s="22">
        <f t="shared" si="3"/>
        <v>114.65300000000001</v>
      </c>
      <c r="BP19" s="22">
        <v>0</v>
      </c>
      <c r="BQ19" s="22">
        <v>1000</v>
      </c>
      <c r="BR19">
        <f t="shared" si="4"/>
        <v>0</v>
      </c>
      <c r="BS19">
        <f t="shared" si="2"/>
        <v>0</v>
      </c>
      <c r="BU19" s="27" t="s">
        <v>19</v>
      </c>
      <c r="BV19" s="27">
        <v>75</v>
      </c>
      <c r="BW19" s="27">
        <v>65</v>
      </c>
      <c r="BX19" s="27"/>
      <c r="BY19" s="27">
        <v>28</v>
      </c>
      <c r="BZ19" s="27">
        <v>25</v>
      </c>
      <c r="CA19" s="27">
        <v>22</v>
      </c>
      <c r="CB19" s="27">
        <v>20</v>
      </c>
      <c r="CC19" s="27"/>
      <c r="CD19" s="27"/>
      <c r="CE19" s="28">
        <v>235</v>
      </c>
      <c r="CG19" t="s">
        <v>314</v>
      </c>
      <c r="CH19" s="27" t="s">
        <v>316</v>
      </c>
      <c r="CI19">
        <f>(SUM(CS50:CS55)-SUM(CQ50:CQ55))*CM30</f>
        <v>1306613.5288799889</v>
      </c>
      <c r="CO19" s="39"/>
      <c r="CP19" t="s">
        <v>12</v>
      </c>
      <c r="CQ19">
        <v>503</v>
      </c>
      <c r="CR19" s="11" t="s">
        <v>304</v>
      </c>
      <c r="CS19">
        <f>SUMPRODUCT(AN2:AN1002,$BE$2:$BE$1002)+SUMPRODUCT(AN2:AN1002,$BF$2:$BF$1002)+SUMPRODUCT(AN2:AN1002,$BG$2:$BG$1002)+SUMPRODUCT(AN2:AN1002,$BH$2:$BH$1002)+SUMPRODUCT(AN2:AN1002,$BI$2:$BI$1002)+SUMPRODUCT(AN2:AN1002,$BJ$2:$BJ$1002)+SUMPRODUCT(AN2:AN1002,$BK$2:$BK$1002)+SUMPRODUCT(AN2:AN1002,$BL$2:$BL$1002)+SUMPRODUCT(AN2:AN1002,$BM$2:$BM$1002)+SUMPRODUCT(AN2:AN1002,$BN$2:$BN$1002)+SUMPRODUCT(AN2:AN1002,$BD$2:$BD$1002)</f>
        <v>144006.16799999998</v>
      </c>
      <c r="CT19" s="40"/>
      <c r="CW19" t="s">
        <v>13</v>
      </c>
      <c r="CX19">
        <v>13</v>
      </c>
      <c r="CY19" s="11" t="s">
        <v>304</v>
      </c>
      <c r="CZ19" cm="1">
        <f t="array" ref="CZ19">SUMPRODUCT($AP$2:$AP$1002*$BD$2:$BD$1002)</f>
        <v>2136.7149999999983</v>
      </c>
      <c r="DD19" t="s">
        <v>13</v>
      </c>
      <c r="DE19">
        <v>12</v>
      </c>
      <c r="DF19" s="11" t="s">
        <v>304</v>
      </c>
      <c r="DG19" cm="1">
        <f t="array" ref="DG19">SUMPRODUCT($AP$2:$AP$1002*BE2:BE1002)</f>
        <v>2136.7149999999983</v>
      </c>
      <c r="DK19" t="s">
        <v>13</v>
      </c>
      <c r="DL19">
        <v>11</v>
      </c>
      <c r="DM19" s="11" t="s">
        <v>304</v>
      </c>
      <c r="DN19" cm="1">
        <f t="array" ref="DN19">SUMPRODUCT($AP$2:$AP$1002*$BF$2:$BF$1002)</f>
        <v>2136.7149999999983</v>
      </c>
      <c r="DP19" s="7"/>
      <c r="DQ19" s="7"/>
      <c r="DR19" s="7" t="s">
        <v>13</v>
      </c>
      <c r="DS19">
        <v>5</v>
      </c>
      <c r="DT19" s="7" t="s">
        <v>304</v>
      </c>
      <c r="DU19" cm="1">
        <f t="array" ref="DU19">SUMPRODUCT($AP$2:$AP$1002*BG2:BG1002)</f>
        <v>2136.7149999999983</v>
      </c>
      <c r="DW19" s="7"/>
      <c r="DX19" s="7"/>
      <c r="DY19" s="7" t="s">
        <v>13</v>
      </c>
      <c r="DZ19">
        <v>6</v>
      </c>
      <c r="EA19" s="7" t="s">
        <v>304</v>
      </c>
      <c r="EB19" cm="1">
        <f t="array" ref="EB19">SUMPRODUCT($AP$2:$AP$1002*BH2:BH1002)</f>
        <v>2136.7149999999983</v>
      </c>
      <c r="ED19" s="7"/>
      <c r="EE19" s="7"/>
      <c r="EF19" s="7" t="s">
        <v>13</v>
      </c>
      <c r="EG19">
        <v>8</v>
      </c>
      <c r="EH19" s="7" t="s">
        <v>304</v>
      </c>
      <c r="EI19" cm="1">
        <f t="array" ref="EI19">SUMPRODUCT($AP$2:$AP$1002*BI2:BI1002)</f>
        <v>2136.7149999999983</v>
      </c>
      <c r="EK19" s="7"/>
      <c r="EL19" s="7"/>
      <c r="EM19" s="7" t="s">
        <v>13</v>
      </c>
      <c r="EN19">
        <v>2</v>
      </c>
      <c r="EO19" s="7" t="s">
        <v>304</v>
      </c>
      <c r="EP19" cm="1">
        <f t="array" ref="EP19">SUMPRODUCT($AP$2:$AP$1002*BJ2:BJ1002)</f>
        <v>2136.7149999999983</v>
      </c>
      <c r="ER19" s="7"/>
      <c r="ES19" s="7"/>
      <c r="ET19" s="7" t="s">
        <v>13</v>
      </c>
      <c r="EU19">
        <v>4</v>
      </c>
      <c r="EV19" s="7" t="s">
        <v>304</v>
      </c>
      <c r="EW19" cm="1">
        <f t="array" ref="EW19">SUMPRODUCT($AP$2:$AP$1002*BK2:BK1002)</f>
        <v>2136.7149999999983</v>
      </c>
      <c r="EY19" s="7"/>
      <c r="EZ19" s="7"/>
      <c r="FA19" s="7" t="s">
        <v>13</v>
      </c>
      <c r="FB19">
        <v>6</v>
      </c>
      <c r="FC19" s="7" t="s">
        <v>304</v>
      </c>
      <c r="FD19" cm="1">
        <f t="array" ref="FD19">SUMPRODUCT($AP$2:$AP$1002*BL2:BL1002)</f>
        <v>2136.7149999999983</v>
      </c>
      <c r="FH19" t="s">
        <v>13</v>
      </c>
      <c r="FI19">
        <v>21</v>
      </c>
      <c r="FJ19" s="11" t="s">
        <v>304</v>
      </c>
      <c r="FK19" cm="1">
        <f t="array" ref="FK19">SUMPRODUCT($AP$2:$AP$1002*BM2:BM1002)</f>
        <v>2136.7149999999983</v>
      </c>
      <c r="FO19" t="s">
        <v>13</v>
      </c>
      <c r="FP19">
        <v>3</v>
      </c>
      <c r="FQ19" s="11" t="s">
        <v>304</v>
      </c>
      <c r="FR19" cm="1">
        <f t="array" ref="FR19">SUMPRODUCT($AP$2:$AP$1002*BN2:BN1002)</f>
        <v>2136.7149999999983</v>
      </c>
    </row>
    <row r="20" spans="1:174" ht="16" x14ac:dyDescent="0.2">
      <c r="A20" s="30">
        <v>18</v>
      </c>
      <c r="B20" s="29">
        <v>1</v>
      </c>
      <c r="C20" s="29">
        <v>1</v>
      </c>
      <c r="D20" s="29">
        <v>3</v>
      </c>
      <c r="E20" s="29">
        <v>2</v>
      </c>
      <c r="F20" s="29">
        <v>1</v>
      </c>
      <c r="G20" s="29">
        <v>0</v>
      </c>
      <c r="H20" s="29">
        <v>1</v>
      </c>
      <c r="I20" s="29">
        <v>1</v>
      </c>
      <c r="J20" s="29">
        <v>3</v>
      </c>
      <c r="K20" s="29">
        <v>2</v>
      </c>
      <c r="L20" s="29">
        <v>1</v>
      </c>
      <c r="M20" s="29">
        <v>1</v>
      </c>
      <c r="N20" s="29">
        <v>1</v>
      </c>
      <c r="O20" s="29">
        <v>2</v>
      </c>
      <c r="P20" s="29">
        <v>4</v>
      </c>
      <c r="Q20" s="29">
        <v>0</v>
      </c>
      <c r="R20" s="29">
        <v>1</v>
      </c>
      <c r="S20" s="29">
        <v>1</v>
      </c>
      <c r="T20" s="29">
        <v>0</v>
      </c>
      <c r="U20" s="29">
        <v>1</v>
      </c>
      <c r="V20" s="29">
        <v>0</v>
      </c>
      <c r="W20" s="29">
        <v>0</v>
      </c>
      <c r="X20" s="29">
        <v>1</v>
      </c>
      <c r="Y20" s="29">
        <v>1</v>
      </c>
      <c r="Z20" s="29">
        <v>2</v>
      </c>
      <c r="AA20" s="29">
        <v>2</v>
      </c>
      <c r="AB20" s="29">
        <v>2</v>
      </c>
      <c r="AC20" s="29">
        <v>0</v>
      </c>
      <c r="AD20" s="29">
        <v>0</v>
      </c>
      <c r="AE20" s="29">
        <v>1</v>
      </c>
      <c r="AF20" s="29">
        <v>0</v>
      </c>
      <c r="AG20" s="29">
        <v>0</v>
      </c>
      <c r="AH20" s="29">
        <v>1</v>
      </c>
      <c r="AI20" s="29">
        <v>1</v>
      </c>
      <c r="AJ20" s="29">
        <v>0</v>
      </c>
      <c r="AK20" s="29">
        <v>0</v>
      </c>
      <c r="AL20" s="29">
        <v>2</v>
      </c>
      <c r="AM20" s="29">
        <v>3</v>
      </c>
      <c r="AN20" s="29">
        <v>3</v>
      </c>
      <c r="AO20" s="29">
        <v>1</v>
      </c>
      <c r="AP20" s="29">
        <v>1</v>
      </c>
      <c r="AQ20" s="29">
        <v>0</v>
      </c>
      <c r="AR20" s="29">
        <v>0</v>
      </c>
      <c r="AS20" s="29">
        <v>0</v>
      </c>
      <c r="AT20" s="29">
        <v>0</v>
      </c>
      <c r="AU20" s="29">
        <v>0</v>
      </c>
      <c r="AV20" s="29">
        <v>0</v>
      </c>
      <c r="AW20" s="29">
        <v>1</v>
      </c>
      <c r="AX20" s="29">
        <v>2</v>
      </c>
      <c r="AY20" s="23">
        <f t="shared" si="0"/>
        <v>51</v>
      </c>
      <c r="AZ20" s="23">
        <f t="shared" si="1"/>
        <v>1</v>
      </c>
      <c r="BA20" s="23"/>
      <c r="BC20" s="1">
        <v>18</v>
      </c>
      <c r="BD20" s="22">
        <v>10.423</v>
      </c>
      <c r="BE20" s="22">
        <v>10.423</v>
      </c>
      <c r="BF20" s="22">
        <v>10.423</v>
      </c>
      <c r="BG20" s="22">
        <v>10.423</v>
      </c>
      <c r="BH20" s="22">
        <v>10.423</v>
      </c>
      <c r="BI20" s="22">
        <v>10.423</v>
      </c>
      <c r="BJ20" s="22">
        <v>10.423</v>
      </c>
      <c r="BK20" s="22">
        <v>10.423</v>
      </c>
      <c r="BL20" s="22">
        <v>10.423</v>
      </c>
      <c r="BM20" s="22">
        <v>10.423</v>
      </c>
      <c r="BN20" s="22">
        <v>10.423</v>
      </c>
      <c r="BO20" s="22">
        <f t="shared" si="3"/>
        <v>114.65300000000001</v>
      </c>
      <c r="BP20" s="22">
        <v>0</v>
      </c>
      <c r="BQ20" s="22">
        <v>1000</v>
      </c>
      <c r="BR20">
        <f t="shared" si="4"/>
        <v>0</v>
      </c>
      <c r="BS20">
        <f t="shared" si="2"/>
        <v>0</v>
      </c>
      <c r="BU20" s="27" t="s">
        <v>20</v>
      </c>
      <c r="BV20" s="27">
        <v>84</v>
      </c>
      <c r="BW20" s="27">
        <v>71</v>
      </c>
      <c r="BX20" s="27"/>
      <c r="BY20" s="27">
        <v>25</v>
      </c>
      <c r="BZ20" s="27">
        <v>26</v>
      </c>
      <c r="CA20" s="27">
        <v>21</v>
      </c>
      <c r="CB20" s="27">
        <v>24</v>
      </c>
      <c r="CC20" s="27"/>
      <c r="CD20" s="27"/>
      <c r="CE20" s="28">
        <v>251</v>
      </c>
      <c r="CG20" t="s">
        <v>314</v>
      </c>
      <c r="CH20" s="27" t="s">
        <v>317</v>
      </c>
      <c r="CI20">
        <f>(SUM(CS34:CS39)-SUM(CQ34:CQ39))*CM31</f>
        <v>1177763.8322999959</v>
      </c>
      <c r="CO20" s="39"/>
      <c r="CP20" t="s">
        <v>14</v>
      </c>
      <c r="CQ20">
        <v>148</v>
      </c>
      <c r="CR20" s="11" t="s">
        <v>304</v>
      </c>
      <c r="CS20">
        <f>SUMPRODUCT(AO2:AO1002,$BE$2:$BE$1002)+SUMPRODUCT(AO2:AO1002,$BF$2:$BF$1002)+SUMPRODUCT(AO2:AO1002,$BG$2:$BG$1002)+SUMPRODUCT(AO2:AO1002,$BH$2:$BH$1002)+SUMPRODUCT(AO2:AO1002,$BI$2:$BI$1002)+SUMPRODUCT(AO2:AO1002,$BJ$2:$BJ$1002)+SUMPRODUCT(AO2:AO1002,$BK$2:$BK$1002)+SUMPRODUCT(AO2:AO1002,$BL$2:$BL$1002)+SUMPRODUCT(AO2:AO1002,$BM$2:$BM$1002)+SUMPRODUCT(AO2:AO1002,$BN$2:$BN$1002)+SUMPRODUCT(AO2:AO1002,$BD$2:$BD$1002)</f>
        <v>44714.669999999562</v>
      </c>
      <c r="CT20" s="40"/>
      <c r="CW20" t="s">
        <v>16</v>
      </c>
      <c r="CX20">
        <v>6</v>
      </c>
      <c r="CY20" s="11" t="s">
        <v>304</v>
      </c>
      <c r="CZ20" cm="1">
        <f t="array" ref="CZ20">SUMPRODUCT($AQ$2:$AQ$1002*$BD$2:$BD$1002)</f>
        <v>1990.7930000000001</v>
      </c>
      <c r="DD20" t="s">
        <v>16</v>
      </c>
      <c r="DE20">
        <v>9</v>
      </c>
      <c r="DF20" s="11" t="s">
        <v>304</v>
      </c>
      <c r="DG20" cm="1">
        <f t="array" ref="DG20">SUMPRODUCT($AQ$2:$AQ$1002*BE2:BE1002)</f>
        <v>1990.7930000000001</v>
      </c>
      <c r="DK20" t="s">
        <v>16</v>
      </c>
      <c r="DL20">
        <v>10</v>
      </c>
      <c r="DM20" s="11" t="s">
        <v>304</v>
      </c>
      <c r="DN20" cm="1">
        <f t="array" ref="DN20">SUMPRODUCT($AQ$2:$AQ$1002*$BF$2:$BF$1002)</f>
        <v>1990.7930000000001</v>
      </c>
      <c r="DP20" s="7"/>
      <c r="DQ20" s="7"/>
      <c r="DR20" s="7" t="s">
        <v>16</v>
      </c>
      <c r="DS20">
        <v>6</v>
      </c>
      <c r="DT20" s="7" t="s">
        <v>304</v>
      </c>
      <c r="DU20" cm="1">
        <f t="array" ref="DU20">SUMPRODUCT($AQ$2:$AQ$1002*BG2:BG1002)</f>
        <v>1990.7930000000001</v>
      </c>
      <c r="DW20" s="7"/>
      <c r="DX20" s="7"/>
      <c r="DY20" s="7" t="s">
        <v>16</v>
      </c>
      <c r="DZ20">
        <v>6</v>
      </c>
      <c r="EA20" s="7" t="s">
        <v>304</v>
      </c>
      <c r="EB20" cm="1">
        <f t="array" ref="EB20">SUMPRODUCT($AQ$2:$AQ$1002*BH2:BH1002)</f>
        <v>1990.7930000000001</v>
      </c>
      <c r="ED20" s="7"/>
      <c r="EE20" s="7"/>
      <c r="EF20" s="7" t="s">
        <v>16</v>
      </c>
      <c r="EG20">
        <v>8</v>
      </c>
      <c r="EH20" s="7" t="s">
        <v>304</v>
      </c>
      <c r="EI20" cm="1">
        <f t="array" ref="EI20">SUMPRODUCT($AQ$2:$AQ$1002*BI2:BI1002)</f>
        <v>1990.7930000000001</v>
      </c>
      <c r="EK20" s="7"/>
      <c r="EL20" s="7"/>
      <c r="EM20" s="7" t="s">
        <v>16</v>
      </c>
      <c r="EN20">
        <v>2</v>
      </c>
      <c r="EO20" s="7" t="s">
        <v>304</v>
      </c>
      <c r="EP20" cm="1">
        <f t="array" ref="EP20">SUMPRODUCT($AQ$2:$AQ$1002*BJ2:BJ1002)</f>
        <v>1990.7930000000001</v>
      </c>
      <c r="ER20" s="7"/>
      <c r="ES20" s="7"/>
      <c r="ET20" s="7" t="s">
        <v>16</v>
      </c>
      <c r="EU20">
        <v>5</v>
      </c>
      <c r="EV20" s="7" t="s">
        <v>304</v>
      </c>
      <c r="EW20" cm="1">
        <f t="array" ref="EW20">SUMPRODUCT($AQ$2:$AQ$1002*BK2:BK1002)</f>
        <v>1990.7930000000001</v>
      </c>
      <c r="EY20" s="7"/>
      <c r="EZ20" s="7"/>
      <c r="FA20" s="7" t="s">
        <v>16</v>
      </c>
      <c r="FB20">
        <v>8</v>
      </c>
      <c r="FC20" s="7" t="s">
        <v>304</v>
      </c>
      <c r="FD20" cm="1">
        <f t="array" ref="FD20">SUMPRODUCT($AQ$2:$AQ$1002*BL2:BL1002)</f>
        <v>1990.7930000000001</v>
      </c>
      <c r="FH20" t="s">
        <v>16</v>
      </c>
      <c r="FI20">
        <v>19</v>
      </c>
      <c r="FJ20" s="11" t="s">
        <v>304</v>
      </c>
      <c r="FK20" cm="1">
        <f t="array" ref="FK20">SUMPRODUCT($AQ$2:$AQ$1002*BM2:BM1002)</f>
        <v>1990.7930000000001</v>
      </c>
      <c r="FO20" t="s">
        <v>16</v>
      </c>
      <c r="FP20">
        <v>4</v>
      </c>
      <c r="FQ20" s="11" t="s">
        <v>304</v>
      </c>
      <c r="FR20" cm="1">
        <f t="array" ref="FR20">SUMPRODUCT($AQ$2:$AQ$1002*BN2:BN1002)</f>
        <v>1990.7930000000001</v>
      </c>
    </row>
    <row r="21" spans="1:174" ht="16" x14ac:dyDescent="0.2">
      <c r="A21" s="30">
        <v>19</v>
      </c>
      <c r="B21" s="29">
        <v>1</v>
      </c>
      <c r="C21" s="29">
        <v>2</v>
      </c>
      <c r="D21" s="29">
        <v>2</v>
      </c>
      <c r="E21" s="29">
        <v>1</v>
      </c>
      <c r="F21" s="29">
        <v>1</v>
      </c>
      <c r="G21" s="29">
        <v>1</v>
      </c>
      <c r="H21" s="29">
        <v>1</v>
      </c>
      <c r="I21" s="29">
        <v>0</v>
      </c>
      <c r="J21" s="29">
        <v>4</v>
      </c>
      <c r="K21" s="29">
        <v>3</v>
      </c>
      <c r="L21" s="29">
        <v>1</v>
      </c>
      <c r="M21" s="29">
        <v>2</v>
      </c>
      <c r="N21" s="29">
        <v>1</v>
      </c>
      <c r="O21" s="29">
        <v>2</v>
      </c>
      <c r="P21" s="29">
        <v>4</v>
      </c>
      <c r="Q21" s="29">
        <v>0</v>
      </c>
      <c r="R21" s="29">
        <v>2</v>
      </c>
      <c r="S21" s="29">
        <v>2</v>
      </c>
      <c r="T21" s="29">
        <v>0</v>
      </c>
      <c r="U21" s="29">
        <v>0</v>
      </c>
      <c r="V21" s="29">
        <v>0</v>
      </c>
      <c r="W21" s="29">
        <v>1</v>
      </c>
      <c r="X21" s="29">
        <v>1</v>
      </c>
      <c r="Y21" s="29">
        <v>1</v>
      </c>
      <c r="Z21" s="29">
        <v>1</v>
      </c>
      <c r="AA21" s="29">
        <v>1</v>
      </c>
      <c r="AB21" s="29">
        <v>2</v>
      </c>
      <c r="AC21" s="29">
        <v>0</v>
      </c>
      <c r="AD21" s="29">
        <v>1</v>
      </c>
      <c r="AE21" s="29">
        <v>1</v>
      </c>
      <c r="AF21" s="29">
        <v>1</v>
      </c>
      <c r="AG21" s="29">
        <v>0</v>
      </c>
      <c r="AH21" s="29">
        <v>1</v>
      </c>
      <c r="AI21" s="29">
        <v>0</v>
      </c>
      <c r="AJ21" s="29">
        <v>0</v>
      </c>
      <c r="AK21" s="29">
        <v>0</v>
      </c>
      <c r="AL21" s="29">
        <v>1</v>
      </c>
      <c r="AM21" s="29">
        <v>3</v>
      </c>
      <c r="AN21" s="29">
        <v>3</v>
      </c>
      <c r="AO21" s="29">
        <v>1</v>
      </c>
      <c r="AP21" s="29">
        <v>1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0</v>
      </c>
      <c r="AX21" s="29">
        <v>2</v>
      </c>
      <c r="AY21" s="23">
        <f t="shared" si="0"/>
        <v>52</v>
      </c>
      <c r="AZ21" s="23">
        <f t="shared" si="1"/>
        <v>1</v>
      </c>
      <c r="BA21" s="23"/>
      <c r="BC21" s="1">
        <v>19</v>
      </c>
      <c r="BD21" s="22">
        <v>10.423</v>
      </c>
      <c r="BE21" s="22">
        <v>10.423</v>
      </c>
      <c r="BF21" s="22">
        <v>10.423</v>
      </c>
      <c r="BG21" s="22">
        <v>10.423</v>
      </c>
      <c r="BH21" s="22">
        <v>10.423</v>
      </c>
      <c r="BI21" s="22">
        <v>10.423</v>
      </c>
      <c r="BJ21" s="22">
        <v>10.423</v>
      </c>
      <c r="BK21" s="22">
        <v>10.423</v>
      </c>
      <c r="BL21" s="22">
        <v>10.423</v>
      </c>
      <c r="BM21" s="22">
        <v>10.423</v>
      </c>
      <c r="BN21" s="22">
        <v>10.423</v>
      </c>
      <c r="BO21" s="22">
        <f t="shared" si="3"/>
        <v>114.65300000000001</v>
      </c>
      <c r="BP21" s="22">
        <v>0</v>
      </c>
      <c r="BQ21" s="22">
        <v>1000</v>
      </c>
      <c r="BR21">
        <f t="shared" si="4"/>
        <v>0</v>
      </c>
      <c r="BS21">
        <f t="shared" si="2"/>
        <v>0</v>
      </c>
      <c r="BU21" s="27" t="s">
        <v>21</v>
      </c>
      <c r="BV21" s="27">
        <v>45</v>
      </c>
      <c r="BW21" s="27">
        <v>50</v>
      </c>
      <c r="BX21" s="27"/>
      <c r="BY21" s="27">
        <v>17</v>
      </c>
      <c r="BZ21" s="27">
        <v>21</v>
      </c>
      <c r="CA21" s="27">
        <v>12</v>
      </c>
      <c r="CB21" s="27">
        <v>18</v>
      </c>
      <c r="CC21" s="27"/>
      <c r="CD21" s="27"/>
      <c r="CE21" s="28">
        <v>163</v>
      </c>
      <c r="CG21" t="s">
        <v>314</v>
      </c>
      <c r="CH21" s="27" t="s">
        <v>318</v>
      </c>
      <c r="CI21">
        <f>(SUM(CS57:CS62)-SUM(CQ57:CQ62))*CM32</f>
        <v>3567534.852419972</v>
      </c>
      <c r="CO21" s="39"/>
      <c r="CP21" t="s">
        <v>13</v>
      </c>
      <c r="CQ21">
        <v>91</v>
      </c>
      <c r="CR21" s="11" t="s">
        <v>304</v>
      </c>
      <c r="CS21">
        <f>SUMPRODUCT(AP2:AP1002,$BE$2:$BE$1002)+SUMPRODUCT(AP2:AP1002,$BF$2:$BF$1002)+SUMPRODUCT(AP2:AP1002,$BG$2:$BG$1002)+SUMPRODUCT(AP2:AP1002,$BH$2:$BH$1002)+SUMPRODUCT(AP2:AP1002,$BI$2:$BI$1002)+SUMPRODUCT(AP2:AP1002,$BJ$2:$BJ$1002)+SUMPRODUCT(AP2:AP1002,$BK$2:$BK$1002)+SUMPRODUCT(AP2:AP1002,$BL$2:$BL$1002)+SUMPRODUCT(AP2:AP1002,$BM$2:$BM$1002)+SUMPRODUCT(AP2:AP1002,$BN$2:$BN$1002)+SUMPRODUCT(AP2:AP1002,$BD$2:$BD$1002)</f>
        <v>23503.864999999976</v>
      </c>
      <c r="CT21" s="40"/>
      <c r="CW21" t="s">
        <v>11</v>
      </c>
      <c r="CX21">
        <v>11</v>
      </c>
      <c r="CY21" s="11" t="s">
        <v>304</v>
      </c>
      <c r="CZ21" cm="1">
        <f t="array" ref="CZ21">SUMPRODUCT($AF$2:$AF$1002*$BD$2:$BD$1002)</f>
        <v>1938.6780000000001</v>
      </c>
      <c r="DD21" t="s">
        <v>11</v>
      </c>
      <c r="DE21">
        <v>11</v>
      </c>
      <c r="DF21" s="11" t="s">
        <v>304</v>
      </c>
      <c r="DG21" cm="1">
        <f t="array" ref="DG21">SUMPRODUCT($AF$2:$AF$1002*BE2:BE1002)</f>
        <v>1938.6780000000001</v>
      </c>
      <c r="DK21" t="s">
        <v>11</v>
      </c>
      <c r="DL21">
        <v>9</v>
      </c>
      <c r="DM21" s="11" t="s">
        <v>304</v>
      </c>
      <c r="DN21" cm="1">
        <f t="array" ref="DN21">SUMPRODUCT($AF$2:$AF$1002*$BF$2:$BF$1002)</f>
        <v>1938.6780000000001</v>
      </c>
      <c r="DP21" s="7"/>
      <c r="DQ21" s="7"/>
      <c r="DR21" s="7" t="s">
        <v>11</v>
      </c>
      <c r="DS21">
        <v>4</v>
      </c>
      <c r="DT21" s="7" t="s">
        <v>304</v>
      </c>
      <c r="DU21" cm="1">
        <f t="array" ref="DU21">SUMPRODUCT($AF$2:$AF$1002*BG2:BG1002)</f>
        <v>1938.6780000000001</v>
      </c>
      <c r="DW21" s="7"/>
      <c r="DX21" s="7"/>
      <c r="DY21" s="7" t="s">
        <v>11</v>
      </c>
      <c r="DZ21">
        <v>6</v>
      </c>
      <c r="EA21" s="7" t="s">
        <v>304</v>
      </c>
      <c r="EB21" cm="1">
        <f t="array" ref="EB21">SUMPRODUCT($AF$2:$AF$1002*BH2:BH1002)</f>
        <v>1938.6780000000001</v>
      </c>
      <c r="ED21" s="7"/>
      <c r="EE21" s="7"/>
      <c r="EF21" s="7" t="s">
        <v>11</v>
      </c>
      <c r="EG21">
        <v>6</v>
      </c>
      <c r="EH21" s="7" t="s">
        <v>304</v>
      </c>
      <c r="EI21" cm="1">
        <f t="array" ref="EI21">SUMPRODUCT($AF$2:$AF$1002*BI2:BI1002)</f>
        <v>1939.6780000000001</v>
      </c>
      <c r="EK21" s="7"/>
      <c r="EL21" s="7"/>
      <c r="EM21" s="7" t="s">
        <v>11</v>
      </c>
      <c r="EN21">
        <v>2</v>
      </c>
      <c r="EO21" s="7" t="s">
        <v>304</v>
      </c>
      <c r="EP21" cm="1">
        <f t="array" ref="EP21">SUMPRODUCT($AF$2:$AF$1002*BJ2:BJ1002)</f>
        <v>1938.6780000000001</v>
      </c>
      <c r="ER21" s="7"/>
      <c r="ES21" s="7"/>
      <c r="ET21" s="7" t="s">
        <v>11</v>
      </c>
      <c r="EU21">
        <v>5</v>
      </c>
      <c r="EV21" s="7" t="s">
        <v>304</v>
      </c>
      <c r="EW21" cm="1">
        <f t="array" ref="EW21">SUMPRODUCT($AF$2:$AF$1002*BK2:BK1002)</f>
        <v>1938.6780000000001</v>
      </c>
      <c r="EY21" s="7"/>
      <c r="EZ21" s="7"/>
      <c r="FA21" s="7" t="s">
        <v>11</v>
      </c>
      <c r="FB21">
        <v>7</v>
      </c>
      <c r="FC21" s="7" t="s">
        <v>304</v>
      </c>
      <c r="FD21" cm="1">
        <f t="array" ref="FD21">SUMPRODUCT($AF$2:$AF$1002*BL2:BL1002)</f>
        <v>1938.6780000000001</v>
      </c>
      <c r="FH21" t="s">
        <v>11</v>
      </c>
      <c r="FI21">
        <v>19</v>
      </c>
      <c r="FJ21" s="11" t="s">
        <v>304</v>
      </c>
      <c r="FK21" cm="1">
        <f t="array" ref="FK21">SUMPRODUCT($AF$2:$AF$1002*BM2:BM1002)</f>
        <v>1938.6780000000001</v>
      </c>
      <c r="FO21" t="s">
        <v>11</v>
      </c>
      <c r="FP21">
        <v>3</v>
      </c>
      <c r="FQ21" s="11" t="s">
        <v>304</v>
      </c>
      <c r="FR21" cm="1">
        <f t="array" ref="FR21">SUMPRODUCT($AF$2:$AF$1002*BN2:BN1002)</f>
        <v>1938.6780000000001</v>
      </c>
    </row>
    <row r="22" spans="1:174" ht="16" x14ac:dyDescent="0.2">
      <c r="A22" s="30">
        <v>20</v>
      </c>
      <c r="B22" s="29">
        <v>1</v>
      </c>
      <c r="C22" s="29">
        <v>2</v>
      </c>
      <c r="D22" s="29">
        <v>3</v>
      </c>
      <c r="E22" s="29">
        <v>2</v>
      </c>
      <c r="F22" s="29">
        <v>1</v>
      </c>
      <c r="G22" s="29">
        <v>0</v>
      </c>
      <c r="H22" s="29">
        <v>1</v>
      </c>
      <c r="I22" s="29">
        <v>1</v>
      </c>
      <c r="J22" s="29">
        <v>3</v>
      </c>
      <c r="K22" s="29">
        <v>3</v>
      </c>
      <c r="L22" s="29">
        <v>0</v>
      </c>
      <c r="M22" s="29">
        <v>1</v>
      </c>
      <c r="N22" s="29">
        <v>1</v>
      </c>
      <c r="O22" s="29">
        <v>2</v>
      </c>
      <c r="P22" s="29">
        <v>5</v>
      </c>
      <c r="Q22" s="29">
        <v>0</v>
      </c>
      <c r="R22" s="29">
        <v>2</v>
      </c>
      <c r="S22" s="29">
        <v>1</v>
      </c>
      <c r="T22" s="29">
        <v>0</v>
      </c>
      <c r="U22" s="29">
        <v>0</v>
      </c>
      <c r="V22" s="29">
        <v>0</v>
      </c>
      <c r="W22" s="29">
        <v>1</v>
      </c>
      <c r="X22" s="29">
        <v>0</v>
      </c>
      <c r="Y22" s="29">
        <v>1</v>
      </c>
      <c r="Z22" s="29">
        <v>2</v>
      </c>
      <c r="AA22" s="29">
        <v>2</v>
      </c>
      <c r="AB22" s="29">
        <v>2</v>
      </c>
      <c r="AC22" s="29">
        <v>1</v>
      </c>
      <c r="AD22" s="29">
        <v>0</v>
      </c>
      <c r="AE22" s="29">
        <v>0</v>
      </c>
      <c r="AF22" s="29">
        <v>1</v>
      </c>
      <c r="AG22" s="29">
        <v>0</v>
      </c>
      <c r="AH22" s="29">
        <v>1</v>
      </c>
      <c r="AI22" s="29">
        <v>0</v>
      </c>
      <c r="AJ22" s="29">
        <v>0</v>
      </c>
      <c r="AK22" s="29">
        <v>0</v>
      </c>
      <c r="AL22" s="29">
        <v>1</v>
      </c>
      <c r="AM22" s="29">
        <v>3</v>
      </c>
      <c r="AN22" s="29">
        <v>3</v>
      </c>
      <c r="AO22" s="29">
        <v>1</v>
      </c>
      <c r="AP22" s="29">
        <v>1</v>
      </c>
      <c r="AQ22" s="29">
        <v>0</v>
      </c>
      <c r="AR22" s="29">
        <v>0</v>
      </c>
      <c r="AS22" s="29">
        <v>0</v>
      </c>
      <c r="AT22" s="29">
        <v>1</v>
      </c>
      <c r="AU22" s="29">
        <v>0</v>
      </c>
      <c r="AV22" s="29">
        <v>0</v>
      </c>
      <c r="AW22" s="29">
        <v>0</v>
      </c>
      <c r="AX22" s="29">
        <v>2</v>
      </c>
      <c r="AY22" s="23">
        <f t="shared" si="0"/>
        <v>52</v>
      </c>
      <c r="AZ22" s="23">
        <f t="shared" si="1"/>
        <v>1</v>
      </c>
      <c r="BA22" s="23"/>
      <c r="BC22" s="1">
        <v>20</v>
      </c>
      <c r="BD22" s="22">
        <v>10.423</v>
      </c>
      <c r="BE22" s="22">
        <v>10.423</v>
      </c>
      <c r="BF22" s="22">
        <v>10.423</v>
      </c>
      <c r="BG22" s="22">
        <v>10.423</v>
      </c>
      <c r="BH22" s="22">
        <v>10.423</v>
      </c>
      <c r="BI22" s="22">
        <v>10.423</v>
      </c>
      <c r="BJ22" s="22">
        <v>10.423</v>
      </c>
      <c r="BK22" s="22">
        <v>10.423</v>
      </c>
      <c r="BL22" s="22">
        <v>10.423</v>
      </c>
      <c r="BM22" s="22">
        <v>10.423</v>
      </c>
      <c r="BN22" s="22">
        <v>10.423</v>
      </c>
      <c r="BO22" s="22">
        <f t="shared" si="3"/>
        <v>114.65300000000001</v>
      </c>
      <c r="BP22" s="22">
        <v>0</v>
      </c>
      <c r="BQ22" s="22">
        <v>1000</v>
      </c>
      <c r="BR22">
        <f t="shared" si="4"/>
        <v>0</v>
      </c>
      <c r="BS22">
        <f t="shared" si="2"/>
        <v>0</v>
      </c>
      <c r="BU22" s="27" t="s">
        <v>22</v>
      </c>
      <c r="BV22" s="27">
        <v>36</v>
      </c>
      <c r="BW22" s="27">
        <v>49</v>
      </c>
      <c r="BX22" s="27"/>
      <c r="BY22" s="27">
        <v>14</v>
      </c>
      <c r="BZ22" s="27">
        <v>15</v>
      </c>
      <c r="CA22" s="27">
        <v>15</v>
      </c>
      <c r="CB22" s="27">
        <v>14</v>
      </c>
      <c r="CC22" s="27"/>
      <c r="CD22" s="27"/>
      <c r="CE22" s="28">
        <v>143</v>
      </c>
      <c r="CG22" t="s">
        <v>314</v>
      </c>
      <c r="CH22" s="27" t="s">
        <v>319</v>
      </c>
      <c r="CI22">
        <f>(SUM(CS25:CS30)-SUM(CQ25:CQ30))*CM33</f>
        <v>1642468.2947199936</v>
      </c>
      <c r="CO22" s="39"/>
      <c r="CP22" t="s">
        <v>16</v>
      </c>
      <c r="CQ22">
        <v>87</v>
      </c>
      <c r="CR22" s="11" t="s">
        <v>304</v>
      </c>
      <c r="CS22">
        <f>SUMPRODUCT(AQ2:AQ1002,$BE$2:$BE$1002)+SUMPRODUCT(AQ2:AQ1002,$BF$2:$BF$1002)+SUMPRODUCT(AQ2:AQ1002,$BG$2:$BG$1002)+SUMPRODUCT(AQ2:AQ1002,$BH$2:$BH$1002)+SUMPRODUCT(AQ2:AQ1002,$BI$2:$BI$1002)+SUMPRODUCT(AQ2:AQ1002,$BJ$2:$BJ$1002)+SUMPRODUCT(AQ2:AQ1002,$BK$2:$BK$1002)+SUMPRODUCT(AQ2:AQ1002,$BL$2:$BL$1002)+SUMPRODUCT(AQ2:AQ1002,$BM$2:$BM$1002)+SUMPRODUCT(AQ2:AQ1002,$BN$2:$BN$1002)+SUMPRODUCT(AQ2:AQ1002,$BD$2:$BD$1002)</f>
        <v>21898.723000000002</v>
      </c>
      <c r="CT22" s="40"/>
      <c r="CW22" t="s">
        <v>15</v>
      </c>
      <c r="CX22">
        <v>18</v>
      </c>
      <c r="CY22" s="11" t="s">
        <v>304</v>
      </c>
      <c r="CZ22" cm="1">
        <f t="array" ref="CZ22">SUMPRODUCT($AG$2:$AG$1002*$BD$2:$BD$1002)</f>
        <v>3012.2469999999798</v>
      </c>
      <c r="DD22" t="s">
        <v>15</v>
      </c>
      <c r="DE22">
        <v>21</v>
      </c>
      <c r="DF22" s="11" t="s">
        <v>304</v>
      </c>
      <c r="DG22" cm="1">
        <f t="array" ref="DG22">SUMPRODUCT($AG$2:$AG$1002*BE2:BE1002)</f>
        <v>3012.2469999999798</v>
      </c>
      <c r="DK22" t="s">
        <v>15</v>
      </c>
      <c r="DL22">
        <v>21</v>
      </c>
      <c r="DM22" s="11" t="s">
        <v>304</v>
      </c>
      <c r="DN22" cm="1">
        <f t="array" ref="DN22">SUMPRODUCT($AG$2:$AG$1002*$BF$2:$BF$1002)</f>
        <v>3012.2469999999798</v>
      </c>
      <c r="DP22" s="7"/>
      <c r="DQ22" s="7"/>
      <c r="DR22" s="7" t="s">
        <v>15</v>
      </c>
      <c r="DS22">
        <v>7</v>
      </c>
      <c r="DT22" s="7" t="s">
        <v>304</v>
      </c>
      <c r="DU22" cm="1">
        <f t="array" ref="DU22">SUMPRODUCT($AG$2:$AG$1002*BG2:BG1002)</f>
        <v>3012.2469999999798</v>
      </c>
      <c r="DW22" s="7"/>
      <c r="DX22" s="7"/>
      <c r="DY22" s="7" t="s">
        <v>15</v>
      </c>
      <c r="DZ22">
        <v>10</v>
      </c>
      <c r="EA22" s="7" t="s">
        <v>304</v>
      </c>
      <c r="EB22" cm="1">
        <f t="array" ref="EB22">SUMPRODUCT($AG$2:$AG$1002*BH2:BH1002)</f>
        <v>3012.2469999999798</v>
      </c>
      <c r="ED22" s="7"/>
      <c r="EE22" s="7"/>
      <c r="EF22" s="7" t="s">
        <v>15</v>
      </c>
      <c r="EG22">
        <v>11</v>
      </c>
      <c r="EH22" s="7" t="s">
        <v>304</v>
      </c>
      <c r="EI22" cm="1">
        <f t="array" ref="EI22">SUMPRODUCT($AG$2:$AG$1002*BI2:BI1002)</f>
        <v>3013.2469999999798</v>
      </c>
      <c r="EK22" s="7"/>
      <c r="EL22" s="7"/>
      <c r="EM22" s="7" t="s">
        <v>15</v>
      </c>
      <c r="EN22">
        <v>4</v>
      </c>
      <c r="EO22" s="7" t="s">
        <v>304</v>
      </c>
      <c r="EP22" cm="1">
        <f t="array" ref="EP22">SUMPRODUCT($AG$2:$AG$1002*BJ2:BJ1002)</f>
        <v>3012.2469999999798</v>
      </c>
      <c r="ER22" s="7"/>
      <c r="ES22" s="7"/>
      <c r="ET22" s="7" t="s">
        <v>15</v>
      </c>
      <c r="EU22">
        <v>7</v>
      </c>
      <c r="EV22" s="7" t="s">
        <v>304</v>
      </c>
      <c r="EW22" cm="1">
        <f t="array" ref="EW22">SUMPRODUCT($AG$2:$AG$1002*BK2:BK1002)</f>
        <v>3012.2469999999798</v>
      </c>
      <c r="EY22" s="7"/>
      <c r="EZ22" s="7"/>
      <c r="FA22" s="7" t="s">
        <v>15</v>
      </c>
      <c r="FB22">
        <v>11</v>
      </c>
      <c r="FC22" s="7" t="s">
        <v>304</v>
      </c>
      <c r="FD22" cm="1">
        <f t="array" ref="FD22">SUMPRODUCT($AG$2:$AG$1002*BL2:BL1002)</f>
        <v>3012.2469999999798</v>
      </c>
      <c r="FH22" t="s">
        <v>15</v>
      </c>
      <c r="FI22">
        <v>45</v>
      </c>
      <c r="FJ22" s="11" t="s">
        <v>304</v>
      </c>
      <c r="FK22" cm="1">
        <f t="array" ref="FK22">SUMPRODUCT($AG$2:$AG$1002*BM2:BM1002)</f>
        <v>3012.2469999999798</v>
      </c>
      <c r="FO22" t="s">
        <v>15</v>
      </c>
      <c r="FP22">
        <v>4</v>
      </c>
      <c r="FQ22" s="11" t="s">
        <v>304</v>
      </c>
      <c r="FR22" cm="1">
        <f t="array" ref="FR22">SUMPRODUCT($AG$2:$AG$1002*BN2:BN1002)</f>
        <v>3012.2469999999798</v>
      </c>
    </row>
    <row r="23" spans="1:174" ht="16" x14ac:dyDescent="0.2">
      <c r="A23" s="30">
        <v>21</v>
      </c>
      <c r="B23" s="29">
        <v>0</v>
      </c>
      <c r="C23" s="29">
        <v>2</v>
      </c>
      <c r="D23" s="29">
        <v>3</v>
      </c>
      <c r="E23" s="29">
        <v>2</v>
      </c>
      <c r="F23" s="29">
        <v>0</v>
      </c>
      <c r="G23" s="29">
        <v>1</v>
      </c>
      <c r="H23" s="29">
        <v>0</v>
      </c>
      <c r="I23" s="29">
        <v>1</v>
      </c>
      <c r="J23" s="29">
        <v>3</v>
      </c>
      <c r="K23" s="29">
        <v>2</v>
      </c>
      <c r="L23" s="29">
        <v>1</v>
      </c>
      <c r="M23" s="29">
        <v>2</v>
      </c>
      <c r="N23" s="29">
        <v>1</v>
      </c>
      <c r="O23" s="29">
        <v>2</v>
      </c>
      <c r="P23" s="29">
        <v>4</v>
      </c>
      <c r="Q23" s="29">
        <v>0</v>
      </c>
      <c r="R23" s="29">
        <v>1</v>
      </c>
      <c r="S23" s="29">
        <v>2</v>
      </c>
      <c r="T23" s="29">
        <v>0</v>
      </c>
      <c r="U23" s="29">
        <v>0</v>
      </c>
      <c r="V23" s="29">
        <v>0</v>
      </c>
      <c r="W23" s="29">
        <v>1</v>
      </c>
      <c r="X23" s="29">
        <v>1</v>
      </c>
      <c r="Y23" s="29">
        <v>0</v>
      </c>
      <c r="Z23" s="29">
        <v>2</v>
      </c>
      <c r="AA23" s="29">
        <v>2</v>
      </c>
      <c r="AB23" s="29">
        <v>1</v>
      </c>
      <c r="AC23" s="29">
        <v>1</v>
      </c>
      <c r="AD23" s="29">
        <v>0</v>
      </c>
      <c r="AE23" s="29">
        <v>0</v>
      </c>
      <c r="AF23" s="29">
        <v>1</v>
      </c>
      <c r="AG23" s="29">
        <v>0</v>
      </c>
      <c r="AH23" s="29">
        <v>0</v>
      </c>
      <c r="AI23" s="29">
        <v>0</v>
      </c>
      <c r="AJ23" s="29">
        <v>0</v>
      </c>
      <c r="AK23" s="29">
        <v>1</v>
      </c>
      <c r="AL23" s="29">
        <v>2</v>
      </c>
      <c r="AM23" s="29">
        <v>2</v>
      </c>
      <c r="AN23" s="29">
        <v>3</v>
      </c>
      <c r="AO23" s="29">
        <v>1</v>
      </c>
      <c r="AP23" s="29">
        <v>1</v>
      </c>
      <c r="AQ23" s="29">
        <v>0</v>
      </c>
      <c r="AR23" s="29">
        <v>1</v>
      </c>
      <c r="AS23" s="29">
        <v>1</v>
      </c>
      <c r="AT23" s="29">
        <v>0</v>
      </c>
      <c r="AU23" s="29">
        <v>1</v>
      </c>
      <c r="AV23" s="29">
        <v>0</v>
      </c>
      <c r="AW23" s="29">
        <v>0</v>
      </c>
      <c r="AX23" s="29">
        <v>2</v>
      </c>
      <c r="AY23" s="23">
        <f t="shared" si="0"/>
        <v>51</v>
      </c>
      <c r="AZ23" s="23">
        <f t="shared" si="1"/>
        <v>1</v>
      </c>
      <c r="BA23" s="23"/>
      <c r="BC23" s="1">
        <v>21</v>
      </c>
      <c r="BD23" s="22">
        <v>10.423</v>
      </c>
      <c r="BE23" s="22">
        <v>10.423</v>
      </c>
      <c r="BF23" s="22">
        <v>10.423</v>
      </c>
      <c r="BG23" s="22">
        <v>10.423</v>
      </c>
      <c r="BH23" s="22">
        <v>10.423</v>
      </c>
      <c r="BI23" s="22">
        <v>10.423</v>
      </c>
      <c r="BJ23" s="22">
        <v>10.423</v>
      </c>
      <c r="BK23" s="22">
        <v>10.423</v>
      </c>
      <c r="BL23" s="22">
        <v>10.423</v>
      </c>
      <c r="BM23" s="22">
        <v>10.423</v>
      </c>
      <c r="BN23" s="22">
        <v>10.423</v>
      </c>
      <c r="BO23" s="22">
        <f t="shared" si="3"/>
        <v>114.65300000000001</v>
      </c>
      <c r="BP23" s="22">
        <v>0</v>
      </c>
      <c r="BQ23" s="22">
        <v>1000</v>
      </c>
      <c r="BR23">
        <f t="shared" si="4"/>
        <v>0</v>
      </c>
      <c r="BS23">
        <f t="shared" si="2"/>
        <v>0</v>
      </c>
      <c r="BU23" s="27" t="s">
        <v>23</v>
      </c>
      <c r="BV23" s="27">
        <v>20</v>
      </c>
      <c r="BW23" s="27">
        <v>22</v>
      </c>
      <c r="BX23" s="27"/>
      <c r="BY23" s="27">
        <v>7</v>
      </c>
      <c r="BZ23" s="27">
        <v>8</v>
      </c>
      <c r="CA23" s="27">
        <v>5</v>
      </c>
      <c r="CB23" s="27">
        <v>7</v>
      </c>
      <c r="CC23" s="27"/>
      <c r="CD23" s="27"/>
      <c r="CE23" s="28">
        <v>69</v>
      </c>
      <c r="CG23" t="s">
        <v>314</v>
      </c>
      <c r="CH23" s="27" t="s">
        <v>313</v>
      </c>
      <c r="CI23">
        <f>(SUM(CS17:CS22)-SUM(CQ17:CQ22))*CM34</f>
        <v>1139136.2266899943</v>
      </c>
      <c r="CO23" s="39"/>
      <c r="CP23" t="s">
        <v>30</v>
      </c>
      <c r="CQ23">
        <v>0</v>
      </c>
      <c r="CR23" s="11" t="s">
        <v>304</v>
      </c>
      <c r="CS23" t="s">
        <v>308</v>
      </c>
      <c r="CT23" s="40"/>
      <c r="CW23" t="s">
        <v>12</v>
      </c>
      <c r="CX23">
        <v>14</v>
      </c>
      <c r="CY23" s="11" t="s">
        <v>304</v>
      </c>
      <c r="CZ23" cm="1">
        <f t="array" ref="CZ23">SUMPRODUCT($AH$2:$AH$1002*$BD$2:$BD$1002)</f>
        <v>3033.0929999999807</v>
      </c>
      <c r="DD23" t="s">
        <v>12</v>
      </c>
      <c r="DE23">
        <v>17</v>
      </c>
      <c r="DF23" s="11" t="s">
        <v>304</v>
      </c>
      <c r="DG23" cm="1">
        <f t="array" ref="DG23">SUMPRODUCT($AH$2:$AH$1002*BE2:BE1002)</f>
        <v>3033.0929999999807</v>
      </c>
      <c r="DK23" t="s">
        <v>12</v>
      </c>
      <c r="DL23">
        <v>14</v>
      </c>
      <c r="DM23" s="11" t="s">
        <v>304</v>
      </c>
      <c r="DN23" cm="1">
        <f t="array" ref="DN23">SUMPRODUCT($AH$2:$AH$1002*$BF$2:$BF$1002)</f>
        <v>3033.0929999999807</v>
      </c>
      <c r="DP23" s="7"/>
      <c r="DQ23" s="7"/>
      <c r="DR23" s="7" t="s">
        <v>12</v>
      </c>
      <c r="DS23">
        <v>11</v>
      </c>
      <c r="DT23" s="7" t="s">
        <v>304</v>
      </c>
      <c r="DU23" cm="1">
        <f t="array" ref="DU23">SUMPRODUCT($AH$2:$AH$1002*BG2:BG1002)</f>
        <v>3033.0929999999807</v>
      </c>
      <c r="DW23" s="7"/>
      <c r="DX23" s="7"/>
      <c r="DY23" s="7" t="s">
        <v>12</v>
      </c>
      <c r="DZ23">
        <v>5</v>
      </c>
      <c r="EA23" s="7" t="s">
        <v>304</v>
      </c>
      <c r="EB23" cm="1">
        <f t="array" ref="EB23">SUMPRODUCT($AH$2:$AH$1002*BH2:BH1002)</f>
        <v>3033.0929999999807</v>
      </c>
      <c r="ED23" s="7"/>
      <c r="EE23" s="7"/>
      <c r="EF23" s="7" t="s">
        <v>12</v>
      </c>
      <c r="EG23">
        <v>11</v>
      </c>
      <c r="EH23" s="7" t="s">
        <v>304</v>
      </c>
      <c r="EI23" cm="1">
        <f t="array" ref="EI23">SUMPRODUCT($AH$2:$AH$1002*BI2:BI1002)</f>
        <v>3034.0929999999807</v>
      </c>
      <c r="EK23" s="7"/>
      <c r="EL23" s="7"/>
      <c r="EM23" s="7" t="s">
        <v>12</v>
      </c>
      <c r="EN23">
        <v>6</v>
      </c>
      <c r="EO23" s="7" t="s">
        <v>304</v>
      </c>
      <c r="EP23" cm="1">
        <f t="array" ref="EP23">SUMPRODUCT($AH$2:$AH$1002*BJ2:BJ1002)</f>
        <v>3033.0929999999807</v>
      </c>
      <c r="ER23" s="7"/>
      <c r="ES23" s="7"/>
      <c r="ET23" s="7" t="s">
        <v>12</v>
      </c>
      <c r="EU23">
        <v>7</v>
      </c>
      <c r="EV23" s="7" t="s">
        <v>304</v>
      </c>
      <c r="EW23" cm="1">
        <f t="array" ref="EW23">SUMPRODUCT($AH$2:$AH$1002*BK2:BK1002)</f>
        <v>3033.0929999999807</v>
      </c>
      <c r="EY23" s="7"/>
      <c r="EZ23" s="7"/>
      <c r="FA23" s="7" t="s">
        <v>12</v>
      </c>
      <c r="FB23">
        <v>10</v>
      </c>
      <c r="FC23" s="7" t="s">
        <v>304</v>
      </c>
      <c r="FD23" cm="1">
        <f t="array" ref="FD23">SUMPRODUCT($AH$2:$AH$1002*BL2:BL1002)</f>
        <v>3033.0929999999807</v>
      </c>
      <c r="FH23" t="s">
        <v>12</v>
      </c>
      <c r="FI23">
        <v>32</v>
      </c>
      <c r="FJ23" s="11" t="s">
        <v>304</v>
      </c>
      <c r="FK23" cm="1">
        <f t="array" ref="FK23">SUMPRODUCT($AH$2:$AH$1002*BM2:BM1002)</f>
        <v>3033.0929999999807</v>
      </c>
      <c r="FO23" t="s">
        <v>12</v>
      </c>
      <c r="FP23">
        <v>5</v>
      </c>
      <c r="FQ23" s="11" t="s">
        <v>304</v>
      </c>
      <c r="FR23" cm="1">
        <f t="array" ref="FR23">SUMPRODUCT($AH$2:$AH$1002*BN2:BN1002)</f>
        <v>3033.0929999999807</v>
      </c>
    </row>
    <row r="24" spans="1:174" ht="16" x14ac:dyDescent="0.2">
      <c r="A24" s="30">
        <v>22</v>
      </c>
      <c r="B24" s="29">
        <v>1</v>
      </c>
      <c r="C24" s="29">
        <v>1</v>
      </c>
      <c r="D24" s="29">
        <v>2</v>
      </c>
      <c r="E24" s="29">
        <v>1</v>
      </c>
      <c r="F24" s="29">
        <v>1</v>
      </c>
      <c r="G24" s="29">
        <v>1</v>
      </c>
      <c r="H24" s="29">
        <v>1</v>
      </c>
      <c r="I24" s="29">
        <v>1</v>
      </c>
      <c r="J24" s="29">
        <v>3</v>
      </c>
      <c r="K24" s="29">
        <v>2</v>
      </c>
      <c r="L24" s="29">
        <v>1</v>
      </c>
      <c r="M24" s="29">
        <v>1</v>
      </c>
      <c r="N24" s="29">
        <v>0</v>
      </c>
      <c r="O24" s="29">
        <v>1</v>
      </c>
      <c r="P24" s="29">
        <v>4</v>
      </c>
      <c r="Q24" s="29">
        <v>0</v>
      </c>
      <c r="R24" s="29">
        <v>1</v>
      </c>
      <c r="S24" s="29">
        <v>2</v>
      </c>
      <c r="T24" s="29">
        <v>0</v>
      </c>
      <c r="U24" s="29">
        <v>1</v>
      </c>
      <c r="V24" s="29">
        <v>0</v>
      </c>
      <c r="W24" s="29">
        <v>1</v>
      </c>
      <c r="X24" s="29">
        <v>0</v>
      </c>
      <c r="Y24" s="29">
        <v>0</v>
      </c>
      <c r="Z24" s="29">
        <v>2</v>
      </c>
      <c r="AA24" s="29">
        <v>2</v>
      </c>
      <c r="AB24" s="29">
        <v>1</v>
      </c>
      <c r="AC24" s="29">
        <v>0</v>
      </c>
      <c r="AD24" s="29">
        <v>0</v>
      </c>
      <c r="AE24" s="29">
        <v>1</v>
      </c>
      <c r="AF24" s="29">
        <v>0</v>
      </c>
      <c r="AG24" s="29">
        <v>1</v>
      </c>
      <c r="AH24" s="29">
        <v>0</v>
      </c>
      <c r="AI24" s="29">
        <v>0</v>
      </c>
      <c r="AJ24" s="29">
        <v>0</v>
      </c>
      <c r="AK24" s="29">
        <v>0</v>
      </c>
      <c r="AL24" s="29">
        <v>2</v>
      </c>
      <c r="AM24" s="29">
        <v>3</v>
      </c>
      <c r="AN24" s="29">
        <v>3</v>
      </c>
      <c r="AO24" s="29">
        <v>1</v>
      </c>
      <c r="AP24" s="29">
        <v>1</v>
      </c>
      <c r="AQ24" s="29">
        <v>0</v>
      </c>
      <c r="AR24" s="29">
        <v>1</v>
      </c>
      <c r="AS24" s="29">
        <v>1</v>
      </c>
      <c r="AT24" s="29">
        <v>0</v>
      </c>
      <c r="AU24" s="29">
        <v>0</v>
      </c>
      <c r="AV24" s="29">
        <v>0</v>
      </c>
      <c r="AW24" s="29">
        <v>1</v>
      </c>
      <c r="AX24" s="29">
        <v>3</v>
      </c>
      <c r="AY24" s="23">
        <f t="shared" si="0"/>
        <v>49</v>
      </c>
      <c r="AZ24" s="23">
        <f t="shared" si="1"/>
        <v>1</v>
      </c>
      <c r="BA24" s="23"/>
      <c r="BC24" s="1">
        <v>22</v>
      </c>
      <c r="BD24" s="22">
        <v>10.423</v>
      </c>
      <c r="BE24" s="22">
        <v>10.423</v>
      </c>
      <c r="BF24" s="22">
        <v>10.423</v>
      </c>
      <c r="BG24" s="22">
        <v>10.423</v>
      </c>
      <c r="BH24" s="22">
        <v>10.423</v>
      </c>
      <c r="BI24" s="22">
        <v>10.423</v>
      </c>
      <c r="BJ24" s="22">
        <v>10.423</v>
      </c>
      <c r="BK24" s="22">
        <v>10.423</v>
      </c>
      <c r="BL24" s="22">
        <v>10.423</v>
      </c>
      <c r="BM24" s="22">
        <v>10.423</v>
      </c>
      <c r="BN24" s="22">
        <v>10.423</v>
      </c>
      <c r="BO24" s="22">
        <f t="shared" si="3"/>
        <v>114.65300000000001</v>
      </c>
      <c r="BP24" s="22">
        <v>0</v>
      </c>
      <c r="BQ24" s="22">
        <v>1000</v>
      </c>
      <c r="BR24">
        <f t="shared" si="4"/>
        <v>0</v>
      </c>
      <c r="BS24">
        <f t="shared" si="2"/>
        <v>0</v>
      </c>
      <c r="BU24" s="27" t="s">
        <v>24</v>
      </c>
      <c r="BV24" s="27">
        <v>16</v>
      </c>
      <c r="BW24" s="27">
        <v>24</v>
      </c>
      <c r="BX24" s="27"/>
      <c r="BY24" s="27">
        <v>7</v>
      </c>
      <c r="BZ24" s="27">
        <v>5</v>
      </c>
      <c r="CA24" s="27">
        <v>6</v>
      </c>
      <c r="CB24" s="27">
        <v>7</v>
      </c>
      <c r="CC24" s="27"/>
      <c r="CD24" s="27"/>
      <c r="CE24" s="28">
        <v>65</v>
      </c>
      <c r="CG24" t="s">
        <v>314</v>
      </c>
      <c r="CH24" s="27" t="s">
        <v>320</v>
      </c>
      <c r="CI24">
        <f>(SUM(CS41:CS46)-SUM(CQ41:CQ46))*CM35</f>
        <v>1184529.7221999965</v>
      </c>
      <c r="CO24" s="39" t="s">
        <v>319</v>
      </c>
      <c r="CT24" s="40"/>
      <c r="CW24" t="s">
        <v>14</v>
      </c>
      <c r="CX24">
        <v>5</v>
      </c>
      <c r="CY24" s="11" t="s">
        <v>304</v>
      </c>
      <c r="CZ24" cm="1">
        <f t="array" ref="CZ24">SUMPRODUCT($AI$2:$AI$1002*$BD$2:$BD$1002)</f>
        <v>927.64700000000005</v>
      </c>
      <c r="DD24" t="s">
        <v>14</v>
      </c>
      <c r="DE24">
        <v>7</v>
      </c>
      <c r="DF24" s="11" t="s">
        <v>304</v>
      </c>
      <c r="DG24" cm="1">
        <f t="array" ref="DG24">SUMPRODUCT($AI$2:$AI$1002*BE2:BE1002)</f>
        <v>927.64700000000005</v>
      </c>
      <c r="DK24" t="s">
        <v>14</v>
      </c>
      <c r="DL24">
        <v>5</v>
      </c>
      <c r="DM24" s="11" t="s">
        <v>304</v>
      </c>
      <c r="DN24" cm="1">
        <f t="array" ref="DN24">SUMPRODUCT($AI$2:$AI$1002*$BF$2:$BF$1002)</f>
        <v>927.64700000000005</v>
      </c>
      <c r="DP24" s="7"/>
      <c r="DQ24" s="7"/>
      <c r="DR24" s="7" t="s">
        <v>14</v>
      </c>
      <c r="DS24">
        <v>4</v>
      </c>
      <c r="DT24" s="7" t="s">
        <v>304</v>
      </c>
      <c r="DU24" cm="1">
        <f t="array" ref="DU24">SUMPRODUCT($AI$2:$AI$1002*BG2:BG1002)</f>
        <v>927.64700000000005</v>
      </c>
      <c r="DW24" s="7"/>
      <c r="DX24" s="7"/>
      <c r="DY24" s="7" t="s">
        <v>14</v>
      </c>
      <c r="DZ24">
        <v>2</v>
      </c>
      <c r="EA24" s="7" t="s">
        <v>304</v>
      </c>
      <c r="EB24" cm="1">
        <f t="array" ref="EB24">SUMPRODUCT($AI$2:$AI$1002*BH2:BH1002)</f>
        <v>927.64700000000005</v>
      </c>
      <c r="ED24" s="7"/>
      <c r="EE24" s="7"/>
      <c r="EF24" s="7" t="s">
        <v>14</v>
      </c>
      <c r="EG24">
        <v>4</v>
      </c>
      <c r="EH24" s="7" t="s">
        <v>304</v>
      </c>
      <c r="EI24" cm="1">
        <f t="array" ref="EI24">SUMPRODUCT($AI$2:$AI$1002*BI2:BI1002)</f>
        <v>927.64700000000005</v>
      </c>
      <c r="EK24" s="7"/>
      <c r="EL24" s="7"/>
      <c r="EM24" s="7" t="s">
        <v>14</v>
      </c>
      <c r="EN24">
        <v>1</v>
      </c>
      <c r="EO24" s="7" t="s">
        <v>304</v>
      </c>
      <c r="EP24" cm="1">
        <f t="array" ref="EP24">SUMPRODUCT($AI$2:$AI$1002*BJ2:BJ1002)</f>
        <v>927.64700000000005</v>
      </c>
      <c r="ER24" s="7"/>
      <c r="ES24" s="7"/>
      <c r="ET24" s="7" t="s">
        <v>14</v>
      </c>
      <c r="EU24">
        <v>3</v>
      </c>
      <c r="EV24" s="7" t="s">
        <v>304</v>
      </c>
      <c r="EW24" cm="1">
        <f t="array" ref="EW24">SUMPRODUCT($AI$2:$AI$1002*BK2:BK1002)</f>
        <v>927.64700000000005</v>
      </c>
      <c r="EY24" s="7"/>
      <c r="EZ24" s="7"/>
      <c r="FA24" s="7" t="s">
        <v>14</v>
      </c>
      <c r="FB24">
        <v>4</v>
      </c>
      <c r="FC24" s="7" t="s">
        <v>304</v>
      </c>
      <c r="FD24" cm="1">
        <f t="array" ref="FD24">SUMPRODUCT($AI$2:$AI$1002*BL2:BL1002)</f>
        <v>927.64700000000005</v>
      </c>
      <c r="FH24" t="s">
        <v>14</v>
      </c>
      <c r="FI24">
        <v>10</v>
      </c>
      <c r="FJ24" s="11" t="s">
        <v>304</v>
      </c>
      <c r="FK24" cm="1">
        <f t="array" ref="FK24">SUMPRODUCT($AI$2:$AI$1002*BM2:BM1002)</f>
        <v>927.64700000000005</v>
      </c>
      <c r="FO24" t="s">
        <v>14</v>
      </c>
      <c r="FP24">
        <v>1</v>
      </c>
      <c r="FQ24" s="11" t="s">
        <v>304</v>
      </c>
      <c r="FR24" cm="1">
        <f t="array" ref="FR24">SUMPRODUCT($AI$2:$AI$1002*BN2:BN1002)</f>
        <v>927.64700000000005</v>
      </c>
    </row>
    <row r="25" spans="1:174" ht="16" x14ac:dyDescent="0.2">
      <c r="A25" s="30">
        <v>23</v>
      </c>
      <c r="B25" s="29">
        <v>1</v>
      </c>
      <c r="C25" s="29">
        <v>2</v>
      </c>
      <c r="D25" s="29">
        <v>2</v>
      </c>
      <c r="E25" s="29">
        <v>1</v>
      </c>
      <c r="F25" s="29">
        <v>1</v>
      </c>
      <c r="G25" s="29">
        <v>0</v>
      </c>
      <c r="H25" s="29">
        <v>1</v>
      </c>
      <c r="I25" s="29">
        <v>1</v>
      </c>
      <c r="J25" s="29">
        <v>3</v>
      </c>
      <c r="K25" s="29">
        <v>3</v>
      </c>
      <c r="L25" s="29">
        <v>2</v>
      </c>
      <c r="M25" s="29">
        <v>1</v>
      </c>
      <c r="N25" s="29">
        <v>1</v>
      </c>
      <c r="O25" s="29">
        <v>2</v>
      </c>
      <c r="P25" s="29">
        <v>4</v>
      </c>
      <c r="Q25" s="29">
        <v>0</v>
      </c>
      <c r="R25" s="29">
        <v>1</v>
      </c>
      <c r="S25" s="29">
        <v>2</v>
      </c>
      <c r="T25" s="29">
        <v>0</v>
      </c>
      <c r="U25" s="29">
        <v>0</v>
      </c>
      <c r="V25" s="29">
        <v>0</v>
      </c>
      <c r="W25" s="29">
        <v>1</v>
      </c>
      <c r="X25" s="29">
        <v>1</v>
      </c>
      <c r="Y25" s="29">
        <v>0</v>
      </c>
      <c r="Z25" s="29">
        <v>1</v>
      </c>
      <c r="AA25" s="29">
        <v>2</v>
      </c>
      <c r="AB25" s="29">
        <v>2</v>
      </c>
      <c r="AC25" s="29">
        <v>1</v>
      </c>
      <c r="AD25" s="29">
        <v>0</v>
      </c>
      <c r="AE25" s="29">
        <v>0</v>
      </c>
      <c r="AF25" s="29">
        <v>0</v>
      </c>
      <c r="AG25" s="29">
        <v>0</v>
      </c>
      <c r="AH25" s="29">
        <v>1</v>
      </c>
      <c r="AI25" s="29">
        <v>0</v>
      </c>
      <c r="AJ25" s="29">
        <v>0</v>
      </c>
      <c r="AK25" s="29">
        <v>0</v>
      </c>
      <c r="AL25" s="29">
        <v>2</v>
      </c>
      <c r="AM25" s="29">
        <v>3</v>
      </c>
      <c r="AN25" s="29">
        <v>4</v>
      </c>
      <c r="AO25" s="29">
        <v>1</v>
      </c>
      <c r="AP25" s="29">
        <v>1</v>
      </c>
      <c r="AQ25" s="29">
        <v>0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29">
        <v>0</v>
      </c>
      <c r="AX25" s="29">
        <v>3</v>
      </c>
      <c r="AY25" s="23">
        <f t="shared" si="0"/>
        <v>51</v>
      </c>
      <c r="AZ25" s="23">
        <f t="shared" si="1"/>
        <v>1</v>
      </c>
      <c r="BA25" s="23"/>
      <c r="BC25" s="1">
        <v>23</v>
      </c>
      <c r="BD25" s="22">
        <v>10.423</v>
      </c>
      <c r="BE25" s="22">
        <v>10.423</v>
      </c>
      <c r="BF25" s="22">
        <v>10.423</v>
      </c>
      <c r="BG25" s="22">
        <v>10.423</v>
      </c>
      <c r="BH25" s="22">
        <v>10.423</v>
      </c>
      <c r="BI25" s="22">
        <v>10.423</v>
      </c>
      <c r="BJ25" s="22">
        <v>10.423</v>
      </c>
      <c r="BK25" s="22">
        <v>10.423</v>
      </c>
      <c r="BL25" s="22">
        <v>10.423</v>
      </c>
      <c r="BM25" s="22">
        <v>10.423</v>
      </c>
      <c r="BN25" s="22">
        <v>10.423</v>
      </c>
      <c r="BO25" s="22">
        <f t="shared" si="3"/>
        <v>114.65300000000001</v>
      </c>
      <c r="BP25" s="22">
        <v>0</v>
      </c>
      <c r="BQ25" s="22">
        <v>1000</v>
      </c>
      <c r="BR25">
        <f t="shared" si="4"/>
        <v>0</v>
      </c>
      <c r="BS25">
        <f t="shared" si="2"/>
        <v>0</v>
      </c>
      <c r="BU25" s="27" t="s">
        <v>25</v>
      </c>
      <c r="BV25" s="27">
        <v>83</v>
      </c>
      <c r="BW25" s="27">
        <v>97</v>
      </c>
      <c r="BX25" s="27"/>
      <c r="BY25" s="27">
        <v>26</v>
      </c>
      <c r="BZ25" s="27">
        <v>24</v>
      </c>
      <c r="CA25" s="27">
        <v>27</v>
      </c>
      <c r="CB25" s="27">
        <v>20</v>
      </c>
      <c r="CC25" s="27"/>
      <c r="CD25" s="27"/>
      <c r="CE25" s="28">
        <v>277</v>
      </c>
      <c r="CG25" t="s">
        <v>314</v>
      </c>
      <c r="CH25" s="27" t="s">
        <v>298</v>
      </c>
      <c r="CI25">
        <f>(SUM(CS7)-SUM(CQ7))*CM36</f>
        <v>141414.19859599875</v>
      </c>
      <c r="CO25" s="39"/>
      <c r="CP25" t="s">
        <v>11</v>
      </c>
      <c r="CQ25">
        <v>83</v>
      </c>
      <c r="CR25" s="11" t="s">
        <v>304</v>
      </c>
      <c r="CS25">
        <f>SUMPRODUCT(AF2:AF1002,$BE$2:$BE$1002)+SUMPRODUCT(AF2:AF1002,$BF$2:$BF$1002)+SUMPRODUCT(AF2:AF1002,$BG$2:$BG$1002)+SUMPRODUCT(AF2:AF1002,$BH$2:$BH$1002)+SUMPRODUCT(AF2:AF1002,$BI$2:$BI$1002)+SUMPRODUCT(AF2:AF1002,$BJ$2:$BJ$1002)+SUMPRODUCT(AF2:AF1002,$BK$2:$BK$1002)+SUMPRODUCT(AF2:AF1002,$BL$2:$BL$1002)+SUMPRODUCT(AF2:AF1002,$BM$2:$BM$1002)+SUMPRODUCT(AF2:AF1002,$BN$2:$BN$1002)+SUMPRODUCT(AF2:AF1002,$BD$2:$BD$1002)</f>
        <v>21326.458000000002</v>
      </c>
      <c r="CT25" s="40"/>
      <c r="CW25" t="s">
        <v>13</v>
      </c>
      <c r="CX25">
        <v>3</v>
      </c>
      <c r="CY25" s="11" t="s">
        <v>304</v>
      </c>
      <c r="CZ25" cm="1">
        <f t="array" ref="CZ25">SUMPRODUCT($AJ$2:$AJ$1002*$BD$2:$BD$1002)</f>
        <v>698.34100000000001</v>
      </c>
      <c r="DD25" t="s">
        <v>13</v>
      </c>
      <c r="DE25">
        <v>3</v>
      </c>
      <c r="DF25" s="11" t="s">
        <v>304</v>
      </c>
      <c r="DG25" cm="1">
        <f t="array" ref="DG25">SUMPRODUCT($AJ$2:$AJ$1002*BE2:BE1002)</f>
        <v>698.34100000000001</v>
      </c>
      <c r="DK25" t="s">
        <v>13</v>
      </c>
      <c r="DL25">
        <v>3</v>
      </c>
      <c r="DM25" s="11" t="s">
        <v>304</v>
      </c>
      <c r="DN25" cm="1">
        <f t="array" ref="DN25">SUMPRODUCT($AJ$2:$AJ$1002*$BF$2:$BF$1002)</f>
        <v>698.34100000000001</v>
      </c>
      <c r="DP25" s="7"/>
      <c r="DQ25" s="7"/>
      <c r="DR25" s="7" t="s">
        <v>13</v>
      </c>
      <c r="DS25">
        <v>2</v>
      </c>
      <c r="DT25" s="7" t="s">
        <v>304</v>
      </c>
      <c r="DU25" cm="1">
        <f t="array" ref="DU25">SUMPRODUCT($AJ$2:$AJ$1002*BG2:BG1002)</f>
        <v>698.34100000000001</v>
      </c>
      <c r="DW25" s="7"/>
      <c r="DX25" s="7"/>
      <c r="DY25" s="7" t="s">
        <v>13</v>
      </c>
      <c r="DZ25">
        <v>3</v>
      </c>
      <c r="EA25" s="7" t="s">
        <v>304</v>
      </c>
      <c r="EB25" cm="1">
        <f t="array" ref="EB25">SUMPRODUCT($AJ$2:$AJ$1002*BH2:BH1002)</f>
        <v>698.34100000000001</v>
      </c>
      <c r="ED25" s="7"/>
      <c r="EE25" s="7"/>
      <c r="EF25" s="7" t="s">
        <v>13</v>
      </c>
      <c r="EG25">
        <v>3</v>
      </c>
      <c r="EH25" s="7" t="s">
        <v>304</v>
      </c>
      <c r="EI25" cm="1">
        <f t="array" ref="EI25">SUMPRODUCT($AJ$2:$AJ$1002*BI2:BI1002)</f>
        <v>699.34100000000001</v>
      </c>
      <c r="EK25" s="7"/>
      <c r="EL25" s="7"/>
      <c r="EM25" s="7" t="s">
        <v>13</v>
      </c>
      <c r="EN25">
        <v>1</v>
      </c>
      <c r="EO25" s="7" t="s">
        <v>304</v>
      </c>
      <c r="EP25" cm="1">
        <f t="array" ref="EP25">SUMPRODUCT($AJ$2:$AJ$1002*BJ2:BJ1002)</f>
        <v>698.34100000000001</v>
      </c>
      <c r="ER25" s="7"/>
      <c r="ES25" s="7"/>
      <c r="ET25" s="7" t="s">
        <v>13</v>
      </c>
      <c r="EU25">
        <v>1</v>
      </c>
      <c r="EV25" s="7" t="s">
        <v>304</v>
      </c>
      <c r="EW25" cm="1">
        <f t="array" ref="EW25">SUMPRODUCT($AJ$2:$AJ$1002*BK2:BK1002)</f>
        <v>698.34100000000001</v>
      </c>
      <c r="EY25" s="7"/>
      <c r="EZ25" s="7"/>
      <c r="FA25" s="7" t="s">
        <v>13</v>
      </c>
      <c r="FB25">
        <v>3</v>
      </c>
      <c r="FC25" s="7" t="s">
        <v>304</v>
      </c>
      <c r="FD25" cm="1">
        <f t="array" ref="FD25">SUMPRODUCT($AJ$2:$AJ$1002*BL2:BL1002)</f>
        <v>698.34100000000001</v>
      </c>
      <c r="FH25" t="s">
        <v>13</v>
      </c>
      <c r="FI25">
        <v>7</v>
      </c>
      <c r="FJ25" s="11" t="s">
        <v>304</v>
      </c>
      <c r="FK25" cm="1">
        <f t="array" ref="FK25">SUMPRODUCT($AJ$2:$AJ$1002*BM2:BM1002)</f>
        <v>698.34100000000001</v>
      </c>
      <c r="FO25" t="s">
        <v>13</v>
      </c>
      <c r="FP25">
        <v>1</v>
      </c>
      <c r="FQ25" s="11" t="s">
        <v>304</v>
      </c>
      <c r="FR25" cm="1">
        <f t="array" ref="FR25">SUMPRODUCT($AJ$2:$AJ$1002*BN2:BN1002)</f>
        <v>698.34100000000001</v>
      </c>
    </row>
    <row r="26" spans="1:174" ht="16" x14ac:dyDescent="0.2">
      <c r="A26" s="30">
        <v>24</v>
      </c>
      <c r="B26" s="29">
        <v>1</v>
      </c>
      <c r="C26" s="29">
        <v>1</v>
      </c>
      <c r="D26" s="29">
        <v>2</v>
      </c>
      <c r="E26" s="29">
        <v>1</v>
      </c>
      <c r="F26" s="29">
        <v>0</v>
      </c>
      <c r="G26" s="29">
        <v>0</v>
      </c>
      <c r="H26" s="29">
        <v>1</v>
      </c>
      <c r="I26" s="29">
        <v>1</v>
      </c>
      <c r="J26" s="29">
        <v>3</v>
      </c>
      <c r="K26" s="29">
        <v>2</v>
      </c>
      <c r="L26" s="29">
        <v>1</v>
      </c>
      <c r="M26" s="29">
        <v>1</v>
      </c>
      <c r="N26" s="29">
        <v>1</v>
      </c>
      <c r="O26" s="29">
        <v>2</v>
      </c>
      <c r="P26" s="29">
        <v>4</v>
      </c>
      <c r="Q26" s="29">
        <v>0</v>
      </c>
      <c r="R26" s="29">
        <v>1</v>
      </c>
      <c r="S26" s="29">
        <v>2</v>
      </c>
      <c r="T26" s="29">
        <v>0</v>
      </c>
      <c r="U26" s="29">
        <v>1</v>
      </c>
      <c r="V26" s="29">
        <v>0</v>
      </c>
      <c r="W26" s="29">
        <v>0</v>
      </c>
      <c r="X26" s="29">
        <v>0</v>
      </c>
      <c r="Y26" s="29">
        <v>0</v>
      </c>
      <c r="Z26" s="29">
        <v>2</v>
      </c>
      <c r="AA26" s="29">
        <v>2</v>
      </c>
      <c r="AB26" s="29">
        <v>1</v>
      </c>
      <c r="AC26" s="29">
        <v>1</v>
      </c>
      <c r="AD26" s="29">
        <v>0</v>
      </c>
      <c r="AE26" s="29">
        <v>0</v>
      </c>
      <c r="AF26" s="29">
        <v>1</v>
      </c>
      <c r="AG26" s="29">
        <v>0</v>
      </c>
      <c r="AH26" s="29">
        <v>0</v>
      </c>
      <c r="AI26" s="29">
        <v>1</v>
      </c>
      <c r="AJ26" s="29">
        <v>0</v>
      </c>
      <c r="AK26" s="29">
        <v>0</v>
      </c>
      <c r="AL26" s="29">
        <v>1</v>
      </c>
      <c r="AM26" s="29">
        <v>2</v>
      </c>
      <c r="AN26" s="29">
        <v>3</v>
      </c>
      <c r="AO26" s="29">
        <v>1</v>
      </c>
      <c r="AP26" s="29">
        <v>1</v>
      </c>
      <c r="AQ26" s="29">
        <v>1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1</v>
      </c>
      <c r="AX26" s="29">
        <v>3</v>
      </c>
      <c r="AY26" s="23">
        <f t="shared" si="0"/>
        <v>46</v>
      </c>
      <c r="AZ26" s="23">
        <f t="shared" si="1"/>
        <v>1</v>
      </c>
      <c r="BA26" s="23"/>
      <c r="BC26" s="1">
        <v>24</v>
      </c>
      <c r="BD26" s="22">
        <v>10.423</v>
      </c>
      <c r="BE26" s="22">
        <v>10.423</v>
      </c>
      <c r="BF26" s="22">
        <v>10.423</v>
      </c>
      <c r="BG26" s="22">
        <v>10.423</v>
      </c>
      <c r="BH26" s="22">
        <v>10.423</v>
      </c>
      <c r="BI26" s="22">
        <v>10.423</v>
      </c>
      <c r="BJ26" s="22">
        <v>10.423</v>
      </c>
      <c r="BK26" s="22">
        <v>10.423</v>
      </c>
      <c r="BL26" s="22">
        <v>10.423</v>
      </c>
      <c r="BM26" s="22">
        <v>10.423</v>
      </c>
      <c r="BN26" s="22">
        <v>10.423</v>
      </c>
      <c r="BO26" s="22">
        <f t="shared" si="3"/>
        <v>114.65300000000001</v>
      </c>
      <c r="BP26" s="22">
        <v>0</v>
      </c>
      <c r="BQ26" s="22">
        <v>1000</v>
      </c>
      <c r="BR26">
        <f t="shared" si="4"/>
        <v>0</v>
      </c>
      <c r="BS26">
        <f t="shared" si="2"/>
        <v>0</v>
      </c>
      <c r="BU26" s="27" t="s">
        <v>26</v>
      </c>
      <c r="BV26" s="27">
        <v>166</v>
      </c>
      <c r="BW26" s="27">
        <v>153</v>
      </c>
      <c r="BX26" s="27"/>
      <c r="BY26" s="27">
        <v>48</v>
      </c>
      <c r="BZ26" s="27">
        <v>36</v>
      </c>
      <c r="CA26" s="27">
        <v>48</v>
      </c>
      <c r="CB26" s="27">
        <v>39</v>
      </c>
      <c r="CC26" s="27"/>
      <c r="CD26" s="27"/>
      <c r="CE26" s="28">
        <v>490</v>
      </c>
      <c r="CO26" s="39"/>
      <c r="CP26" t="s">
        <v>15</v>
      </c>
      <c r="CQ26">
        <v>159</v>
      </c>
      <c r="CR26" s="11" t="s">
        <v>304</v>
      </c>
      <c r="CS26">
        <f>SUMPRODUCT(AG2:AG1002,$BE$2:$BE$1002)+SUMPRODUCT(AG2:AG1002,$BF$2:$BF$1002)+SUMPRODUCT(AG2:AG1002,$BG$2:$BG$1002)+SUMPRODUCT(AG2:AG1002,$BH$2:$BH$1002)+SUMPRODUCT(AG2:AG1002,$BI$2:$BI$1002)+SUMPRODUCT(AG2:AG1002,$BJ$2:$BJ$1002)+SUMPRODUCT(AG2:AG1002,$BK$2:$BK$1002)+SUMPRODUCT(AG2:AG1002,$BL$2:$BL$1002)+SUMPRODUCT(AG2:AG1002,$BM$2:$BM$1002)+SUMPRODUCT(AG2:AG1002,$BN$2:$BN$1002)+SUMPRODUCT(AG2:AG1002,$BD$2:$BD$1002)</f>
        <v>33135.716999999786</v>
      </c>
      <c r="CT26" s="40"/>
      <c r="CW26" t="s">
        <v>16</v>
      </c>
      <c r="CX26">
        <v>2</v>
      </c>
      <c r="CY26" s="11" t="s">
        <v>304</v>
      </c>
      <c r="CZ26" cm="1">
        <f t="array" ref="CZ26">SUMPRODUCT($AK$2:$AK$1002*$BD$2:$BD$1002)</f>
        <v>562.84199999999998</v>
      </c>
      <c r="DD26" t="s">
        <v>16</v>
      </c>
      <c r="DE26">
        <v>4</v>
      </c>
      <c r="DF26" s="11" t="s">
        <v>304</v>
      </c>
      <c r="DG26" cm="1">
        <f t="array" ref="DG26">SUMPRODUCT($AK$2:$AK$1002*BE2:BE1002)</f>
        <v>562.84199999999998</v>
      </c>
      <c r="DK26" t="s">
        <v>16</v>
      </c>
      <c r="DL26">
        <v>3</v>
      </c>
      <c r="DM26" s="11" t="s">
        <v>304</v>
      </c>
      <c r="DN26" cm="1">
        <f t="array" ref="DN26">SUMPRODUCT($AK$2:$AK$1002*BF2:BF1002)</f>
        <v>562.84199999999998</v>
      </c>
      <c r="DP26" s="7"/>
      <c r="DQ26" s="7"/>
      <c r="DR26" s="7" t="s">
        <v>16</v>
      </c>
      <c r="DS26">
        <v>2</v>
      </c>
      <c r="DT26" s="7" t="s">
        <v>304</v>
      </c>
      <c r="DU26" cm="1">
        <f t="array" ref="DU26">SUMPRODUCT($AK$2:$AK$1002*BG2:BG1002)</f>
        <v>562.84199999999998</v>
      </c>
      <c r="DW26" s="7"/>
      <c r="DX26" s="7"/>
      <c r="DY26" s="7" t="s">
        <v>16</v>
      </c>
      <c r="DZ26">
        <v>2</v>
      </c>
      <c r="EA26" s="7" t="s">
        <v>304</v>
      </c>
      <c r="EB26" cm="1">
        <f t="array" ref="EB26">SUMPRODUCT($AK$2:$AK$1002*BH2:BH1002)</f>
        <v>562.84199999999998</v>
      </c>
      <c r="ED26" s="7"/>
      <c r="EE26" s="7"/>
      <c r="EF26" s="7" t="s">
        <v>16</v>
      </c>
      <c r="EG26">
        <v>3</v>
      </c>
      <c r="EH26" s="7" t="s">
        <v>304</v>
      </c>
      <c r="EI26" cm="1">
        <f t="array" ref="EI26">SUMPRODUCT($AK$2:$AK$1002*BI2:BI1002)</f>
        <v>562.84199999999998</v>
      </c>
      <c r="EK26" s="7"/>
      <c r="EL26" s="7"/>
      <c r="EM26" s="7" t="s">
        <v>16</v>
      </c>
      <c r="EN26">
        <v>1</v>
      </c>
      <c r="EO26" s="7" t="s">
        <v>304</v>
      </c>
      <c r="EP26" cm="1">
        <f t="array" ref="EP26">SUMPRODUCT($AK$2:$AK$1002*BJ2:BJ1002)</f>
        <v>562.84199999999998</v>
      </c>
      <c r="ER26" s="7"/>
      <c r="ES26" s="7"/>
      <c r="ET26" s="7" t="s">
        <v>16</v>
      </c>
      <c r="EU26">
        <v>1</v>
      </c>
      <c r="EV26" s="7" t="s">
        <v>304</v>
      </c>
      <c r="EW26" cm="1">
        <f t="array" ref="EW26">SUMPRODUCT($AK$2:$AK$1002*BK2:BK1002)</f>
        <v>562.84199999999998</v>
      </c>
      <c r="EY26" s="7"/>
      <c r="EZ26" s="7"/>
      <c r="FA26" s="7" t="s">
        <v>16</v>
      </c>
      <c r="FB26">
        <v>2</v>
      </c>
      <c r="FC26" s="7" t="s">
        <v>304</v>
      </c>
      <c r="FD26" cm="1">
        <f t="array" ref="FD26">SUMPRODUCT($AK$2:$AK$1002*BL2:BL1002)</f>
        <v>562.84199999999998</v>
      </c>
      <c r="FH26" t="s">
        <v>16</v>
      </c>
      <c r="FI26">
        <v>5</v>
      </c>
      <c r="FJ26" s="11" t="s">
        <v>304</v>
      </c>
      <c r="FK26" cm="1">
        <f t="array" ref="FK26">SUMPRODUCT($AK$2:$AK$1002*BM2:BM1002)</f>
        <v>562.84199999999998</v>
      </c>
      <c r="FO26" t="s">
        <v>16</v>
      </c>
      <c r="FP26">
        <v>1</v>
      </c>
      <c r="FQ26" s="11" t="s">
        <v>304</v>
      </c>
      <c r="FR26" cm="1">
        <f t="array" ref="FR26">SUMPRODUCT($AK$2:$AK$1002*BN2:BN1002)</f>
        <v>562.84199999999998</v>
      </c>
    </row>
    <row r="27" spans="1:174" ht="16" x14ac:dyDescent="0.2">
      <c r="A27" s="30">
        <v>25</v>
      </c>
      <c r="B27" s="29">
        <v>1</v>
      </c>
      <c r="C27" s="29">
        <v>2</v>
      </c>
      <c r="D27" s="29">
        <v>2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3</v>
      </c>
      <c r="K27" s="29">
        <v>2</v>
      </c>
      <c r="L27" s="29">
        <v>1</v>
      </c>
      <c r="M27" s="29">
        <v>1</v>
      </c>
      <c r="N27" s="29">
        <v>1</v>
      </c>
      <c r="O27" s="29">
        <v>1</v>
      </c>
      <c r="P27" s="29">
        <v>4</v>
      </c>
      <c r="Q27" s="29">
        <v>0</v>
      </c>
      <c r="R27" s="29">
        <v>1</v>
      </c>
      <c r="S27" s="29">
        <v>2</v>
      </c>
      <c r="T27" s="29">
        <v>0</v>
      </c>
      <c r="U27" s="29">
        <v>0</v>
      </c>
      <c r="V27" s="29">
        <v>1</v>
      </c>
      <c r="W27" s="29">
        <v>0</v>
      </c>
      <c r="X27" s="29">
        <v>0</v>
      </c>
      <c r="Y27" s="29">
        <v>1</v>
      </c>
      <c r="Z27" s="29">
        <v>1</v>
      </c>
      <c r="AA27" s="29">
        <v>2</v>
      </c>
      <c r="AB27" s="29">
        <v>1</v>
      </c>
      <c r="AC27" s="29">
        <v>1</v>
      </c>
      <c r="AD27" s="29">
        <v>0</v>
      </c>
      <c r="AE27" s="29">
        <v>0</v>
      </c>
      <c r="AF27" s="29">
        <v>0</v>
      </c>
      <c r="AG27" s="29">
        <v>1</v>
      </c>
      <c r="AH27" s="29">
        <v>1</v>
      </c>
      <c r="AI27" s="29">
        <v>0</v>
      </c>
      <c r="AJ27" s="29">
        <v>1</v>
      </c>
      <c r="AK27" s="29">
        <v>0</v>
      </c>
      <c r="AL27" s="29">
        <v>0</v>
      </c>
      <c r="AM27" s="29">
        <v>3</v>
      </c>
      <c r="AN27" s="29">
        <v>3</v>
      </c>
      <c r="AO27" s="29">
        <v>1</v>
      </c>
      <c r="AP27" s="29">
        <v>1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v>1</v>
      </c>
      <c r="AX27" s="29">
        <v>3</v>
      </c>
      <c r="AY27" s="23">
        <f t="shared" si="0"/>
        <v>48</v>
      </c>
      <c r="AZ27" s="23">
        <f t="shared" si="1"/>
        <v>1</v>
      </c>
      <c r="BA27" s="23"/>
      <c r="BC27" s="1">
        <v>25</v>
      </c>
      <c r="BD27" s="22">
        <v>10.423</v>
      </c>
      <c r="BE27" s="22">
        <v>10.423</v>
      </c>
      <c r="BF27" s="22">
        <v>10.423</v>
      </c>
      <c r="BG27" s="22">
        <v>10.423</v>
      </c>
      <c r="BH27" s="22">
        <v>10.423</v>
      </c>
      <c r="BI27" s="22">
        <v>10.423</v>
      </c>
      <c r="BJ27" s="22">
        <v>10.423</v>
      </c>
      <c r="BK27" s="22">
        <v>10.423</v>
      </c>
      <c r="BL27" s="22">
        <v>10.423</v>
      </c>
      <c r="BM27" s="22">
        <v>10.423</v>
      </c>
      <c r="BN27" s="22">
        <v>10.423</v>
      </c>
      <c r="BO27" s="22">
        <f t="shared" si="3"/>
        <v>114.65300000000001</v>
      </c>
      <c r="BP27" s="22">
        <v>0</v>
      </c>
      <c r="BQ27" s="22">
        <v>1000</v>
      </c>
      <c r="BR27">
        <f t="shared" si="4"/>
        <v>0</v>
      </c>
      <c r="BS27">
        <f t="shared" si="2"/>
        <v>0</v>
      </c>
      <c r="BU27" s="31" t="s">
        <v>313</v>
      </c>
      <c r="BV27" s="31">
        <v>91</v>
      </c>
      <c r="BW27" s="31">
        <v>148</v>
      </c>
      <c r="BX27" s="31">
        <v>0</v>
      </c>
      <c r="BY27" s="31">
        <v>503</v>
      </c>
      <c r="BZ27" s="31">
        <v>87</v>
      </c>
      <c r="CA27" s="31">
        <v>449</v>
      </c>
      <c r="CB27" s="31">
        <v>0</v>
      </c>
      <c r="CC27" s="31">
        <v>323</v>
      </c>
      <c r="CD27" s="31"/>
      <c r="CE27" s="32">
        <v>1601</v>
      </c>
      <c r="CG27" s="43" t="s">
        <v>321</v>
      </c>
      <c r="CH27" s="43" t="s">
        <v>322</v>
      </c>
      <c r="CI27" s="43" t="s">
        <v>323</v>
      </c>
      <c r="CJ27" s="43" t="s">
        <v>324</v>
      </c>
      <c r="CK27" s="43" t="s">
        <v>325</v>
      </c>
      <c r="CL27" s="44" t="s">
        <v>326</v>
      </c>
      <c r="CM27" s="44" t="s">
        <v>310</v>
      </c>
      <c r="CO27" s="39"/>
      <c r="CP27" t="s">
        <v>12</v>
      </c>
      <c r="CQ27">
        <v>132</v>
      </c>
      <c r="CR27" s="11" t="s">
        <v>304</v>
      </c>
      <c r="CS27">
        <f>SUMPRODUCT(AH2:AH1002,$BE$2:$BE$1002)+SUMPRODUCT(AH2:AH1002,$BF$2:$BF$1002)+SUMPRODUCT(AH2:AH1002,$BG$2:$BG$1002)+SUMPRODUCT(AH2:AH1002,$BH$2:$BH$1002)+SUMPRODUCT(AH2:AH1002,$BI$2:$BI$1002)+SUMPRODUCT(AH2:AH1002,$BJ$2:$BJ$1002)+SUMPRODUCT(AH2:AH1002,$BK$2:$BK$1002)+SUMPRODUCT(AH2:AH1002,$BL$2:$BL$1002)+SUMPRODUCT(AH2:AH1002,$BM$2:$BM$1002)+SUMPRODUCT(AH2:AH1002,$BN$2:$BN$1002)+SUMPRODUCT(AH2:AH1002,$BD$2:$BD$1002)</f>
        <v>33365.022999999783</v>
      </c>
      <c r="CT27" s="40"/>
      <c r="CW27" t="s">
        <v>15</v>
      </c>
      <c r="CX27">
        <v>7</v>
      </c>
      <c r="CY27" s="11" t="s">
        <v>304</v>
      </c>
      <c r="CZ27" cm="1">
        <f t="array" ref="CZ27">SUMPRODUCT($T$2:$T$1002*$BD$2:$BD$1002)</f>
        <v>854.68600000000004</v>
      </c>
      <c r="DD27" t="s">
        <v>15</v>
      </c>
      <c r="DE27">
        <v>3</v>
      </c>
      <c r="DF27" s="11" t="s">
        <v>304</v>
      </c>
      <c r="DG27" cm="1">
        <f t="array" ref="DG27">SUMPRODUCT($T$2:$T$1002*BE2:BE1002)</f>
        <v>854.68600000000004</v>
      </c>
      <c r="DK27" t="s">
        <v>15</v>
      </c>
      <c r="DL27">
        <v>6</v>
      </c>
      <c r="DM27" s="11" t="s">
        <v>304</v>
      </c>
      <c r="DN27" cm="1">
        <f t="array" ref="DN27">SUMPRODUCT($T$2:$T$1002*$BF$2:$BF$1002)</f>
        <v>854.68600000000004</v>
      </c>
      <c r="DP27" s="7"/>
      <c r="DQ27" s="7"/>
      <c r="DR27" s="7" t="s">
        <v>15</v>
      </c>
      <c r="DS27">
        <v>3</v>
      </c>
      <c r="DT27" s="7" t="s">
        <v>304</v>
      </c>
      <c r="DU27" cm="1">
        <f t="array" ref="DU27">SUMPRODUCT($T$2:$T$1002*BG2:BG1002)</f>
        <v>854.68600000000004</v>
      </c>
      <c r="DW27" s="7"/>
      <c r="DX27" s="7"/>
      <c r="DY27" s="7" t="s">
        <v>15</v>
      </c>
      <c r="DZ27">
        <v>3</v>
      </c>
      <c r="EA27" s="7" t="s">
        <v>304</v>
      </c>
      <c r="EB27" cm="1">
        <f t="array" ref="EB27">SUMPRODUCT($T$2:$T$1002*BH2:BH1002)</f>
        <v>854.68600000000004</v>
      </c>
      <c r="ED27" s="7"/>
      <c r="EE27" s="7"/>
      <c r="EF27" s="7" t="s">
        <v>15</v>
      </c>
      <c r="EG27">
        <v>4</v>
      </c>
      <c r="EH27" s="7" t="s">
        <v>304</v>
      </c>
      <c r="EI27" cm="1">
        <f t="array" ref="EI27">SUMPRODUCT($T$2:$T$1002*BI2:BI1002)</f>
        <v>854.68600000000004</v>
      </c>
      <c r="EK27" s="7"/>
      <c r="EL27" s="7"/>
      <c r="EM27" s="7" t="s">
        <v>15</v>
      </c>
      <c r="EN27">
        <v>2</v>
      </c>
      <c r="EO27" s="7" t="s">
        <v>304</v>
      </c>
      <c r="EP27" cm="1">
        <f t="array" ref="EP27">SUMPRODUCT($T$2:$T$1002*BJ2:BJ1002)</f>
        <v>854.68600000000004</v>
      </c>
      <c r="ER27" s="7"/>
      <c r="ES27" s="7"/>
      <c r="ET27" s="7" t="s">
        <v>15</v>
      </c>
      <c r="EU27">
        <v>2</v>
      </c>
      <c r="EV27" s="7" t="s">
        <v>304</v>
      </c>
      <c r="EW27" cm="1">
        <f t="array" ref="EW27">SUMPRODUCT($T$2:$T$1002*BK2:BK1002)</f>
        <v>854.68600000000004</v>
      </c>
      <c r="EY27" s="7"/>
      <c r="EZ27" s="7"/>
      <c r="FA27" s="7" t="s">
        <v>15</v>
      </c>
      <c r="FB27">
        <v>5</v>
      </c>
      <c r="FC27" s="7" t="s">
        <v>304</v>
      </c>
      <c r="FD27" cm="1">
        <f t="array" ref="FD27">SUMPRODUCT($T$2:$T$1002*BL2:BL1002)</f>
        <v>854.68600000000004</v>
      </c>
      <c r="FH27" t="s">
        <v>15</v>
      </c>
      <c r="FI27">
        <v>10</v>
      </c>
      <c r="FJ27" s="11" t="s">
        <v>304</v>
      </c>
      <c r="FK27" cm="1">
        <f t="array" ref="FK27">SUMPRODUCT($T$2:$T$1002*BM2:BM1002)</f>
        <v>854.68600000000004</v>
      </c>
      <c r="FO27" t="s">
        <v>15</v>
      </c>
      <c r="FP27">
        <v>2</v>
      </c>
      <c r="FQ27" s="11" t="s">
        <v>304</v>
      </c>
      <c r="FR27" cm="1">
        <f t="array" ref="FR27">SUMPRODUCT($T$2:$T$1002*BN2:BN1002)</f>
        <v>854.68600000000004</v>
      </c>
    </row>
    <row r="28" spans="1:174" ht="16" x14ac:dyDescent="0.2">
      <c r="A28" s="30">
        <v>26</v>
      </c>
      <c r="B28" s="29">
        <v>0</v>
      </c>
      <c r="C28" s="29">
        <v>2</v>
      </c>
      <c r="D28" s="29">
        <v>2</v>
      </c>
      <c r="E28" s="29">
        <v>1</v>
      </c>
      <c r="F28" s="29">
        <v>1</v>
      </c>
      <c r="G28" s="29">
        <v>0</v>
      </c>
      <c r="H28" s="29">
        <v>0</v>
      </c>
      <c r="I28" s="29">
        <v>1</v>
      </c>
      <c r="J28" s="29">
        <v>4</v>
      </c>
      <c r="K28" s="29">
        <v>3</v>
      </c>
      <c r="L28" s="29">
        <v>1</v>
      </c>
      <c r="M28" s="29">
        <v>1</v>
      </c>
      <c r="N28" s="29">
        <v>1</v>
      </c>
      <c r="O28" s="29">
        <v>2</v>
      </c>
      <c r="P28" s="29">
        <v>4</v>
      </c>
      <c r="Q28" s="29">
        <v>0</v>
      </c>
      <c r="R28" s="29">
        <v>1</v>
      </c>
      <c r="S28" s="29">
        <v>2</v>
      </c>
      <c r="T28" s="29">
        <v>0</v>
      </c>
      <c r="U28" s="29">
        <v>0</v>
      </c>
      <c r="V28" s="29">
        <v>0</v>
      </c>
      <c r="W28" s="29">
        <v>1</v>
      </c>
      <c r="X28" s="29">
        <v>0</v>
      </c>
      <c r="Y28" s="29">
        <v>0</v>
      </c>
      <c r="Z28" s="29">
        <v>1</v>
      </c>
      <c r="AA28" s="29">
        <v>2</v>
      </c>
      <c r="AB28" s="29">
        <v>1</v>
      </c>
      <c r="AC28" s="29">
        <v>1</v>
      </c>
      <c r="AD28" s="29">
        <v>0</v>
      </c>
      <c r="AE28" s="29">
        <v>0</v>
      </c>
      <c r="AF28" s="29">
        <v>1</v>
      </c>
      <c r="AG28" s="29">
        <v>1</v>
      </c>
      <c r="AH28" s="29">
        <v>1</v>
      </c>
      <c r="AI28" s="29">
        <v>0</v>
      </c>
      <c r="AJ28" s="29">
        <v>0</v>
      </c>
      <c r="AK28" s="29">
        <v>0</v>
      </c>
      <c r="AL28" s="29">
        <v>1</v>
      </c>
      <c r="AM28" s="29">
        <v>3</v>
      </c>
      <c r="AN28" s="29">
        <v>3</v>
      </c>
      <c r="AO28" s="29">
        <v>0</v>
      </c>
      <c r="AP28" s="29">
        <v>1</v>
      </c>
      <c r="AQ28" s="29">
        <v>0</v>
      </c>
      <c r="AR28" s="29">
        <v>1</v>
      </c>
      <c r="AS28" s="29">
        <v>0</v>
      </c>
      <c r="AT28" s="29">
        <v>0</v>
      </c>
      <c r="AU28" s="29">
        <v>0</v>
      </c>
      <c r="AV28" s="29">
        <v>0</v>
      </c>
      <c r="AW28" s="29">
        <v>1</v>
      </c>
      <c r="AX28" s="29">
        <v>3</v>
      </c>
      <c r="AY28" s="23">
        <f t="shared" si="0"/>
        <v>48</v>
      </c>
      <c r="AZ28" s="23">
        <f t="shared" si="1"/>
        <v>1</v>
      </c>
      <c r="BA28" s="23"/>
      <c r="BC28" s="1">
        <v>26</v>
      </c>
      <c r="BD28" s="22">
        <v>10.423</v>
      </c>
      <c r="BE28" s="22">
        <v>10.423</v>
      </c>
      <c r="BF28" s="22">
        <v>10.423</v>
      </c>
      <c r="BG28" s="22">
        <v>10.423</v>
      </c>
      <c r="BH28" s="22">
        <v>10.423</v>
      </c>
      <c r="BI28" s="22">
        <v>10.423</v>
      </c>
      <c r="BJ28" s="22">
        <v>10.423</v>
      </c>
      <c r="BK28" s="22">
        <v>10.423</v>
      </c>
      <c r="BL28" s="22">
        <v>10.423</v>
      </c>
      <c r="BM28" s="22">
        <v>10.423</v>
      </c>
      <c r="BN28" s="22">
        <v>10.423</v>
      </c>
      <c r="BO28" s="22">
        <f t="shared" si="3"/>
        <v>114.65300000000001</v>
      </c>
      <c r="BP28" s="22">
        <v>0</v>
      </c>
      <c r="BQ28" s="22">
        <v>1000</v>
      </c>
      <c r="BR28">
        <f t="shared" si="4"/>
        <v>0</v>
      </c>
      <c r="BS28">
        <f t="shared" si="2"/>
        <v>0</v>
      </c>
      <c r="BU28" s="27" t="s">
        <v>10</v>
      </c>
      <c r="BV28" s="27">
        <v>4</v>
      </c>
      <c r="BW28" s="27">
        <v>10</v>
      </c>
      <c r="BX28" s="27"/>
      <c r="BY28" s="27">
        <v>31</v>
      </c>
      <c r="BZ28" s="27">
        <v>5</v>
      </c>
      <c r="CA28" s="27">
        <v>27</v>
      </c>
      <c r="CB28" s="27"/>
      <c r="CC28" s="27">
        <v>16</v>
      </c>
      <c r="CD28" s="27"/>
      <c r="CE28" s="28">
        <v>83</v>
      </c>
      <c r="CG28" s="27" t="s">
        <v>315</v>
      </c>
      <c r="CH28" s="27" t="s">
        <v>327</v>
      </c>
      <c r="CI28" s="27" t="s">
        <v>44</v>
      </c>
      <c r="CJ28" s="27">
        <v>120</v>
      </c>
      <c r="CK28" s="27">
        <v>47</v>
      </c>
      <c r="CL28" s="27">
        <f t="shared" ref="CL28:CL36" si="5">CJ28-CK28</f>
        <v>73</v>
      </c>
      <c r="CM28" s="27">
        <f>CK28*$CH$8</f>
        <v>10.34</v>
      </c>
      <c r="CO28" s="39"/>
      <c r="CP28" t="s">
        <v>14</v>
      </c>
      <c r="CQ28">
        <v>46</v>
      </c>
      <c r="CR28" s="11" t="s">
        <v>304</v>
      </c>
      <c r="CS28">
        <f>SUMPRODUCT(AI2:AI1002,$BE$2:$BE$1002)+SUMPRODUCT(AI2:AI1002,$BF$2:$BF$1002)+SUMPRODUCT(AI2:AI1002,$BG$2:$BG$1002)+SUMPRODUCT(AI2:AI1002,$BH$2:$BH$1002)+SUMPRODUCT(AI2:AI1002,$BI$2:$BI$1002)+SUMPRODUCT(AI2:AI1002,$BJ$2:$BJ$1002)+SUMPRODUCT(AI2:AI1002,$BK$2:$BK$1002)+SUMPRODUCT(AI2:AI1002,$BL$2:$BL$1002)+SUMPRODUCT(AI2:AI1002,$BM$2:$BM$1002)+SUMPRODUCT(AI2:AI1002,$BN$2:$BN$1002)+SUMPRODUCT(AI2:AI1002,$BD$2:$BD$1002)</f>
        <v>10204.117000000002</v>
      </c>
      <c r="CT28" s="40"/>
      <c r="CW28" t="s">
        <v>12</v>
      </c>
      <c r="CX28">
        <v>7</v>
      </c>
      <c r="CY28" s="11" t="s">
        <v>304</v>
      </c>
      <c r="CZ28" cm="1">
        <f t="array" ref="CZ28">SUMPRODUCT($U$2:$U$1002*$BD$2:$BD$1002)</f>
        <v>938.07</v>
      </c>
      <c r="DD28" t="s">
        <v>12</v>
      </c>
      <c r="DE28">
        <v>6</v>
      </c>
      <c r="DF28" s="11" t="s">
        <v>304</v>
      </c>
      <c r="DG28" cm="1">
        <f t="array" ref="DG28">SUMPRODUCT($U$2:$U$1002*BE2:BE1002)</f>
        <v>938.07</v>
      </c>
      <c r="DK28" t="s">
        <v>12</v>
      </c>
      <c r="DL28">
        <v>5</v>
      </c>
      <c r="DM28" s="11" t="s">
        <v>304</v>
      </c>
      <c r="DN28" cm="1">
        <f t="array" ref="DN28">SUMPRODUCT($U$2:$U$1002*$BF$2:$BF$1002)</f>
        <v>938.07</v>
      </c>
      <c r="DP28" s="7"/>
      <c r="DQ28" s="7"/>
      <c r="DR28" s="7" t="s">
        <v>12</v>
      </c>
      <c r="DS28">
        <v>3</v>
      </c>
      <c r="DT28" s="7" t="s">
        <v>304</v>
      </c>
      <c r="DU28" cm="1">
        <f t="array" ref="DU28">SUMPRODUCT($U$2:$U$1002*BG2:BG1002)</f>
        <v>938.07</v>
      </c>
      <c r="DW28" s="7"/>
      <c r="DX28" s="7"/>
      <c r="DY28" s="7" t="s">
        <v>12</v>
      </c>
      <c r="DZ28">
        <v>2</v>
      </c>
      <c r="EA28" s="7" t="s">
        <v>304</v>
      </c>
      <c r="EB28" cm="1">
        <f t="array" ref="EB28">SUMPRODUCT($U$2:$U$1002*BH2:BH1002)</f>
        <v>938.07</v>
      </c>
      <c r="ED28" s="7"/>
      <c r="EE28" s="7"/>
      <c r="EF28" s="7" t="s">
        <v>12</v>
      </c>
      <c r="EG28">
        <v>4</v>
      </c>
      <c r="EH28" s="7" t="s">
        <v>304</v>
      </c>
      <c r="EI28" cm="1">
        <f t="array" ref="EI28">SUMPRODUCT($U$2:$U$1002*BI2:BI1002)</f>
        <v>939.07</v>
      </c>
      <c r="EK28" s="7"/>
      <c r="EL28" s="7"/>
      <c r="EM28" s="7" t="s">
        <v>12</v>
      </c>
      <c r="EN28">
        <v>2</v>
      </c>
      <c r="EO28" s="7" t="s">
        <v>304</v>
      </c>
      <c r="EP28" cm="1">
        <f t="array" ref="EP28">SUMPRODUCT($U$2:$U$1002*BJ2:BJ1002)</f>
        <v>938.07</v>
      </c>
      <c r="ER28" s="7"/>
      <c r="ES28" s="7"/>
      <c r="ET28" s="7" t="s">
        <v>12</v>
      </c>
      <c r="EU28">
        <v>3</v>
      </c>
      <c r="EV28" s="7" t="s">
        <v>304</v>
      </c>
      <c r="EW28" cm="1">
        <f t="array" ref="EW28">SUMPRODUCT($U$2:$U$1002*BK2:BK1002)</f>
        <v>938.07</v>
      </c>
      <c r="EY28" s="7"/>
      <c r="EZ28" s="7"/>
      <c r="FA28" s="7" t="s">
        <v>12</v>
      </c>
      <c r="FB28">
        <v>3</v>
      </c>
      <c r="FC28" s="7" t="s">
        <v>304</v>
      </c>
      <c r="FD28" cm="1">
        <f t="array" ref="FD28">SUMPRODUCT($U$2:$U$1002*BL2:BL1002)</f>
        <v>938.07</v>
      </c>
      <c r="FH28" t="s">
        <v>12</v>
      </c>
      <c r="FI28">
        <v>13</v>
      </c>
      <c r="FJ28" s="11" t="s">
        <v>304</v>
      </c>
      <c r="FK28" cm="1">
        <f t="array" ref="FK28">SUMPRODUCT($U$2:$U$1002*BM2:BM1002)</f>
        <v>938.07</v>
      </c>
      <c r="FO28" t="s">
        <v>12</v>
      </c>
      <c r="FP28">
        <v>3</v>
      </c>
      <c r="FQ28" s="11" t="s">
        <v>304</v>
      </c>
      <c r="FR28" cm="1">
        <f t="array" ref="FR28">SUMPRODUCT($U$2:$U$1002*BN2:BN1002)</f>
        <v>938.07</v>
      </c>
    </row>
    <row r="29" spans="1:174" ht="16" x14ac:dyDescent="0.2">
      <c r="A29" s="30">
        <v>27</v>
      </c>
      <c r="B29" s="29">
        <v>2</v>
      </c>
      <c r="C29" s="29">
        <v>1</v>
      </c>
      <c r="D29" s="29">
        <v>2</v>
      </c>
      <c r="E29" s="29">
        <v>1</v>
      </c>
      <c r="F29" s="29">
        <v>1</v>
      </c>
      <c r="G29" s="29">
        <v>0</v>
      </c>
      <c r="H29" s="29">
        <v>1</v>
      </c>
      <c r="I29" s="29">
        <v>1</v>
      </c>
      <c r="J29" s="29">
        <v>4</v>
      </c>
      <c r="K29" s="29">
        <v>2</v>
      </c>
      <c r="L29" s="29">
        <v>1</v>
      </c>
      <c r="M29" s="29">
        <v>1</v>
      </c>
      <c r="N29" s="29">
        <v>1</v>
      </c>
      <c r="O29" s="29">
        <v>2</v>
      </c>
      <c r="P29" s="29">
        <v>4</v>
      </c>
      <c r="Q29" s="29">
        <v>1</v>
      </c>
      <c r="R29" s="29">
        <v>1</v>
      </c>
      <c r="S29" s="29">
        <v>2</v>
      </c>
      <c r="T29" s="29">
        <v>0</v>
      </c>
      <c r="U29" s="29">
        <v>0</v>
      </c>
      <c r="V29" s="29">
        <v>0</v>
      </c>
      <c r="W29" s="29">
        <v>1</v>
      </c>
      <c r="X29" s="29">
        <v>1</v>
      </c>
      <c r="Y29" s="29">
        <v>0</v>
      </c>
      <c r="Z29" s="29">
        <v>1</v>
      </c>
      <c r="AA29" s="29">
        <v>2</v>
      </c>
      <c r="AB29" s="29">
        <v>2</v>
      </c>
      <c r="AC29" s="29">
        <v>1</v>
      </c>
      <c r="AD29" s="29">
        <v>0</v>
      </c>
      <c r="AE29" s="29">
        <v>0</v>
      </c>
      <c r="AF29" s="29">
        <v>0</v>
      </c>
      <c r="AG29" s="29">
        <v>1</v>
      </c>
      <c r="AH29" s="29">
        <v>1</v>
      </c>
      <c r="AI29" s="29">
        <v>0</v>
      </c>
      <c r="AJ29" s="29">
        <v>1</v>
      </c>
      <c r="AK29" s="29">
        <v>0</v>
      </c>
      <c r="AL29" s="29">
        <v>1</v>
      </c>
      <c r="AM29" s="29">
        <v>3</v>
      </c>
      <c r="AN29" s="29">
        <v>3</v>
      </c>
      <c r="AO29" s="29">
        <v>1</v>
      </c>
      <c r="AP29" s="29">
        <v>1</v>
      </c>
      <c r="AQ29" s="29">
        <v>1</v>
      </c>
      <c r="AR29" s="29">
        <v>1</v>
      </c>
      <c r="AS29" s="29">
        <v>0</v>
      </c>
      <c r="AT29" s="29">
        <v>0</v>
      </c>
      <c r="AU29" s="29">
        <v>0</v>
      </c>
      <c r="AV29" s="29">
        <v>1</v>
      </c>
      <c r="AW29" s="29">
        <v>1</v>
      </c>
      <c r="AX29" s="29">
        <v>3</v>
      </c>
      <c r="AY29" s="23">
        <f t="shared" si="0"/>
        <v>55</v>
      </c>
      <c r="AZ29" s="23">
        <f t="shared" si="1"/>
        <v>1</v>
      </c>
      <c r="BA29" s="23"/>
      <c r="BC29" s="1">
        <v>27</v>
      </c>
      <c r="BD29" s="22">
        <v>10.423</v>
      </c>
      <c r="BE29" s="22">
        <v>10.423</v>
      </c>
      <c r="BF29" s="22">
        <v>10.423</v>
      </c>
      <c r="BG29" s="22">
        <v>10.423</v>
      </c>
      <c r="BH29" s="22">
        <v>10.423</v>
      </c>
      <c r="BI29" s="22">
        <v>10.423</v>
      </c>
      <c r="BJ29" s="22">
        <v>10.423</v>
      </c>
      <c r="BK29" s="22">
        <v>10.423</v>
      </c>
      <c r="BL29" s="22">
        <v>10.423</v>
      </c>
      <c r="BM29" s="22">
        <v>10.423</v>
      </c>
      <c r="BN29" s="22">
        <v>10.423</v>
      </c>
      <c r="BO29" s="22">
        <f t="shared" si="3"/>
        <v>114.65300000000001</v>
      </c>
      <c r="BP29" s="22">
        <v>0</v>
      </c>
      <c r="BQ29" s="22">
        <v>1000</v>
      </c>
      <c r="BR29">
        <f t="shared" si="4"/>
        <v>0</v>
      </c>
      <c r="BS29">
        <f t="shared" si="2"/>
        <v>0</v>
      </c>
      <c r="BU29" s="27" t="s">
        <v>17</v>
      </c>
      <c r="BV29" s="27">
        <v>6</v>
      </c>
      <c r="BW29" s="27">
        <v>9</v>
      </c>
      <c r="BX29" s="27"/>
      <c r="BY29" s="27">
        <v>27</v>
      </c>
      <c r="BZ29" s="27">
        <v>6</v>
      </c>
      <c r="CA29" s="27">
        <v>29</v>
      </c>
      <c r="CB29" s="27"/>
      <c r="CC29" s="27">
        <v>16</v>
      </c>
      <c r="CD29" s="27"/>
      <c r="CE29" s="28">
        <v>93</v>
      </c>
      <c r="CG29" s="27" t="s">
        <v>306</v>
      </c>
      <c r="CH29" s="27" t="s">
        <v>46</v>
      </c>
      <c r="CI29" s="27" t="s">
        <v>44</v>
      </c>
      <c r="CJ29" s="27">
        <v>120</v>
      </c>
      <c r="CK29" s="27">
        <v>47</v>
      </c>
      <c r="CL29" s="27">
        <f t="shared" si="5"/>
        <v>73</v>
      </c>
      <c r="CM29" s="27">
        <f t="shared" ref="CM29:CM36" si="6">CK29*$CH$8</f>
        <v>10.34</v>
      </c>
      <c r="CO29" s="39"/>
      <c r="CP29" t="s">
        <v>13</v>
      </c>
      <c r="CQ29">
        <v>30</v>
      </c>
      <c r="CR29" s="11" t="s">
        <v>304</v>
      </c>
      <c r="CS29">
        <f>SUMPRODUCT(AJ2:AJ1002,$BE$2:$BE$1002)+SUMPRODUCT(AJ2:AJ1002,$BF$2:$BF$1002)+SUMPRODUCT(AJ2:AJ1002,$BG$2:$BG$1002)+SUMPRODUCT(AJ2:AJ1002,$BH$2:$BH$1002)+SUMPRODUCT(AJ2:AJ1002,$BI$2:$BI$1002)+SUMPRODUCT(AJ2:AJ1002,$BJ$2:$BJ$1002)+SUMPRODUCT(AJ2:AJ1002,$BK$2:$BK$1002)+SUMPRODUCT(AJ2:AJ1002,$BL$2:$BL$1002)+SUMPRODUCT(AJ2:AJ1002,$BM$2:$BM$1002)+SUMPRODUCT(AJ2:AJ1002,$BN$2:$BN$1002)+SUMPRODUCT(AJ2:AJ1002,$BD$2:$BD$1002)</f>
        <v>7682.751000000002</v>
      </c>
      <c r="CT29" s="40"/>
      <c r="CW29" t="s">
        <v>14</v>
      </c>
      <c r="CX29">
        <v>6</v>
      </c>
      <c r="CY29" s="11" t="s">
        <v>304</v>
      </c>
      <c r="CZ29" cm="1">
        <f t="array" ref="CZ29">SUMPRODUCT($V$2:$V$1002*$BD$2:$BD$1002)</f>
        <v>969.33900000000006</v>
      </c>
      <c r="DD29" t="s">
        <v>14</v>
      </c>
      <c r="DE29">
        <v>5</v>
      </c>
      <c r="DF29" s="11" t="s">
        <v>304</v>
      </c>
      <c r="DG29" cm="1">
        <f t="array" ref="DG29">SUMPRODUCT($V$2:$V$1002*BE2:BE1002)</f>
        <v>969.33900000000006</v>
      </c>
      <c r="DK29" t="s">
        <v>14</v>
      </c>
      <c r="DL29">
        <v>5</v>
      </c>
      <c r="DM29" s="11" t="s">
        <v>304</v>
      </c>
      <c r="DN29" cm="1">
        <f t="array" ref="DN29">SUMPRODUCT($V$2:$V$1002*$BF$2:$BF$1002)</f>
        <v>969.33900000000006</v>
      </c>
      <c r="DP29" s="7"/>
      <c r="DQ29" s="7"/>
      <c r="DR29" s="7" t="s">
        <v>14</v>
      </c>
      <c r="DS29">
        <v>3</v>
      </c>
      <c r="DT29" s="7" t="s">
        <v>304</v>
      </c>
      <c r="DU29" cm="1">
        <f t="array" ref="DU29">SUMPRODUCT($V$2:$V$1002*BG2:BG1002)</f>
        <v>969.33900000000006</v>
      </c>
      <c r="DW29" s="7"/>
      <c r="DX29" s="7"/>
      <c r="DY29" s="7" t="s">
        <v>14</v>
      </c>
      <c r="DZ29">
        <v>3</v>
      </c>
      <c r="EA29" s="7" t="s">
        <v>304</v>
      </c>
      <c r="EB29" cm="1">
        <f t="array" ref="EB29">SUMPRODUCT($V$2:$V$1002*BH2:BH1002)</f>
        <v>969.33900000000006</v>
      </c>
      <c r="ED29" s="7"/>
      <c r="EE29" s="7"/>
      <c r="EF29" s="7" t="s">
        <v>14</v>
      </c>
      <c r="EG29">
        <v>3</v>
      </c>
      <c r="EH29" s="7" t="s">
        <v>304</v>
      </c>
      <c r="EI29" cm="1">
        <f t="array" ref="EI29">SUMPRODUCT($V$2:$V$1002*BI2:BI1002)</f>
        <v>969.33900000000006</v>
      </c>
      <c r="EK29" s="7"/>
      <c r="EL29" s="7"/>
      <c r="EM29" s="7" t="s">
        <v>14</v>
      </c>
      <c r="EN29">
        <v>2</v>
      </c>
      <c r="EO29" s="7" t="s">
        <v>304</v>
      </c>
      <c r="EP29" cm="1">
        <f t="array" ref="EP29">SUMPRODUCT($V$2:$V$1002*BJ2:BJ1002)</f>
        <v>969.33900000000006</v>
      </c>
      <c r="ER29" s="7"/>
      <c r="ES29" s="7"/>
      <c r="ET29" s="7" t="s">
        <v>14</v>
      </c>
      <c r="EU29">
        <v>3</v>
      </c>
      <c r="EV29" s="7" t="s">
        <v>304</v>
      </c>
      <c r="EW29" cm="1">
        <f t="array" ref="EW29">SUMPRODUCT($V$2:$V$1002*BK2:BK1002)</f>
        <v>969.33900000000006</v>
      </c>
      <c r="EY29" s="7"/>
      <c r="EZ29" s="7"/>
      <c r="FA29" s="7" t="s">
        <v>14</v>
      </c>
      <c r="FB29">
        <v>3</v>
      </c>
      <c r="FC29" s="7" t="s">
        <v>304</v>
      </c>
      <c r="FD29" cm="1">
        <f t="array" ref="FD29">SUMPRODUCT($V$2:$V$1002*BL2:BL1002)</f>
        <v>969.33900000000006</v>
      </c>
      <c r="FH29" t="s">
        <v>14</v>
      </c>
      <c r="FI29">
        <v>9</v>
      </c>
      <c r="FJ29" s="11" t="s">
        <v>304</v>
      </c>
      <c r="FK29" cm="1">
        <f t="array" ref="FK29">SUMPRODUCT($V$2:$V$1002*BM2:BM1002)</f>
        <v>969.33900000000006</v>
      </c>
      <c r="FO29" t="s">
        <v>14</v>
      </c>
      <c r="FP29">
        <v>2</v>
      </c>
      <c r="FQ29" s="11" t="s">
        <v>304</v>
      </c>
      <c r="FR29" cm="1">
        <f t="array" ref="FR29">SUMPRODUCT($V$2:$V$1002*BN2:BN1002)</f>
        <v>969.33900000000006</v>
      </c>
    </row>
    <row r="30" spans="1:174" ht="16" x14ac:dyDescent="0.2">
      <c r="A30" s="30">
        <v>28</v>
      </c>
      <c r="B30" s="29">
        <v>1</v>
      </c>
      <c r="C30" s="29">
        <v>2</v>
      </c>
      <c r="D30" s="29">
        <v>1</v>
      </c>
      <c r="E30" s="29">
        <v>2</v>
      </c>
      <c r="F30" s="29">
        <v>1</v>
      </c>
      <c r="G30" s="29">
        <v>0</v>
      </c>
      <c r="H30" s="29">
        <v>1</v>
      </c>
      <c r="I30" s="29">
        <v>1</v>
      </c>
      <c r="J30" s="29">
        <v>4</v>
      </c>
      <c r="K30" s="29">
        <v>2</v>
      </c>
      <c r="L30" s="29">
        <v>1</v>
      </c>
      <c r="M30" s="29">
        <v>1</v>
      </c>
      <c r="N30" s="29">
        <v>2</v>
      </c>
      <c r="O30" s="29">
        <v>2</v>
      </c>
      <c r="P30" s="29">
        <v>4</v>
      </c>
      <c r="Q30" s="29">
        <v>1</v>
      </c>
      <c r="R30" s="29">
        <v>1</v>
      </c>
      <c r="S30" s="29">
        <v>2</v>
      </c>
      <c r="T30" s="29">
        <v>0</v>
      </c>
      <c r="U30" s="29">
        <v>1</v>
      </c>
      <c r="V30" s="29">
        <v>1</v>
      </c>
      <c r="W30" s="29">
        <v>0</v>
      </c>
      <c r="X30" s="29">
        <v>1</v>
      </c>
      <c r="Y30" s="29">
        <v>0</v>
      </c>
      <c r="Z30" s="29">
        <v>2</v>
      </c>
      <c r="AA30" s="29">
        <v>2</v>
      </c>
      <c r="AB30" s="29">
        <v>2</v>
      </c>
      <c r="AC30" s="29">
        <v>0</v>
      </c>
      <c r="AD30" s="29">
        <v>1</v>
      </c>
      <c r="AE30" s="29">
        <v>0</v>
      </c>
      <c r="AF30" s="29">
        <v>0</v>
      </c>
      <c r="AG30" s="29">
        <v>1</v>
      </c>
      <c r="AH30" s="29">
        <v>1</v>
      </c>
      <c r="AI30" s="29">
        <v>0</v>
      </c>
      <c r="AJ30" s="29">
        <v>0</v>
      </c>
      <c r="AK30" s="29">
        <v>1</v>
      </c>
      <c r="AL30" s="29">
        <v>2</v>
      </c>
      <c r="AM30" s="29">
        <v>3</v>
      </c>
      <c r="AN30" s="29">
        <v>3</v>
      </c>
      <c r="AO30" s="29">
        <v>1</v>
      </c>
      <c r="AP30" s="29">
        <v>1</v>
      </c>
      <c r="AQ30" s="29">
        <v>0</v>
      </c>
      <c r="AR30" s="29">
        <v>1</v>
      </c>
      <c r="AS30" s="29">
        <v>0</v>
      </c>
      <c r="AT30" s="29">
        <v>0</v>
      </c>
      <c r="AU30" s="29">
        <v>0</v>
      </c>
      <c r="AV30" s="29">
        <v>1</v>
      </c>
      <c r="AW30" s="29">
        <v>1</v>
      </c>
      <c r="AX30" s="29">
        <v>2</v>
      </c>
      <c r="AY30" s="23">
        <f t="shared" si="0"/>
        <v>57</v>
      </c>
      <c r="AZ30" s="23">
        <f t="shared" si="1"/>
        <v>1</v>
      </c>
      <c r="BA30" s="23"/>
      <c r="BC30" s="1">
        <v>28</v>
      </c>
      <c r="BD30" s="22">
        <v>10.423</v>
      </c>
      <c r="BE30" s="22">
        <v>10.423</v>
      </c>
      <c r="BF30" s="22">
        <v>10.423</v>
      </c>
      <c r="BG30" s="22">
        <v>10.423</v>
      </c>
      <c r="BH30" s="22">
        <v>10.423</v>
      </c>
      <c r="BI30" s="22">
        <v>10.423</v>
      </c>
      <c r="BJ30" s="22">
        <v>10.423</v>
      </c>
      <c r="BK30" s="22">
        <v>10.423</v>
      </c>
      <c r="BL30" s="22">
        <v>10.423</v>
      </c>
      <c r="BM30" s="22">
        <v>10.423</v>
      </c>
      <c r="BN30" s="22">
        <v>10.423</v>
      </c>
      <c r="BO30" s="22">
        <f t="shared" si="3"/>
        <v>114.65300000000001</v>
      </c>
      <c r="BP30" s="22">
        <v>0</v>
      </c>
      <c r="BQ30" s="22">
        <v>1000</v>
      </c>
      <c r="BR30">
        <f t="shared" si="4"/>
        <v>0</v>
      </c>
      <c r="BS30">
        <f t="shared" si="2"/>
        <v>0</v>
      </c>
      <c r="BU30" s="27" t="s">
        <v>18</v>
      </c>
      <c r="BV30" s="27">
        <v>6</v>
      </c>
      <c r="BW30" s="27">
        <v>10</v>
      </c>
      <c r="BX30" s="27"/>
      <c r="BY30" s="27">
        <v>34</v>
      </c>
      <c r="BZ30" s="27">
        <v>8</v>
      </c>
      <c r="CA30" s="27">
        <v>39</v>
      </c>
      <c r="CB30" s="27"/>
      <c r="CC30" s="27">
        <v>24</v>
      </c>
      <c r="CD30" s="27"/>
      <c r="CE30" s="28">
        <v>121</v>
      </c>
      <c r="CG30" s="27" t="s">
        <v>316</v>
      </c>
      <c r="CH30" s="27" t="s">
        <v>48</v>
      </c>
      <c r="CI30" s="27" t="s">
        <v>44</v>
      </c>
      <c r="CJ30" s="27">
        <v>40</v>
      </c>
      <c r="CK30" s="27">
        <v>12</v>
      </c>
      <c r="CL30" s="27">
        <f t="shared" si="5"/>
        <v>28</v>
      </c>
      <c r="CM30" s="27">
        <f t="shared" si="6"/>
        <v>2.64</v>
      </c>
      <c r="CO30" s="39"/>
      <c r="CP30" t="s">
        <v>16</v>
      </c>
      <c r="CQ30">
        <v>26</v>
      </c>
      <c r="CR30" s="11" t="s">
        <v>304</v>
      </c>
      <c r="CS30">
        <f>SUMPRODUCT(AK2:AK1002,$BE$2:$BE$1002)+SUMPRODUCT(AK2:AK1002,$BF$2:$BF$1002)+SUMPRODUCT(AK2:AK1002,$BG$2:$BG$1002)+SUMPRODUCT(AK2:AK1002,$BH$2:$BH$1002)+SUMPRODUCT(AK2:AK1002,$BI$2:$BI$1002)+SUMPRODUCT(AK2:AK1002,$BJ$2:$BJ$1002)+SUMPRODUCT(AK2:AK1002,$BK$2:$BK$1002)+SUMPRODUCT(AK2:AK1002,$BL$2:$BL$1002)+SUMPRODUCT(AK2:AK1002,$BM$2:$BM$1002)+SUMPRODUCT(AK2:AK1002,$BN$2:$BN$1002)+SUMPRODUCT(AK2:AK1002,$BD$2:$BD$1002)</f>
        <v>6191.2619999999988</v>
      </c>
      <c r="CT30" s="40"/>
      <c r="CW30" t="s">
        <v>13</v>
      </c>
      <c r="CX30">
        <v>14</v>
      </c>
      <c r="CY30" s="11" t="s">
        <v>304</v>
      </c>
      <c r="CZ30" cm="1">
        <f t="array" ref="CZ30">SUMPRODUCT($W$2:$W$1002*$BD$2:$BD$1002)</f>
        <v>2803.7869999999839</v>
      </c>
      <c r="DD30" t="s">
        <v>13</v>
      </c>
      <c r="DE30">
        <v>15</v>
      </c>
      <c r="DF30" s="11" t="s">
        <v>304</v>
      </c>
      <c r="DG30" cm="1">
        <f t="array" ref="DG30">SUMPRODUCT($W$2:$W$1002*BE2:BE1002)</f>
        <v>2803.7869999999839</v>
      </c>
      <c r="DK30" t="s">
        <v>13</v>
      </c>
      <c r="DL30">
        <v>15</v>
      </c>
      <c r="DM30" s="11" t="s">
        <v>304</v>
      </c>
      <c r="DN30" cm="1">
        <f t="array" ref="DN30">SUMPRODUCT($W$2:$W$1002*$BF$2:$BF$1002)</f>
        <v>2803.7869999999839</v>
      </c>
      <c r="DP30" s="7"/>
      <c r="DQ30" s="7"/>
      <c r="DR30" s="7" t="s">
        <v>13</v>
      </c>
      <c r="DS30">
        <v>11</v>
      </c>
      <c r="DT30" s="7" t="s">
        <v>304</v>
      </c>
      <c r="DU30" cm="1">
        <f t="array" ref="DU30">SUMPRODUCT($W$2:$W$1002*BG2:BG1002)</f>
        <v>2803.7869999999839</v>
      </c>
      <c r="DW30" s="7"/>
      <c r="DX30" s="7"/>
      <c r="DY30" s="7" t="s">
        <v>13</v>
      </c>
      <c r="DZ30">
        <v>6</v>
      </c>
      <c r="EA30" s="7" t="s">
        <v>304</v>
      </c>
      <c r="EB30" cm="1">
        <f t="array" ref="EB30">SUMPRODUCT($W$2:$W$1002*BH2:BH1002)</f>
        <v>2803.7869999999839</v>
      </c>
      <c r="ED30" s="7"/>
      <c r="EE30" s="7"/>
      <c r="EF30" s="7" t="s">
        <v>13</v>
      </c>
      <c r="EG30">
        <v>10</v>
      </c>
      <c r="EH30" s="7" t="s">
        <v>304</v>
      </c>
      <c r="EI30" cm="1">
        <f t="array" ref="EI30">SUMPRODUCT($W$2:$W$1002*BI2:BI1002)</f>
        <v>2804.7869999999839</v>
      </c>
      <c r="EK30" s="7"/>
      <c r="EL30" s="7"/>
      <c r="EM30" s="7" t="s">
        <v>13</v>
      </c>
      <c r="EN30">
        <v>5</v>
      </c>
      <c r="EO30" s="7" t="s">
        <v>304</v>
      </c>
      <c r="EP30" cm="1">
        <f t="array" ref="EP30">SUMPRODUCT($W$2:$W$1002*BJ2:BJ1002)</f>
        <v>2803.7869999999839</v>
      </c>
      <c r="ER30" s="7"/>
      <c r="ES30" s="7"/>
      <c r="ET30" s="7" t="s">
        <v>13</v>
      </c>
      <c r="EU30">
        <v>8</v>
      </c>
      <c r="EV30" s="7" t="s">
        <v>304</v>
      </c>
      <c r="EW30" cm="1">
        <f t="array" ref="EW30">SUMPRODUCT($W$2:$W$1002*BK2:BK1002)</f>
        <v>2803.7869999999839</v>
      </c>
      <c r="EY30" s="7"/>
      <c r="EZ30" s="7"/>
      <c r="FA30" s="7" t="s">
        <v>13</v>
      </c>
      <c r="FB30">
        <v>9</v>
      </c>
      <c r="FC30" s="7" t="s">
        <v>304</v>
      </c>
      <c r="FD30" cm="1">
        <f t="array" ref="FD30">SUMPRODUCT($W$2:$W$1002*BL2:BL1002)</f>
        <v>2803.7869999999839</v>
      </c>
      <c r="FH30" t="s">
        <v>13</v>
      </c>
      <c r="FI30">
        <v>26</v>
      </c>
      <c r="FJ30" s="11" t="s">
        <v>304</v>
      </c>
      <c r="FK30" cm="1">
        <f t="array" ref="FK30">SUMPRODUCT($W$2:$W$1002*BM2:BM1002)</f>
        <v>2803.7869999999839</v>
      </c>
      <c r="FO30" t="s">
        <v>13</v>
      </c>
      <c r="FP30">
        <v>3</v>
      </c>
      <c r="FQ30" s="11" t="s">
        <v>304</v>
      </c>
      <c r="FR30" cm="1">
        <f t="array" ref="FR30">SUMPRODUCT($W$2:$W$1002*BN2:BN1002)</f>
        <v>2803.7869999999839</v>
      </c>
    </row>
    <row r="31" spans="1:174" ht="16" x14ac:dyDescent="0.2">
      <c r="A31" s="30">
        <v>29</v>
      </c>
      <c r="B31" s="29">
        <v>0</v>
      </c>
      <c r="C31" s="29">
        <v>2</v>
      </c>
      <c r="D31" s="29">
        <v>2</v>
      </c>
      <c r="E31" s="29">
        <v>1</v>
      </c>
      <c r="F31" s="29">
        <v>1</v>
      </c>
      <c r="G31" s="29">
        <v>1</v>
      </c>
      <c r="H31" s="29">
        <v>1</v>
      </c>
      <c r="I31" s="29">
        <v>2</v>
      </c>
      <c r="J31" s="29">
        <v>4</v>
      </c>
      <c r="K31" s="29">
        <v>3</v>
      </c>
      <c r="L31" s="29">
        <v>1</v>
      </c>
      <c r="M31" s="29">
        <v>1</v>
      </c>
      <c r="N31" s="29">
        <v>2</v>
      </c>
      <c r="O31" s="29">
        <v>1</v>
      </c>
      <c r="P31" s="29">
        <v>5</v>
      </c>
      <c r="Q31" s="29">
        <v>0</v>
      </c>
      <c r="R31" s="29">
        <v>0</v>
      </c>
      <c r="S31" s="29">
        <v>2</v>
      </c>
      <c r="T31" s="29">
        <v>0</v>
      </c>
      <c r="U31" s="29">
        <v>0</v>
      </c>
      <c r="V31" s="29">
        <v>0</v>
      </c>
      <c r="W31" s="29">
        <v>1</v>
      </c>
      <c r="X31" s="29">
        <v>1</v>
      </c>
      <c r="Y31" s="29">
        <v>0</v>
      </c>
      <c r="Z31" s="29">
        <v>2</v>
      </c>
      <c r="AA31" s="29">
        <v>2</v>
      </c>
      <c r="AB31" s="29">
        <v>2</v>
      </c>
      <c r="AC31" s="29">
        <v>0</v>
      </c>
      <c r="AD31" s="29">
        <v>0</v>
      </c>
      <c r="AE31" s="29">
        <v>1</v>
      </c>
      <c r="AF31" s="29">
        <v>1</v>
      </c>
      <c r="AG31" s="29">
        <v>1</v>
      </c>
      <c r="AH31" s="29">
        <v>1</v>
      </c>
      <c r="AI31" s="29">
        <v>0</v>
      </c>
      <c r="AJ31" s="29">
        <v>0</v>
      </c>
      <c r="AK31" s="29">
        <v>0</v>
      </c>
      <c r="AL31" s="29">
        <v>2</v>
      </c>
      <c r="AM31" s="29">
        <v>2</v>
      </c>
      <c r="AN31" s="29">
        <v>3</v>
      </c>
      <c r="AO31" s="29">
        <v>1</v>
      </c>
      <c r="AP31" s="29">
        <v>0</v>
      </c>
      <c r="AQ31" s="29">
        <v>1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1</v>
      </c>
      <c r="AX31" s="29">
        <v>3</v>
      </c>
      <c r="AY31" s="23">
        <f t="shared" si="0"/>
        <v>54</v>
      </c>
      <c r="AZ31" s="23">
        <f t="shared" si="1"/>
        <v>1</v>
      </c>
      <c r="BA31" s="23"/>
      <c r="BC31" s="1">
        <v>29</v>
      </c>
      <c r="BD31" s="22">
        <v>10.423</v>
      </c>
      <c r="BE31" s="22">
        <v>10.423</v>
      </c>
      <c r="BF31" s="22">
        <v>10.423</v>
      </c>
      <c r="BG31" s="22">
        <v>10.423</v>
      </c>
      <c r="BH31" s="22">
        <v>10.423</v>
      </c>
      <c r="BI31" s="22">
        <v>10.423</v>
      </c>
      <c r="BJ31" s="22">
        <v>10.423</v>
      </c>
      <c r="BK31" s="22">
        <v>10.423</v>
      </c>
      <c r="BL31" s="22">
        <v>10.423</v>
      </c>
      <c r="BM31" s="22">
        <v>10.423</v>
      </c>
      <c r="BN31" s="22">
        <v>10.423</v>
      </c>
      <c r="BO31" s="22">
        <f t="shared" si="3"/>
        <v>114.65300000000001</v>
      </c>
      <c r="BP31" s="22">
        <v>0</v>
      </c>
      <c r="BQ31" s="22">
        <v>1000</v>
      </c>
      <c r="BR31">
        <f t="shared" si="4"/>
        <v>0</v>
      </c>
      <c r="BS31">
        <f t="shared" si="2"/>
        <v>0</v>
      </c>
      <c r="BU31" s="27" t="s">
        <v>19</v>
      </c>
      <c r="BV31" s="27">
        <v>12</v>
      </c>
      <c r="BW31" s="27">
        <v>15</v>
      </c>
      <c r="BX31" s="27"/>
      <c r="BY31" s="27">
        <v>60</v>
      </c>
      <c r="BZ31" s="27">
        <v>9</v>
      </c>
      <c r="CA31" s="27">
        <v>52</v>
      </c>
      <c r="CB31" s="27"/>
      <c r="CC31" s="27">
        <v>22</v>
      </c>
      <c r="CD31" s="27"/>
      <c r="CE31" s="28">
        <v>170</v>
      </c>
      <c r="CG31" s="27" t="s">
        <v>317</v>
      </c>
      <c r="CH31" s="27" t="s">
        <v>328</v>
      </c>
      <c r="CI31" s="27" t="s">
        <v>44</v>
      </c>
      <c r="CJ31" s="27">
        <v>150</v>
      </c>
      <c r="CK31" s="27">
        <v>53</v>
      </c>
      <c r="CL31" s="27">
        <f t="shared" si="5"/>
        <v>97</v>
      </c>
      <c r="CM31" s="27">
        <f t="shared" si="6"/>
        <v>11.66</v>
      </c>
      <c r="CO31" s="39"/>
      <c r="CP31" t="s">
        <v>30</v>
      </c>
      <c r="CQ31">
        <v>0</v>
      </c>
      <c r="CR31" s="11" t="s">
        <v>304</v>
      </c>
      <c r="CS31" t="s">
        <v>308</v>
      </c>
      <c r="CT31" s="40"/>
      <c r="CW31" t="s">
        <v>16</v>
      </c>
      <c r="CX31">
        <v>19</v>
      </c>
      <c r="CY31" s="11" t="s">
        <v>304</v>
      </c>
      <c r="CZ31" cm="1">
        <f t="array" ref="CZ31">SUMPRODUCT($X$2:$X$1002*$BD$2:$BD$1002)</f>
        <v>2772.517999999985</v>
      </c>
      <c r="DD31" t="s">
        <v>16</v>
      </c>
      <c r="DE31">
        <v>22</v>
      </c>
      <c r="DF31" s="11" t="s">
        <v>304</v>
      </c>
      <c r="DG31" cm="1">
        <f t="array" ref="DG31">SUMPRODUCT($X$2:$X$1002*BE2:BE1002)</f>
        <v>2772.517999999985</v>
      </c>
      <c r="DK31" t="s">
        <v>16</v>
      </c>
      <c r="DL31">
        <v>19</v>
      </c>
      <c r="DM31" s="11" t="s">
        <v>304</v>
      </c>
      <c r="DN31" cm="1">
        <f t="array" ref="DN31">SUMPRODUCT($X$2:$X$1002*$BF$2:$BF$1002)</f>
        <v>2772.517999999985</v>
      </c>
      <c r="DP31" s="7"/>
      <c r="DQ31" s="7"/>
      <c r="DR31" s="7" t="s">
        <v>16</v>
      </c>
      <c r="DS31">
        <v>10</v>
      </c>
      <c r="DT31" s="7" t="s">
        <v>304</v>
      </c>
      <c r="DU31" cm="1">
        <f t="array" ref="DU31">SUMPRODUCT($X$2:$X$1002*BG2:BG1002)</f>
        <v>2772.517999999985</v>
      </c>
      <c r="DW31" s="7"/>
      <c r="DX31" s="7"/>
      <c r="DY31" s="7" t="s">
        <v>16</v>
      </c>
      <c r="DZ31">
        <v>8</v>
      </c>
      <c r="EA31" s="7" t="s">
        <v>304</v>
      </c>
      <c r="EB31" cm="1">
        <f t="array" ref="EB31">SUMPRODUCT($X$2:$X$1002*BH2:BH1002)</f>
        <v>2772.517999999985</v>
      </c>
      <c r="ED31" s="7"/>
      <c r="EE31" s="7"/>
      <c r="EF31" s="7" t="s">
        <v>16</v>
      </c>
      <c r="EG31">
        <v>10</v>
      </c>
      <c r="EH31" s="7" t="s">
        <v>304</v>
      </c>
      <c r="EI31" cm="1">
        <f t="array" ref="EI31">SUMPRODUCT($X$2:$X$1002*BI2:BI1002)</f>
        <v>2772.517999999985</v>
      </c>
      <c r="EK31" s="7"/>
      <c r="EL31" s="7"/>
      <c r="EM31" s="7" t="s">
        <v>16</v>
      </c>
      <c r="EN31">
        <v>4</v>
      </c>
      <c r="EO31" s="7" t="s">
        <v>304</v>
      </c>
      <c r="EP31" cm="1">
        <f t="array" ref="EP31">SUMPRODUCT($X$2:$X$1002*BJ2:BJ1002)</f>
        <v>2772.517999999985</v>
      </c>
      <c r="ER31" s="7"/>
      <c r="ES31" s="7"/>
      <c r="ET31" s="7" t="s">
        <v>16</v>
      </c>
      <c r="EU31">
        <v>8</v>
      </c>
      <c r="EV31" s="7" t="s">
        <v>304</v>
      </c>
      <c r="EW31" cm="1">
        <f t="array" ref="EW31">SUMPRODUCT($X$2:$X$1002*BK2:BK1002)</f>
        <v>2772.517999999985</v>
      </c>
      <c r="EY31" s="7"/>
      <c r="EZ31" s="7"/>
      <c r="FA31" s="7" t="s">
        <v>16</v>
      </c>
      <c r="FB31">
        <v>10</v>
      </c>
      <c r="FC31" s="7" t="s">
        <v>304</v>
      </c>
      <c r="FD31" cm="1">
        <f t="array" ref="FD31">SUMPRODUCT($X$2:$X$1002*BL2:BL1002)</f>
        <v>2772.517999999985</v>
      </c>
      <c r="FH31" t="s">
        <v>16</v>
      </c>
      <c r="FI31">
        <v>34</v>
      </c>
      <c r="FJ31" s="11" t="s">
        <v>304</v>
      </c>
      <c r="FK31" cm="1">
        <f t="array" ref="FK31">SUMPRODUCT($X$2:$X$1002*BM2:BM1002)</f>
        <v>2772.517999999985</v>
      </c>
      <c r="FO31" t="s">
        <v>16</v>
      </c>
      <c r="FP31">
        <v>6</v>
      </c>
      <c r="FQ31" s="11" t="s">
        <v>304</v>
      </c>
      <c r="FR31" cm="1">
        <f t="array" ref="FR31">SUMPRODUCT($X$2:$X$1002*BN2:BN1002)</f>
        <v>2772.517999999985</v>
      </c>
    </row>
    <row r="32" spans="1:174" ht="16" x14ac:dyDescent="0.2">
      <c r="A32" s="30">
        <v>30</v>
      </c>
      <c r="B32" s="29">
        <v>1</v>
      </c>
      <c r="C32" s="29">
        <v>2</v>
      </c>
      <c r="D32" s="29">
        <v>2</v>
      </c>
      <c r="E32" s="29">
        <v>1</v>
      </c>
      <c r="F32" s="29">
        <v>0</v>
      </c>
      <c r="G32" s="29">
        <v>1</v>
      </c>
      <c r="H32" s="29">
        <v>1</v>
      </c>
      <c r="I32" s="29">
        <v>1</v>
      </c>
      <c r="J32" s="29">
        <v>3</v>
      </c>
      <c r="K32" s="29">
        <v>2</v>
      </c>
      <c r="L32" s="29">
        <v>1</v>
      </c>
      <c r="M32" s="29">
        <v>1</v>
      </c>
      <c r="N32" s="29">
        <v>1</v>
      </c>
      <c r="O32" s="29">
        <v>1</v>
      </c>
      <c r="P32" s="29">
        <v>5</v>
      </c>
      <c r="Q32" s="29">
        <v>0</v>
      </c>
      <c r="R32" s="29">
        <v>1</v>
      </c>
      <c r="S32" s="29">
        <v>1</v>
      </c>
      <c r="T32" s="29">
        <v>0</v>
      </c>
      <c r="U32" s="29">
        <v>1</v>
      </c>
      <c r="V32" s="29">
        <v>0</v>
      </c>
      <c r="W32" s="29">
        <v>1</v>
      </c>
      <c r="X32" s="29">
        <v>0</v>
      </c>
      <c r="Y32" s="29">
        <v>0</v>
      </c>
      <c r="Z32" s="29">
        <v>2</v>
      </c>
      <c r="AA32" s="29">
        <v>2</v>
      </c>
      <c r="AB32" s="29">
        <v>2</v>
      </c>
      <c r="AC32" s="29">
        <v>1</v>
      </c>
      <c r="AD32" s="29">
        <v>1</v>
      </c>
      <c r="AE32" s="29">
        <v>0</v>
      </c>
      <c r="AF32" s="29">
        <v>1</v>
      </c>
      <c r="AG32" s="29">
        <v>1</v>
      </c>
      <c r="AH32" s="29">
        <v>0</v>
      </c>
      <c r="AI32" s="29">
        <v>1</v>
      </c>
      <c r="AJ32" s="29">
        <v>0</v>
      </c>
      <c r="AK32" s="29">
        <v>1</v>
      </c>
      <c r="AL32" s="29">
        <v>2</v>
      </c>
      <c r="AM32" s="29">
        <v>2</v>
      </c>
      <c r="AN32" s="29">
        <v>2</v>
      </c>
      <c r="AO32" s="29">
        <v>1</v>
      </c>
      <c r="AP32" s="29">
        <v>1</v>
      </c>
      <c r="AQ32" s="29">
        <v>0</v>
      </c>
      <c r="AR32" s="29">
        <v>1</v>
      </c>
      <c r="AS32" s="29">
        <v>1</v>
      </c>
      <c r="AT32" s="29">
        <v>1</v>
      </c>
      <c r="AU32" s="29">
        <v>0</v>
      </c>
      <c r="AV32" s="29">
        <v>0</v>
      </c>
      <c r="AW32" s="29">
        <v>0</v>
      </c>
      <c r="AX32" s="29">
        <v>3</v>
      </c>
      <c r="AY32" s="23">
        <f t="shared" si="0"/>
        <v>53</v>
      </c>
      <c r="AZ32" s="23">
        <f t="shared" si="1"/>
        <v>1</v>
      </c>
      <c r="BA32" s="23"/>
      <c r="BC32" s="1">
        <v>30</v>
      </c>
      <c r="BD32" s="22">
        <v>10.423</v>
      </c>
      <c r="BE32" s="22">
        <v>10.423</v>
      </c>
      <c r="BF32" s="22">
        <v>10.423</v>
      </c>
      <c r="BG32" s="22">
        <v>10.423</v>
      </c>
      <c r="BH32" s="22">
        <v>10.423</v>
      </c>
      <c r="BI32" s="22">
        <v>10.423</v>
      </c>
      <c r="BJ32" s="22">
        <v>10.423</v>
      </c>
      <c r="BK32" s="22">
        <v>10.423</v>
      </c>
      <c r="BL32" s="22">
        <v>10.423</v>
      </c>
      <c r="BM32" s="22">
        <v>10.423</v>
      </c>
      <c r="BN32" s="22">
        <v>10.423</v>
      </c>
      <c r="BO32" s="22">
        <f t="shared" si="3"/>
        <v>114.65300000000001</v>
      </c>
      <c r="BP32" s="22">
        <v>0</v>
      </c>
      <c r="BQ32" s="22">
        <v>1000</v>
      </c>
      <c r="BR32">
        <f t="shared" si="4"/>
        <v>0</v>
      </c>
      <c r="BS32">
        <f t="shared" si="2"/>
        <v>0</v>
      </c>
      <c r="BU32" s="27" t="s">
        <v>20</v>
      </c>
      <c r="BV32" s="27">
        <v>11</v>
      </c>
      <c r="BW32" s="27">
        <v>19</v>
      </c>
      <c r="BX32" s="27"/>
      <c r="BY32" s="27">
        <v>60</v>
      </c>
      <c r="BZ32" s="27">
        <v>10</v>
      </c>
      <c r="CA32" s="27">
        <v>52</v>
      </c>
      <c r="CB32" s="27"/>
      <c r="CC32" s="27">
        <v>41</v>
      </c>
      <c r="CD32" s="27"/>
      <c r="CE32" s="28">
        <v>193</v>
      </c>
      <c r="CG32" s="27" t="s">
        <v>318</v>
      </c>
      <c r="CH32" s="27" t="s">
        <v>52</v>
      </c>
      <c r="CI32" s="27" t="s">
        <v>53</v>
      </c>
      <c r="CJ32" s="27">
        <v>120</v>
      </c>
      <c r="CK32" s="27">
        <v>47</v>
      </c>
      <c r="CL32" s="27">
        <f t="shared" si="5"/>
        <v>73</v>
      </c>
      <c r="CM32" s="27">
        <f t="shared" si="6"/>
        <v>10.34</v>
      </c>
      <c r="CO32" s="39" t="s">
        <v>317</v>
      </c>
      <c r="CT32" s="40"/>
      <c r="CW32" t="s">
        <v>30</v>
      </c>
      <c r="CX32">
        <v>4</v>
      </c>
      <c r="CY32" s="11" t="s">
        <v>304</v>
      </c>
      <c r="CZ32" cm="1">
        <f t="array" ref="CZ32">SUMPRODUCT($Y$2:$Y$1002*$BD$2:$BD$1002)</f>
        <v>885.95500000000004</v>
      </c>
      <c r="DD32" t="s">
        <v>30</v>
      </c>
      <c r="DE32">
        <v>4</v>
      </c>
      <c r="DF32" s="11" t="s">
        <v>304</v>
      </c>
      <c r="DG32" cm="1">
        <f t="array" ref="DG32">SUMPRODUCT($Y$2:$Y$1002*BE2:BE1002)</f>
        <v>885.95500000000004</v>
      </c>
      <c r="DK32" t="s">
        <v>30</v>
      </c>
      <c r="DL32">
        <v>7</v>
      </c>
      <c r="DM32" s="11" t="s">
        <v>304</v>
      </c>
      <c r="DN32" cm="1">
        <f t="array" ref="DN32">SUMPRODUCT($Y$2:$Y$1002*$BF$2:$BF$1002)</f>
        <v>885.95500000000004</v>
      </c>
      <c r="DP32" s="7"/>
      <c r="DQ32" s="7"/>
      <c r="DR32" s="7" t="s">
        <v>30</v>
      </c>
      <c r="DS32">
        <v>3</v>
      </c>
      <c r="DT32" s="7" t="s">
        <v>304</v>
      </c>
      <c r="DU32" cm="1">
        <f t="array" ref="DU32">SUMPRODUCT($Y$2:$Y$1002*BG2:BG1002)</f>
        <v>885.95500000000004</v>
      </c>
      <c r="DW32" s="7"/>
      <c r="DX32" s="7"/>
      <c r="DY32" s="7" t="s">
        <v>30</v>
      </c>
      <c r="DZ32">
        <v>4</v>
      </c>
      <c r="EA32" s="7" t="s">
        <v>304</v>
      </c>
      <c r="EB32" cm="1">
        <f t="array" ref="EB32">SUMPRODUCT($Y$2:$Y$1002*BH2:BH1002)</f>
        <v>885.95500000000004</v>
      </c>
      <c r="ED32" s="7"/>
      <c r="EE32" s="7"/>
      <c r="EF32" s="7" t="s">
        <v>30</v>
      </c>
      <c r="EG32">
        <v>2</v>
      </c>
      <c r="EH32" s="7" t="s">
        <v>304</v>
      </c>
      <c r="EI32" cm="1">
        <f t="array" ref="EI32">SUMPRODUCT($Y$2:$Y$1002*BI2:BI1002)</f>
        <v>885.95500000000004</v>
      </c>
      <c r="EK32" s="7"/>
      <c r="EL32" s="7"/>
      <c r="EM32" s="7" t="s">
        <v>30</v>
      </c>
      <c r="EN32">
        <v>1</v>
      </c>
      <c r="EO32" s="7" t="s">
        <v>304</v>
      </c>
      <c r="EP32" cm="1">
        <f t="array" ref="EP32">SUMPRODUCT($Y$2:$Y$1002*BJ2:BJ1002)</f>
        <v>885.95500000000004</v>
      </c>
      <c r="ER32" s="7"/>
      <c r="ES32" s="7"/>
      <c r="ET32" s="7" t="s">
        <v>30</v>
      </c>
      <c r="EU32">
        <v>3</v>
      </c>
      <c r="EV32" s="7" t="s">
        <v>304</v>
      </c>
      <c r="EW32" cm="1">
        <f t="array" ref="EW32">SUMPRODUCT($Y$2:$Y$1002*BK2:BK1002)</f>
        <v>885.95500000000004</v>
      </c>
      <c r="EY32" s="7"/>
      <c r="EZ32" s="7"/>
      <c r="FA32" s="7" t="s">
        <v>30</v>
      </c>
      <c r="FB32">
        <v>4</v>
      </c>
      <c r="FC32" s="7" t="s">
        <v>304</v>
      </c>
      <c r="FD32" cm="1">
        <f t="array" ref="FD32">SUMPRODUCT($Y$2:$Y$1002*BL2:BL1002)</f>
        <v>885.95500000000004</v>
      </c>
      <c r="FH32" t="s">
        <v>30</v>
      </c>
      <c r="FI32">
        <v>13</v>
      </c>
      <c r="FJ32" s="11" t="s">
        <v>304</v>
      </c>
      <c r="FK32" cm="1">
        <f t="array" ref="FK32">SUMPRODUCT($Y$2:$Y$1002*BM2:BM1002)</f>
        <v>885.95500000000004</v>
      </c>
      <c r="FO32" t="s">
        <v>30</v>
      </c>
      <c r="FP32">
        <v>2</v>
      </c>
      <c r="FQ32" s="11" t="s">
        <v>304</v>
      </c>
      <c r="FR32" cm="1">
        <f t="array" ref="FR32">SUMPRODUCT($Y$2:$Y$1002*BN2:BN1002)</f>
        <v>885.95500000000004</v>
      </c>
    </row>
    <row r="33" spans="1:174" ht="16" x14ac:dyDescent="0.2">
      <c r="A33" s="30">
        <v>31</v>
      </c>
      <c r="B33" s="29">
        <v>1</v>
      </c>
      <c r="C33" s="29">
        <v>2</v>
      </c>
      <c r="D33" s="29">
        <v>2</v>
      </c>
      <c r="E33" s="29">
        <v>1</v>
      </c>
      <c r="F33" s="29">
        <v>1</v>
      </c>
      <c r="G33" s="29">
        <v>0</v>
      </c>
      <c r="H33" s="29">
        <v>1</v>
      </c>
      <c r="I33" s="29">
        <v>1</v>
      </c>
      <c r="J33" s="29">
        <v>3</v>
      </c>
      <c r="K33" s="29">
        <v>2</v>
      </c>
      <c r="L33" s="29">
        <v>1</v>
      </c>
      <c r="M33" s="29">
        <v>2</v>
      </c>
      <c r="N33" s="29">
        <v>1</v>
      </c>
      <c r="O33" s="29">
        <v>1</v>
      </c>
      <c r="P33" s="29">
        <v>4</v>
      </c>
      <c r="Q33" s="29">
        <v>0</v>
      </c>
      <c r="R33" s="29">
        <v>1</v>
      </c>
      <c r="S33" s="29">
        <v>2</v>
      </c>
      <c r="T33" s="29">
        <v>0</v>
      </c>
      <c r="U33" s="29">
        <v>0</v>
      </c>
      <c r="V33" s="29">
        <v>0</v>
      </c>
      <c r="W33" s="29">
        <v>1</v>
      </c>
      <c r="X33" s="29">
        <v>1</v>
      </c>
      <c r="Y33" s="29">
        <v>0</v>
      </c>
      <c r="Z33" s="29">
        <v>2</v>
      </c>
      <c r="AA33" s="29">
        <v>1</v>
      </c>
      <c r="AB33" s="29">
        <v>2</v>
      </c>
      <c r="AC33" s="29">
        <v>1</v>
      </c>
      <c r="AD33" s="29">
        <v>0</v>
      </c>
      <c r="AE33" s="29">
        <v>0</v>
      </c>
      <c r="AF33" s="29">
        <v>1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1</v>
      </c>
      <c r="AM33" s="29">
        <v>2</v>
      </c>
      <c r="AN33" s="29">
        <v>3</v>
      </c>
      <c r="AO33" s="29">
        <v>2</v>
      </c>
      <c r="AP33" s="29">
        <v>1</v>
      </c>
      <c r="AQ33" s="29">
        <v>0</v>
      </c>
      <c r="AR33" s="29">
        <v>1</v>
      </c>
      <c r="AS33" s="29">
        <v>0</v>
      </c>
      <c r="AT33" s="29">
        <v>0</v>
      </c>
      <c r="AU33" s="29">
        <v>0</v>
      </c>
      <c r="AV33" s="29">
        <v>0</v>
      </c>
      <c r="AW33" s="29">
        <v>1</v>
      </c>
      <c r="AX33" s="29">
        <v>2</v>
      </c>
      <c r="AY33" s="23">
        <f t="shared" si="0"/>
        <v>48</v>
      </c>
      <c r="AZ33" s="23">
        <f t="shared" si="1"/>
        <v>1</v>
      </c>
      <c r="BA33" s="23"/>
      <c r="BC33" s="1">
        <v>31</v>
      </c>
      <c r="BD33" s="22">
        <v>10.423</v>
      </c>
      <c r="BE33" s="22">
        <v>10.423</v>
      </c>
      <c r="BF33" s="22">
        <v>10.423</v>
      </c>
      <c r="BG33" s="22">
        <v>10.423</v>
      </c>
      <c r="BH33" s="22">
        <v>10.423</v>
      </c>
      <c r="BI33" s="22">
        <v>10.423</v>
      </c>
      <c r="BJ33" s="22">
        <v>10.423</v>
      </c>
      <c r="BK33" s="22">
        <v>10.423</v>
      </c>
      <c r="BL33" s="22">
        <v>10.423</v>
      </c>
      <c r="BM33" s="22">
        <v>10.423</v>
      </c>
      <c r="BN33" s="22">
        <v>10.423</v>
      </c>
      <c r="BO33" s="22">
        <f t="shared" si="3"/>
        <v>114.65300000000001</v>
      </c>
      <c r="BP33" s="22">
        <v>0</v>
      </c>
      <c r="BQ33" s="22">
        <v>1000</v>
      </c>
      <c r="BR33">
        <f t="shared" si="4"/>
        <v>0</v>
      </c>
      <c r="BS33">
        <f t="shared" si="2"/>
        <v>0</v>
      </c>
      <c r="BU33" s="27" t="s">
        <v>21</v>
      </c>
      <c r="BV33" s="27">
        <v>8</v>
      </c>
      <c r="BW33" s="27">
        <v>16</v>
      </c>
      <c r="BX33" s="27"/>
      <c r="BY33" s="27">
        <v>43</v>
      </c>
      <c r="BZ33" s="27">
        <v>8</v>
      </c>
      <c r="CA33" s="27">
        <v>48</v>
      </c>
      <c r="CB33" s="27"/>
      <c r="CC33" s="27">
        <v>35</v>
      </c>
      <c r="CD33" s="27"/>
      <c r="CE33" s="28">
        <v>158</v>
      </c>
      <c r="CG33" s="27" t="s">
        <v>319</v>
      </c>
      <c r="CH33" s="27" t="s">
        <v>54</v>
      </c>
      <c r="CI33" s="27" t="s">
        <v>53</v>
      </c>
      <c r="CJ33" s="27">
        <v>150</v>
      </c>
      <c r="CK33" s="27">
        <v>67</v>
      </c>
      <c r="CL33" s="27">
        <f t="shared" si="5"/>
        <v>83</v>
      </c>
      <c r="CM33" s="27">
        <f t="shared" si="6"/>
        <v>14.74</v>
      </c>
      <c r="CO33" s="39"/>
      <c r="CP33" t="s">
        <v>11</v>
      </c>
      <c r="CQ33">
        <v>0</v>
      </c>
      <c r="CR33" s="11" t="s">
        <v>304</v>
      </c>
      <c r="CS33" t="s">
        <v>308</v>
      </c>
      <c r="CT33" s="40"/>
      <c r="CW33" t="s">
        <v>11</v>
      </c>
      <c r="CX33">
        <v>17</v>
      </c>
      <c r="CY33" s="11" t="s">
        <v>304</v>
      </c>
      <c r="CZ33" cm="1">
        <f t="array" ref="CZ33">SUMPRODUCT($AR$2:$AR$1002*$BD$2:$BD$1002)</f>
        <v>2574.4809999999889</v>
      </c>
      <c r="DD33" t="s">
        <v>11</v>
      </c>
      <c r="DE33">
        <v>13</v>
      </c>
      <c r="DF33" s="11" t="s">
        <v>304</v>
      </c>
      <c r="DG33" cm="1">
        <f t="array" ref="DG33">SUMPRODUCT($AR$2:$AR$1002*BE2:BE1002)</f>
        <v>2574.4809999999889</v>
      </c>
      <c r="DK33" t="s">
        <v>11</v>
      </c>
      <c r="DL33">
        <v>14</v>
      </c>
      <c r="DM33" s="11" t="s">
        <v>304</v>
      </c>
      <c r="DN33" cm="1">
        <f t="array" ref="DN33">SUMPRODUCT($AR$2:$AR$1002*$BF$2:$BF$1002)</f>
        <v>2574.4809999999889</v>
      </c>
      <c r="DP33" s="7"/>
      <c r="DQ33" s="7"/>
      <c r="DR33" s="7" t="s">
        <v>11</v>
      </c>
      <c r="DS33">
        <v>9</v>
      </c>
      <c r="DT33" s="7" t="s">
        <v>304</v>
      </c>
      <c r="DU33" cm="1">
        <f t="array" ref="DU33">SUMPRODUCT($AR$2:$AR$1002*BG2:BG1002)</f>
        <v>2574.4809999999889</v>
      </c>
      <c r="DW33" s="7"/>
      <c r="DX33" s="7"/>
      <c r="DY33" s="7" t="s">
        <v>11</v>
      </c>
      <c r="DZ33">
        <v>10</v>
      </c>
      <c r="EA33" s="7" t="s">
        <v>304</v>
      </c>
      <c r="EB33" cm="1">
        <f t="array" ref="EB33">SUMPRODUCT($AR$2:$AR$1002*BH2:BH1002)</f>
        <v>2574.4809999999889</v>
      </c>
      <c r="ED33" s="7"/>
      <c r="EE33" s="7"/>
      <c r="EF33" s="7" t="s">
        <v>11</v>
      </c>
      <c r="EG33">
        <v>17</v>
      </c>
      <c r="EH33" s="7" t="s">
        <v>304</v>
      </c>
      <c r="EI33" cm="1">
        <f t="array" ref="EI33">SUMPRODUCT($AR$2:$AR$1002*BI2:BI1002)</f>
        <v>2574.4809999999889</v>
      </c>
      <c r="EK33" s="7"/>
      <c r="EL33" s="7"/>
      <c r="EM33" s="7" t="s">
        <v>11</v>
      </c>
      <c r="EN33">
        <v>6</v>
      </c>
      <c r="EO33" s="7" t="s">
        <v>304</v>
      </c>
      <c r="EP33" cm="1">
        <f t="array" ref="EP33">SUMPRODUCT($AR$2:$AR$1002*BJ2:BJ1002)</f>
        <v>2574.4809999999889</v>
      </c>
      <c r="ER33" s="7"/>
      <c r="ES33" s="7"/>
      <c r="ET33" s="7" t="s">
        <v>11</v>
      </c>
      <c r="EU33">
        <v>5</v>
      </c>
      <c r="EV33" s="7" t="s">
        <v>304</v>
      </c>
      <c r="EW33" cm="1">
        <f t="array" ref="EW33">SUMPRODUCT($AR$2:$AR$1002*BK2:BK1002)</f>
        <v>2574.4809999999889</v>
      </c>
      <c r="EY33" s="7"/>
      <c r="EZ33" s="7"/>
      <c r="FA33" s="7" t="s">
        <v>11</v>
      </c>
      <c r="FB33">
        <v>11</v>
      </c>
      <c r="FC33" s="7" t="s">
        <v>304</v>
      </c>
      <c r="FD33" cm="1">
        <f t="array" ref="FD33">SUMPRODUCT($AR$2:$AR$1002*BL2:BL1002)</f>
        <v>2574.4809999999889</v>
      </c>
      <c r="FH33" t="s">
        <v>11</v>
      </c>
      <c r="FI33">
        <v>35</v>
      </c>
      <c r="FJ33" s="11" t="s">
        <v>304</v>
      </c>
      <c r="FK33" cm="1">
        <f t="array" ref="FK33">SUMPRODUCT($AR$2:$AR$1002*BM2:BM1002)</f>
        <v>2574.4809999999889</v>
      </c>
      <c r="FO33" t="s">
        <v>11</v>
      </c>
      <c r="FP33">
        <v>5</v>
      </c>
      <c r="FQ33" s="11" t="s">
        <v>304</v>
      </c>
      <c r="FR33" cm="1">
        <f t="array" ref="FR33">SUMPRODUCT($AR$2:$AR$1002*BN2:BN1002)</f>
        <v>2574.4809999999889</v>
      </c>
    </row>
    <row r="34" spans="1:174" ht="16" x14ac:dyDescent="0.2">
      <c r="A34" s="30">
        <v>32</v>
      </c>
      <c r="B34" s="29">
        <v>1</v>
      </c>
      <c r="C34" s="29">
        <v>1</v>
      </c>
      <c r="D34" s="29">
        <v>2</v>
      </c>
      <c r="E34" s="29">
        <v>1</v>
      </c>
      <c r="F34" s="29">
        <v>1</v>
      </c>
      <c r="G34" s="29">
        <v>0</v>
      </c>
      <c r="H34" s="29">
        <v>1</v>
      </c>
      <c r="I34" s="29">
        <v>1</v>
      </c>
      <c r="J34" s="29">
        <v>3</v>
      </c>
      <c r="K34" s="29">
        <v>2</v>
      </c>
      <c r="L34" s="29">
        <v>1</v>
      </c>
      <c r="M34" s="29">
        <v>1</v>
      </c>
      <c r="N34" s="29">
        <v>1</v>
      </c>
      <c r="O34" s="29">
        <v>1</v>
      </c>
      <c r="P34" s="29">
        <v>3</v>
      </c>
      <c r="Q34" s="29">
        <v>0</v>
      </c>
      <c r="R34" s="29">
        <v>1</v>
      </c>
      <c r="S34" s="29">
        <v>2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2</v>
      </c>
      <c r="AA34" s="29">
        <v>2</v>
      </c>
      <c r="AB34" s="29">
        <v>1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1</v>
      </c>
      <c r="AI34" s="29">
        <v>1</v>
      </c>
      <c r="AJ34" s="29">
        <v>0</v>
      </c>
      <c r="AK34" s="29">
        <v>1</v>
      </c>
      <c r="AL34" s="29">
        <v>1</v>
      </c>
      <c r="AM34" s="29">
        <v>3</v>
      </c>
      <c r="AN34" s="29">
        <v>3</v>
      </c>
      <c r="AO34" s="29">
        <v>1</v>
      </c>
      <c r="AP34" s="29">
        <v>1</v>
      </c>
      <c r="AQ34" s="29">
        <v>1</v>
      </c>
      <c r="AR34" s="29">
        <v>0</v>
      </c>
      <c r="AS34" s="29">
        <v>0</v>
      </c>
      <c r="AT34" s="29">
        <v>1</v>
      </c>
      <c r="AU34" s="29">
        <v>1</v>
      </c>
      <c r="AV34" s="29">
        <v>0</v>
      </c>
      <c r="AW34" s="29">
        <v>1</v>
      </c>
      <c r="AX34" s="29">
        <v>2</v>
      </c>
      <c r="AY34" s="23">
        <f t="shared" si="0"/>
        <v>46</v>
      </c>
      <c r="AZ34" s="23">
        <f t="shared" si="1"/>
        <v>1</v>
      </c>
      <c r="BA34" s="23"/>
      <c r="BC34" s="1">
        <v>32</v>
      </c>
      <c r="BD34" s="22">
        <v>10.423</v>
      </c>
      <c r="BE34" s="22">
        <v>10.423</v>
      </c>
      <c r="BF34" s="22">
        <v>10.423</v>
      </c>
      <c r="BG34" s="22">
        <v>10.423</v>
      </c>
      <c r="BH34" s="22">
        <v>10.423</v>
      </c>
      <c r="BI34" s="22">
        <v>10.423</v>
      </c>
      <c r="BJ34" s="22">
        <v>10.423</v>
      </c>
      <c r="BK34" s="22">
        <v>10.423</v>
      </c>
      <c r="BL34" s="22">
        <v>10.423</v>
      </c>
      <c r="BM34" s="22">
        <v>10.423</v>
      </c>
      <c r="BN34" s="22">
        <v>10.423</v>
      </c>
      <c r="BO34" s="22">
        <f t="shared" si="3"/>
        <v>114.65300000000001</v>
      </c>
      <c r="BP34" s="22">
        <v>0</v>
      </c>
      <c r="BQ34" s="22">
        <v>1000</v>
      </c>
      <c r="BR34">
        <f t="shared" si="4"/>
        <v>0</v>
      </c>
      <c r="BS34">
        <f t="shared" si="2"/>
        <v>0</v>
      </c>
      <c r="BU34" s="27" t="s">
        <v>22</v>
      </c>
      <c r="BV34" s="27">
        <v>5</v>
      </c>
      <c r="BW34" s="27">
        <v>13</v>
      </c>
      <c r="BX34" s="27"/>
      <c r="BY34" s="27">
        <v>33</v>
      </c>
      <c r="BZ34" s="27">
        <v>6</v>
      </c>
      <c r="CA34" s="27">
        <v>31</v>
      </c>
      <c r="CB34" s="27"/>
      <c r="CC34" s="27">
        <v>23</v>
      </c>
      <c r="CD34" s="27"/>
      <c r="CE34" s="28">
        <v>111</v>
      </c>
      <c r="CG34" s="27" t="s">
        <v>313</v>
      </c>
      <c r="CH34" s="27" t="s">
        <v>48</v>
      </c>
      <c r="CI34" s="27" t="s">
        <v>53</v>
      </c>
      <c r="CJ34" s="27">
        <v>40</v>
      </c>
      <c r="CK34" s="27">
        <v>11.5</v>
      </c>
      <c r="CL34" s="27">
        <f t="shared" si="5"/>
        <v>28.5</v>
      </c>
      <c r="CM34" s="27">
        <f t="shared" si="6"/>
        <v>2.5299999999999998</v>
      </c>
      <c r="CO34" s="39"/>
      <c r="CP34" t="s">
        <v>15</v>
      </c>
      <c r="CQ34">
        <v>47</v>
      </c>
      <c r="CR34" s="11" t="s">
        <v>304</v>
      </c>
      <c r="CS34">
        <f>SUMPRODUCT(T2:T1002,$BE$2:$BE$1002)+SUMPRODUCT(T2:T1002,$BF$2:$BF$1002)+SUMPRODUCT(T2:T1002,$BG$2:$BG$1002)+SUMPRODUCT(T2:T1002,$BH$2:$BH$1002)+SUMPRODUCT(T2:T1002,$BI$2:$BI$1002)+SUMPRODUCT(T2:T1002,$BJ$2:$BJ$1002)+SUMPRODUCT(T2:T1002,$BK$2:$BK$1002)+SUMPRODUCT(T2:T1002,$BL$2:$BL$1002)+SUMPRODUCT(T2:T1002,$BM$2:$BM$1002)+SUMPRODUCT(T2:T1002,$BN$2:$BN$1002)+SUMPRODUCT(T2:T1002,$BD$2:$BD$1002)</f>
        <v>9401.5459999999985</v>
      </c>
      <c r="CT34" s="40"/>
      <c r="CW34" t="s">
        <v>15</v>
      </c>
      <c r="CX34">
        <v>3</v>
      </c>
      <c r="CY34" s="11" t="s">
        <v>304</v>
      </c>
      <c r="CZ34" cm="1">
        <f t="array" ref="CZ34">SUMPRODUCT($AS$2:$AS$1002*$BD$2:$BD$1002)</f>
        <v>927.64700000000005</v>
      </c>
      <c r="DD34" t="s">
        <v>15</v>
      </c>
      <c r="DE34">
        <v>5</v>
      </c>
      <c r="DF34" s="11" t="s">
        <v>304</v>
      </c>
      <c r="DG34" cm="1">
        <f t="array" ref="DG34">SUMPRODUCT($AS$2:$AS$1002*BE2:BE1002)</f>
        <v>927.64700000000005</v>
      </c>
      <c r="DK34" t="s">
        <v>15</v>
      </c>
      <c r="DL34">
        <v>5</v>
      </c>
      <c r="DM34" s="11" t="s">
        <v>304</v>
      </c>
      <c r="DN34" cm="1">
        <f t="array" ref="DN34">SUMPRODUCT($AS$2:$AS$1002*$BF$2:$BF$1002)</f>
        <v>927.64700000000005</v>
      </c>
      <c r="DP34" s="7"/>
      <c r="DQ34" s="7"/>
      <c r="DR34" s="7" t="s">
        <v>15</v>
      </c>
      <c r="DS34">
        <v>1</v>
      </c>
      <c r="DT34" s="7" t="s">
        <v>304</v>
      </c>
      <c r="DU34" cm="1">
        <f t="array" ref="DU34">SUMPRODUCT($AS$2:$AS$1002*BG2:BG1002)</f>
        <v>927.64700000000005</v>
      </c>
      <c r="DW34" s="7"/>
      <c r="DX34" s="7"/>
      <c r="DY34" s="7" t="s">
        <v>15</v>
      </c>
      <c r="DZ34">
        <v>3</v>
      </c>
      <c r="EA34" s="7" t="s">
        <v>304</v>
      </c>
      <c r="EB34" cm="1">
        <f t="array" ref="EB34">SUMPRODUCT($AS$2:$AS$1002*BH2:BH1002)</f>
        <v>927.64700000000005</v>
      </c>
      <c r="ED34" s="7"/>
      <c r="EE34" s="7"/>
      <c r="EF34" s="7" t="s">
        <v>15</v>
      </c>
      <c r="EG34">
        <v>2</v>
      </c>
      <c r="EH34" s="7" t="s">
        <v>304</v>
      </c>
      <c r="EI34" cm="1">
        <f t="array" ref="EI34">SUMPRODUCT($AS$2:$AS$1002*BI2:BI1002)</f>
        <v>927.64700000000005</v>
      </c>
      <c r="EK34" s="7"/>
      <c r="EL34" s="7"/>
      <c r="EM34" s="7" t="s">
        <v>15</v>
      </c>
      <c r="EN34">
        <v>2</v>
      </c>
      <c r="EO34" s="7" t="s">
        <v>304</v>
      </c>
      <c r="EP34" cm="1">
        <f t="array" ref="EP34">SUMPRODUCT($AS$2:$AS$1002*BJ2:BJ1002)</f>
        <v>927.64700000000005</v>
      </c>
      <c r="ER34" s="7"/>
      <c r="ES34" s="7"/>
      <c r="ET34" s="7" t="s">
        <v>15</v>
      </c>
      <c r="EU34">
        <v>2</v>
      </c>
      <c r="EV34" s="7" t="s">
        <v>304</v>
      </c>
      <c r="EW34" cm="1">
        <f t="array" ref="EW34">SUMPRODUCT($AS$2:$AS$1002*BK2:BK1002)</f>
        <v>927.64700000000005</v>
      </c>
      <c r="EY34" s="7"/>
      <c r="EZ34" s="7"/>
      <c r="FA34" s="7" t="s">
        <v>15</v>
      </c>
      <c r="FB34">
        <v>3</v>
      </c>
      <c r="FC34" s="7" t="s">
        <v>304</v>
      </c>
      <c r="FD34" cm="1">
        <f t="array" ref="FD34">SUMPRODUCT($AS$2:$AS$1002*BL2:BL1002)</f>
        <v>927.64700000000005</v>
      </c>
      <c r="FH34" t="s">
        <v>15</v>
      </c>
      <c r="FI34">
        <v>8</v>
      </c>
      <c r="FJ34" s="11" t="s">
        <v>304</v>
      </c>
      <c r="FK34" cm="1">
        <f t="array" ref="FK34">SUMPRODUCT($AS$2:$AS$1002*BM2:BM1002)</f>
        <v>927.64700000000005</v>
      </c>
      <c r="FO34" t="s">
        <v>15</v>
      </c>
      <c r="FP34">
        <v>2</v>
      </c>
      <c r="FQ34" s="11" t="s">
        <v>304</v>
      </c>
      <c r="FR34" cm="1">
        <f t="array" ref="FR34">SUMPRODUCT($AS$2:$AS$1002*BN2:BN1002)</f>
        <v>927.64700000000005</v>
      </c>
    </row>
    <row r="35" spans="1:174" ht="16" x14ac:dyDescent="0.2">
      <c r="A35" s="30">
        <v>33</v>
      </c>
      <c r="B35" s="29">
        <v>0</v>
      </c>
      <c r="C35" s="29">
        <v>2</v>
      </c>
      <c r="D35" s="29">
        <v>2</v>
      </c>
      <c r="E35" s="29">
        <v>2</v>
      </c>
      <c r="F35" s="29">
        <v>1</v>
      </c>
      <c r="G35" s="29">
        <v>0</v>
      </c>
      <c r="H35" s="29">
        <v>1</v>
      </c>
      <c r="I35" s="29">
        <v>1</v>
      </c>
      <c r="J35" s="29">
        <v>3</v>
      </c>
      <c r="K35" s="29">
        <v>2</v>
      </c>
      <c r="L35" s="29">
        <v>1</v>
      </c>
      <c r="M35" s="29">
        <v>1</v>
      </c>
      <c r="N35" s="29">
        <v>1</v>
      </c>
      <c r="O35" s="29">
        <v>2</v>
      </c>
      <c r="P35" s="29">
        <v>4</v>
      </c>
      <c r="Q35" s="29">
        <v>0</v>
      </c>
      <c r="R35" s="29">
        <v>0</v>
      </c>
      <c r="S35" s="29">
        <v>2</v>
      </c>
      <c r="T35" s="29">
        <v>0</v>
      </c>
      <c r="U35" s="29">
        <v>0</v>
      </c>
      <c r="V35" s="29">
        <v>0</v>
      </c>
      <c r="W35" s="29">
        <v>0</v>
      </c>
      <c r="X35" s="29">
        <v>1</v>
      </c>
      <c r="Y35" s="29">
        <v>0</v>
      </c>
      <c r="Z35" s="29">
        <v>1</v>
      </c>
      <c r="AA35" s="29">
        <v>2</v>
      </c>
      <c r="AB35" s="29">
        <v>1</v>
      </c>
      <c r="AC35" s="29">
        <v>1</v>
      </c>
      <c r="AD35" s="29">
        <v>0</v>
      </c>
      <c r="AE35" s="29">
        <v>1</v>
      </c>
      <c r="AF35" s="29">
        <v>1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1</v>
      </c>
      <c r="AM35" s="29">
        <v>2</v>
      </c>
      <c r="AN35" s="29">
        <v>3</v>
      </c>
      <c r="AO35" s="29">
        <v>1</v>
      </c>
      <c r="AP35" s="29">
        <v>1</v>
      </c>
      <c r="AQ35" s="29">
        <v>0</v>
      </c>
      <c r="AR35" s="29">
        <v>0</v>
      </c>
      <c r="AS35" s="29">
        <v>0</v>
      </c>
      <c r="AT35" s="29">
        <v>1</v>
      </c>
      <c r="AU35" s="29">
        <v>0</v>
      </c>
      <c r="AV35" s="29">
        <v>0</v>
      </c>
      <c r="AW35" s="29">
        <v>1</v>
      </c>
      <c r="AX35" s="29">
        <v>3</v>
      </c>
      <c r="AY35" s="23">
        <f t="shared" si="0"/>
        <v>46</v>
      </c>
      <c r="AZ35" s="23">
        <f t="shared" si="1"/>
        <v>1</v>
      </c>
      <c r="BA35" s="23"/>
      <c r="BC35" s="1">
        <v>33</v>
      </c>
      <c r="BD35" s="22">
        <v>10.423</v>
      </c>
      <c r="BE35" s="22">
        <v>10.423</v>
      </c>
      <c r="BF35" s="22">
        <v>10.423</v>
      </c>
      <c r="BG35" s="22">
        <v>10.423</v>
      </c>
      <c r="BH35" s="22">
        <v>10.423</v>
      </c>
      <c r="BI35" s="22">
        <v>10.423</v>
      </c>
      <c r="BJ35" s="22">
        <v>10.423</v>
      </c>
      <c r="BK35" s="22">
        <v>10.423</v>
      </c>
      <c r="BL35" s="22">
        <v>10.423</v>
      </c>
      <c r="BM35" s="22">
        <v>10.423</v>
      </c>
      <c r="BN35" s="22">
        <v>10.423</v>
      </c>
      <c r="BO35" s="22">
        <f t="shared" si="3"/>
        <v>114.65300000000001</v>
      </c>
      <c r="BP35" s="22">
        <v>0</v>
      </c>
      <c r="BQ35" s="22">
        <v>1000</v>
      </c>
      <c r="BR35">
        <f t="shared" si="4"/>
        <v>0</v>
      </c>
      <c r="BS35">
        <f t="shared" si="2"/>
        <v>0</v>
      </c>
      <c r="BU35" s="27" t="s">
        <v>23</v>
      </c>
      <c r="BV35" s="27">
        <v>3</v>
      </c>
      <c r="BW35" s="27">
        <v>6</v>
      </c>
      <c r="BX35" s="27"/>
      <c r="BY35" s="27">
        <v>19</v>
      </c>
      <c r="BZ35" s="27">
        <v>4</v>
      </c>
      <c r="CA35" s="27">
        <v>13</v>
      </c>
      <c r="CB35" s="27"/>
      <c r="CC35" s="27">
        <v>12</v>
      </c>
      <c r="CD35" s="27"/>
      <c r="CE35" s="28">
        <v>57</v>
      </c>
      <c r="CG35" s="27" t="s">
        <v>320</v>
      </c>
      <c r="CH35" s="27" t="s">
        <v>50</v>
      </c>
      <c r="CI35" s="27" t="s">
        <v>53</v>
      </c>
      <c r="CJ35" s="27">
        <v>150</v>
      </c>
      <c r="CK35" s="27">
        <v>53</v>
      </c>
      <c r="CL35" s="27">
        <f t="shared" si="5"/>
        <v>97</v>
      </c>
      <c r="CM35" s="27">
        <f t="shared" si="6"/>
        <v>11.66</v>
      </c>
      <c r="CO35" s="39"/>
      <c r="CP35" t="s">
        <v>12</v>
      </c>
      <c r="CQ35">
        <v>51</v>
      </c>
      <c r="CR35" s="11" t="s">
        <v>304</v>
      </c>
      <c r="CS35">
        <f>SUMPRODUCT(U2:U1002,$BE$2:$BE$1002)+SUMPRODUCT(U2:U1002,$BF$2:$BF$1002)+SUMPRODUCT(U2:U1002,$BG$2:$BG$1002)+SUMPRODUCT(U2:U1002,$BH$2:$BH$1002)+SUMPRODUCT(U2:U1002,$BI$2:$BI$1002)+SUMPRODUCT(U2:U1002,$BJ$2:$BJ$1002)+SUMPRODUCT(U2:U1002,$BK$2:$BK$1002)+SUMPRODUCT(U2:U1002,$BL$2:$BL$1002)+SUMPRODUCT(U2:U1002,$BM$2:$BM$1002)+SUMPRODUCT(U2:U1002,$BN$2:$BN$1002)+SUMPRODUCT(U2:U1002,$BD$2:$BD$1002)</f>
        <v>10319.769999999999</v>
      </c>
      <c r="CT35" s="40"/>
      <c r="CW35" t="s">
        <v>12</v>
      </c>
      <c r="CX35">
        <v>3</v>
      </c>
      <c r="CY35" s="11" t="s">
        <v>304</v>
      </c>
      <c r="CZ35" cm="1">
        <f t="array" ref="CZ35">SUMPRODUCT($AT$2:$AT$1002*$BD$2:$BD$1002)</f>
        <v>416.92</v>
      </c>
      <c r="DD35" t="s">
        <v>12</v>
      </c>
      <c r="DE35">
        <v>2</v>
      </c>
      <c r="DF35" s="11" t="s">
        <v>304</v>
      </c>
      <c r="DG35" cm="1">
        <f t="array" ref="DG35">SUMPRODUCT($AT$2:$AT$1002*BE2:BE1002)</f>
        <v>416.92</v>
      </c>
      <c r="DK35" t="s">
        <v>12</v>
      </c>
      <c r="DL35">
        <v>2</v>
      </c>
      <c r="DM35" s="11" t="s">
        <v>304</v>
      </c>
      <c r="DN35" cm="1">
        <f t="array" ref="DN35">SUMPRODUCT($AT$2:$AT$1002*$BF$2:$BF$1002)</f>
        <v>416.92</v>
      </c>
      <c r="DP35" s="7"/>
      <c r="DQ35" s="7"/>
      <c r="DR35" s="7" t="s">
        <v>12</v>
      </c>
      <c r="DS35">
        <v>2</v>
      </c>
      <c r="DT35" s="7" t="s">
        <v>304</v>
      </c>
      <c r="DU35" cm="1">
        <f t="array" ref="DU35">SUMPRODUCT($AT$2:$AT$1002*BG2:BG1002)</f>
        <v>416.92</v>
      </c>
      <c r="DW35" s="7"/>
      <c r="DX35" s="7"/>
      <c r="DY35" s="7" t="s">
        <v>12</v>
      </c>
      <c r="DZ35">
        <v>1</v>
      </c>
      <c r="EA35" s="7" t="s">
        <v>304</v>
      </c>
      <c r="EB35" cm="1">
        <f t="array" ref="EB35">SUMPRODUCT($AT$2:$AT$1002*BH2:BH1002)</f>
        <v>416.92</v>
      </c>
      <c r="ED35" s="7"/>
      <c r="EE35" s="7"/>
      <c r="EF35" s="7" t="s">
        <v>12</v>
      </c>
      <c r="EG35">
        <v>2</v>
      </c>
      <c r="EH35" s="7" t="s">
        <v>304</v>
      </c>
      <c r="EI35" cm="1">
        <f t="array" ref="EI35">SUMPRODUCT($AT$2:$AT$1002*BI2:BI1002)</f>
        <v>416.92</v>
      </c>
      <c r="EK35" s="7"/>
      <c r="EL35" s="7"/>
      <c r="EM35" s="7" t="s">
        <v>12</v>
      </c>
      <c r="EN35">
        <v>1</v>
      </c>
      <c r="EO35" s="7" t="s">
        <v>304</v>
      </c>
      <c r="EP35" cm="1">
        <f t="array" ref="EP35">SUMPRODUCT($AT$2:$AT$1002*BJ2:BJ1002)</f>
        <v>416.92</v>
      </c>
      <c r="ER35" s="7"/>
      <c r="ES35" s="7"/>
      <c r="ET35" s="7" t="s">
        <v>12</v>
      </c>
      <c r="EU35">
        <v>1</v>
      </c>
      <c r="EV35" s="7" t="s">
        <v>304</v>
      </c>
      <c r="EW35" cm="1">
        <f t="array" ref="EW35">SUMPRODUCT($AT$2:$AT$1002*BK2:BK1002)</f>
        <v>416.92</v>
      </c>
      <c r="EY35" s="7"/>
      <c r="EZ35" s="7"/>
      <c r="FA35" s="7" t="s">
        <v>12</v>
      </c>
      <c r="FB35">
        <v>2</v>
      </c>
      <c r="FC35" s="7" t="s">
        <v>304</v>
      </c>
      <c r="FD35" cm="1">
        <f t="array" ref="FD35">SUMPRODUCT($AT$2:$AT$1002*BL2:BL1002)</f>
        <v>416.92</v>
      </c>
      <c r="FH35" t="s">
        <v>12</v>
      </c>
      <c r="FI35">
        <v>4</v>
      </c>
      <c r="FJ35" s="11" t="s">
        <v>304</v>
      </c>
      <c r="FK35" cm="1">
        <f t="array" ref="FK35">SUMPRODUCT($AT$2:$AT$1002*BM2:BM1002)</f>
        <v>416.92</v>
      </c>
      <c r="FO35" t="s">
        <v>12</v>
      </c>
      <c r="FP35">
        <v>1</v>
      </c>
      <c r="FQ35" s="11" t="s">
        <v>304</v>
      </c>
      <c r="FR35" cm="1">
        <f t="array" ref="FR35">SUMPRODUCT($AT$2:$AT$1002*BN2:BN1002)</f>
        <v>416.92</v>
      </c>
    </row>
    <row r="36" spans="1:174" ht="16" x14ac:dyDescent="0.2">
      <c r="A36" s="30">
        <v>34</v>
      </c>
      <c r="B36" s="29">
        <v>1</v>
      </c>
      <c r="C36" s="29">
        <v>1</v>
      </c>
      <c r="D36" s="29">
        <v>1</v>
      </c>
      <c r="E36" s="29">
        <v>1</v>
      </c>
      <c r="F36" s="29">
        <v>0</v>
      </c>
      <c r="G36" s="29">
        <v>0</v>
      </c>
      <c r="H36" s="29">
        <v>1</v>
      </c>
      <c r="I36" s="29">
        <v>1</v>
      </c>
      <c r="J36" s="29">
        <v>3</v>
      </c>
      <c r="K36" s="29">
        <v>3</v>
      </c>
      <c r="L36" s="29">
        <v>0</v>
      </c>
      <c r="M36" s="29">
        <v>1</v>
      </c>
      <c r="N36" s="29">
        <v>2</v>
      </c>
      <c r="O36" s="29">
        <v>2</v>
      </c>
      <c r="P36" s="29">
        <v>4</v>
      </c>
      <c r="Q36" s="29">
        <v>1</v>
      </c>
      <c r="R36" s="29">
        <v>1</v>
      </c>
      <c r="S36" s="29">
        <v>2</v>
      </c>
      <c r="T36" s="29">
        <v>0</v>
      </c>
      <c r="U36" s="29">
        <v>0</v>
      </c>
      <c r="V36" s="29">
        <v>0</v>
      </c>
      <c r="W36" s="29">
        <v>1</v>
      </c>
      <c r="X36" s="29">
        <v>0</v>
      </c>
      <c r="Y36" s="29">
        <v>1</v>
      </c>
      <c r="Z36" s="29">
        <v>2</v>
      </c>
      <c r="AA36" s="29">
        <v>2</v>
      </c>
      <c r="AB36" s="29">
        <v>2</v>
      </c>
      <c r="AC36" s="29">
        <v>1</v>
      </c>
      <c r="AD36" s="29">
        <v>1</v>
      </c>
      <c r="AE36" s="29">
        <v>0</v>
      </c>
      <c r="AF36" s="29">
        <v>1</v>
      </c>
      <c r="AG36" s="29">
        <v>1</v>
      </c>
      <c r="AH36" s="29">
        <v>0</v>
      </c>
      <c r="AI36" s="29">
        <v>0</v>
      </c>
      <c r="AJ36" s="29">
        <v>0</v>
      </c>
      <c r="AK36" s="29">
        <v>0</v>
      </c>
      <c r="AL36" s="29">
        <v>2</v>
      </c>
      <c r="AM36" s="29">
        <v>3</v>
      </c>
      <c r="AN36" s="29">
        <v>4</v>
      </c>
      <c r="AO36" s="29">
        <v>1</v>
      </c>
      <c r="AP36" s="29">
        <v>0</v>
      </c>
      <c r="AQ36" s="29">
        <v>0</v>
      </c>
      <c r="AR36" s="29">
        <v>1</v>
      </c>
      <c r="AS36" s="29">
        <v>0</v>
      </c>
      <c r="AT36" s="29">
        <v>0</v>
      </c>
      <c r="AU36" s="29">
        <v>0</v>
      </c>
      <c r="AV36" s="29">
        <v>1</v>
      </c>
      <c r="AW36" s="29">
        <v>1</v>
      </c>
      <c r="AX36" s="29">
        <v>2</v>
      </c>
      <c r="AY36" s="23">
        <f t="shared" si="0"/>
        <v>52</v>
      </c>
      <c r="AZ36" s="23">
        <f t="shared" si="1"/>
        <v>1</v>
      </c>
      <c r="BA36" s="23"/>
      <c r="BC36" s="1">
        <v>34</v>
      </c>
      <c r="BD36" s="22">
        <v>10.423</v>
      </c>
      <c r="BE36" s="22">
        <v>10.423</v>
      </c>
      <c r="BF36" s="22">
        <v>10.423</v>
      </c>
      <c r="BG36" s="22">
        <v>10.423</v>
      </c>
      <c r="BH36" s="22">
        <v>10.423</v>
      </c>
      <c r="BI36" s="22">
        <v>10.423</v>
      </c>
      <c r="BJ36" s="22">
        <v>10.423</v>
      </c>
      <c r="BK36" s="22">
        <v>10.423</v>
      </c>
      <c r="BL36" s="22">
        <v>10.423</v>
      </c>
      <c r="BM36" s="22">
        <v>10.423</v>
      </c>
      <c r="BN36" s="22">
        <v>10.423</v>
      </c>
      <c r="BO36" s="22">
        <f t="shared" si="3"/>
        <v>114.65300000000001</v>
      </c>
      <c r="BP36" s="22">
        <v>0</v>
      </c>
      <c r="BQ36" s="22">
        <v>1000</v>
      </c>
      <c r="BR36">
        <f t="shared" si="4"/>
        <v>0</v>
      </c>
      <c r="BS36">
        <f t="shared" si="2"/>
        <v>0</v>
      </c>
      <c r="BU36" s="27" t="s">
        <v>24</v>
      </c>
      <c r="BV36" s="27">
        <v>2</v>
      </c>
      <c r="BW36" s="27">
        <v>6</v>
      </c>
      <c r="BX36" s="27"/>
      <c r="BY36" s="27">
        <v>20</v>
      </c>
      <c r="BZ36" s="27">
        <v>2</v>
      </c>
      <c r="CA36" s="27">
        <v>13</v>
      </c>
      <c r="CB36" s="27"/>
      <c r="CC36" s="27">
        <v>11</v>
      </c>
      <c r="CD36" s="27"/>
      <c r="CE36" s="28">
        <v>54</v>
      </c>
      <c r="CG36" s="27" t="s">
        <v>298</v>
      </c>
      <c r="CH36" s="27" t="s">
        <v>329</v>
      </c>
      <c r="CI36" s="27" t="s">
        <v>53</v>
      </c>
      <c r="CJ36" s="27">
        <v>7.99</v>
      </c>
      <c r="CK36" s="27">
        <v>5.99</v>
      </c>
      <c r="CL36" s="27">
        <f t="shared" si="5"/>
        <v>2</v>
      </c>
      <c r="CM36" s="27">
        <f t="shared" si="6"/>
        <v>1.3178000000000001</v>
      </c>
      <c r="CO36" s="39"/>
      <c r="CP36" t="s">
        <v>14</v>
      </c>
      <c r="CQ36">
        <v>44</v>
      </c>
      <c r="CR36" s="11" t="s">
        <v>304</v>
      </c>
      <c r="CS36">
        <f>SUMPRODUCT(V2:V1002,$BE$2:$BE$1002)+SUMPRODUCT(V2:V1002,$BF$2:$BF$1002)+SUMPRODUCT(V2:V1002,$BG$2:$BG$1002)+SUMPRODUCT(V2:V1002,$BH$2:$BH$1002)+SUMPRODUCT(V2:V1002,$BI$2:$BI$1002)+SUMPRODUCT(V2:V1002,$BJ$2:$BJ$1002)+SUMPRODUCT(V2:V1002,$BK$2:$BK$1002)+SUMPRODUCT(V2:V1002,$BL$2:$BL$1002)+SUMPRODUCT(V2:V1002,$BM$2:$BM$1002)+SUMPRODUCT(V2:V1002,$BN$2:$BN$1002)+SUMPRODUCT(V2:V1002,$BD$2:$BD$1002)</f>
        <v>10662.729000000001</v>
      </c>
      <c r="CT36" s="40"/>
      <c r="CW36" t="s">
        <v>14</v>
      </c>
      <c r="CX36">
        <v>3</v>
      </c>
      <c r="CY36" s="11" t="s">
        <v>304</v>
      </c>
      <c r="CZ36" cm="1">
        <f t="array" ref="CZ36">SUMPRODUCT($AU$2:$AU$1002*$BD$2:$BD$1002)</f>
        <v>614.95699999999999</v>
      </c>
      <c r="DD36" t="s">
        <v>14</v>
      </c>
      <c r="DE36">
        <v>3</v>
      </c>
      <c r="DF36" s="11" t="s">
        <v>304</v>
      </c>
      <c r="DG36" cm="1">
        <f t="array" ref="DG36">SUMPRODUCT($AU$2:$AU$1002*BE2:BE1002)</f>
        <v>614.95699999999999</v>
      </c>
      <c r="DK36" t="s">
        <v>14</v>
      </c>
      <c r="DL36">
        <v>3</v>
      </c>
      <c r="DM36" s="11" t="s">
        <v>304</v>
      </c>
      <c r="DN36" cm="1">
        <f t="array" ref="DN36">SUMPRODUCT($AU$2:$AU$1002*$BF$2:$BF$1002)</f>
        <v>614.95699999999999</v>
      </c>
      <c r="DP36" s="7"/>
      <c r="DQ36" s="7"/>
      <c r="DR36" s="7" t="s">
        <v>14</v>
      </c>
      <c r="DS36">
        <v>2</v>
      </c>
      <c r="DT36" s="7" t="s">
        <v>304</v>
      </c>
      <c r="DU36" cm="1">
        <f t="array" ref="DU36">SUMPRODUCT($AU$2:$AU$1002*BG2:BG1002)</f>
        <v>614.95699999999999</v>
      </c>
      <c r="DW36" s="7"/>
      <c r="DX36" s="7"/>
      <c r="DY36" s="7" t="s">
        <v>14</v>
      </c>
      <c r="DZ36">
        <v>1</v>
      </c>
      <c r="EA36" s="7" t="s">
        <v>304</v>
      </c>
      <c r="EB36" cm="1">
        <f t="array" ref="EB36">SUMPRODUCT($AU$2:$AU$1002*BH2:BH1002)</f>
        <v>614.95699999999999</v>
      </c>
      <c r="ED36" s="7"/>
      <c r="EE36" s="7"/>
      <c r="EF36" s="7" t="s">
        <v>14</v>
      </c>
      <c r="EG36">
        <v>2</v>
      </c>
      <c r="EH36" s="7" t="s">
        <v>304</v>
      </c>
      <c r="EI36" cm="1">
        <f t="array" ref="EI36">SUMPRODUCT($AU$2:$AU$1002*BI2:BI1002)</f>
        <v>614.95699999999999</v>
      </c>
      <c r="EK36" s="7"/>
      <c r="EL36" s="7"/>
      <c r="EM36" s="7" t="s">
        <v>14</v>
      </c>
      <c r="EN36">
        <v>0</v>
      </c>
      <c r="EO36" s="7" t="s">
        <v>304</v>
      </c>
      <c r="EP36" cm="1">
        <f t="array" ref="EP36">SUMPRODUCT($AU$2:$AU$1002*BJ2:BJ1002)</f>
        <v>614.95699999999999</v>
      </c>
      <c r="ER36" s="7"/>
      <c r="ES36" s="7"/>
      <c r="ET36" s="7" t="s">
        <v>14</v>
      </c>
      <c r="EU36">
        <v>1</v>
      </c>
      <c r="EV36" s="7" t="s">
        <v>304</v>
      </c>
      <c r="EW36" cm="1">
        <f t="array" ref="EW36">SUMPRODUCT($AU$2:$AU$1002*BK2:BK1002)</f>
        <v>614.95699999999999</v>
      </c>
      <c r="EY36" s="7"/>
      <c r="EZ36" s="7"/>
      <c r="FA36" s="7" t="s">
        <v>14</v>
      </c>
      <c r="FB36">
        <v>2</v>
      </c>
      <c r="FC36" s="7" t="s">
        <v>304</v>
      </c>
      <c r="FD36" cm="1">
        <f t="array" ref="FD36">SUMPRODUCT($AU$2:$AU$1002*BL2:BL1002)</f>
        <v>614.95699999999999</v>
      </c>
      <c r="FH36" t="s">
        <v>14</v>
      </c>
      <c r="FI36">
        <v>5</v>
      </c>
      <c r="FJ36" s="11" t="s">
        <v>304</v>
      </c>
      <c r="FK36" cm="1">
        <f t="array" ref="FK36">SUMPRODUCT($AU$2:$AU$1002*BM2:BM1002)</f>
        <v>614.95699999999999</v>
      </c>
      <c r="FO36" t="s">
        <v>14</v>
      </c>
      <c r="FP36">
        <v>1</v>
      </c>
      <c r="FQ36" s="11" t="s">
        <v>304</v>
      </c>
      <c r="FR36" cm="1">
        <f t="array" ref="FR36">SUMPRODUCT($AU$2:$AU$1002*BN2:BN1002)</f>
        <v>614.95699999999999</v>
      </c>
    </row>
    <row r="37" spans="1:174" ht="16" x14ac:dyDescent="0.2">
      <c r="A37" s="30">
        <v>35</v>
      </c>
      <c r="B37" s="29">
        <v>1</v>
      </c>
      <c r="C37" s="29">
        <v>2</v>
      </c>
      <c r="D37" s="29">
        <v>2</v>
      </c>
      <c r="E37" s="29">
        <v>2</v>
      </c>
      <c r="F37" s="29">
        <v>0</v>
      </c>
      <c r="G37" s="29">
        <v>0</v>
      </c>
      <c r="H37" s="29">
        <v>1</v>
      </c>
      <c r="I37" s="29">
        <v>1</v>
      </c>
      <c r="J37" s="29">
        <v>3</v>
      </c>
      <c r="K37" s="29">
        <v>2</v>
      </c>
      <c r="L37" s="29">
        <v>0</v>
      </c>
      <c r="M37" s="29">
        <v>1</v>
      </c>
      <c r="N37" s="29">
        <v>1</v>
      </c>
      <c r="O37" s="29">
        <v>2</v>
      </c>
      <c r="P37" s="29">
        <v>4</v>
      </c>
      <c r="Q37" s="29">
        <v>0</v>
      </c>
      <c r="R37" s="29">
        <v>2</v>
      </c>
      <c r="S37" s="29">
        <v>2</v>
      </c>
      <c r="T37" s="29">
        <v>1</v>
      </c>
      <c r="U37" s="29">
        <v>0</v>
      </c>
      <c r="V37" s="29">
        <v>0</v>
      </c>
      <c r="W37" s="29">
        <v>0</v>
      </c>
      <c r="X37" s="29">
        <v>1</v>
      </c>
      <c r="Y37" s="29">
        <v>0</v>
      </c>
      <c r="Z37" s="29">
        <v>2</v>
      </c>
      <c r="AA37" s="29">
        <v>2</v>
      </c>
      <c r="AB37" s="29">
        <v>2</v>
      </c>
      <c r="AC37" s="29">
        <v>1</v>
      </c>
      <c r="AD37" s="29">
        <v>0</v>
      </c>
      <c r="AE37" s="29">
        <v>0</v>
      </c>
      <c r="AF37" s="29">
        <v>1</v>
      </c>
      <c r="AG37" s="29">
        <v>1</v>
      </c>
      <c r="AH37" s="29">
        <v>1</v>
      </c>
      <c r="AI37" s="29">
        <v>0</v>
      </c>
      <c r="AJ37" s="29">
        <v>1</v>
      </c>
      <c r="AK37" s="29">
        <v>1</v>
      </c>
      <c r="AL37" s="29">
        <v>2</v>
      </c>
      <c r="AM37" s="29">
        <v>3</v>
      </c>
      <c r="AN37" s="29">
        <v>3</v>
      </c>
      <c r="AO37" s="29">
        <v>1</v>
      </c>
      <c r="AP37" s="29">
        <v>0</v>
      </c>
      <c r="AQ37" s="29">
        <v>1</v>
      </c>
      <c r="AR37" s="29">
        <v>1</v>
      </c>
      <c r="AS37" s="29">
        <v>0</v>
      </c>
      <c r="AT37" s="29">
        <v>0</v>
      </c>
      <c r="AU37" s="29">
        <v>1</v>
      </c>
      <c r="AV37" s="29">
        <v>0</v>
      </c>
      <c r="AW37" s="29">
        <v>0</v>
      </c>
      <c r="AX37" s="29">
        <v>2</v>
      </c>
      <c r="AY37" s="23">
        <f t="shared" si="0"/>
        <v>54</v>
      </c>
      <c r="AZ37" s="23">
        <f t="shared" si="1"/>
        <v>1</v>
      </c>
      <c r="BA37" s="23"/>
      <c r="BC37" s="1">
        <v>35</v>
      </c>
      <c r="BD37" s="22">
        <v>10.423</v>
      </c>
      <c r="BE37" s="22">
        <v>10.423</v>
      </c>
      <c r="BF37" s="22">
        <v>10.423</v>
      </c>
      <c r="BG37" s="22">
        <v>10.423</v>
      </c>
      <c r="BH37" s="22">
        <v>10.423</v>
      </c>
      <c r="BI37" s="22">
        <v>10.423</v>
      </c>
      <c r="BJ37" s="22">
        <v>10.423</v>
      </c>
      <c r="BK37" s="22">
        <v>10.423</v>
      </c>
      <c r="BL37" s="22">
        <v>10.423</v>
      </c>
      <c r="BM37" s="22">
        <v>10.423</v>
      </c>
      <c r="BN37" s="22">
        <v>10.423</v>
      </c>
      <c r="BO37" s="22">
        <f t="shared" si="3"/>
        <v>114.65300000000001</v>
      </c>
      <c r="BP37" s="22">
        <v>0</v>
      </c>
      <c r="BQ37" s="22">
        <v>1000</v>
      </c>
      <c r="BR37">
        <f t="shared" si="4"/>
        <v>0</v>
      </c>
      <c r="BS37">
        <f t="shared" si="2"/>
        <v>0</v>
      </c>
      <c r="BU37" s="27" t="s">
        <v>25</v>
      </c>
      <c r="BV37" s="27">
        <v>13</v>
      </c>
      <c r="BW37" s="27">
        <v>20</v>
      </c>
      <c r="BX37" s="27"/>
      <c r="BY37" s="27">
        <v>56</v>
      </c>
      <c r="BZ37" s="27">
        <v>6</v>
      </c>
      <c r="CA37" s="27">
        <v>47</v>
      </c>
      <c r="CB37" s="27"/>
      <c r="CC37" s="27">
        <v>48</v>
      </c>
      <c r="CD37" s="27"/>
      <c r="CE37" s="28">
        <v>194</v>
      </c>
      <c r="CO37" s="39"/>
      <c r="CP37" t="s">
        <v>13</v>
      </c>
      <c r="CQ37">
        <v>122</v>
      </c>
      <c r="CR37" s="11" t="s">
        <v>304</v>
      </c>
      <c r="CS37">
        <f>SUMPRODUCT(W2:W1002,$BE$2:$BE$1002)+SUMPRODUCT(W2:W1002,$BF$2:$BF$1002)+SUMPRODUCT(W2:W1002,$BG$2:$BG$1002)+SUMPRODUCT(W2:W1002,$BH$2:$BH$1002)+SUMPRODUCT(W2:W1002,$BI$2:$BI$1002)+SUMPRODUCT(W2:W1002,$BJ$2:$BJ$1002)+SUMPRODUCT(W2:W1002,$BK$2:$BK$1002)+SUMPRODUCT(W2:W1002,$BL$2:$BL$1002)+SUMPRODUCT(W2:W1002,$BM$2:$BM$1002)+SUMPRODUCT(W2:W1002,$BN$2:$BN$1002)+SUMPRODUCT(W2:W1002,$BD$2:$BD$1002)</f>
        <v>30842.656999999817</v>
      </c>
      <c r="CT37" s="40"/>
      <c r="CW37" t="s">
        <v>13</v>
      </c>
      <c r="CX37">
        <v>10</v>
      </c>
      <c r="CY37" s="11" t="s">
        <v>304</v>
      </c>
      <c r="CZ37" cm="1">
        <f t="array" ref="CZ37">SUMPRODUCT($AV$2:$AV$1002*$BD$2:$BD$1002)</f>
        <v>1949.1010000000001</v>
      </c>
      <c r="DD37" t="s">
        <v>13</v>
      </c>
      <c r="DE37">
        <v>13</v>
      </c>
      <c r="DF37" s="11" t="s">
        <v>304</v>
      </c>
      <c r="DG37" cm="1">
        <f t="array" ref="DG37">SUMPRODUCT($AV$2:$AV$1002*BE2:BE1002)</f>
        <v>1949.1010000000001</v>
      </c>
      <c r="DK37" t="s">
        <v>13</v>
      </c>
      <c r="DL37">
        <v>10</v>
      </c>
      <c r="DM37" s="11" t="s">
        <v>304</v>
      </c>
      <c r="DN37" cm="1">
        <f t="array" ref="DN37">SUMPRODUCT($AV$2:$AV$1002*$BF$2:$BF$1002)</f>
        <v>1949.1010000000001</v>
      </c>
      <c r="DP37" s="7"/>
      <c r="DQ37" s="7"/>
      <c r="DR37" s="7" t="s">
        <v>13</v>
      </c>
      <c r="DS37">
        <v>6</v>
      </c>
      <c r="DT37" s="7" t="s">
        <v>304</v>
      </c>
      <c r="DU37" cm="1">
        <f t="array" ref="DU37">SUMPRODUCT($AV$2:$AV$1002*BG2:BG1002)</f>
        <v>1949.1010000000001</v>
      </c>
      <c r="DW37" s="7"/>
      <c r="DX37" s="7"/>
      <c r="DY37" s="7" t="s">
        <v>13</v>
      </c>
      <c r="DZ37">
        <v>3</v>
      </c>
      <c r="EA37" s="7" t="s">
        <v>304</v>
      </c>
      <c r="EB37" cm="1">
        <f t="array" ref="EB37">SUMPRODUCT($AV$2:$AV$1002*BH2:BH1002)</f>
        <v>1949.1010000000001</v>
      </c>
      <c r="ED37" s="7"/>
      <c r="EE37" s="7"/>
      <c r="EF37" s="7" t="s">
        <v>13</v>
      </c>
      <c r="EG37">
        <v>5</v>
      </c>
      <c r="EH37" s="7" t="s">
        <v>304</v>
      </c>
      <c r="EI37" cm="1">
        <f t="array" ref="EI37">SUMPRODUCT($AV$2:$AV$1002*BI2:BI1002)</f>
        <v>1950.1010000000001</v>
      </c>
      <c r="EK37" s="7"/>
      <c r="EL37" s="7"/>
      <c r="EM37" s="7" t="s">
        <v>13</v>
      </c>
      <c r="EN37">
        <v>2</v>
      </c>
      <c r="EO37" s="7" t="s">
        <v>304</v>
      </c>
      <c r="EP37" cm="1">
        <f t="array" ref="EP37">SUMPRODUCT($AV$2:$AV$1002*BJ2:BJ1002)</f>
        <v>1949.1010000000001</v>
      </c>
      <c r="ER37" s="7"/>
      <c r="ES37" s="7"/>
      <c r="ET37" s="7" t="s">
        <v>13</v>
      </c>
      <c r="EU37">
        <v>5</v>
      </c>
      <c r="EV37" s="7" t="s">
        <v>304</v>
      </c>
      <c r="EW37" cm="1">
        <f t="array" ref="EW37">SUMPRODUCT($AV$2:$AV$1002*BK2:BK1002)</f>
        <v>1949.1010000000001</v>
      </c>
      <c r="EY37" s="7"/>
      <c r="EZ37" s="7"/>
      <c r="FA37" s="7" t="s">
        <v>13</v>
      </c>
      <c r="FB37">
        <v>7</v>
      </c>
      <c r="FC37" s="7" t="s">
        <v>304</v>
      </c>
      <c r="FD37" cm="1">
        <f t="array" ref="FD37">SUMPRODUCT($AV$2:$AV$1002*BL2:BL1002)</f>
        <v>1949.1010000000001</v>
      </c>
      <c r="FH37" t="s">
        <v>13</v>
      </c>
      <c r="FI37">
        <v>20</v>
      </c>
      <c r="FJ37" s="11" t="s">
        <v>304</v>
      </c>
      <c r="FK37" cm="1">
        <f t="array" ref="FK37">SUMPRODUCT($AV$2:$AV$1002*BM2:BM1002)</f>
        <v>1949.1010000000001</v>
      </c>
      <c r="FO37" t="s">
        <v>13</v>
      </c>
      <c r="FP37">
        <v>3</v>
      </c>
      <c r="FQ37" s="11" t="s">
        <v>304</v>
      </c>
      <c r="FR37" cm="1">
        <f t="array" ref="FR37">SUMPRODUCT($AV$2:$AV$1002*BN2:BN1002)</f>
        <v>1949.1010000000001</v>
      </c>
    </row>
    <row r="38" spans="1:174" ht="16" x14ac:dyDescent="0.2">
      <c r="A38" s="30">
        <v>36</v>
      </c>
      <c r="B38" s="29">
        <v>0</v>
      </c>
      <c r="C38" s="29">
        <v>1</v>
      </c>
      <c r="D38" s="29">
        <v>2</v>
      </c>
      <c r="E38" s="29">
        <v>2</v>
      </c>
      <c r="F38" s="29">
        <v>0</v>
      </c>
      <c r="G38" s="29">
        <v>1</v>
      </c>
      <c r="H38" s="29">
        <v>1</v>
      </c>
      <c r="I38" s="29">
        <v>1</v>
      </c>
      <c r="J38" s="29">
        <v>3</v>
      </c>
      <c r="K38" s="29">
        <v>3</v>
      </c>
      <c r="L38" s="29">
        <v>1</v>
      </c>
      <c r="M38" s="29">
        <v>1</v>
      </c>
      <c r="N38" s="29">
        <v>1</v>
      </c>
      <c r="O38" s="29">
        <v>2</v>
      </c>
      <c r="P38" s="29">
        <v>5</v>
      </c>
      <c r="Q38" s="29">
        <v>1</v>
      </c>
      <c r="R38" s="29">
        <v>1</v>
      </c>
      <c r="S38" s="29">
        <v>2</v>
      </c>
      <c r="T38" s="29">
        <v>0</v>
      </c>
      <c r="U38" s="29">
        <v>1</v>
      </c>
      <c r="V38" s="29">
        <v>0</v>
      </c>
      <c r="W38" s="29">
        <v>1</v>
      </c>
      <c r="X38" s="29">
        <v>1</v>
      </c>
      <c r="Y38" s="29">
        <v>0</v>
      </c>
      <c r="Z38" s="29">
        <v>2</v>
      </c>
      <c r="AA38" s="29">
        <v>2</v>
      </c>
      <c r="AB38" s="29">
        <v>1</v>
      </c>
      <c r="AC38" s="29">
        <v>1</v>
      </c>
      <c r="AD38" s="29">
        <v>0</v>
      </c>
      <c r="AE38" s="29">
        <v>0</v>
      </c>
      <c r="AF38" s="29">
        <v>1</v>
      </c>
      <c r="AG38" s="29">
        <v>1</v>
      </c>
      <c r="AH38" s="29">
        <v>0</v>
      </c>
      <c r="AI38" s="29">
        <v>0</v>
      </c>
      <c r="AJ38" s="29">
        <v>0</v>
      </c>
      <c r="AK38" s="29">
        <v>0</v>
      </c>
      <c r="AL38" s="29">
        <v>2</v>
      </c>
      <c r="AM38" s="29">
        <v>3</v>
      </c>
      <c r="AN38" s="29">
        <v>3</v>
      </c>
      <c r="AO38" s="29">
        <v>1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1</v>
      </c>
      <c r="AW38" s="29">
        <v>1</v>
      </c>
      <c r="AX38" s="29">
        <v>2</v>
      </c>
      <c r="AY38" s="23">
        <f t="shared" si="0"/>
        <v>52</v>
      </c>
      <c r="AZ38" s="23">
        <f t="shared" si="1"/>
        <v>1</v>
      </c>
      <c r="BA38" s="23"/>
      <c r="BC38" s="1">
        <v>36</v>
      </c>
      <c r="BD38" s="22">
        <v>10.423</v>
      </c>
      <c r="BE38" s="22">
        <v>10.423</v>
      </c>
      <c r="BF38" s="22">
        <v>10.423</v>
      </c>
      <c r="BG38" s="22">
        <v>10.423</v>
      </c>
      <c r="BH38" s="22">
        <v>10.423</v>
      </c>
      <c r="BI38" s="22">
        <v>10.423</v>
      </c>
      <c r="BJ38" s="22">
        <v>10.423</v>
      </c>
      <c r="BK38" s="22">
        <v>10.423</v>
      </c>
      <c r="BL38" s="22">
        <v>10.423</v>
      </c>
      <c r="BM38" s="22">
        <v>10.423</v>
      </c>
      <c r="BN38" s="22">
        <v>10.423</v>
      </c>
      <c r="BO38" s="22">
        <f t="shared" si="3"/>
        <v>114.65300000000001</v>
      </c>
      <c r="BP38" s="22">
        <v>0</v>
      </c>
      <c r="BQ38" s="22">
        <v>1000</v>
      </c>
      <c r="BR38">
        <f t="shared" si="4"/>
        <v>0</v>
      </c>
      <c r="BS38">
        <f t="shared" si="2"/>
        <v>0</v>
      </c>
      <c r="BU38" s="27" t="s">
        <v>26</v>
      </c>
      <c r="BV38" s="27">
        <v>21</v>
      </c>
      <c r="BW38" s="27">
        <v>34</v>
      </c>
      <c r="BX38" s="27"/>
      <c r="BY38" s="27">
        <v>120</v>
      </c>
      <c r="BZ38" s="27">
        <v>19</v>
      </c>
      <c r="CA38" s="27">
        <v>98</v>
      </c>
      <c r="CB38" s="27"/>
      <c r="CC38" s="27">
        <v>75</v>
      </c>
      <c r="CD38" s="27"/>
      <c r="CE38" s="28">
        <v>367</v>
      </c>
      <c r="CO38" s="39"/>
      <c r="CP38" t="s">
        <v>16</v>
      </c>
      <c r="CQ38">
        <v>150</v>
      </c>
      <c r="CR38" s="11" t="s">
        <v>304</v>
      </c>
      <c r="CS38">
        <f>SUMPRODUCT(X2:X1002,$BE$2:$BE$1002)+SUMPRODUCT(X2:X1002,$BF$2:$BF$1002)+SUMPRODUCT(X2:X1002,$BG$2:$BG$1002)+SUMPRODUCT(X2:X1002,$BH$2:$BH$1002)+SUMPRODUCT(X2:X1002,$BI$2:$BI$1002)+SUMPRODUCT(X2:X1002,$BJ$2:$BJ$1002)+SUMPRODUCT(X2:X1002,$BK$2:$BK$1002)+SUMPRODUCT(X2:X1002,$BL$2:$BL$1002)+SUMPRODUCT(X2:X1002,$BM$2:$BM$1002)+SUMPRODUCT(X2:X1002,$BN$2:$BN$1002)+SUMPRODUCT(X2:X1002,$BD$2:$BD$1002)</f>
        <v>30497.697999999837</v>
      </c>
      <c r="CT38" s="40"/>
      <c r="CW38" t="s">
        <v>16</v>
      </c>
      <c r="CX38">
        <v>18</v>
      </c>
      <c r="CY38" s="11" t="s">
        <v>304</v>
      </c>
      <c r="CZ38" cm="1">
        <f t="array" ref="CZ38">SUMPRODUCT($AW$2:$AW$1002*$BD$2:$BD$1002)</f>
        <v>2793.3639999999841</v>
      </c>
      <c r="DD38" t="s">
        <v>16</v>
      </c>
      <c r="DE38">
        <v>19</v>
      </c>
      <c r="DF38" s="11" t="s">
        <v>304</v>
      </c>
      <c r="DG38" cm="1">
        <f t="array" ref="DG38">SUMPRODUCT($AW$2:$AW$1002*BE2:BE1002)</f>
        <v>2793.3639999999841</v>
      </c>
      <c r="DK38" t="s">
        <v>16</v>
      </c>
      <c r="DL38">
        <v>16</v>
      </c>
      <c r="DM38" s="11" t="s">
        <v>304</v>
      </c>
      <c r="DN38" cm="1">
        <f t="array" ref="DN38">SUMPRODUCT($AW$2:$AW$1002*$BF$2:$BF$1002)</f>
        <v>2793.3639999999841</v>
      </c>
      <c r="DP38" s="7"/>
      <c r="DQ38" s="7"/>
      <c r="DR38" s="7" t="s">
        <v>16</v>
      </c>
      <c r="DS38">
        <v>11</v>
      </c>
      <c r="DT38" s="7" t="s">
        <v>304</v>
      </c>
      <c r="DU38" cm="1">
        <f t="array" ref="DU38">SUMPRODUCT($AW$2:$AW$1002*BG2:BG1002)</f>
        <v>2793.3639999999841</v>
      </c>
      <c r="DW38" s="7"/>
      <c r="DX38" s="7"/>
      <c r="DY38" s="7" t="s">
        <v>16</v>
      </c>
      <c r="DZ38">
        <v>9</v>
      </c>
      <c r="EA38" s="7" t="s">
        <v>304</v>
      </c>
      <c r="EB38" cm="1">
        <f t="array" ref="EB38">SUMPRODUCT($AW$2:$AW$1002*BH2:BH1002)</f>
        <v>2793.3639999999841</v>
      </c>
      <c r="ED38" s="7"/>
      <c r="EE38" s="7"/>
      <c r="EF38" s="7" t="s">
        <v>16</v>
      </c>
      <c r="EG38">
        <v>12</v>
      </c>
      <c r="EH38" s="7" t="s">
        <v>304</v>
      </c>
      <c r="EI38" cm="1">
        <f t="array" ref="EI38">SUMPRODUCT($AW$2:$AW$1002*BI2:BI1002)</f>
        <v>2794.3639999999841</v>
      </c>
      <c r="EK38" s="7"/>
      <c r="EL38" s="7"/>
      <c r="EM38" s="7" t="s">
        <v>16</v>
      </c>
      <c r="EN38">
        <v>6</v>
      </c>
      <c r="EO38" s="7" t="s">
        <v>304</v>
      </c>
      <c r="EP38" cm="1">
        <f t="array" ref="EP38">SUMPRODUCT($AW$2:$AW$1002*BJ2:BJ1002)</f>
        <v>2793.3639999999841</v>
      </c>
      <c r="ER38" s="7"/>
      <c r="ES38" s="7"/>
      <c r="ET38" s="7" t="s">
        <v>16</v>
      </c>
      <c r="EU38">
        <v>9</v>
      </c>
      <c r="EV38" s="7" t="s">
        <v>304</v>
      </c>
      <c r="EW38" cm="1">
        <f t="array" ref="EW38">SUMPRODUCT($AW$2:$AW$1002*BK2:BK1002)</f>
        <v>2793.3639999999841</v>
      </c>
      <c r="EY38" s="7"/>
      <c r="EZ38" s="7"/>
      <c r="FA38" s="7" t="s">
        <v>16</v>
      </c>
      <c r="FB38">
        <v>8</v>
      </c>
      <c r="FC38" s="7" t="s">
        <v>304</v>
      </c>
      <c r="FD38" cm="1">
        <f t="array" ref="FD38">SUMPRODUCT($AW$2:$AW$1002*BL2:BL1002)</f>
        <v>2793.3639999999841</v>
      </c>
      <c r="FH38" t="s">
        <v>16</v>
      </c>
      <c r="FI38">
        <v>36</v>
      </c>
      <c r="FJ38" s="11" t="s">
        <v>304</v>
      </c>
      <c r="FK38" cm="1">
        <f t="array" ref="FK38">SUMPRODUCT($AW$2:$AW$1002*BM2:BM1002)</f>
        <v>2793.3639999999841</v>
      </c>
      <c r="FO38" t="s">
        <v>16</v>
      </c>
      <c r="FP38">
        <v>4</v>
      </c>
      <c r="FQ38" s="11" t="s">
        <v>304</v>
      </c>
      <c r="FR38" cm="1">
        <f t="array" ref="FR38">SUMPRODUCT($AW$2:$AW$1002*BN2:BN1002)</f>
        <v>2793.3639999999841</v>
      </c>
    </row>
    <row r="39" spans="1:174" ht="16" x14ac:dyDescent="0.2">
      <c r="A39" s="30">
        <v>37</v>
      </c>
      <c r="B39" s="29">
        <v>0</v>
      </c>
      <c r="C39" s="29">
        <v>1</v>
      </c>
      <c r="D39" s="29">
        <v>2</v>
      </c>
      <c r="E39" s="29">
        <v>0</v>
      </c>
      <c r="F39" s="29">
        <v>0</v>
      </c>
      <c r="G39" s="29">
        <v>1</v>
      </c>
      <c r="H39" s="29">
        <v>1</v>
      </c>
      <c r="I39" s="29">
        <v>1</v>
      </c>
      <c r="J39" s="29">
        <v>3</v>
      </c>
      <c r="K39" s="29">
        <v>2</v>
      </c>
      <c r="L39" s="29">
        <v>1</v>
      </c>
      <c r="M39" s="29">
        <v>1</v>
      </c>
      <c r="N39" s="29">
        <v>0</v>
      </c>
      <c r="O39" s="29">
        <v>2</v>
      </c>
      <c r="P39" s="29">
        <v>4</v>
      </c>
      <c r="Q39" s="29">
        <v>0</v>
      </c>
      <c r="R39" s="29">
        <v>1</v>
      </c>
      <c r="S39" s="29">
        <v>1</v>
      </c>
      <c r="T39" s="29">
        <v>0</v>
      </c>
      <c r="U39" s="29">
        <v>0</v>
      </c>
      <c r="V39" s="29">
        <v>1</v>
      </c>
      <c r="W39" s="29">
        <v>1</v>
      </c>
      <c r="X39" s="29">
        <v>0</v>
      </c>
      <c r="Y39" s="29">
        <v>0</v>
      </c>
      <c r="Z39" s="29">
        <v>2</v>
      </c>
      <c r="AA39" s="29">
        <v>2</v>
      </c>
      <c r="AB39" s="29">
        <v>1</v>
      </c>
      <c r="AC39" s="29">
        <v>0</v>
      </c>
      <c r="AD39" s="29">
        <v>0</v>
      </c>
      <c r="AE39" s="29">
        <v>0</v>
      </c>
      <c r="AF39" s="29">
        <v>1</v>
      </c>
      <c r="AG39" s="29">
        <v>1</v>
      </c>
      <c r="AH39" s="29">
        <v>1</v>
      </c>
      <c r="AI39" s="29">
        <v>0</v>
      </c>
      <c r="AJ39" s="29">
        <v>0</v>
      </c>
      <c r="AK39" s="29">
        <v>0</v>
      </c>
      <c r="AL39" s="29">
        <v>1</v>
      </c>
      <c r="AM39" s="29">
        <v>2</v>
      </c>
      <c r="AN39" s="29">
        <v>3</v>
      </c>
      <c r="AO39" s="29">
        <v>0</v>
      </c>
      <c r="AP39" s="29">
        <v>1</v>
      </c>
      <c r="AQ39" s="29">
        <v>0</v>
      </c>
      <c r="AR39" s="29">
        <v>1</v>
      </c>
      <c r="AS39" s="29">
        <v>0</v>
      </c>
      <c r="AT39" s="29">
        <v>0</v>
      </c>
      <c r="AU39" s="29">
        <v>0</v>
      </c>
      <c r="AV39" s="29">
        <v>0</v>
      </c>
      <c r="AW39" s="29">
        <v>1</v>
      </c>
      <c r="AX39" s="29">
        <v>2</v>
      </c>
      <c r="AY39" s="23">
        <f t="shared" si="0"/>
        <v>42</v>
      </c>
      <c r="AZ39" s="23">
        <f t="shared" si="1"/>
        <v>1</v>
      </c>
      <c r="BA39" s="23"/>
      <c r="BC39" s="1">
        <v>37</v>
      </c>
      <c r="BD39" s="22">
        <v>10.423</v>
      </c>
      <c r="BE39" s="22">
        <v>10.423</v>
      </c>
      <c r="BF39" s="22">
        <v>10.423</v>
      </c>
      <c r="BG39" s="22">
        <v>10.423</v>
      </c>
      <c r="BH39" s="22">
        <v>10.423</v>
      </c>
      <c r="BI39" s="22">
        <v>10.423</v>
      </c>
      <c r="BJ39" s="22">
        <v>10.423</v>
      </c>
      <c r="BK39" s="22">
        <v>10.423</v>
      </c>
      <c r="BL39" s="22">
        <v>10.423</v>
      </c>
      <c r="BM39" s="22">
        <v>10.423</v>
      </c>
      <c r="BN39" s="22">
        <v>10.423</v>
      </c>
      <c r="BO39" s="22">
        <f t="shared" si="3"/>
        <v>114.65300000000001</v>
      </c>
      <c r="BP39" s="22">
        <v>0</v>
      </c>
      <c r="BQ39" s="22">
        <v>1000</v>
      </c>
      <c r="BR39">
        <f t="shared" si="4"/>
        <v>0</v>
      </c>
      <c r="BS39">
        <f t="shared" si="2"/>
        <v>0</v>
      </c>
      <c r="BU39" s="31" t="s">
        <v>319</v>
      </c>
      <c r="BV39" s="31">
        <v>30</v>
      </c>
      <c r="BW39" s="31">
        <v>46</v>
      </c>
      <c r="BX39" s="31">
        <v>0</v>
      </c>
      <c r="BY39" s="31">
        <v>132</v>
      </c>
      <c r="BZ39" s="31">
        <v>26</v>
      </c>
      <c r="CA39" s="31">
        <v>159</v>
      </c>
      <c r="CB39" s="31">
        <v>0</v>
      </c>
      <c r="CC39" s="31">
        <v>83</v>
      </c>
      <c r="CD39" s="31"/>
      <c r="CE39" s="32">
        <v>476</v>
      </c>
      <c r="CO39" s="39"/>
      <c r="CP39" t="s">
        <v>30</v>
      </c>
      <c r="CQ39">
        <v>47</v>
      </c>
      <c r="CR39" s="11" t="s">
        <v>304</v>
      </c>
      <c r="CS39">
        <f>SUMPRODUCT(Y2:Y1002,$BE$2:$BE$1002)+SUMPRODUCT(Y2:Y1002,$BF$2:$BF$1002)+SUMPRODUCT(Y2:Y1002,$BG$2:$BG$1002)+SUMPRODUCT(Y2:Y1002,$BH$2:$BH$1002)+SUMPRODUCT(Y2:Y1002,$BI$2:$BI$1002)+SUMPRODUCT(Y2:Y1002,$BJ$2:$BJ$1002)+SUMPRODUCT(Y2:Y1002,$BK$2:$BK$1002)+SUMPRODUCT(Y2:Y1002,$BL$2:$BL$1002)+SUMPRODUCT(Y2:Y1002,$BM$2:$BM$1002)+SUMPRODUCT(Y2:Y1002,$BN$2:$BN$1002)+SUMPRODUCT(Y2:Y1002,$BD$2:$BD$1002)</f>
        <v>9745.505000000001</v>
      </c>
      <c r="CT39" s="40"/>
      <c r="CW39" t="s">
        <v>15</v>
      </c>
      <c r="CX39">
        <v>35</v>
      </c>
      <c r="CY39" s="11" t="s">
        <v>304</v>
      </c>
      <c r="CZ39" cm="1">
        <f t="array" ref="CZ39">SUMPRODUCT($N$2:$N$1002*$BD$2:$BD$1002)</f>
        <v>6347.6069999999363</v>
      </c>
      <c r="DD39" t="s">
        <v>15</v>
      </c>
      <c r="DE39">
        <v>22</v>
      </c>
      <c r="DF39" s="11" t="s">
        <v>304</v>
      </c>
      <c r="DG39" cm="1">
        <f t="array" ref="DG39">SUMPRODUCT($N$2:$N$1002*BE2:BE1002)</f>
        <v>6347.6069999999363</v>
      </c>
      <c r="DK39" t="s">
        <v>15</v>
      </c>
      <c r="DL39">
        <v>34</v>
      </c>
      <c r="DM39" s="11" t="s">
        <v>304</v>
      </c>
      <c r="DN39" cm="1">
        <f t="array" ref="DN39">SUMPRODUCT($N$2:$N$1002*$BF$2:$BF$1002)</f>
        <v>6347.6069999999363</v>
      </c>
      <c r="DP39" s="7"/>
      <c r="DQ39" s="7"/>
      <c r="DR39" s="7" t="s">
        <v>15</v>
      </c>
      <c r="DS39">
        <v>21</v>
      </c>
      <c r="DT39" s="7" t="s">
        <v>304</v>
      </c>
      <c r="DU39" cm="1">
        <f t="array" ref="DU39">SUMPRODUCT($N$2:$N$1002*BG2:BG1002)</f>
        <v>6347.6069999999363</v>
      </c>
      <c r="DW39" s="7"/>
      <c r="DX39" s="7"/>
      <c r="DY39" s="7" t="s">
        <v>15</v>
      </c>
      <c r="DZ39">
        <v>14</v>
      </c>
      <c r="EA39" s="7" t="s">
        <v>304</v>
      </c>
      <c r="EB39" cm="1">
        <f t="array" ref="EB39">SUMPRODUCT($N$2:$N$1002*BH2:BH1002)</f>
        <v>6347.6069999999363</v>
      </c>
      <c r="ED39" s="7"/>
      <c r="EE39" s="7"/>
      <c r="EF39" s="7" t="s">
        <v>15</v>
      </c>
      <c r="EG39">
        <v>15</v>
      </c>
      <c r="EH39" s="7" t="s">
        <v>304</v>
      </c>
      <c r="EI39" cm="1">
        <f t="array" ref="EI39">SUMPRODUCT($N$2:$N$1002*BI2:BI1002)</f>
        <v>6349.6069999999363</v>
      </c>
      <c r="EK39" s="7"/>
      <c r="EL39" s="7"/>
      <c r="EM39" s="7" t="s">
        <v>15</v>
      </c>
      <c r="EN39">
        <v>8</v>
      </c>
      <c r="EO39" s="7" t="s">
        <v>304</v>
      </c>
      <c r="EP39" cm="1">
        <f t="array" ref="EP39">SUMPRODUCT($N$2:$N$1002*BJ2:BJ1002)</f>
        <v>6347.6069999999363</v>
      </c>
      <c r="ER39" s="7"/>
      <c r="ES39" s="7"/>
      <c r="ET39" s="7" t="s">
        <v>15</v>
      </c>
      <c r="EU39">
        <v>11</v>
      </c>
      <c r="EV39" s="7" t="s">
        <v>304</v>
      </c>
      <c r="EW39" cm="1">
        <f t="array" ref="EW39">SUMPRODUCT($N$2:$N$1002*BK2:BK1002)</f>
        <v>6347.6069999999363</v>
      </c>
      <c r="EY39" s="7"/>
      <c r="EZ39" s="7"/>
      <c r="FA39" s="7" t="s">
        <v>15</v>
      </c>
      <c r="FB39">
        <v>22</v>
      </c>
      <c r="FC39" s="7" t="s">
        <v>304</v>
      </c>
      <c r="FD39" cm="1">
        <f t="array" ref="FD39">SUMPRODUCT($N$2:$N$1002*BL2:BL1002)</f>
        <v>6347.6069999999363</v>
      </c>
      <c r="FH39" t="s">
        <v>15</v>
      </c>
      <c r="FI39">
        <v>60</v>
      </c>
      <c r="FJ39" s="11" t="s">
        <v>304</v>
      </c>
      <c r="FK39" cm="1">
        <f t="array" ref="FK39">SUMPRODUCT($N$2:$N$1002*BM2:BM1002)</f>
        <v>6347.6069999999363</v>
      </c>
      <c r="FO39" t="s">
        <v>15</v>
      </c>
      <c r="FP39">
        <v>12</v>
      </c>
      <c r="FQ39" s="11" t="s">
        <v>304</v>
      </c>
      <c r="FR39" cm="1">
        <f t="array" ref="FR39">SUMPRODUCT($N$2:$N$1002*BN2:BN1002)</f>
        <v>6347.6069999999363</v>
      </c>
    </row>
    <row r="40" spans="1:174" ht="16" x14ac:dyDescent="0.2">
      <c r="A40" s="30">
        <v>38</v>
      </c>
      <c r="B40" s="29">
        <v>1</v>
      </c>
      <c r="C40" s="29">
        <v>2</v>
      </c>
      <c r="D40" s="29">
        <v>2</v>
      </c>
      <c r="E40" s="29">
        <v>2</v>
      </c>
      <c r="F40" s="29">
        <v>1</v>
      </c>
      <c r="G40" s="29">
        <v>1</v>
      </c>
      <c r="H40" s="29">
        <v>1</v>
      </c>
      <c r="I40" s="29">
        <v>1</v>
      </c>
      <c r="J40" s="29">
        <v>3</v>
      </c>
      <c r="K40" s="29">
        <v>2</v>
      </c>
      <c r="L40" s="29">
        <v>1</v>
      </c>
      <c r="M40" s="29">
        <v>1</v>
      </c>
      <c r="N40" s="29">
        <v>2</v>
      </c>
      <c r="O40" s="29">
        <v>2</v>
      </c>
      <c r="P40" s="29">
        <v>4</v>
      </c>
      <c r="Q40" s="29">
        <v>1</v>
      </c>
      <c r="R40" s="29">
        <v>1</v>
      </c>
      <c r="S40" s="29">
        <v>1</v>
      </c>
      <c r="T40" s="29">
        <v>1</v>
      </c>
      <c r="U40" s="29">
        <v>0</v>
      </c>
      <c r="V40" s="29">
        <v>0</v>
      </c>
      <c r="W40" s="29">
        <v>1</v>
      </c>
      <c r="X40" s="29">
        <v>0</v>
      </c>
      <c r="Y40" s="29">
        <v>0</v>
      </c>
      <c r="Z40" s="29">
        <v>1</v>
      </c>
      <c r="AA40" s="29">
        <v>2</v>
      </c>
      <c r="AB40" s="29">
        <v>2</v>
      </c>
      <c r="AC40" s="29">
        <v>1</v>
      </c>
      <c r="AD40" s="29">
        <v>0</v>
      </c>
      <c r="AE40" s="29">
        <v>0</v>
      </c>
      <c r="AF40" s="29">
        <v>0</v>
      </c>
      <c r="AG40" s="29">
        <v>1</v>
      </c>
      <c r="AH40" s="29">
        <v>1</v>
      </c>
      <c r="AI40" s="29">
        <v>1</v>
      </c>
      <c r="AJ40" s="29">
        <v>0</v>
      </c>
      <c r="AK40" s="29">
        <v>0</v>
      </c>
      <c r="AL40" s="29">
        <v>2</v>
      </c>
      <c r="AM40" s="29">
        <v>3</v>
      </c>
      <c r="AN40" s="29">
        <v>3</v>
      </c>
      <c r="AO40" s="29">
        <v>1</v>
      </c>
      <c r="AP40" s="29">
        <v>1</v>
      </c>
      <c r="AQ40" s="29">
        <v>1</v>
      </c>
      <c r="AR40" s="29">
        <v>0</v>
      </c>
      <c r="AS40" s="29">
        <v>0</v>
      </c>
      <c r="AT40" s="29">
        <v>0</v>
      </c>
      <c r="AU40" s="29">
        <v>0</v>
      </c>
      <c r="AV40" s="29">
        <v>1</v>
      </c>
      <c r="AW40" s="29">
        <v>1</v>
      </c>
      <c r="AX40" s="29">
        <v>2</v>
      </c>
      <c r="AY40" s="23">
        <f t="shared" si="0"/>
        <v>55</v>
      </c>
      <c r="AZ40" s="23">
        <f t="shared" si="1"/>
        <v>1</v>
      </c>
      <c r="BA40" s="23"/>
      <c r="BC40" s="1">
        <v>38</v>
      </c>
      <c r="BD40" s="22">
        <v>10.423</v>
      </c>
      <c r="BE40" s="22">
        <v>10.423</v>
      </c>
      <c r="BF40" s="22">
        <v>10.423</v>
      </c>
      <c r="BG40" s="22">
        <v>10.423</v>
      </c>
      <c r="BH40" s="22">
        <v>10.423</v>
      </c>
      <c r="BI40" s="22">
        <v>10.423</v>
      </c>
      <c r="BJ40" s="22">
        <v>10.423</v>
      </c>
      <c r="BK40" s="22">
        <v>10.423</v>
      </c>
      <c r="BL40" s="22">
        <v>10.423</v>
      </c>
      <c r="BM40" s="22">
        <v>10.423</v>
      </c>
      <c r="BN40" s="22">
        <v>10.423</v>
      </c>
      <c r="BO40" s="22">
        <f t="shared" si="3"/>
        <v>114.65300000000001</v>
      </c>
      <c r="BP40" s="22">
        <v>0</v>
      </c>
      <c r="BQ40" s="22">
        <v>1000</v>
      </c>
      <c r="BR40">
        <f t="shared" si="4"/>
        <v>0</v>
      </c>
      <c r="BS40">
        <f t="shared" si="2"/>
        <v>0</v>
      </c>
      <c r="BU40" s="27" t="s">
        <v>10</v>
      </c>
      <c r="BV40" s="27">
        <v>1</v>
      </c>
      <c r="BW40" s="27">
        <v>3</v>
      </c>
      <c r="BX40" s="27"/>
      <c r="BY40" s="27">
        <v>7</v>
      </c>
      <c r="BZ40" s="27">
        <v>1</v>
      </c>
      <c r="CA40" s="27">
        <v>7</v>
      </c>
      <c r="CB40" s="27"/>
      <c r="CC40" s="27">
        <v>5</v>
      </c>
      <c r="CD40" s="27"/>
      <c r="CE40" s="28">
        <v>24</v>
      </c>
      <c r="CO40" s="39" t="s">
        <v>320</v>
      </c>
      <c r="CT40" s="40"/>
      <c r="CW40" t="s">
        <v>12</v>
      </c>
      <c r="CX40">
        <v>34</v>
      </c>
      <c r="CY40" s="11" t="s">
        <v>304</v>
      </c>
      <c r="CZ40" cm="1">
        <f t="array" ref="CZ40">SUMPRODUCT($O$2:$O$1002*$BD$2:$BD$1002)</f>
        <v>6556.0669999999282</v>
      </c>
      <c r="DD40" t="s">
        <v>12</v>
      </c>
      <c r="DE40">
        <v>28</v>
      </c>
      <c r="DF40" s="11" t="s">
        <v>304</v>
      </c>
      <c r="DG40" cm="1">
        <f t="array" ref="DG40">SUMPRODUCT($O$2:$O$1002*BE2:BE1002)</f>
        <v>6556.0669999999282</v>
      </c>
      <c r="DK40" t="s">
        <v>12</v>
      </c>
      <c r="DL40">
        <v>30</v>
      </c>
      <c r="DM40" s="11" t="s">
        <v>304</v>
      </c>
      <c r="DN40" cm="1">
        <f t="array" ref="DN40">SUMPRODUCT($O$2:$O$1002*$BF$2:$BF$1002)</f>
        <v>6556.0669999999282</v>
      </c>
      <c r="DP40" s="7"/>
      <c r="DQ40" s="7"/>
      <c r="DR40" s="7" t="s">
        <v>12</v>
      </c>
      <c r="DS40">
        <v>16</v>
      </c>
      <c r="DT40" s="7" t="s">
        <v>304</v>
      </c>
      <c r="DU40" cm="1">
        <f t="array" ref="DU40">SUMPRODUCT($O$2:$O$1002*BG2:BG1002)</f>
        <v>6556.0669999999282</v>
      </c>
      <c r="DW40" s="7"/>
      <c r="DX40" s="7"/>
      <c r="DY40" s="7" t="s">
        <v>12</v>
      </c>
      <c r="DZ40">
        <v>14</v>
      </c>
      <c r="EA40" s="7" t="s">
        <v>304</v>
      </c>
      <c r="EB40" cm="1">
        <f t="array" ref="EB40">SUMPRODUCT($O$2:$O$1002*BH2:BH1002)</f>
        <v>6556.0669999999282</v>
      </c>
      <c r="ED40" s="7"/>
      <c r="EE40" s="7"/>
      <c r="EF40" s="7" t="s">
        <v>12</v>
      </c>
      <c r="EG40">
        <v>21</v>
      </c>
      <c r="EH40" s="7" t="s">
        <v>304</v>
      </c>
      <c r="EI40" cm="1">
        <f t="array" ref="EI40">SUMPRODUCT($O$2:$O$1002*BI2:BI1002)</f>
        <v>6557.0669999999282</v>
      </c>
      <c r="EK40" s="7"/>
      <c r="EL40" s="7"/>
      <c r="EM40" s="7" t="s">
        <v>12</v>
      </c>
      <c r="EN40">
        <v>11</v>
      </c>
      <c r="EO40" s="7" t="s">
        <v>304</v>
      </c>
      <c r="EP40" cm="1">
        <f t="array" ref="EP40">SUMPRODUCT($O$2:$O$1002*BJ2:BJ1002)</f>
        <v>6556.0669999999282</v>
      </c>
      <c r="ER40" s="7"/>
      <c r="ES40" s="7"/>
      <c r="ET40" s="7" t="s">
        <v>12</v>
      </c>
      <c r="EU40">
        <v>16</v>
      </c>
      <c r="EV40" s="7" t="s">
        <v>304</v>
      </c>
      <c r="EW40" cm="1">
        <f t="array" ref="EW40">SUMPRODUCT($O$2:$O$1002*BK2:BK1002)</f>
        <v>6556.0669999999282</v>
      </c>
      <c r="EY40" s="7"/>
      <c r="EZ40" s="7"/>
      <c r="FA40" s="7" t="s">
        <v>12</v>
      </c>
      <c r="FB40">
        <v>19</v>
      </c>
      <c r="FC40" s="7" t="s">
        <v>304</v>
      </c>
      <c r="FD40" cm="1">
        <f t="array" ref="FD40">SUMPRODUCT($O$2:$O$1002*BL2:BL1002)</f>
        <v>6556.0669999999282</v>
      </c>
      <c r="FH40" t="s">
        <v>12</v>
      </c>
      <c r="FI40">
        <v>56</v>
      </c>
      <c r="FJ40" s="11" t="s">
        <v>304</v>
      </c>
      <c r="FK40" cm="1">
        <f t="array" ref="FK40">SUMPRODUCT($O$2:$O$1002*BM2:BM1002)</f>
        <v>6556.0669999999282</v>
      </c>
      <c r="FO40" t="s">
        <v>12</v>
      </c>
      <c r="FP40">
        <v>8</v>
      </c>
      <c r="FQ40" s="11" t="s">
        <v>304</v>
      </c>
      <c r="FR40" cm="1">
        <f t="array" ref="FR40">SUMPRODUCT($O$2:$O$1002*BN2:BN1002)</f>
        <v>6556.0669999999282</v>
      </c>
    </row>
    <row r="41" spans="1:174" ht="16" x14ac:dyDescent="0.2">
      <c r="A41" s="30">
        <v>39</v>
      </c>
      <c r="B41" s="29">
        <v>1</v>
      </c>
      <c r="C41" s="29">
        <v>1</v>
      </c>
      <c r="D41" s="29">
        <v>2</v>
      </c>
      <c r="E41" s="29">
        <v>1</v>
      </c>
      <c r="F41" s="29">
        <v>1</v>
      </c>
      <c r="G41" s="29">
        <v>0</v>
      </c>
      <c r="H41" s="29">
        <v>1</v>
      </c>
      <c r="I41" s="29">
        <v>1</v>
      </c>
      <c r="J41" s="29">
        <v>3</v>
      </c>
      <c r="K41" s="29">
        <v>3</v>
      </c>
      <c r="L41" s="29">
        <v>1</v>
      </c>
      <c r="M41" s="29">
        <v>2</v>
      </c>
      <c r="N41" s="29">
        <v>1</v>
      </c>
      <c r="O41" s="29">
        <v>2</v>
      </c>
      <c r="P41" s="29">
        <v>4</v>
      </c>
      <c r="Q41" s="29">
        <v>1</v>
      </c>
      <c r="R41" s="29">
        <v>1</v>
      </c>
      <c r="S41" s="29">
        <v>1</v>
      </c>
      <c r="T41" s="29">
        <v>0</v>
      </c>
      <c r="U41" s="29">
        <v>0</v>
      </c>
      <c r="V41" s="29">
        <v>1</v>
      </c>
      <c r="W41" s="29">
        <v>1</v>
      </c>
      <c r="X41" s="29">
        <v>0</v>
      </c>
      <c r="Y41" s="29">
        <v>0</v>
      </c>
      <c r="Z41" s="29">
        <v>2</v>
      </c>
      <c r="AA41" s="29">
        <v>2</v>
      </c>
      <c r="AB41" s="29">
        <v>1</v>
      </c>
      <c r="AC41" s="29">
        <v>1</v>
      </c>
      <c r="AD41" s="29">
        <v>0</v>
      </c>
      <c r="AE41" s="29">
        <v>0</v>
      </c>
      <c r="AF41" s="29">
        <v>0</v>
      </c>
      <c r="AG41" s="29">
        <v>1</v>
      </c>
      <c r="AH41" s="29">
        <v>0</v>
      </c>
      <c r="AI41" s="29">
        <v>0</v>
      </c>
      <c r="AJ41" s="29">
        <v>0</v>
      </c>
      <c r="AK41" s="29">
        <v>0</v>
      </c>
      <c r="AL41" s="29">
        <v>1</v>
      </c>
      <c r="AM41" s="29">
        <v>3</v>
      </c>
      <c r="AN41" s="29">
        <v>3</v>
      </c>
      <c r="AO41" s="29">
        <v>1</v>
      </c>
      <c r="AP41" s="29">
        <v>1</v>
      </c>
      <c r="AQ41" s="29">
        <v>0</v>
      </c>
      <c r="AR41" s="29">
        <v>0</v>
      </c>
      <c r="AS41" s="29">
        <v>0</v>
      </c>
      <c r="AT41" s="29">
        <v>1</v>
      </c>
      <c r="AU41" s="29">
        <v>0</v>
      </c>
      <c r="AV41" s="29">
        <v>1</v>
      </c>
      <c r="AW41" s="29">
        <v>1</v>
      </c>
      <c r="AX41" s="29">
        <v>2</v>
      </c>
      <c r="AY41" s="23">
        <f t="shared" si="0"/>
        <v>50</v>
      </c>
      <c r="AZ41" s="23">
        <f t="shared" si="1"/>
        <v>1</v>
      </c>
      <c r="BA41" s="23"/>
      <c r="BC41" s="1">
        <v>39</v>
      </c>
      <c r="BD41" s="22">
        <v>10.423</v>
      </c>
      <c r="BE41" s="22">
        <v>10.423</v>
      </c>
      <c r="BF41" s="22">
        <v>10.423</v>
      </c>
      <c r="BG41" s="22">
        <v>10.423</v>
      </c>
      <c r="BH41" s="22">
        <v>10.423</v>
      </c>
      <c r="BI41" s="22">
        <v>10.423</v>
      </c>
      <c r="BJ41" s="22">
        <v>10.423</v>
      </c>
      <c r="BK41" s="22">
        <v>10.423</v>
      </c>
      <c r="BL41" s="22">
        <v>10.423</v>
      </c>
      <c r="BM41" s="22">
        <v>10.423</v>
      </c>
      <c r="BN41" s="22">
        <v>10.423</v>
      </c>
      <c r="BO41" s="22">
        <f t="shared" si="3"/>
        <v>114.65300000000001</v>
      </c>
      <c r="BP41" s="22">
        <v>0</v>
      </c>
      <c r="BQ41" s="22">
        <v>1000</v>
      </c>
      <c r="BR41">
        <f t="shared" si="4"/>
        <v>0</v>
      </c>
      <c r="BS41">
        <f t="shared" si="2"/>
        <v>0</v>
      </c>
      <c r="BU41" s="27" t="s">
        <v>17</v>
      </c>
      <c r="BV41" s="27">
        <v>3</v>
      </c>
      <c r="BW41" s="27">
        <v>2</v>
      </c>
      <c r="BX41" s="27"/>
      <c r="BY41" s="27">
        <v>5</v>
      </c>
      <c r="BZ41" s="27">
        <v>2</v>
      </c>
      <c r="CA41" s="27">
        <v>10</v>
      </c>
      <c r="CB41" s="27"/>
      <c r="CC41" s="27">
        <v>6</v>
      </c>
      <c r="CD41" s="27"/>
      <c r="CE41" s="28">
        <v>28</v>
      </c>
      <c r="CO41" s="39"/>
      <c r="CP41" t="s">
        <v>11</v>
      </c>
      <c r="CQ41" s="45">
        <v>142</v>
      </c>
      <c r="CR41" s="11" t="s">
        <v>304</v>
      </c>
      <c r="CS41">
        <f>SUMPRODUCT(AR2:AR1002,$BE$2:$BE$1002)+SUMPRODUCT(AR2:AR1002,$BF$2:$BF$1002)+SUMPRODUCT(AR2:AR1002,$BG$2:$BG$1002)+SUMPRODUCT(AR2:AR1002,$BH$2:$BH$1002)+SUMPRODUCT(AR2:AR1002,$BI$2:$BI$1002)+SUMPRODUCT(AR2:AR1002,$BJ$2:$BJ$1002)+SUMPRODUCT(AR2:AR1002,$BK$2:$BK$1002)+SUMPRODUCT(AR2:AR1002,$BL$2:$BL$1002)+SUMPRODUCT(AR2:AR1002,$BM$2:$BM$1002)+SUMPRODUCT(AR2:AR1002,$BN$2:$BN$1002)+SUMPRODUCT(AR2:AR1002,$BD$2:$BD$1002)</f>
        <v>28319.290999999877</v>
      </c>
      <c r="CT41" s="40"/>
      <c r="CW41" t="s">
        <v>14</v>
      </c>
      <c r="CX41">
        <v>88</v>
      </c>
      <c r="CY41" s="11" t="s">
        <v>304</v>
      </c>
      <c r="CZ41" cm="1">
        <f t="array" ref="CZ41">SUMPRODUCT($P$2:$P$1002*$BD$2:$BD$1002)</f>
        <v>18334.056999999884</v>
      </c>
      <c r="DD41" t="s">
        <v>14</v>
      </c>
      <c r="DE41">
        <v>81</v>
      </c>
      <c r="DF41" s="11" t="s">
        <v>304</v>
      </c>
      <c r="DG41" cm="1">
        <f t="array" ref="DG41">SUMPRODUCT($P$2:$P$1002*BE2:BE1002)</f>
        <v>18334.056999999884</v>
      </c>
      <c r="DK41" t="s">
        <v>14</v>
      </c>
      <c r="DL41">
        <v>83</v>
      </c>
      <c r="DM41" s="11" t="s">
        <v>304</v>
      </c>
      <c r="DN41" cm="1">
        <f t="array" ref="DN41">SUMPRODUCT($P$2:$P$1002*$BF$2:$BF$1002)</f>
        <v>18334.056999999884</v>
      </c>
      <c r="DP41" s="7"/>
      <c r="DQ41" s="7"/>
      <c r="DR41" s="7" t="s">
        <v>14</v>
      </c>
      <c r="DS41">
        <v>44</v>
      </c>
      <c r="DT41" s="7" t="s">
        <v>304</v>
      </c>
      <c r="DU41" cm="1">
        <f t="array" ref="DU41">SUMPRODUCT($P$2:$P$1002*BG2:BG1002)</f>
        <v>18334.056999999884</v>
      </c>
      <c r="DW41" s="7"/>
      <c r="DX41" s="7"/>
      <c r="DY41" s="7" t="s">
        <v>14</v>
      </c>
      <c r="DZ41">
        <v>35</v>
      </c>
      <c r="EA41" s="7" t="s">
        <v>304</v>
      </c>
      <c r="EB41" cm="1">
        <f t="array" ref="EB41">SUMPRODUCT($P$2:$P$1002*BH2:BH1002)</f>
        <v>18334.056999999884</v>
      </c>
      <c r="ED41" s="7"/>
      <c r="EE41" s="7"/>
      <c r="EF41" s="7" t="s">
        <v>14</v>
      </c>
      <c r="EG41">
        <v>58</v>
      </c>
      <c r="EH41" s="7" t="s">
        <v>304</v>
      </c>
      <c r="EI41" cm="1">
        <f t="array" ref="EI41">SUMPRODUCT($P$2:$P$1002*BI2:BI1002)</f>
        <v>18337.056999999884</v>
      </c>
      <c r="EK41" s="7"/>
      <c r="EL41" s="7"/>
      <c r="EM41" s="7" t="s">
        <v>14</v>
      </c>
      <c r="EN41">
        <v>28</v>
      </c>
      <c r="EO41" s="7" t="s">
        <v>304</v>
      </c>
      <c r="EP41" cm="1">
        <f t="array" ref="EP41">SUMPRODUCT($P$2:$P$1002*BJ2:BJ1002)</f>
        <v>18334.056999999884</v>
      </c>
      <c r="ER41" s="7"/>
      <c r="ES41" s="7"/>
      <c r="ET41" s="7" t="s">
        <v>14</v>
      </c>
      <c r="EU41">
        <v>42</v>
      </c>
      <c r="EV41" s="7" t="s">
        <v>304</v>
      </c>
      <c r="EW41" cm="1">
        <f t="array" ref="EW41">SUMPRODUCT($P$2:$P$1002*BK2:BK1002)</f>
        <v>18334.056999999884</v>
      </c>
      <c r="EY41" s="7"/>
      <c r="EZ41" s="7"/>
      <c r="FA41" s="7" t="s">
        <v>14</v>
      </c>
      <c r="FB41">
        <v>55</v>
      </c>
      <c r="FC41" s="7" t="s">
        <v>304</v>
      </c>
      <c r="FD41" cm="1">
        <f t="array" ref="FD41">SUMPRODUCT($P$2:$P$1002*BL2:BL1002)</f>
        <v>18334.056999999884</v>
      </c>
      <c r="FH41" t="s">
        <v>14</v>
      </c>
      <c r="FI41">
        <v>114</v>
      </c>
      <c r="FJ41" s="11" t="s">
        <v>304</v>
      </c>
      <c r="FK41" cm="1">
        <f t="array" ref="FK41">SUMPRODUCT($P$2:$P$1002*BM2:BM1002)</f>
        <v>18334.056999999884</v>
      </c>
      <c r="FO41" t="s">
        <v>14</v>
      </c>
      <c r="FP41">
        <v>22</v>
      </c>
      <c r="FQ41" s="11" t="s">
        <v>304</v>
      </c>
      <c r="FR41" cm="1">
        <f t="array" ref="FR41">SUMPRODUCT($P$2:$P$1002*BN2:BN1002)</f>
        <v>18334.056999999884</v>
      </c>
    </row>
    <row r="42" spans="1:174" ht="16" x14ac:dyDescent="0.2">
      <c r="A42" s="30">
        <v>40</v>
      </c>
      <c r="B42" s="29">
        <v>1</v>
      </c>
      <c r="C42" s="29">
        <v>1</v>
      </c>
      <c r="D42" s="29">
        <v>2</v>
      </c>
      <c r="E42" s="29">
        <v>2</v>
      </c>
      <c r="F42" s="29">
        <v>1</v>
      </c>
      <c r="G42" s="29">
        <v>0</v>
      </c>
      <c r="H42" s="29">
        <v>1</v>
      </c>
      <c r="I42" s="29">
        <v>2</v>
      </c>
      <c r="J42" s="29">
        <v>4</v>
      </c>
      <c r="K42" s="29">
        <v>4</v>
      </c>
      <c r="L42" s="29">
        <v>1</v>
      </c>
      <c r="M42" s="29">
        <v>1</v>
      </c>
      <c r="N42" s="29">
        <v>1</v>
      </c>
      <c r="O42" s="29">
        <v>1</v>
      </c>
      <c r="P42" s="29">
        <v>4</v>
      </c>
      <c r="Q42" s="29">
        <v>1</v>
      </c>
      <c r="R42" s="29">
        <v>2</v>
      </c>
      <c r="S42" s="29">
        <v>1</v>
      </c>
      <c r="T42" s="29">
        <v>0</v>
      </c>
      <c r="U42" s="29">
        <v>0</v>
      </c>
      <c r="V42" s="29">
        <v>0</v>
      </c>
      <c r="W42" s="29">
        <v>0</v>
      </c>
      <c r="X42" s="29">
        <v>1</v>
      </c>
      <c r="Y42" s="29">
        <v>0</v>
      </c>
      <c r="Z42" s="29">
        <v>1</v>
      </c>
      <c r="AA42" s="29">
        <v>2</v>
      </c>
      <c r="AB42" s="29">
        <v>2</v>
      </c>
      <c r="AC42" s="29">
        <v>0</v>
      </c>
      <c r="AD42" s="29">
        <v>0</v>
      </c>
      <c r="AE42" s="29">
        <v>1</v>
      </c>
      <c r="AF42" s="29">
        <v>1</v>
      </c>
      <c r="AG42" s="29">
        <v>0</v>
      </c>
      <c r="AH42" s="29">
        <v>1</v>
      </c>
      <c r="AI42" s="29">
        <v>0</v>
      </c>
      <c r="AJ42" s="29">
        <v>0</v>
      </c>
      <c r="AK42" s="29">
        <v>0</v>
      </c>
      <c r="AL42" s="29">
        <v>2</v>
      </c>
      <c r="AM42" s="29">
        <v>3</v>
      </c>
      <c r="AN42" s="29">
        <v>2</v>
      </c>
      <c r="AO42" s="29">
        <v>1</v>
      </c>
      <c r="AP42" s="29">
        <v>1</v>
      </c>
      <c r="AQ42" s="29">
        <v>1</v>
      </c>
      <c r="AR42" s="29">
        <v>0</v>
      </c>
      <c r="AS42" s="29">
        <v>0</v>
      </c>
      <c r="AT42" s="29">
        <v>0</v>
      </c>
      <c r="AU42" s="29">
        <v>0</v>
      </c>
      <c r="AV42" s="29">
        <v>1</v>
      </c>
      <c r="AW42" s="29">
        <v>1</v>
      </c>
      <c r="AX42" s="29">
        <v>2</v>
      </c>
      <c r="AY42" s="23">
        <f t="shared" si="0"/>
        <v>53</v>
      </c>
      <c r="AZ42" s="23">
        <f t="shared" si="1"/>
        <v>1</v>
      </c>
      <c r="BA42" s="23"/>
      <c r="BC42" s="1">
        <v>40</v>
      </c>
      <c r="BD42" s="22">
        <v>10.423</v>
      </c>
      <c r="BE42" s="22">
        <v>10.423</v>
      </c>
      <c r="BF42" s="22">
        <v>10.423</v>
      </c>
      <c r="BG42" s="22">
        <v>10.423</v>
      </c>
      <c r="BH42" s="22">
        <v>10.423</v>
      </c>
      <c r="BI42" s="22">
        <v>10.423</v>
      </c>
      <c r="BJ42" s="22">
        <v>10.423</v>
      </c>
      <c r="BK42" s="22">
        <v>10.423</v>
      </c>
      <c r="BL42" s="22">
        <v>10.423</v>
      </c>
      <c r="BM42" s="22">
        <v>10.423</v>
      </c>
      <c r="BN42" s="22">
        <v>10.423</v>
      </c>
      <c r="BO42" s="22">
        <f t="shared" si="3"/>
        <v>114.65300000000001</v>
      </c>
      <c r="BP42" s="22">
        <v>0</v>
      </c>
      <c r="BQ42" s="22">
        <v>1000</v>
      </c>
      <c r="BR42">
        <f t="shared" si="4"/>
        <v>0</v>
      </c>
      <c r="BS42">
        <f t="shared" si="2"/>
        <v>0</v>
      </c>
      <c r="BU42" s="27" t="s">
        <v>18</v>
      </c>
      <c r="BV42" s="27">
        <v>3</v>
      </c>
      <c r="BW42" s="27">
        <v>4</v>
      </c>
      <c r="BX42" s="27"/>
      <c r="BY42" s="27">
        <v>10</v>
      </c>
      <c r="BZ42" s="27">
        <v>2</v>
      </c>
      <c r="CA42" s="27">
        <v>11</v>
      </c>
      <c r="CB42" s="27"/>
      <c r="CC42" s="27">
        <v>7</v>
      </c>
      <c r="CD42" s="27"/>
      <c r="CE42" s="28">
        <v>37</v>
      </c>
      <c r="CO42" s="39"/>
      <c r="CP42" t="s">
        <v>15</v>
      </c>
      <c r="CQ42" s="45">
        <v>36</v>
      </c>
      <c r="CR42" s="11" t="s">
        <v>304</v>
      </c>
      <c r="CS42">
        <f>SUMPRODUCT(AS2:AS1002,$BE$2:$BE$1002)+SUMPRODUCT(AS2:AS1002,$BF$2:$BF$1002)+SUMPRODUCT(AS2:AS1002,$BG$2:$BG$1002)+SUMPRODUCT(AS2:AS1002,$BH$2:$BH$1002)+SUMPRODUCT(AS2:AS1002,$BI$2:$BI$1002)+SUMPRODUCT(AS2:AS1002,$BJ$2:$BJ$1002)+SUMPRODUCT(AS2:AS1002,$BK$2:$BK$1002)+SUMPRODUCT(AS2:AS1002,$BL$2:$BL$1002)+SUMPRODUCT(AS2:AS1002,$BM$2:$BM$1002)+SUMPRODUCT(AS2:AS1002,$BN$2:$BN$1002)+SUMPRODUCT(AS2:AS1002,$BD$2:$BD$1002)</f>
        <v>10204.117000000002</v>
      </c>
      <c r="CT42" s="40"/>
      <c r="CW42" t="s">
        <v>13</v>
      </c>
      <c r="CX42">
        <v>112</v>
      </c>
      <c r="CY42" s="11" t="s">
        <v>304</v>
      </c>
      <c r="CZ42" cm="1">
        <f t="array" ref="CZ42">SUMPRODUCT($Q$2:$Q$1002*$BD$2:$BD$1002)</f>
        <v>1949.1010000000001</v>
      </c>
      <c r="DD42" t="s">
        <v>13</v>
      </c>
      <c r="DE42">
        <v>84</v>
      </c>
      <c r="DF42" s="11" t="s">
        <v>304</v>
      </c>
      <c r="DG42" cm="1">
        <f t="array" ref="DG42">SUMPRODUCT($Q$2:$Q$1002*BE2:BE1002)</f>
        <v>1949.1010000000001</v>
      </c>
      <c r="DK42" t="s">
        <v>13</v>
      </c>
      <c r="DL42">
        <v>109</v>
      </c>
      <c r="DM42" s="11" t="s">
        <v>304</v>
      </c>
      <c r="DN42" cm="1">
        <f t="array" ref="DN42">SUMPRODUCT($Q$2:$Q$1002*BF2:BF1002)</f>
        <v>1949.1010000000001</v>
      </c>
      <c r="DP42" s="7"/>
      <c r="DQ42" s="7"/>
      <c r="DR42" s="7" t="s">
        <v>13</v>
      </c>
      <c r="DS42">
        <v>55</v>
      </c>
      <c r="DT42" s="7" t="s">
        <v>304</v>
      </c>
      <c r="DU42" cm="1">
        <f t="array" ref="DU42">SUMPRODUCT($Q$2:$Q$1002*BG2:BG1002)</f>
        <v>1949.1010000000001</v>
      </c>
      <c r="DW42" s="7"/>
      <c r="DX42" s="7"/>
      <c r="DY42" s="7" t="s">
        <v>13</v>
      </c>
      <c r="DZ42">
        <v>49</v>
      </c>
      <c r="EA42" s="7" t="s">
        <v>304</v>
      </c>
      <c r="EB42" cm="1">
        <f t="array" ref="EB42">SUMPRODUCT($Q$2:$Q$1002*BH2:BH1002)</f>
        <v>1949.1010000000001</v>
      </c>
      <c r="ED42" s="7"/>
      <c r="EE42" s="7"/>
      <c r="EF42" s="7" t="s">
        <v>13</v>
      </c>
      <c r="EG42">
        <v>78</v>
      </c>
      <c r="EH42" s="7" t="s">
        <v>304</v>
      </c>
      <c r="EI42" cm="1">
        <f t="array" ref="EI42">SUMPRODUCT($Q$2:$Q$1002*BI2:BI1002)</f>
        <v>1950.1010000000001</v>
      </c>
      <c r="EK42" s="7"/>
      <c r="EL42" s="7"/>
      <c r="EM42" s="7" t="s">
        <v>13</v>
      </c>
      <c r="EN42">
        <v>26</v>
      </c>
      <c r="EO42" s="7" t="s">
        <v>304</v>
      </c>
      <c r="EP42" cm="1">
        <f t="array" ref="EP42">SUMPRODUCT($Q$2:$Q$1002*BJ2:BJ1002)</f>
        <v>1949.1010000000001</v>
      </c>
      <c r="ER42" s="7"/>
      <c r="ES42" s="7"/>
      <c r="ET42" s="7" t="s">
        <v>13</v>
      </c>
      <c r="EU42">
        <v>55</v>
      </c>
      <c r="EV42" s="7" t="s">
        <v>304</v>
      </c>
      <c r="EW42" cm="1">
        <f t="array" ref="EW42">SUMPRODUCT($Q$2:$Q$1002*BK2:BK1002)</f>
        <v>1949.1010000000001</v>
      </c>
      <c r="EY42" s="7"/>
      <c r="EZ42" s="7"/>
      <c r="FA42" s="7" t="s">
        <v>13</v>
      </c>
      <c r="FB42">
        <v>61</v>
      </c>
      <c r="FC42" s="7" t="s">
        <v>304</v>
      </c>
      <c r="FD42" cm="1">
        <f t="array" ref="FD42">SUMPRODUCT($Q$2:$Q$1002*BL2:BL1002)</f>
        <v>1949.1010000000001</v>
      </c>
      <c r="FH42" t="s">
        <v>13</v>
      </c>
      <c r="FI42">
        <v>253</v>
      </c>
      <c r="FJ42" s="11" t="s">
        <v>304</v>
      </c>
      <c r="FK42" cm="1">
        <f t="array" ref="FK42">SUMPRODUCT($Q$2:$Q$1002*BM2:BM1002)</f>
        <v>1949.1010000000001</v>
      </c>
      <c r="FO42" t="s">
        <v>13</v>
      </c>
      <c r="FP42">
        <v>23</v>
      </c>
      <c r="FQ42" s="11" t="s">
        <v>304</v>
      </c>
      <c r="FR42" cm="1">
        <f t="array" ref="FR42">SUMPRODUCT($Q$2:$Q$1002*BN2:BN1002)</f>
        <v>1949.1010000000001</v>
      </c>
    </row>
    <row r="43" spans="1:174" ht="16" x14ac:dyDescent="0.2">
      <c r="A43" s="30">
        <v>41</v>
      </c>
      <c r="B43" s="29">
        <v>0</v>
      </c>
      <c r="C43" s="29">
        <v>1</v>
      </c>
      <c r="D43" s="29">
        <v>2</v>
      </c>
      <c r="E43" s="29">
        <v>1</v>
      </c>
      <c r="F43" s="29">
        <v>0</v>
      </c>
      <c r="G43" s="29">
        <v>1</v>
      </c>
      <c r="H43" s="29">
        <v>1</v>
      </c>
      <c r="I43" s="29">
        <v>1</v>
      </c>
      <c r="J43" s="29">
        <v>3</v>
      </c>
      <c r="K43" s="29">
        <v>3</v>
      </c>
      <c r="L43" s="29">
        <v>1</v>
      </c>
      <c r="M43" s="29">
        <v>1</v>
      </c>
      <c r="N43" s="29">
        <v>1</v>
      </c>
      <c r="O43" s="29">
        <v>1</v>
      </c>
      <c r="P43" s="29">
        <v>4</v>
      </c>
      <c r="Q43" s="29">
        <v>1</v>
      </c>
      <c r="R43" s="29">
        <v>2</v>
      </c>
      <c r="S43" s="29">
        <v>1</v>
      </c>
      <c r="T43" s="29">
        <v>0</v>
      </c>
      <c r="U43" s="29">
        <v>0</v>
      </c>
      <c r="V43" s="29">
        <v>1</v>
      </c>
      <c r="W43" s="29">
        <v>0</v>
      </c>
      <c r="X43" s="29">
        <v>0</v>
      </c>
      <c r="Y43" s="29">
        <v>0</v>
      </c>
      <c r="Z43" s="29">
        <v>1</v>
      </c>
      <c r="AA43" s="29">
        <v>2</v>
      </c>
      <c r="AB43" s="29">
        <v>2</v>
      </c>
      <c r="AC43" s="29">
        <v>0</v>
      </c>
      <c r="AD43" s="29">
        <v>1</v>
      </c>
      <c r="AE43" s="29">
        <v>0</v>
      </c>
      <c r="AF43" s="29">
        <v>1</v>
      </c>
      <c r="AG43" s="29">
        <v>1</v>
      </c>
      <c r="AH43" s="29">
        <v>1</v>
      </c>
      <c r="AI43" s="29">
        <v>1</v>
      </c>
      <c r="AJ43" s="29">
        <v>0</v>
      </c>
      <c r="AK43" s="29">
        <v>0</v>
      </c>
      <c r="AL43" s="29">
        <v>1</v>
      </c>
      <c r="AM43" s="29">
        <v>3</v>
      </c>
      <c r="AN43" s="29">
        <v>2</v>
      </c>
      <c r="AO43" s="29">
        <v>1</v>
      </c>
      <c r="AP43" s="29">
        <v>0</v>
      </c>
      <c r="AQ43" s="29">
        <v>1</v>
      </c>
      <c r="AR43" s="29">
        <v>1</v>
      </c>
      <c r="AS43" s="29">
        <v>0</v>
      </c>
      <c r="AT43" s="29">
        <v>0</v>
      </c>
      <c r="AU43" s="29">
        <v>0</v>
      </c>
      <c r="AV43" s="29">
        <v>1</v>
      </c>
      <c r="AW43" s="29">
        <v>0</v>
      </c>
      <c r="AX43" s="29">
        <v>2</v>
      </c>
      <c r="AY43" s="23">
        <f t="shared" si="0"/>
        <v>48</v>
      </c>
      <c r="AZ43" s="23">
        <f t="shared" si="1"/>
        <v>1</v>
      </c>
      <c r="BA43" s="23"/>
      <c r="BC43" s="1">
        <v>41</v>
      </c>
      <c r="BD43" s="22">
        <v>10.423</v>
      </c>
      <c r="BE43" s="22">
        <v>10.423</v>
      </c>
      <c r="BF43" s="22">
        <v>10.423</v>
      </c>
      <c r="BG43" s="22">
        <v>10.423</v>
      </c>
      <c r="BH43" s="22">
        <v>10.423</v>
      </c>
      <c r="BI43" s="22">
        <v>10.423</v>
      </c>
      <c r="BJ43" s="22">
        <v>10.423</v>
      </c>
      <c r="BK43" s="22">
        <v>10.423</v>
      </c>
      <c r="BL43" s="22">
        <v>10.423</v>
      </c>
      <c r="BM43" s="22">
        <v>10.423</v>
      </c>
      <c r="BN43" s="22">
        <v>10.423</v>
      </c>
      <c r="BO43" s="22">
        <f t="shared" si="3"/>
        <v>114.65300000000001</v>
      </c>
      <c r="BP43" s="22">
        <v>0</v>
      </c>
      <c r="BQ43" s="22">
        <v>1000</v>
      </c>
      <c r="BR43">
        <f t="shared" si="4"/>
        <v>0</v>
      </c>
      <c r="BS43">
        <f t="shared" si="2"/>
        <v>0</v>
      </c>
      <c r="BU43" s="27" t="s">
        <v>19</v>
      </c>
      <c r="BV43" s="27">
        <v>3</v>
      </c>
      <c r="BW43" s="27">
        <v>7</v>
      </c>
      <c r="BX43" s="27"/>
      <c r="BY43" s="27">
        <v>17</v>
      </c>
      <c r="BZ43" s="27">
        <v>4</v>
      </c>
      <c r="CA43" s="27">
        <v>21</v>
      </c>
      <c r="CB43" s="27"/>
      <c r="CC43" s="27">
        <v>11</v>
      </c>
      <c r="CD43" s="27"/>
      <c r="CE43" s="28">
        <v>63</v>
      </c>
      <c r="CO43" s="39"/>
      <c r="CP43" t="s">
        <v>12</v>
      </c>
      <c r="CQ43" s="45">
        <v>21</v>
      </c>
      <c r="CR43" s="11" t="s">
        <v>304</v>
      </c>
      <c r="CS43">
        <f>SUMPRODUCT(AT2:AT1002,$BE$2:$BE$1002)+SUMPRODUCT(AT2:AT1002,$BF$2:$BF$1002)+SUMPRODUCT(AT2:AT1002,$BG$2:$BG$1002)+SUMPRODUCT(AT2:AT1002,$BH$2:$BH$1002)+SUMPRODUCT(AT2:AT1002,$BI$2:$BI$1002)+SUMPRODUCT(AT2:AT1002,$BJ$2:$BJ$1002)+SUMPRODUCT(AT2:AT1002,$BK$2:$BK$1002)+SUMPRODUCT(AT2:AT1002,$BL$2:$BL$1002)+SUMPRODUCT(AT2:AT1002,$BM$2:$BM$1002)+SUMPRODUCT(AT2:AT1002,$BN$2:$BN$1002)+SUMPRODUCT(AT2:AT1002,$BD$2:$BD$1002)</f>
        <v>4586.12</v>
      </c>
      <c r="CT43" s="40"/>
      <c r="CW43" t="s">
        <v>16</v>
      </c>
      <c r="CX43">
        <v>31</v>
      </c>
      <c r="CY43" s="11" t="s">
        <v>304</v>
      </c>
      <c r="CZ43" cm="1">
        <f t="array" ref="CZ43">SUMPRODUCT($R$2:$R$1002*$BD$2:$BD$1002)</f>
        <v>6253.7999999999329</v>
      </c>
      <c r="DD43" t="s">
        <v>16</v>
      </c>
      <c r="DE43">
        <v>37</v>
      </c>
      <c r="DF43" s="11" t="s">
        <v>304</v>
      </c>
      <c r="DG43" cm="1">
        <f t="array" ref="DG43">SUMPRODUCT($R$2:$R$1002*BE2:BE1002)</f>
        <v>6253.7999999999329</v>
      </c>
      <c r="DK43" t="s">
        <v>16</v>
      </c>
      <c r="DL43">
        <v>30</v>
      </c>
      <c r="DM43" s="11" t="s">
        <v>304</v>
      </c>
      <c r="DN43" cm="1">
        <f t="array" ref="DN43">SUMPRODUCT($R$2:$R$1002*$BF$2:$BF$1002)</f>
        <v>6253.7999999999329</v>
      </c>
      <c r="DP43" s="7"/>
      <c r="DQ43" s="7"/>
      <c r="DR43" s="7" t="s">
        <v>16</v>
      </c>
      <c r="DS43">
        <v>18</v>
      </c>
      <c r="DT43" s="7" t="s">
        <v>304</v>
      </c>
      <c r="DU43" cm="1">
        <f t="array" ref="DU43">SUMPRODUCT($R$2:$R$1002*BG2:BG1002)</f>
        <v>6253.7999999999329</v>
      </c>
      <c r="DW43" s="7"/>
      <c r="DX43" s="7"/>
      <c r="DY43" s="7" t="s">
        <v>16</v>
      </c>
      <c r="DZ43">
        <v>17</v>
      </c>
      <c r="EA43" s="7" t="s">
        <v>304</v>
      </c>
      <c r="EB43" cm="1">
        <f t="array" ref="EB43">SUMPRODUCT($R$2:$R$1002*BH2:BH1002)</f>
        <v>6253.7999999999329</v>
      </c>
      <c r="ED43" s="7"/>
      <c r="EE43" s="7"/>
      <c r="EF43" s="7" t="s">
        <v>16</v>
      </c>
      <c r="EG43">
        <v>15</v>
      </c>
      <c r="EH43" s="7" t="s">
        <v>304</v>
      </c>
      <c r="EI43" cm="1">
        <f t="array" ref="EI43">SUMPRODUCT($R$2:$R$1002*BI2:BI1002)</f>
        <v>6254.7999999999329</v>
      </c>
      <c r="EK43" s="7"/>
      <c r="EL43" s="7"/>
      <c r="EM43" s="7" t="s">
        <v>16</v>
      </c>
      <c r="EN43">
        <v>6</v>
      </c>
      <c r="EO43" s="7" t="s">
        <v>304</v>
      </c>
      <c r="EP43" cm="1">
        <f t="array" ref="EP43">SUMPRODUCT($R$2:$R$1002*BJ2:BJ1002)</f>
        <v>6253.7999999999329</v>
      </c>
      <c r="ER43" s="7"/>
      <c r="ES43" s="7"/>
      <c r="ET43" s="7" t="s">
        <v>16</v>
      </c>
      <c r="EU43">
        <v>12</v>
      </c>
      <c r="EV43" s="7" t="s">
        <v>304</v>
      </c>
      <c r="EW43" cm="1">
        <f t="array" ref="EW43">SUMPRODUCT($R$2:$R$1002*BK2:BK1002)</f>
        <v>6253.7999999999329</v>
      </c>
      <c r="EY43" s="7"/>
      <c r="EZ43" s="7"/>
      <c r="FA43" s="7" t="s">
        <v>16</v>
      </c>
      <c r="FB43">
        <v>22</v>
      </c>
      <c r="FC43" s="7" t="s">
        <v>304</v>
      </c>
      <c r="FD43" cm="1">
        <f t="array" ref="FD43">SUMPRODUCT($R$2:$R$1002*BL2:BL1002)</f>
        <v>6253.7999999999329</v>
      </c>
      <c r="FH43" t="s">
        <v>16</v>
      </c>
      <c r="FI43">
        <v>61</v>
      </c>
      <c r="FJ43" s="11" t="s">
        <v>304</v>
      </c>
      <c r="FK43" cm="1">
        <f t="array" ref="FK43">SUMPRODUCT($R$2:$R$1002*BM2:BM1002)</f>
        <v>6253.7999999999329</v>
      </c>
      <c r="FO43" t="s">
        <v>16</v>
      </c>
      <c r="FP43">
        <v>10</v>
      </c>
      <c r="FQ43" s="11" t="s">
        <v>304</v>
      </c>
      <c r="FR43" cm="1">
        <f t="array" ref="FR43">SUMPRODUCT($R$2:$R$1002*BN2:BN1002)</f>
        <v>6253.7999999999329</v>
      </c>
    </row>
    <row r="44" spans="1:174" ht="16" x14ac:dyDescent="0.2">
      <c r="A44" s="30">
        <v>42</v>
      </c>
      <c r="B44" s="29">
        <v>1</v>
      </c>
      <c r="C44" s="29">
        <v>1</v>
      </c>
      <c r="D44" s="29">
        <v>3</v>
      </c>
      <c r="E44" s="29">
        <v>1</v>
      </c>
      <c r="F44" s="29">
        <v>1</v>
      </c>
      <c r="G44" s="29">
        <v>1</v>
      </c>
      <c r="H44" s="29">
        <v>1</v>
      </c>
      <c r="I44" s="29">
        <v>1</v>
      </c>
      <c r="J44" s="29">
        <v>3</v>
      </c>
      <c r="K44" s="29">
        <v>3</v>
      </c>
      <c r="L44" s="29">
        <v>1</v>
      </c>
      <c r="M44" s="29">
        <v>1</v>
      </c>
      <c r="N44" s="29">
        <v>1</v>
      </c>
      <c r="O44" s="29">
        <v>1</v>
      </c>
      <c r="P44" s="29">
        <v>3</v>
      </c>
      <c r="Q44" s="29">
        <v>0</v>
      </c>
      <c r="R44" s="29">
        <v>2</v>
      </c>
      <c r="S44" s="29">
        <v>1</v>
      </c>
      <c r="T44" s="29">
        <v>0</v>
      </c>
      <c r="U44" s="29">
        <v>0</v>
      </c>
      <c r="V44" s="29">
        <v>0</v>
      </c>
      <c r="W44" s="29">
        <v>0</v>
      </c>
      <c r="X44" s="29">
        <v>1</v>
      </c>
      <c r="Y44" s="29">
        <v>0</v>
      </c>
      <c r="Z44" s="29">
        <v>1</v>
      </c>
      <c r="AA44" s="29">
        <v>1</v>
      </c>
      <c r="AB44" s="29">
        <v>2</v>
      </c>
      <c r="AC44" s="29">
        <v>0</v>
      </c>
      <c r="AD44" s="29">
        <v>0</v>
      </c>
      <c r="AE44" s="29">
        <v>0</v>
      </c>
      <c r="AF44" s="29">
        <v>1</v>
      </c>
      <c r="AG44" s="29">
        <v>1</v>
      </c>
      <c r="AH44" s="29">
        <v>0</v>
      </c>
      <c r="AI44" s="29">
        <v>0</v>
      </c>
      <c r="AJ44" s="29">
        <v>0</v>
      </c>
      <c r="AK44" s="29">
        <v>0</v>
      </c>
      <c r="AL44" s="29">
        <v>2</v>
      </c>
      <c r="AM44" s="29">
        <v>3</v>
      </c>
      <c r="AN44" s="29">
        <v>3</v>
      </c>
      <c r="AO44" s="29">
        <v>1</v>
      </c>
      <c r="AP44" s="29">
        <v>1</v>
      </c>
      <c r="AQ44" s="29">
        <v>1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1</v>
      </c>
      <c r="AX44" s="29">
        <v>2</v>
      </c>
      <c r="AY44" s="23">
        <f t="shared" si="0"/>
        <v>47</v>
      </c>
      <c r="AZ44" s="23">
        <f t="shared" si="1"/>
        <v>1</v>
      </c>
      <c r="BA44" s="23"/>
      <c r="BC44" s="1">
        <v>42</v>
      </c>
      <c r="BD44" s="22">
        <v>10.423</v>
      </c>
      <c r="BE44" s="22">
        <v>10.423</v>
      </c>
      <c r="BF44" s="22">
        <v>10.423</v>
      </c>
      <c r="BG44" s="22">
        <v>10.423</v>
      </c>
      <c r="BH44" s="22">
        <v>10.423</v>
      </c>
      <c r="BI44" s="22">
        <v>10.423</v>
      </c>
      <c r="BJ44" s="22">
        <v>10.423</v>
      </c>
      <c r="BK44" s="22">
        <v>10.423</v>
      </c>
      <c r="BL44" s="22">
        <v>10.423</v>
      </c>
      <c r="BM44" s="22">
        <v>10.423</v>
      </c>
      <c r="BN44" s="22">
        <v>10.423</v>
      </c>
      <c r="BO44" s="22">
        <f t="shared" si="3"/>
        <v>114.65300000000001</v>
      </c>
      <c r="BP44" s="22">
        <v>0</v>
      </c>
      <c r="BQ44" s="22">
        <v>1000</v>
      </c>
      <c r="BR44">
        <f t="shared" si="4"/>
        <v>0</v>
      </c>
      <c r="BS44">
        <f t="shared" si="2"/>
        <v>0</v>
      </c>
      <c r="BU44" s="27" t="s">
        <v>20</v>
      </c>
      <c r="BV44" s="27">
        <v>3</v>
      </c>
      <c r="BW44" s="27">
        <v>5</v>
      </c>
      <c r="BX44" s="27"/>
      <c r="BY44" s="27">
        <v>14</v>
      </c>
      <c r="BZ44" s="27">
        <v>3</v>
      </c>
      <c r="CA44" s="27">
        <v>21</v>
      </c>
      <c r="CB44" s="27"/>
      <c r="CC44" s="27">
        <v>9</v>
      </c>
      <c r="CD44" s="27"/>
      <c r="CE44" s="28">
        <v>55</v>
      </c>
      <c r="CO44" s="39"/>
      <c r="CP44" t="s">
        <v>14</v>
      </c>
      <c r="CQ44" s="45">
        <v>23</v>
      </c>
      <c r="CR44" s="11" t="s">
        <v>304</v>
      </c>
      <c r="CS44">
        <f>SUMPRODUCT(AU2:AU1002,$BE$2:$BE$1002)+SUMPRODUCT(AU2:AU1002,$BF$2:$BF$1002)+SUMPRODUCT(AU2:AU1002,$BG$2:$BG$1002)+SUMPRODUCT(AU2:AU1002,$BH$2:$BH$1002)+SUMPRODUCT(AU2:AU1002,$BI$2:$BI$1002)+SUMPRODUCT(AU2:AU1002,$BJ$2:$BJ$1002)+SUMPRODUCT(AU2:AU1002,$BK$2:$BK$1002)+SUMPRODUCT(AU2:AU1002,$BL$2:$BL$1002)+SUMPRODUCT(AU2:AU1002,$BM$2:$BM$1002)+SUMPRODUCT(AU2:AU1002,$BN$2:$BN$1002)+SUMPRODUCT(AU2:AU1002,$BD$2:$BD$1002)</f>
        <v>6764.527000000001</v>
      </c>
      <c r="CT44" s="40"/>
      <c r="CW44" t="s">
        <v>30</v>
      </c>
      <c r="CX44">
        <v>35</v>
      </c>
      <c r="CY44" s="11" t="s">
        <v>304</v>
      </c>
      <c r="CZ44" cm="1">
        <f t="array" ref="CZ44">SUMPRODUCT($S$2:$S$1002*$BD$2:$BD$1002)</f>
        <v>5784.764999999933</v>
      </c>
      <c r="DD44" t="s">
        <v>30</v>
      </c>
      <c r="DE44">
        <v>19</v>
      </c>
      <c r="DF44" s="11" t="s">
        <v>304</v>
      </c>
      <c r="DG44" cm="1">
        <f t="array" ref="DG44">SUMPRODUCT($S$2:$S$1002*BE2:BE1002)</f>
        <v>5784.764999999933</v>
      </c>
      <c r="DK44" t="s">
        <v>30</v>
      </c>
      <c r="DL44">
        <v>29</v>
      </c>
      <c r="DM44" s="11" t="s">
        <v>304</v>
      </c>
      <c r="DN44" cm="1">
        <f t="array" ref="DN44">SUMPRODUCT($S$2:$S$1002*$BF$2:$BF$1002)</f>
        <v>5784.764999999933</v>
      </c>
      <c r="DP44" s="7"/>
      <c r="DQ44" s="7"/>
      <c r="DR44" s="7" t="s">
        <v>30</v>
      </c>
      <c r="DS44">
        <v>13</v>
      </c>
      <c r="DT44" s="7" t="s">
        <v>304</v>
      </c>
      <c r="DU44" cm="1">
        <f t="array" ref="DU44">SUMPRODUCT($S$2:$S$1002*BG2:BG1002)</f>
        <v>5784.764999999933</v>
      </c>
      <c r="DW44" s="7"/>
      <c r="DX44" s="7"/>
      <c r="DY44" s="7" t="s">
        <v>30</v>
      </c>
      <c r="DZ44">
        <v>12</v>
      </c>
      <c r="EA44" s="7" t="s">
        <v>304</v>
      </c>
      <c r="EB44" cm="1">
        <f t="array" ref="EB44">SUMPRODUCT($S$2:$S$1002*BH2:BH1002)</f>
        <v>5784.764999999933</v>
      </c>
      <c r="ED44" s="7"/>
      <c r="EE44" s="7"/>
      <c r="EF44" s="7" t="s">
        <v>30</v>
      </c>
      <c r="EG44">
        <v>15</v>
      </c>
      <c r="EH44" s="7" t="s">
        <v>304</v>
      </c>
      <c r="EI44" cm="1">
        <f t="array" ref="EI44">SUMPRODUCT($S$2:$S$1002*BI2:BI1002)</f>
        <v>5785.764999999933</v>
      </c>
      <c r="EK44" s="7"/>
      <c r="EL44" s="7"/>
      <c r="EM44" s="7" t="s">
        <v>30</v>
      </c>
      <c r="EN44">
        <v>6</v>
      </c>
      <c r="EO44" s="7" t="s">
        <v>304</v>
      </c>
      <c r="EP44" cm="1">
        <f t="array" ref="EP44">SUMPRODUCT($S$2:$S$1002*BJ2:BJ1002)</f>
        <v>5784.764999999933</v>
      </c>
      <c r="ER44" s="7"/>
      <c r="ES44" s="7"/>
      <c r="ET44" s="7" t="s">
        <v>30</v>
      </c>
      <c r="EU44">
        <v>16</v>
      </c>
      <c r="EV44" s="7" t="s">
        <v>304</v>
      </c>
      <c r="EW44" cm="1">
        <f t="array" ref="EW44">SUMPRODUCT($S$2:$S$1002*BK2:BK1002)</f>
        <v>5784.764999999933</v>
      </c>
      <c r="EY44" s="7"/>
      <c r="EZ44" s="7"/>
      <c r="FA44" s="7" t="s">
        <v>30</v>
      </c>
      <c r="FB44">
        <v>22</v>
      </c>
      <c r="FC44" s="7" t="s">
        <v>304</v>
      </c>
      <c r="FD44" cm="1">
        <f t="array" ref="FD44">SUMPRODUCT($S$2:$S$1002*BL2:BL1002)</f>
        <v>5784.764999999933</v>
      </c>
      <c r="FH44" t="s">
        <v>30</v>
      </c>
      <c r="FI44">
        <v>63</v>
      </c>
      <c r="FJ44" s="11" t="s">
        <v>304</v>
      </c>
      <c r="FK44" cm="1">
        <f t="array" ref="FK44">SUMPRODUCT($S$2:$S$1002*BM2:BM1002)</f>
        <v>5784.764999999933</v>
      </c>
      <c r="FO44" t="s">
        <v>30</v>
      </c>
      <c r="FP44">
        <v>8</v>
      </c>
      <c r="FQ44" s="11" t="s">
        <v>304</v>
      </c>
      <c r="FR44" cm="1">
        <f t="array" ref="FR44">SUMPRODUCT($S$2:$S$1002*BN2:BN1002)</f>
        <v>5784.764999999933</v>
      </c>
    </row>
    <row r="45" spans="1:174" ht="16" x14ac:dyDescent="0.2">
      <c r="A45" s="30">
        <v>43</v>
      </c>
      <c r="B45" s="29">
        <v>0</v>
      </c>
      <c r="C45" s="29">
        <v>2</v>
      </c>
      <c r="D45" s="29">
        <v>2</v>
      </c>
      <c r="E45" s="29">
        <v>2</v>
      </c>
      <c r="F45" s="29">
        <v>1</v>
      </c>
      <c r="G45" s="29">
        <v>1</v>
      </c>
      <c r="H45" s="29">
        <v>1</v>
      </c>
      <c r="I45" s="29">
        <v>1</v>
      </c>
      <c r="J45" s="29">
        <v>4</v>
      </c>
      <c r="K45" s="29">
        <v>4</v>
      </c>
      <c r="L45" s="29">
        <v>1</v>
      </c>
      <c r="M45" s="29">
        <v>1</v>
      </c>
      <c r="N45" s="29">
        <v>1</v>
      </c>
      <c r="O45" s="29">
        <v>2</v>
      </c>
      <c r="P45" s="29">
        <v>4</v>
      </c>
      <c r="Q45" s="29">
        <v>0</v>
      </c>
      <c r="R45" s="29">
        <v>2</v>
      </c>
      <c r="S45" s="29">
        <v>1</v>
      </c>
      <c r="T45" s="29">
        <v>0</v>
      </c>
      <c r="U45" s="29">
        <v>0</v>
      </c>
      <c r="V45" s="29">
        <v>1</v>
      </c>
      <c r="W45" s="29">
        <v>1</v>
      </c>
      <c r="X45" s="29">
        <v>0</v>
      </c>
      <c r="Y45" s="29">
        <v>0</v>
      </c>
      <c r="Z45" s="29">
        <v>1</v>
      </c>
      <c r="AA45" s="29">
        <v>2</v>
      </c>
      <c r="AB45" s="29">
        <v>2</v>
      </c>
      <c r="AC45" s="29">
        <v>1</v>
      </c>
      <c r="AD45" s="29">
        <v>1</v>
      </c>
      <c r="AE45" s="29">
        <v>0</v>
      </c>
      <c r="AF45" s="29">
        <v>1</v>
      </c>
      <c r="AG45" s="29">
        <v>1</v>
      </c>
      <c r="AH45" s="29">
        <v>0</v>
      </c>
      <c r="AI45" s="29">
        <v>0</v>
      </c>
      <c r="AJ45" s="29">
        <v>0</v>
      </c>
      <c r="AK45" s="29">
        <v>1</v>
      </c>
      <c r="AL45" s="29">
        <v>2</v>
      </c>
      <c r="AM45" s="29">
        <v>3</v>
      </c>
      <c r="AN45" s="29">
        <v>3</v>
      </c>
      <c r="AO45" s="29">
        <v>1</v>
      </c>
      <c r="AP45" s="29">
        <v>0</v>
      </c>
      <c r="AQ45" s="29">
        <v>1</v>
      </c>
      <c r="AR45" s="29">
        <v>1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2</v>
      </c>
      <c r="AY45" s="23">
        <f t="shared" si="0"/>
        <v>55</v>
      </c>
      <c r="AZ45" s="23">
        <f t="shared" si="1"/>
        <v>1</v>
      </c>
      <c r="BA45" s="23"/>
      <c r="BC45" s="1">
        <v>43</v>
      </c>
      <c r="BD45" s="22">
        <v>10.423</v>
      </c>
      <c r="BE45" s="22">
        <v>10.423</v>
      </c>
      <c r="BF45" s="22">
        <v>10.423</v>
      </c>
      <c r="BG45" s="22">
        <v>10.423</v>
      </c>
      <c r="BH45" s="22">
        <v>10.423</v>
      </c>
      <c r="BI45" s="22">
        <v>10.423</v>
      </c>
      <c r="BJ45" s="22">
        <v>10.423</v>
      </c>
      <c r="BK45" s="22">
        <v>10.423</v>
      </c>
      <c r="BL45" s="22">
        <v>10.423</v>
      </c>
      <c r="BM45" s="22">
        <v>10.423</v>
      </c>
      <c r="BN45" s="22">
        <v>10.423</v>
      </c>
      <c r="BO45" s="22">
        <f t="shared" si="3"/>
        <v>114.65300000000001</v>
      </c>
      <c r="BP45" s="22">
        <v>0</v>
      </c>
      <c r="BQ45" s="22">
        <v>1000</v>
      </c>
      <c r="BR45">
        <f t="shared" si="4"/>
        <v>0</v>
      </c>
      <c r="BS45">
        <f t="shared" si="2"/>
        <v>0</v>
      </c>
      <c r="BU45" s="27" t="s">
        <v>21</v>
      </c>
      <c r="BV45" s="27">
        <v>3</v>
      </c>
      <c r="BW45" s="27">
        <v>4</v>
      </c>
      <c r="BX45" s="27"/>
      <c r="BY45" s="27">
        <v>11</v>
      </c>
      <c r="BZ45" s="27">
        <v>3</v>
      </c>
      <c r="CA45" s="27">
        <v>11</v>
      </c>
      <c r="CB45" s="27"/>
      <c r="CC45" s="27">
        <v>6</v>
      </c>
      <c r="CD45" s="27"/>
      <c r="CE45" s="28">
        <v>38</v>
      </c>
      <c r="CO45" s="39"/>
      <c r="CP45" t="s">
        <v>13</v>
      </c>
      <c r="CQ45" s="45">
        <v>84</v>
      </c>
      <c r="CR45" s="11" t="s">
        <v>304</v>
      </c>
      <c r="CS45">
        <f>SUMPRODUCT(AV2:AV1002,$BE$2:$BE$1002)+SUMPRODUCT(AV2:AV1002,$BF$2:$BF$1002)+SUMPRODUCT(AV2:AV1002,$BG$2:$BG$1002)+SUMPRODUCT(AV2:AV1002,$BH$2:$BH$1002)+SUMPRODUCT(AV2:AV1002,$BI$2:$BI$1002)+SUMPRODUCT(AV2:AV1002,$BJ$2:$BJ$1002)+SUMPRODUCT(AV2:AV1002,$BK$2:$BK$1002)+SUMPRODUCT(AV2:AV1002,$BL$2:$BL$1002)+SUMPRODUCT(AV2:AV1002,$BM$2:$BM$1002)+SUMPRODUCT(AV2:AV1002,$BN$2:$BN$1002)+SUMPRODUCT(AV2:AV1002,$BD$2:$BD$1002)</f>
        <v>21441.111000000001</v>
      </c>
      <c r="CT45" s="40"/>
      <c r="CW45" t="s">
        <v>11</v>
      </c>
      <c r="CX45">
        <v>38</v>
      </c>
      <c r="CY45" s="11" t="s">
        <v>304</v>
      </c>
      <c r="CZ45" cm="1">
        <f t="array" ref="CZ45">SUMPRODUCT($Z$2:$Z$1002*$BD$2:$BD$1002)</f>
        <v>6305.9149999999263</v>
      </c>
      <c r="DD45" t="s">
        <v>11</v>
      </c>
      <c r="DE45">
        <v>31</v>
      </c>
      <c r="DF45" s="11" t="s">
        <v>304</v>
      </c>
      <c r="DG45" cm="1">
        <f t="array" ref="DG45">SUMPRODUCT($Z$2:$Z$1002*BE2:BE1002)</f>
        <v>6305.9149999999263</v>
      </c>
      <c r="DK45" t="s">
        <v>11</v>
      </c>
      <c r="DL45">
        <v>37</v>
      </c>
      <c r="DM45" s="11" t="s">
        <v>304</v>
      </c>
      <c r="DN45" cm="1">
        <f t="array" ref="DN45">SUMPRODUCT($Z$2:$Z$1002*$BF$2:$BF$1002)</f>
        <v>6305.9149999999263</v>
      </c>
      <c r="DP45" s="7"/>
      <c r="DQ45" s="7"/>
      <c r="DR45" s="7" t="s">
        <v>11</v>
      </c>
      <c r="DS45">
        <v>17</v>
      </c>
      <c r="DT45" s="7" t="s">
        <v>304</v>
      </c>
      <c r="DU45" cm="1">
        <f t="array" ref="DU45">SUMPRODUCT($Z$2:$Z$1002*BG2:BG1002)</f>
        <v>6305.9149999999263</v>
      </c>
      <c r="DW45" s="7"/>
      <c r="DX45" s="7"/>
      <c r="DY45" s="7" t="s">
        <v>11</v>
      </c>
      <c r="DZ45">
        <v>17</v>
      </c>
      <c r="EA45" s="7" t="s">
        <v>304</v>
      </c>
      <c r="EB45" cm="1">
        <f t="array" ref="EB45">SUMPRODUCT($Z$2:$Z$1002*BH2:BH1002)</f>
        <v>6305.9149999999263</v>
      </c>
      <c r="ED45" s="7"/>
      <c r="EE45" s="7"/>
      <c r="EF45" s="7" t="s">
        <v>11</v>
      </c>
      <c r="EG45">
        <v>20</v>
      </c>
      <c r="EH45" s="7" t="s">
        <v>304</v>
      </c>
      <c r="EI45" cm="1">
        <f t="array" ref="EI45">SUMPRODUCT($Z$2:$Z$1002*BI2:BI1002)</f>
        <v>6306.9149999999263</v>
      </c>
      <c r="EK45" s="7"/>
      <c r="EL45" s="7"/>
      <c r="EM45" s="7" t="s">
        <v>11</v>
      </c>
      <c r="EN45">
        <v>11</v>
      </c>
      <c r="EO45" s="7" t="s">
        <v>304</v>
      </c>
      <c r="EP45" cm="1">
        <f t="array" ref="EP45">SUMPRODUCT($Z$2:$Z$1002*BJ2:BJ1002)</f>
        <v>6305.9149999999263</v>
      </c>
      <c r="ER45" s="7"/>
      <c r="ES45" s="7"/>
      <c r="ET45" s="7" t="s">
        <v>11</v>
      </c>
      <c r="EU45">
        <v>19</v>
      </c>
      <c r="EV45" s="7" t="s">
        <v>304</v>
      </c>
      <c r="EW45" cm="1">
        <f t="array" ref="EW45">SUMPRODUCT($Z$2:$Z$1002*BK2:BK1002)</f>
        <v>6305.9149999999263</v>
      </c>
      <c r="EY45" s="7"/>
      <c r="EZ45" s="7"/>
      <c r="FA45" s="7" t="s">
        <v>11</v>
      </c>
      <c r="FB45">
        <v>24</v>
      </c>
      <c r="FC45" s="7" t="s">
        <v>304</v>
      </c>
      <c r="FD45" cm="1">
        <f t="array" ref="FD45">SUMPRODUCT($Z$2:$Z$1002*BL2:BL1002)</f>
        <v>6305.9149999999263</v>
      </c>
      <c r="FH45" t="s">
        <v>11</v>
      </c>
      <c r="FI45">
        <v>54</v>
      </c>
      <c r="FJ45" s="11" t="s">
        <v>304</v>
      </c>
      <c r="FK45" cm="1">
        <f t="array" ref="FK45">SUMPRODUCT($Z$2:$Z$1002*BM2:BM1002)</f>
        <v>6305.9149999999263</v>
      </c>
      <c r="FO45" t="s">
        <v>11</v>
      </c>
      <c r="FP45">
        <v>9</v>
      </c>
      <c r="FQ45" s="11" t="s">
        <v>304</v>
      </c>
      <c r="FR45" cm="1">
        <f t="array" ref="FR45">SUMPRODUCT($Z$2:$Z$1002*BN2:BN1002)</f>
        <v>6305.9149999999263</v>
      </c>
    </row>
    <row r="46" spans="1:174" ht="16" x14ac:dyDescent="0.2">
      <c r="A46" s="30">
        <v>44</v>
      </c>
      <c r="B46" s="29">
        <v>1</v>
      </c>
      <c r="C46" s="29">
        <v>2</v>
      </c>
      <c r="D46" s="29">
        <v>2</v>
      </c>
      <c r="E46" s="29">
        <v>2</v>
      </c>
      <c r="F46" s="29">
        <v>0</v>
      </c>
      <c r="G46" s="29">
        <v>0</v>
      </c>
      <c r="H46" s="29">
        <v>1</v>
      </c>
      <c r="I46" s="29">
        <v>1</v>
      </c>
      <c r="J46" s="29">
        <v>3</v>
      </c>
      <c r="K46" s="29">
        <v>3</v>
      </c>
      <c r="L46" s="29">
        <v>1</v>
      </c>
      <c r="M46" s="29">
        <v>0</v>
      </c>
      <c r="N46" s="29">
        <v>2</v>
      </c>
      <c r="O46" s="29">
        <v>2</v>
      </c>
      <c r="P46" s="29">
        <v>3</v>
      </c>
      <c r="Q46" s="29">
        <v>1</v>
      </c>
      <c r="R46" s="29">
        <v>1</v>
      </c>
      <c r="S46" s="29">
        <v>0</v>
      </c>
      <c r="T46" s="29">
        <v>0</v>
      </c>
      <c r="U46" s="29">
        <v>0</v>
      </c>
      <c r="V46" s="29">
        <v>1</v>
      </c>
      <c r="W46" s="29">
        <v>1</v>
      </c>
      <c r="X46" s="29">
        <v>0</v>
      </c>
      <c r="Y46" s="29">
        <v>1</v>
      </c>
      <c r="Z46" s="29">
        <v>1</v>
      </c>
      <c r="AA46" s="29">
        <v>2</v>
      </c>
      <c r="AB46" s="29">
        <v>1</v>
      </c>
      <c r="AC46" s="29">
        <v>1</v>
      </c>
      <c r="AD46" s="29">
        <v>0</v>
      </c>
      <c r="AE46" s="29">
        <v>1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1</v>
      </c>
      <c r="AL46" s="29">
        <v>1</v>
      </c>
      <c r="AM46" s="29">
        <v>4</v>
      </c>
      <c r="AN46" s="29">
        <v>3</v>
      </c>
      <c r="AO46" s="29">
        <v>1</v>
      </c>
      <c r="AP46" s="29">
        <v>1</v>
      </c>
      <c r="AQ46" s="29">
        <v>1</v>
      </c>
      <c r="AR46" s="29">
        <v>1</v>
      </c>
      <c r="AS46" s="29">
        <v>0</v>
      </c>
      <c r="AT46" s="29">
        <v>0</v>
      </c>
      <c r="AU46" s="29">
        <v>0</v>
      </c>
      <c r="AV46" s="29">
        <v>1</v>
      </c>
      <c r="AW46" s="29">
        <v>1</v>
      </c>
      <c r="AX46" s="29">
        <v>2</v>
      </c>
      <c r="AY46" s="23">
        <f t="shared" si="0"/>
        <v>51</v>
      </c>
      <c r="AZ46" s="23">
        <f t="shared" si="1"/>
        <v>1</v>
      </c>
      <c r="BA46" s="23"/>
      <c r="BC46" s="1">
        <v>44</v>
      </c>
      <c r="BD46" s="22">
        <v>10.423</v>
      </c>
      <c r="BE46" s="22">
        <v>10.423</v>
      </c>
      <c r="BF46" s="22">
        <v>10.423</v>
      </c>
      <c r="BG46" s="22">
        <v>10.423</v>
      </c>
      <c r="BH46" s="22">
        <v>10.423</v>
      </c>
      <c r="BI46" s="22">
        <v>10.423</v>
      </c>
      <c r="BJ46" s="22">
        <v>10.423</v>
      </c>
      <c r="BK46" s="22">
        <v>10.423</v>
      </c>
      <c r="BL46" s="22">
        <v>10.423</v>
      </c>
      <c r="BM46" s="22">
        <v>10.423</v>
      </c>
      <c r="BN46" s="22">
        <v>10.423</v>
      </c>
      <c r="BO46" s="22">
        <f t="shared" si="3"/>
        <v>114.65300000000001</v>
      </c>
      <c r="BP46" s="22">
        <v>0</v>
      </c>
      <c r="BQ46" s="22">
        <v>1000</v>
      </c>
      <c r="BR46">
        <f t="shared" si="4"/>
        <v>0</v>
      </c>
      <c r="BS46">
        <f t="shared" si="2"/>
        <v>0</v>
      </c>
      <c r="BU46" s="27" t="s">
        <v>22</v>
      </c>
      <c r="BV46" s="27">
        <v>2</v>
      </c>
      <c r="BW46" s="27">
        <v>4</v>
      </c>
      <c r="BX46" s="27"/>
      <c r="BY46" s="27">
        <v>11</v>
      </c>
      <c r="BZ46" s="27">
        <v>2</v>
      </c>
      <c r="CA46" s="27">
        <v>7</v>
      </c>
      <c r="CB46" s="27"/>
      <c r="CC46" s="27">
        <v>4</v>
      </c>
      <c r="CD46" s="27"/>
      <c r="CE46" s="28">
        <v>30</v>
      </c>
      <c r="CO46" s="39"/>
      <c r="CP46" t="s">
        <v>16</v>
      </c>
      <c r="CQ46" s="45">
        <v>148</v>
      </c>
      <c r="CR46" s="11" t="s">
        <v>304</v>
      </c>
      <c r="CS46">
        <f>SUMPRODUCT(AW2:AW1002,$BE$2:$BE$1002)+SUMPRODUCT(AW2:AW1002,$BF$2:$BF$1002)+SUMPRODUCT(AW2:AW1002,$BG$2:$BG$1002)+SUMPRODUCT(AW2:AW1002,$BH$2:$BH$1002)+SUMPRODUCT(AW2:AW1002,$BI$2:$BI$1002)+SUMPRODUCT(AW2:AW1002,$BJ$2:$BJ$1002)+SUMPRODUCT(AW2:AW1002,$BK$2:$BK$1002)+SUMPRODUCT(AW2:AW1002,$BL$2:$BL$1002)+SUMPRODUCT(AW2:AW1002,$BM$2:$BM$1002)+SUMPRODUCT(AW2:AW1002,$BN$2:$BN$1002)+SUMPRODUCT(AW2:AW1002,$BD$2:$BD$1002)</f>
        <v>30728.003999999819</v>
      </c>
      <c r="CT46" s="40"/>
      <c r="CW46" t="s">
        <v>15</v>
      </c>
      <c r="CX46">
        <v>52</v>
      </c>
      <c r="CY46" s="11" t="s">
        <v>304</v>
      </c>
      <c r="CZ46" cm="1">
        <f t="array" ref="CZ46">SUMPRODUCT($AA$2:$AA$1002*$BD$2:$BD$1002)</f>
        <v>9495.3529999999246</v>
      </c>
      <c r="DD46" t="s">
        <v>15</v>
      </c>
      <c r="DE46">
        <v>41</v>
      </c>
      <c r="DF46" s="11" t="s">
        <v>304</v>
      </c>
      <c r="DG46" cm="1">
        <f t="array" ref="DG46">SUMPRODUCT($AA$2:$AA$1002*BE2:BE1002)</f>
        <v>9495.3529999999246</v>
      </c>
      <c r="DK46" t="s">
        <v>15</v>
      </c>
      <c r="DL46">
        <v>40</v>
      </c>
      <c r="DM46" s="11" t="s">
        <v>304</v>
      </c>
      <c r="DN46" cm="1">
        <f t="array" ref="DN46">SUMPRODUCT($AA$2:$AA$1002*$BF$2:$BF$1002)</f>
        <v>9495.3529999999246</v>
      </c>
      <c r="DP46" s="7"/>
      <c r="DQ46" s="7"/>
      <c r="DR46" s="7" t="s">
        <v>15</v>
      </c>
      <c r="DS46">
        <v>30</v>
      </c>
      <c r="DT46" s="7" t="s">
        <v>304</v>
      </c>
      <c r="DU46" cm="1">
        <f t="array" ref="DU46">SUMPRODUCT($AA$2:$AA$1002*BG2:BG1002)</f>
        <v>9495.3529999999246</v>
      </c>
      <c r="DW46" s="7"/>
      <c r="DX46" s="7"/>
      <c r="DY46" s="7" t="s">
        <v>15</v>
      </c>
      <c r="DZ46">
        <v>19</v>
      </c>
      <c r="EA46" s="7" t="s">
        <v>304</v>
      </c>
      <c r="EB46" cm="1">
        <f t="array" ref="EB46">SUMPRODUCT($AA$2:$AA$1002*BH2:BH1002)</f>
        <v>9495.3529999999246</v>
      </c>
      <c r="ED46" s="7"/>
      <c r="EE46" s="7"/>
      <c r="EF46" s="7" t="s">
        <v>15</v>
      </c>
      <c r="EG46">
        <v>30</v>
      </c>
      <c r="EH46" s="7" t="s">
        <v>304</v>
      </c>
      <c r="EI46" cm="1">
        <f t="array" ref="EI46">SUMPRODUCT($AA$2:$AA$1002*BI2:BI1002)</f>
        <v>9497.3529999999246</v>
      </c>
      <c r="EK46" s="7"/>
      <c r="EL46" s="7"/>
      <c r="EM46" s="7" t="s">
        <v>15</v>
      </c>
      <c r="EN46">
        <v>10</v>
      </c>
      <c r="EO46" s="7" t="s">
        <v>304</v>
      </c>
      <c r="EP46" cm="1">
        <f t="array" ref="EP46">SUMPRODUCT($AA$2:$AA$1002*BJ2:BJ1002)</f>
        <v>9495.3529999999246</v>
      </c>
      <c r="ER46" s="7"/>
      <c r="ES46" s="7"/>
      <c r="ET46" s="7" t="s">
        <v>15</v>
      </c>
      <c r="EU46">
        <v>21</v>
      </c>
      <c r="EV46" s="7" t="s">
        <v>304</v>
      </c>
      <c r="EW46" cm="1">
        <f t="array" ref="EW46">SUMPRODUCT($AA$2:$AA$1002*BK2:BK1002)</f>
        <v>9495.3529999999246</v>
      </c>
      <c r="EY46" s="7"/>
      <c r="EZ46" s="7"/>
      <c r="FA46" s="7" t="s">
        <v>15</v>
      </c>
      <c r="FB46">
        <v>33</v>
      </c>
      <c r="FC46" s="7" t="s">
        <v>304</v>
      </c>
      <c r="FD46" cm="1">
        <f t="array" ref="FD46">SUMPRODUCT($AA$2:$AA$1002*BL2:BL1002)</f>
        <v>9495.3529999999246</v>
      </c>
      <c r="FH46" t="s">
        <v>15</v>
      </c>
      <c r="FI46">
        <v>83</v>
      </c>
      <c r="FJ46" s="11" t="s">
        <v>304</v>
      </c>
      <c r="FK46" cm="1">
        <f t="array" ref="FK46">SUMPRODUCT($AA$2:$AA$1002*BM2:BM1002)</f>
        <v>9495.3529999999246</v>
      </c>
      <c r="FO46" t="s">
        <v>15</v>
      </c>
      <c r="FP46">
        <v>13</v>
      </c>
      <c r="FQ46" s="11" t="s">
        <v>304</v>
      </c>
      <c r="FR46" cm="1">
        <f t="array" ref="FR46">SUMPRODUCT($AA$2:$AA$1002*BN2:BN1002)</f>
        <v>9495.3529999999246</v>
      </c>
    </row>
    <row r="47" spans="1:174" ht="16" x14ac:dyDescent="0.2">
      <c r="A47" s="30">
        <v>45</v>
      </c>
      <c r="B47" s="29">
        <v>1</v>
      </c>
      <c r="C47" s="29">
        <v>2</v>
      </c>
      <c r="D47" s="29">
        <v>2</v>
      </c>
      <c r="E47" s="29">
        <v>1</v>
      </c>
      <c r="F47" s="29">
        <v>1</v>
      </c>
      <c r="G47" s="29">
        <v>0</v>
      </c>
      <c r="H47" s="29">
        <v>1</v>
      </c>
      <c r="I47" s="29">
        <v>1</v>
      </c>
      <c r="J47" s="29">
        <v>4</v>
      </c>
      <c r="K47" s="29">
        <v>3</v>
      </c>
      <c r="L47" s="29">
        <v>1</v>
      </c>
      <c r="M47" s="29">
        <v>1</v>
      </c>
      <c r="N47" s="29">
        <v>1</v>
      </c>
      <c r="O47" s="29">
        <v>1</v>
      </c>
      <c r="P47" s="29">
        <v>4</v>
      </c>
      <c r="Q47" s="29">
        <v>0</v>
      </c>
      <c r="R47" s="29">
        <v>1</v>
      </c>
      <c r="S47" s="29">
        <v>1</v>
      </c>
      <c r="T47" s="29">
        <v>0</v>
      </c>
      <c r="U47" s="29">
        <v>0</v>
      </c>
      <c r="V47" s="29">
        <v>0</v>
      </c>
      <c r="W47" s="29">
        <v>0</v>
      </c>
      <c r="X47" s="29">
        <v>1</v>
      </c>
      <c r="Y47" s="29">
        <v>1</v>
      </c>
      <c r="Z47" s="29">
        <v>2</v>
      </c>
      <c r="AA47" s="29">
        <v>1</v>
      </c>
      <c r="AB47" s="29">
        <v>3</v>
      </c>
      <c r="AC47" s="29">
        <v>1</v>
      </c>
      <c r="AD47" s="29">
        <v>1</v>
      </c>
      <c r="AE47" s="29">
        <v>1</v>
      </c>
      <c r="AF47" s="29">
        <v>1</v>
      </c>
      <c r="AG47" s="29">
        <v>0</v>
      </c>
      <c r="AH47" s="29">
        <v>1</v>
      </c>
      <c r="AI47" s="29">
        <v>0</v>
      </c>
      <c r="AJ47" s="29">
        <v>0</v>
      </c>
      <c r="AK47" s="29">
        <v>0</v>
      </c>
      <c r="AL47" s="29">
        <v>1</v>
      </c>
      <c r="AM47" s="29">
        <v>2</v>
      </c>
      <c r="AN47" s="29">
        <v>3</v>
      </c>
      <c r="AO47" s="29">
        <v>1</v>
      </c>
      <c r="AP47" s="29">
        <v>1</v>
      </c>
      <c r="AQ47" s="29">
        <v>0</v>
      </c>
      <c r="AR47" s="29">
        <v>1</v>
      </c>
      <c r="AS47" s="29">
        <v>0</v>
      </c>
      <c r="AT47" s="29">
        <v>0</v>
      </c>
      <c r="AU47" s="29">
        <v>0</v>
      </c>
      <c r="AV47" s="29">
        <v>0</v>
      </c>
      <c r="AW47" s="29">
        <v>1</v>
      </c>
      <c r="AX47" s="29">
        <v>2</v>
      </c>
      <c r="AY47" s="23">
        <f t="shared" si="0"/>
        <v>51</v>
      </c>
      <c r="AZ47" s="23">
        <f t="shared" si="1"/>
        <v>1</v>
      </c>
      <c r="BA47" s="23"/>
      <c r="BC47" s="1">
        <v>45</v>
      </c>
      <c r="BD47" s="22">
        <v>10.423</v>
      </c>
      <c r="BE47" s="22">
        <v>10.423</v>
      </c>
      <c r="BF47" s="22">
        <v>10.423</v>
      </c>
      <c r="BG47" s="22">
        <v>10.423</v>
      </c>
      <c r="BH47" s="22">
        <v>10.423</v>
      </c>
      <c r="BI47" s="22">
        <v>10.423</v>
      </c>
      <c r="BJ47" s="22">
        <v>10.423</v>
      </c>
      <c r="BK47" s="22">
        <v>10.423</v>
      </c>
      <c r="BL47" s="22">
        <v>10.423</v>
      </c>
      <c r="BM47" s="22">
        <v>10.423</v>
      </c>
      <c r="BN47" s="22">
        <v>10.423</v>
      </c>
      <c r="BO47" s="22">
        <f t="shared" si="3"/>
        <v>114.65300000000001</v>
      </c>
      <c r="BP47" s="22">
        <v>0</v>
      </c>
      <c r="BQ47" s="22">
        <v>1000</v>
      </c>
      <c r="BR47">
        <f t="shared" si="4"/>
        <v>0</v>
      </c>
      <c r="BS47">
        <f t="shared" si="2"/>
        <v>0</v>
      </c>
      <c r="BU47" s="27" t="s">
        <v>23</v>
      </c>
      <c r="BV47" s="27">
        <v>1</v>
      </c>
      <c r="BW47" s="27">
        <v>1</v>
      </c>
      <c r="BX47" s="27"/>
      <c r="BY47" s="27">
        <v>5</v>
      </c>
      <c r="BZ47" s="27">
        <v>1</v>
      </c>
      <c r="CA47" s="27">
        <v>4</v>
      </c>
      <c r="CB47" s="27"/>
      <c r="CC47" s="27">
        <v>3</v>
      </c>
      <c r="CD47" s="27"/>
      <c r="CE47" s="28">
        <v>15</v>
      </c>
      <c r="CO47" s="39"/>
      <c r="CP47" t="s">
        <v>30</v>
      </c>
      <c r="CQ47" s="45">
        <v>0</v>
      </c>
      <c r="CR47" s="11" t="s">
        <v>304</v>
      </c>
      <c r="CS47" t="s">
        <v>330</v>
      </c>
      <c r="CT47" s="40"/>
      <c r="CW47" t="s">
        <v>12</v>
      </c>
      <c r="CX47">
        <v>56</v>
      </c>
      <c r="CY47" s="11" t="s">
        <v>304</v>
      </c>
      <c r="CZ47" cm="1">
        <f t="array" ref="CZ47">SUMPRODUCT($AB$2:$AB$1002*$BD$2:$BD$1002)</f>
        <v>9193.0859999999248</v>
      </c>
      <c r="DD47" t="s">
        <v>12</v>
      </c>
      <c r="DE47">
        <v>57</v>
      </c>
      <c r="DF47" s="11" t="s">
        <v>304</v>
      </c>
      <c r="DG47" cm="1">
        <f t="array" ref="DG47">SUMPRODUCT($AB$2:$AB$1002*BE2:BE1002)</f>
        <v>9193.0859999999248</v>
      </c>
      <c r="DK47" t="s">
        <v>12</v>
      </c>
      <c r="DL47">
        <v>55</v>
      </c>
      <c r="DM47" s="11" t="s">
        <v>304</v>
      </c>
      <c r="DN47" cm="1">
        <f t="array" ref="DN47">SUMPRODUCT($AB$2:$AB$1002*$BF$2:$BF$1002)</f>
        <v>9193.0859999999248</v>
      </c>
      <c r="DP47" s="7"/>
      <c r="DQ47" s="7"/>
      <c r="DR47" s="7" t="s">
        <v>12</v>
      </c>
      <c r="DS47">
        <v>28</v>
      </c>
      <c r="DT47" s="7" t="s">
        <v>304</v>
      </c>
      <c r="DU47" cm="1">
        <f t="array" ref="DU47">SUMPRODUCT($AB$2:$AB$1002*BG2:BG1002)</f>
        <v>9193.0859999999248</v>
      </c>
      <c r="DW47" s="7"/>
      <c r="DX47" s="7"/>
      <c r="DY47" s="7" t="s">
        <v>12</v>
      </c>
      <c r="DZ47">
        <v>26</v>
      </c>
      <c r="EA47" s="7" t="s">
        <v>304</v>
      </c>
      <c r="EB47" cm="1">
        <f t="array" ref="EB47">SUMPRODUCT($AB$2:$AB$1002*BH2:BH1002)</f>
        <v>9193.0859999999248</v>
      </c>
      <c r="ED47" s="7"/>
      <c r="EE47" s="7"/>
      <c r="EF47" s="7" t="s">
        <v>12</v>
      </c>
      <c r="EG47">
        <v>40</v>
      </c>
      <c r="EH47" s="7" t="s">
        <v>304</v>
      </c>
      <c r="EI47" cm="1">
        <f t="array" ref="EI47">SUMPRODUCT($AB$2:$AB$1002*BI2:BI1002)</f>
        <v>9195.0859999999248</v>
      </c>
      <c r="EK47" s="7"/>
      <c r="EL47" s="7"/>
      <c r="EM47" s="7" t="s">
        <v>12</v>
      </c>
      <c r="EN47">
        <v>15</v>
      </c>
      <c r="EO47" s="7" t="s">
        <v>304</v>
      </c>
      <c r="EP47" cm="1">
        <f t="array" ref="EP47">SUMPRODUCT($AB$2:$AB$1002*BJ2:BJ1002)</f>
        <v>9193.0859999999248</v>
      </c>
      <c r="ER47" s="7"/>
      <c r="ES47" s="7"/>
      <c r="ET47" s="7" t="s">
        <v>12</v>
      </c>
      <c r="EU47">
        <v>19</v>
      </c>
      <c r="EV47" s="7" t="s">
        <v>304</v>
      </c>
      <c r="EW47" cm="1">
        <f t="array" ref="EW47">SUMPRODUCT($AB$2:$AB$1002*BK2:BK1002)</f>
        <v>9193.0859999999248</v>
      </c>
      <c r="EY47" s="7"/>
      <c r="EZ47" s="7"/>
      <c r="FA47" s="7" t="s">
        <v>12</v>
      </c>
      <c r="FB47">
        <v>28</v>
      </c>
      <c r="FC47" s="7" t="s">
        <v>304</v>
      </c>
      <c r="FD47" cm="1">
        <f t="array" ref="FD47">SUMPRODUCT($AB$2:$AB$1002*BL2:BL1002)</f>
        <v>9193.0859999999248</v>
      </c>
      <c r="FH47" t="s">
        <v>12</v>
      </c>
      <c r="FI47">
        <v>86</v>
      </c>
      <c r="FJ47" s="11" t="s">
        <v>304</v>
      </c>
      <c r="FK47" cm="1">
        <f t="array" ref="FK47">SUMPRODUCT($AB$2:$AB$1002*BM2:BM1002)</f>
        <v>9193.0859999999248</v>
      </c>
      <c r="FO47" t="s">
        <v>12</v>
      </c>
      <c r="FP47">
        <v>17</v>
      </c>
      <c r="FQ47" s="11" t="s">
        <v>304</v>
      </c>
      <c r="FR47" cm="1">
        <f t="array" ref="FR47">SUMPRODUCT($AB$2:$AB$1002*BN2:BN1002)</f>
        <v>9193.0859999999248</v>
      </c>
    </row>
    <row r="48" spans="1:174" ht="16" x14ac:dyDescent="0.2">
      <c r="A48" s="30">
        <v>46</v>
      </c>
      <c r="B48" s="29">
        <v>1</v>
      </c>
      <c r="C48" s="29">
        <v>1</v>
      </c>
      <c r="D48" s="29">
        <v>2</v>
      </c>
      <c r="E48" s="29">
        <v>1</v>
      </c>
      <c r="F48" s="29">
        <v>1</v>
      </c>
      <c r="G48" s="29">
        <v>0</v>
      </c>
      <c r="H48" s="29">
        <v>1</v>
      </c>
      <c r="I48" s="29">
        <v>2</v>
      </c>
      <c r="J48" s="29">
        <v>3</v>
      </c>
      <c r="K48" s="29">
        <v>3</v>
      </c>
      <c r="L48" s="29">
        <v>1</v>
      </c>
      <c r="M48" s="29">
        <v>1</v>
      </c>
      <c r="N48" s="29">
        <v>2</v>
      </c>
      <c r="O48" s="29">
        <v>1</v>
      </c>
      <c r="P48" s="29">
        <v>3</v>
      </c>
      <c r="Q48" s="29">
        <v>0</v>
      </c>
      <c r="R48" s="29">
        <v>1</v>
      </c>
      <c r="S48" s="29">
        <v>1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1</v>
      </c>
      <c r="AA48" s="29">
        <v>2</v>
      </c>
      <c r="AB48" s="29">
        <v>1</v>
      </c>
      <c r="AC48" s="29">
        <v>0</v>
      </c>
      <c r="AD48" s="29">
        <v>0</v>
      </c>
      <c r="AE48" s="29">
        <v>0</v>
      </c>
      <c r="AF48" s="29">
        <v>0</v>
      </c>
      <c r="AG48" s="29">
        <v>1</v>
      </c>
      <c r="AH48" s="29">
        <v>0</v>
      </c>
      <c r="AI48" s="29">
        <v>0</v>
      </c>
      <c r="AJ48" s="29">
        <v>0</v>
      </c>
      <c r="AK48" s="29">
        <v>0</v>
      </c>
      <c r="AL48" s="29">
        <v>2</v>
      </c>
      <c r="AM48" s="29">
        <v>3</v>
      </c>
      <c r="AN48" s="29">
        <v>3</v>
      </c>
      <c r="AO48" s="29">
        <v>1</v>
      </c>
      <c r="AP48" s="29">
        <v>1</v>
      </c>
      <c r="AQ48" s="29">
        <v>0</v>
      </c>
      <c r="AR48" s="29">
        <v>0</v>
      </c>
      <c r="AS48" s="29">
        <v>0</v>
      </c>
      <c r="AT48" s="29">
        <v>1</v>
      </c>
      <c r="AU48" s="29">
        <v>0</v>
      </c>
      <c r="AV48" s="29">
        <v>0</v>
      </c>
      <c r="AW48" s="29">
        <v>1</v>
      </c>
      <c r="AX48" s="29">
        <v>2</v>
      </c>
      <c r="AY48" s="23">
        <f t="shared" si="0"/>
        <v>44</v>
      </c>
      <c r="AZ48" s="23">
        <f t="shared" si="1"/>
        <v>1</v>
      </c>
      <c r="BA48" s="23"/>
      <c r="BC48" s="1">
        <v>46</v>
      </c>
      <c r="BD48" s="22">
        <v>10.423</v>
      </c>
      <c r="BE48" s="22">
        <v>10.423</v>
      </c>
      <c r="BF48" s="22">
        <v>10.423</v>
      </c>
      <c r="BG48" s="22">
        <v>10.423</v>
      </c>
      <c r="BH48" s="22">
        <v>10.423</v>
      </c>
      <c r="BI48" s="22">
        <v>10.423</v>
      </c>
      <c r="BJ48" s="22">
        <v>10.423</v>
      </c>
      <c r="BK48" s="22">
        <v>10.423</v>
      </c>
      <c r="BL48" s="22">
        <v>10.423</v>
      </c>
      <c r="BM48" s="22">
        <v>10.423</v>
      </c>
      <c r="BN48" s="22">
        <v>10.423</v>
      </c>
      <c r="BO48" s="22">
        <f t="shared" si="3"/>
        <v>114.65300000000001</v>
      </c>
      <c r="BP48" s="22">
        <v>0</v>
      </c>
      <c r="BQ48" s="22">
        <v>1000</v>
      </c>
      <c r="BR48">
        <f t="shared" si="4"/>
        <v>0</v>
      </c>
      <c r="BS48">
        <f t="shared" si="2"/>
        <v>0</v>
      </c>
      <c r="BU48" s="27" t="s">
        <v>24</v>
      </c>
      <c r="BV48" s="27">
        <v>1</v>
      </c>
      <c r="BW48" s="27">
        <v>1</v>
      </c>
      <c r="BX48" s="27"/>
      <c r="BY48" s="27">
        <v>6</v>
      </c>
      <c r="BZ48" s="27">
        <v>1</v>
      </c>
      <c r="CA48" s="27">
        <v>4</v>
      </c>
      <c r="CB48" s="27"/>
      <c r="CC48" s="27">
        <v>2</v>
      </c>
      <c r="CD48" s="27"/>
      <c r="CE48" s="28">
        <v>15</v>
      </c>
      <c r="CO48" s="39" t="s">
        <v>316</v>
      </c>
      <c r="CT48" s="40"/>
      <c r="CW48" t="s">
        <v>14</v>
      </c>
      <c r="CX48">
        <v>16</v>
      </c>
      <c r="CY48" s="11" t="s">
        <v>304</v>
      </c>
      <c r="CZ48" cm="1">
        <f t="array" ref="CZ48">SUMPRODUCT($AC$2:$AC$1002*$BD$2:$BD$1002)</f>
        <v>3304.0909999999735</v>
      </c>
      <c r="DD48" t="s">
        <v>14</v>
      </c>
      <c r="DE48">
        <v>17</v>
      </c>
      <c r="DF48" s="11" t="s">
        <v>304</v>
      </c>
      <c r="DG48" cm="1">
        <f t="array" ref="DG48">SUMPRODUCT($AC$2:$AC$1002*BE2:BE1002)</f>
        <v>3304.0909999999735</v>
      </c>
      <c r="DK48" t="s">
        <v>14</v>
      </c>
      <c r="DL48">
        <v>14</v>
      </c>
      <c r="DM48" s="11" t="s">
        <v>304</v>
      </c>
      <c r="DN48" cm="1">
        <f t="array" ref="DN48">SUMPRODUCT($AC$2:$AC$1002*$BF$2:$BF$1002)</f>
        <v>3304.0909999999735</v>
      </c>
      <c r="DP48" s="7"/>
      <c r="DQ48" s="7"/>
      <c r="DR48" s="7" t="s">
        <v>14</v>
      </c>
      <c r="DS48">
        <v>11</v>
      </c>
      <c r="DT48" s="7" t="s">
        <v>304</v>
      </c>
      <c r="DU48" cm="1">
        <f t="array" ref="DU48">SUMPRODUCT($AC$2:$AC$1002*BG2:BG1002)</f>
        <v>3304.0909999999735</v>
      </c>
      <c r="DW48" s="7"/>
      <c r="DX48" s="7"/>
      <c r="DY48" s="7" t="s">
        <v>14</v>
      </c>
      <c r="DZ48">
        <v>6</v>
      </c>
      <c r="EA48" s="7" t="s">
        <v>304</v>
      </c>
      <c r="EB48" cm="1">
        <f t="array" ref="EB48">SUMPRODUCT($AC$2:$AC$1002*BH2:BH1002)</f>
        <v>3304.0909999999735</v>
      </c>
      <c r="ED48" s="7"/>
      <c r="EE48" s="7"/>
      <c r="EF48" s="7" t="s">
        <v>14</v>
      </c>
      <c r="EG48">
        <v>10</v>
      </c>
      <c r="EH48" s="7" t="s">
        <v>304</v>
      </c>
      <c r="EI48" cm="1">
        <f t="array" ref="EI48">SUMPRODUCT($AC$2:$AC$1002*BI2:BI1002)</f>
        <v>3304.0909999999735</v>
      </c>
      <c r="EK48" s="7"/>
      <c r="EL48" s="7"/>
      <c r="EM48" s="7" t="s">
        <v>14</v>
      </c>
      <c r="EN48">
        <v>4</v>
      </c>
      <c r="EO48" s="7" t="s">
        <v>304</v>
      </c>
      <c r="EP48" cm="1">
        <f t="array" ref="EP48">SUMPRODUCT($AC$2:$AC$1002*BJ2:BJ1002)</f>
        <v>3304.0909999999735</v>
      </c>
      <c r="ER48" s="7"/>
      <c r="ES48" s="7"/>
      <c r="ET48" s="7" t="s">
        <v>14</v>
      </c>
      <c r="EU48">
        <v>8</v>
      </c>
      <c r="EV48" s="7" t="s">
        <v>304</v>
      </c>
      <c r="EW48" cm="1">
        <f t="array" ref="EW48">SUMPRODUCT($AC$2:$AC$1002*BK2:BK1002)</f>
        <v>3304.0909999999735</v>
      </c>
      <c r="EY48" s="7"/>
      <c r="EZ48" s="7"/>
      <c r="FA48" s="7" t="s">
        <v>14</v>
      </c>
      <c r="FB48">
        <v>12</v>
      </c>
      <c r="FC48" s="7" t="s">
        <v>304</v>
      </c>
      <c r="FD48" cm="1">
        <f t="array" ref="FD48">SUMPRODUCT($AC$2:$AC$1002*BL2:BL1002)</f>
        <v>3304.0909999999735</v>
      </c>
      <c r="FH48" t="s">
        <v>14</v>
      </c>
      <c r="FI48">
        <v>28</v>
      </c>
      <c r="FJ48" s="11" t="s">
        <v>304</v>
      </c>
      <c r="FK48" cm="1">
        <f t="array" ref="FK48">SUMPRODUCT($AC$2:$AC$1002*BM2:BM1002)</f>
        <v>3304.0909999999735</v>
      </c>
      <c r="FO48" t="s">
        <v>14</v>
      </c>
      <c r="FP48">
        <v>4</v>
      </c>
      <c r="FQ48" s="11" t="s">
        <v>304</v>
      </c>
      <c r="FR48" cm="1">
        <f t="array" ref="FR48">SUMPRODUCT($AC$2:$AC$1002*BN2:BN1002)</f>
        <v>3304.0909999999735</v>
      </c>
    </row>
    <row r="49" spans="1:174" ht="16" x14ac:dyDescent="0.2">
      <c r="A49" s="30">
        <v>47</v>
      </c>
      <c r="B49" s="29">
        <v>1</v>
      </c>
      <c r="C49" s="29">
        <v>2</v>
      </c>
      <c r="D49" s="29">
        <v>2</v>
      </c>
      <c r="E49" s="29">
        <v>1</v>
      </c>
      <c r="F49" s="29">
        <v>0</v>
      </c>
      <c r="G49" s="29">
        <v>1</v>
      </c>
      <c r="H49" s="29">
        <v>1</v>
      </c>
      <c r="I49" s="29">
        <v>1</v>
      </c>
      <c r="J49" s="29">
        <v>3</v>
      </c>
      <c r="K49" s="29">
        <v>4</v>
      </c>
      <c r="L49" s="29">
        <v>1</v>
      </c>
      <c r="M49" s="29">
        <v>1</v>
      </c>
      <c r="N49" s="29">
        <v>1</v>
      </c>
      <c r="O49" s="29">
        <v>2</v>
      </c>
      <c r="P49" s="29">
        <v>3</v>
      </c>
      <c r="Q49" s="29">
        <v>0</v>
      </c>
      <c r="R49" s="29">
        <v>2</v>
      </c>
      <c r="S49" s="29">
        <v>1</v>
      </c>
      <c r="T49" s="29">
        <v>0</v>
      </c>
      <c r="U49" s="29">
        <v>1</v>
      </c>
      <c r="V49" s="29">
        <v>0</v>
      </c>
      <c r="W49" s="29">
        <v>1</v>
      </c>
      <c r="X49" s="29">
        <v>1</v>
      </c>
      <c r="Y49" s="29">
        <v>0</v>
      </c>
      <c r="Z49" s="29">
        <v>2</v>
      </c>
      <c r="AA49" s="29">
        <v>2</v>
      </c>
      <c r="AB49" s="29">
        <v>2</v>
      </c>
      <c r="AC49" s="29">
        <v>1</v>
      </c>
      <c r="AD49" s="29">
        <v>0</v>
      </c>
      <c r="AE49" s="29">
        <v>1</v>
      </c>
      <c r="AF49" s="29">
        <v>1</v>
      </c>
      <c r="AG49" s="29">
        <v>0</v>
      </c>
      <c r="AH49" s="29">
        <v>1</v>
      </c>
      <c r="AI49" s="29">
        <v>0</v>
      </c>
      <c r="AJ49" s="29">
        <v>0</v>
      </c>
      <c r="AK49" s="29">
        <v>0</v>
      </c>
      <c r="AL49" s="29">
        <v>2</v>
      </c>
      <c r="AM49" s="29">
        <v>3</v>
      </c>
      <c r="AN49" s="29">
        <v>3</v>
      </c>
      <c r="AO49" s="29">
        <v>1</v>
      </c>
      <c r="AP49" s="29">
        <v>1</v>
      </c>
      <c r="AQ49" s="29">
        <v>1</v>
      </c>
      <c r="AR49" s="29">
        <v>1</v>
      </c>
      <c r="AS49" s="29">
        <v>0</v>
      </c>
      <c r="AT49" s="29">
        <v>0</v>
      </c>
      <c r="AU49" s="29">
        <v>1</v>
      </c>
      <c r="AV49" s="29">
        <v>0</v>
      </c>
      <c r="AW49" s="29">
        <v>1</v>
      </c>
      <c r="AX49" s="29">
        <v>2</v>
      </c>
      <c r="AY49" s="23">
        <f t="shared" si="0"/>
        <v>56</v>
      </c>
      <c r="AZ49" s="23">
        <f t="shared" si="1"/>
        <v>1</v>
      </c>
      <c r="BA49" s="23"/>
      <c r="BC49" s="1">
        <v>47</v>
      </c>
      <c r="BD49" s="22">
        <v>10.423</v>
      </c>
      <c r="BE49" s="22">
        <v>10.423</v>
      </c>
      <c r="BF49" s="22">
        <v>10.423</v>
      </c>
      <c r="BG49" s="22">
        <v>10.423</v>
      </c>
      <c r="BH49" s="22">
        <v>10.423</v>
      </c>
      <c r="BI49" s="22">
        <v>10.423</v>
      </c>
      <c r="BJ49" s="22">
        <v>10.423</v>
      </c>
      <c r="BK49" s="22">
        <v>10.423</v>
      </c>
      <c r="BL49" s="22">
        <v>10.423</v>
      </c>
      <c r="BM49" s="22">
        <v>10.423</v>
      </c>
      <c r="BN49" s="22">
        <v>10.423</v>
      </c>
      <c r="BO49" s="22">
        <f t="shared" si="3"/>
        <v>114.65300000000001</v>
      </c>
      <c r="BP49" s="22">
        <v>0</v>
      </c>
      <c r="BQ49" s="22">
        <v>1000</v>
      </c>
      <c r="BR49">
        <f t="shared" si="4"/>
        <v>0</v>
      </c>
      <c r="BS49">
        <f t="shared" si="2"/>
        <v>0</v>
      </c>
      <c r="BU49" s="27" t="s">
        <v>25</v>
      </c>
      <c r="BV49" s="27">
        <v>3</v>
      </c>
      <c r="BW49" s="27">
        <v>5</v>
      </c>
      <c r="BX49" s="27"/>
      <c r="BY49" s="27">
        <v>14</v>
      </c>
      <c r="BZ49" s="27">
        <v>2</v>
      </c>
      <c r="CA49" s="27">
        <v>18</v>
      </c>
      <c r="CB49" s="27"/>
      <c r="CC49" s="27">
        <v>11</v>
      </c>
      <c r="CD49" s="27"/>
      <c r="CE49" s="28">
        <v>53</v>
      </c>
      <c r="CO49" s="39"/>
      <c r="CP49" t="s">
        <v>11</v>
      </c>
      <c r="CQ49">
        <v>0</v>
      </c>
      <c r="CR49" s="11" t="s">
        <v>304</v>
      </c>
      <c r="CS49" t="s">
        <v>330</v>
      </c>
      <c r="CT49" s="40"/>
      <c r="CW49" t="s">
        <v>13</v>
      </c>
      <c r="CX49">
        <v>9</v>
      </c>
      <c r="CY49" s="11" t="s">
        <v>304</v>
      </c>
      <c r="CZ49" cm="1">
        <f t="array" ref="CZ49">SUMPRODUCT($AD$2:$AD$1002*$BD$2:$BD$1002)</f>
        <v>1427.951</v>
      </c>
      <c r="DD49" t="s">
        <v>13</v>
      </c>
      <c r="DE49">
        <v>8</v>
      </c>
      <c r="DF49" s="11" t="s">
        <v>304</v>
      </c>
      <c r="DG49" cm="1">
        <f t="array" ref="DG49">SUMPRODUCT($AD$2:$AD$1002*BE2:BE1002)</f>
        <v>1427.951</v>
      </c>
      <c r="DK49" t="s">
        <v>13</v>
      </c>
      <c r="DL49">
        <v>8</v>
      </c>
      <c r="DM49" s="11" t="s">
        <v>304</v>
      </c>
      <c r="DN49" cm="1">
        <f t="array" ref="DN49">SUMPRODUCT($AD$2:$AD$1002*$BF$2:$BF$1002)</f>
        <v>1427.951</v>
      </c>
      <c r="DP49" s="7"/>
      <c r="DQ49" s="7"/>
      <c r="DR49" s="7" t="s">
        <v>13</v>
      </c>
      <c r="DS49">
        <v>4</v>
      </c>
      <c r="DT49" s="7" t="s">
        <v>304</v>
      </c>
      <c r="DU49" cm="1">
        <f t="array" ref="DU49">SUMPRODUCT($AD$2:$AD$1002*BG2:BG1002)</f>
        <v>1427.951</v>
      </c>
      <c r="DW49" s="7"/>
      <c r="DX49" s="7"/>
      <c r="DY49" s="7" t="s">
        <v>13</v>
      </c>
      <c r="DZ49">
        <v>3</v>
      </c>
      <c r="EA49" s="7" t="s">
        <v>304</v>
      </c>
      <c r="EB49" cm="1">
        <f t="array" ref="EB49">SUMPRODUCT($AD$2:$AD$1002*BH2:BH1002)</f>
        <v>1427.951</v>
      </c>
      <c r="ED49" s="7"/>
      <c r="EE49" s="7"/>
      <c r="EF49" s="7" t="s">
        <v>13</v>
      </c>
      <c r="EG49">
        <v>7</v>
      </c>
      <c r="EH49" s="7" t="s">
        <v>304</v>
      </c>
      <c r="EI49" cm="1">
        <f t="array" ref="EI49">SUMPRODUCT($AD$2:$AD$1002*BI2:BI1002)</f>
        <v>1427.951</v>
      </c>
      <c r="EK49" s="7"/>
      <c r="EL49" s="7"/>
      <c r="EM49" s="7" t="s">
        <v>13</v>
      </c>
      <c r="EN49">
        <v>3</v>
      </c>
      <c r="EO49" s="7" t="s">
        <v>304</v>
      </c>
      <c r="EP49" cm="1">
        <f t="array" ref="EP49">SUMPRODUCT($AD$2:$AD$1002*BJ2:BJ1002)</f>
        <v>1427.951</v>
      </c>
      <c r="ER49" s="7"/>
      <c r="ES49" s="7"/>
      <c r="ET49" s="7" t="s">
        <v>13</v>
      </c>
      <c r="EU49">
        <v>4</v>
      </c>
      <c r="EV49" s="7" t="s">
        <v>304</v>
      </c>
      <c r="EW49" cm="1">
        <f t="array" ref="EW49">SUMPRODUCT($AD$2:$AD$1002*BK2:BK1002)</f>
        <v>1427.951</v>
      </c>
      <c r="EY49" s="7"/>
      <c r="EZ49" s="7"/>
      <c r="FA49" s="7" t="s">
        <v>13</v>
      </c>
      <c r="FB49">
        <v>5</v>
      </c>
      <c r="FC49" s="7" t="s">
        <v>304</v>
      </c>
      <c r="FD49" cm="1">
        <f t="array" ref="FD49">SUMPRODUCT($AD$2:$AD$1002*BL2:BL1002)</f>
        <v>1427.951</v>
      </c>
      <c r="FH49" t="s">
        <v>13</v>
      </c>
      <c r="FI49">
        <v>18</v>
      </c>
      <c r="FJ49" s="11" t="s">
        <v>304</v>
      </c>
      <c r="FK49" cm="1">
        <f t="array" ref="FK49">SUMPRODUCT($AD$2:$AD$1002*BM2:BM1002)</f>
        <v>1427.951</v>
      </c>
      <c r="FO49" t="s">
        <v>13</v>
      </c>
      <c r="FP49">
        <v>3</v>
      </c>
      <c r="FQ49" s="11" t="s">
        <v>304</v>
      </c>
      <c r="FR49" cm="1">
        <f t="array" ref="FR49">SUMPRODUCT($AD$2:$AD$1002*BN2:BN1002)</f>
        <v>1427.951</v>
      </c>
    </row>
    <row r="50" spans="1:174" ht="16" x14ac:dyDescent="0.2">
      <c r="A50" s="30">
        <v>48</v>
      </c>
      <c r="B50" s="29">
        <v>1</v>
      </c>
      <c r="C50" s="29">
        <v>1</v>
      </c>
      <c r="D50" s="29">
        <v>2</v>
      </c>
      <c r="E50" s="29">
        <v>1</v>
      </c>
      <c r="F50" s="29">
        <v>1</v>
      </c>
      <c r="G50" s="29">
        <v>0</v>
      </c>
      <c r="H50" s="29">
        <v>1</v>
      </c>
      <c r="I50" s="29">
        <v>2</v>
      </c>
      <c r="J50" s="29">
        <v>3</v>
      </c>
      <c r="K50" s="29">
        <v>4</v>
      </c>
      <c r="L50" s="29">
        <v>1</v>
      </c>
      <c r="M50" s="29">
        <v>1</v>
      </c>
      <c r="N50" s="29">
        <v>1</v>
      </c>
      <c r="O50" s="29">
        <v>1</v>
      </c>
      <c r="P50" s="29">
        <v>4</v>
      </c>
      <c r="Q50" s="29">
        <v>1</v>
      </c>
      <c r="R50" s="29">
        <v>1</v>
      </c>
      <c r="S50" s="29">
        <v>2</v>
      </c>
      <c r="T50" s="29">
        <v>1</v>
      </c>
      <c r="U50" s="29">
        <v>0</v>
      </c>
      <c r="V50" s="29">
        <v>0</v>
      </c>
      <c r="W50" s="29">
        <v>0</v>
      </c>
      <c r="X50" s="29">
        <v>1</v>
      </c>
      <c r="Y50" s="29">
        <v>0</v>
      </c>
      <c r="Z50" s="29">
        <v>1</v>
      </c>
      <c r="AA50" s="29">
        <v>3</v>
      </c>
      <c r="AB50" s="29">
        <v>2</v>
      </c>
      <c r="AC50" s="29">
        <v>1</v>
      </c>
      <c r="AD50" s="29">
        <v>1</v>
      </c>
      <c r="AE50" s="29">
        <v>0</v>
      </c>
      <c r="AF50" s="29">
        <v>1</v>
      </c>
      <c r="AG50" s="29">
        <v>1</v>
      </c>
      <c r="AH50" s="29">
        <v>0</v>
      </c>
      <c r="AI50" s="29">
        <v>0</v>
      </c>
      <c r="AJ50" s="29">
        <v>0</v>
      </c>
      <c r="AK50" s="29">
        <v>0</v>
      </c>
      <c r="AL50" s="29">
        <v>2</v>
      </c>
      <c r="AM50" s="29">
        <v>2</v>
      </c>
      <c r="AN50" s="29">
        <v>3</v>
      </c>
      <c r="AO50" s="29">
        <v>1</v>
      </c>
      <c r="AP50" s="29">
        <v>1</v>
      </c>
      <c r="AQ50" s="29">
        <v>1</v>
      </c>
      <c r="AR50" s="29">
        <v>1</v>
      </c>
      <c r="AS50" s="29">
        <v>0</v>
      </c>
      <c r="AT50" s="29">
        <v>0</v>
      </c>
      <c r="AU50" s="29">
        <v>1</v>
      </c>
      <c r="AV50" s="29">
        <v>1</v>
      </c>
      <c r="AW50" s="29">
        <v>1</v>
      </c>
      <c r="AX50" s="29">
        <v>2</v>
      </c>
      <c r="AY50" s="23">
        <f t="shared" si="0"/>
        <v>56</v>
      </c>
      <c r="AZ50" s="23">
        <f t="shared" si="1"/>
        <v>1</v>
      </c>
      <c r="BA50" s="23"/>
      <c r="BC50" s="1">
        <v>48</v>
      </c>
      <c r="BD50" s="22">
        <v>10.423</v>
      </c>
      <c r="BE50" s="22">
        <v>10.423</v>
      </c>
      <c r="BF50" s="22">
        <v>10.423</v>
      </c>
      <c r="BG50" s="22">
        <v>10.423</v>
      </c>
      <c r="BH50" s="22">
        <v>10.423</v>
      </c>
      <c r="BI50" s="22">
        <v>10.423</v>
      </c>
      <c r="BJ50" s="22">
        <v>10.423</v>
      </c>
      <c r="BK50" s="22">
        <v>10.423</v>
      </c>
      <c r="BL50" s="22">
        <v>10.423</v>
      </c>
      <c r="BM50" s="22">
        <v>10.423</v>
      </c>
      <c r="BN50" s="22">
        <v>10.423</v>
      </c>
      <c r="BO50" s="22">
        <f t="shared" si="3"/>
        <v>114.65300000000001</v>
      </c>
      <c r="BP50" s="22">
        <v>0</v>
      </c>
      <c r="BQ50" s="22">
        <v>1000</v>
      </c>
      <c r="BR50">
        <f t="shared" si="4"/>
        <v>0</v>
      </c>
      <c r="BS50">
        <f t="shared" si="2"/>
        <v>0</v>
      </c>
      <c r="BU50" s="27" t="s">
        <v>26</v>
      </c>
      <c r="BV50" s="27">
        <v>7</v>
      </c>
      <c r="BW50" s="27">
        <v>10</v>
      </c>
      <c r="BX50" s="27"/>
      <c r="BY50" s="27">
        <v>32</v>
      </c>
      <c r="BZ50" s="27">
        <v>5</v>
      </c>
      <c r="CA50" s="27">
        <v>45</v>
      </c>
      <c r="CB50" s="27"/>
      <c r="CC50" s="27">
        <v>19</v>
      </c>
      <c r="CD50" s="27"/>
      <c r="CE50" s="28">
        <v>118</v>
      </c>
      <c r="CO50" s="39"/>
      <c r="CP50" t="s">
        <v>15</v>
      </c>
      <c r="CQ50">
        <v>254</v>
      </c>
      <c r="CR50" s="11" t="s">
        <v>304</v>
      </c>
      <c r="CS50">
        <f>SUMPRODUCT(N2:N1002,$BE$2:$BE$1002)+SUMPRODUCT(N2:N1002,$BF$2:$BF$1002)+SUMPRODUCT(N2:N1002,$BG$2:$BG$1002)+SUMPRODUCT(N2:N1002,$BH$2:$BH$1002)+SUMPRODUCT(N2:N1002,$BI$2:$BI$1002)+SUMPRODUCT(N2:N1002,$BJ$2:$BJ$1002)+SUMPRODUCT(N2:N1002,$BK$2:$BK$1002)+SUMPRODUCT(N2:N1002,$BL$2:$BL$1002)+SUMPRODUCT(N2:N1002,$BM$2:$BM$1002)+SUMPRODUCT(N2:N1002,$BN$2:$BN$1002)+SUMPRODUCT(N2:N1002,$BD$2:$BD$1002)</f>
        <v>69825.676999999312</v>
      </c>
      <c r="CT50" s="40"/>
      <c r="CW50" t="s">
        <v>16</v>
      </c>
      <c r="CX50">
        <v>10</v>
      </c>
      <c r="CY50" s="11" t="s">
        <v>304</v>
      </c>
      <c r="CZ50" cm="1">
        <f t="array" ref="CZ50">SUMPRODUCT($AE$2:$AE$1002*$BD$2:$BD$1002)</f>
        <v>1761.4870000000001</v>
      </c>
      <c r="DD50" t="s">
        <v>16</v>
      </c>
      <c r="DE50">
        <v>7</v>
      </c>
      <c r="DF50" s="11" t="s">
        <v>304</v>
      </c>
      <c r="DG50" cm="1">
        <f t="array" ref="DG50">SUMPRODUCT($AE$2:$AE$1002*BE2:BE1002)</f>
        <v>1761.4870000000001</v>
      </c>
      <c r="DK50" t="s">
        <v>16</v>
      </c>
      <c r="DL50">
        <v>7</v>
      </c>
      <c r="DM50" s="11" t="s">
        <v>304</v>
      </c>
      <c r="DN50" cm="1">
        <f t="array" ref="DN50">SUMPRODUCT($AE$2:$AE$1002*$BF$2:$BF$1002)</f>
        <v>1761.4870000000001</v>
      </c>
      <c r="DP50" s="7"/>
      <c r="DQ50" s="7"/>
      <c r="DR50" s="7" t="s">
        <v>16</v>
      </c>
      <c r="DS50">
        <v>6</v>
      </c>
      <c r="DT50" s="7" t="s">
        <v>304</v>
      </c>
      <c r="DU50" cm="1">
        <f t="array" ref="DU50">SUMPRODUCT($AE$2:$AE$1002*BG2:BG1002)</f>
        <v>1761.4870000000001</v>
      </c>
      <c r="DW50" s="7"/>
      <c r="DX50" s="7"/>
      <c r="DY50" s="7" t="s">
        <v>16</v>
      </c>
      <c r="DZ50">
        <v>4</v>
      </c>
      <c r="EA50" s="7" t="s">
        <v>304</v>
      </c>
      <c r="EB50" cm="1">
        <f t="array" ref="EB50">SUMPRODUCT($AE$2:$AE$1002*BH2:BH1002)</f>
        <v>1761.4870000000001</v>
      </c>
      <c r="ED50" s="7"/>
      <c r="EE50" s="7"/>
      <c r="EF50" s="7" t="s">
        <v>16</v>
      </c>
      <c r="EG50">
        <v>8</v>
      </c>
      <c r="EH50" s="7" t="s">
        <v>304</v>
      </c>
      <c r="EI50" cm="1">
        <f t="array" ref="EI50">SUMPRODUCT($AE$2:$AE$1002*BI2:BI1002)</f>
        <v>1762.4870000000001</v>
      </c>
      <c r="EK50" s="7"/>
      <c r="EL50" s="7"/>
      <c r="EM50" s="7" t="s">
        <v>16</v>
      </c>
      <c r="EN50">
        <v>4</v>
      </c>
      <c r="EO50" s="7" t="s">
        <v>304</v>
      </c>
      <c r="EP50" cm="1">
        <f t="array" ref="EP50">SUMPRODUCT($AE$2:$AE$1002*BJ2:BJ1002)</f>
        <v>1761.4870000000001</v>
      </c>
      <c r="ER50" s="7"/>
      <c r="ES50" s="7"/>
      <c r="ET50" s="7" t="s">
        <v>16</v>
      </c>
      <c r="EU50">
        <v>3</v>
      </c>
      <c r="EV50" s="7" t="s">
        <v>304</v>
      </c>
      <c r="EW50" cm="1">
        <f t="array" ref="EW50">SUMPRODUCT($AE$2:$AE$1002*BK2:BK1002)</f>
        <v>1761.4870000000001</v>
      </c>
      <c r="EY50" s="7"/>
      <c r="EZ50" s="7"/>
      <c r="FA50" s="7" t="s">
        <v>16</v>
      </c>
      <c r="FB50">
        <v>5</v>
      </c>
      <c r="FC50" s="7" t="s">
        <v>304</v>
      </c>
      <c r="FD50" cm="1">
        <f t="array" ref="FD50">SUMPRODUCT($AE$2:$AE$1002*BL2:BL1002)</f>
        <v>1761.4870000000001</v>
      </c>
      <c r="FH50" t="s">
        <v>16</v>
      </c>
      <c r="FI50">
        <v>16</v>
      </c>
      <c r="FJ50" s="11" t="s">
        <v>304</v>
      </c>
      <c r="FK50" cm="1">
        <f t="array" ref="FK50">SUMPRODUCT($AE$2:$AE$1002*BM2:BM1002)</f>
        <v>1761.4870000000001</v>
      </c>
      <c r="FO50" t="s">
        <v>16</v>
      </c>
      <c r="FP50">
        <v>2</v>
      </c>
      <c r="FQ50" s="11" t="s">
        <v>304</v>
      </c>
      <c r="FR50" cm="1">
        <f t="array" ref="FR50">SUMPRODUCT($AE$2:$AE$1002*BN2:BN1002)</f>
        <v>1761.4870000000001</v>
      </c>
    </row>
    <row r="51" spans="1:174" ht="16" x14ac:dyDescent="0.2">
      <c r="A51" s="30">
        <v>49</v>
      </c>
      <c r="B51" s="29">
        <v>1</v>
      </c>
      <c r="C51" s="29">
        <v>2</v>
      </c>
      <c r="D51" s="29">
        <v>2</v>
      </c>
      <c r="E51" s="29">
        <v>2</v>
      </c>
      <c r="F51" s="29">
        <v>0</v>
      </c>
      <c r="G51" s="29">
        <v>0</v>
      </c>
      <c r="H51" s="29">
        <v>1</v>
      </c>
      <c r="I51" s="29">
        <v>1</v>
      </c>
      <c r="J51" s="29">
        <v>4</v>
      </c>
      <c r="K51" s="29">
        <v>3</v>
      </c>
      <c r="L51" s="29">
        <v>1</v>
      </c>
      <c r="M51" s="29">
        <v>1</v>
      </c>
      <c r="N51" s="29">
        <v>1</v>
      </c>
      <c r="O51" s="29">
        <v>1</v>
      </c>
      <c r="P51" s="29">
        <v>4</v>
      </c>
      <c r="Q51" s="29">
        <v>0</v>
      </c>
      <c r="R51" s="29">
        <v>1</v>
      </c>
      <c r="S51" s="29">
        <v>1</v>
      </c>
      <c r="T51" s="29">
        <v>0</v>
      </c>
      <c r="U51" s="29">
        <v>0</v>
      </c>
      <c r="V51" s="29">
        <v>0</v>
      </c>
      <c r="W51" s="29">
        <v>0</v>
      </c>
      <c r="X51" s="29">
        <v>1</v>
      </c>
      <c r="Y51" s="29">
        <v>0</v>
      </c>
      <c r="Z51" s="29">
        <v>1</v>
      </c>
      <c r="AA51" s="29">
        <v>1</v>
      </c>
      <c r="AB51" s="29">
        <v>2</v>
      </c>
      <c r="AC51" s="29">
        <v>1</v>
      </c>
      <c r="AD51" s="29">
        <v>0</v>
      </c>
      <c r="AE51" s="29">
        <v>0</v>
      </c>
      <c r="AF51" s="29">
        <v>1</v>
      </c>
      <c r="AG51" s="29">
        <v>1</v>
      </c>
      <c r="AH51" s="29">
        <v>0</v>
      </c>
      <c r="AI51" s="29">
        <v>0</v>
      </c>
      <c r="AJ51" s="29">
        <v>0</v>
      </c>
      <c r="AK51" s="29">
        <v>0</v>
      </c>
      <c r="AL51" s="29">
        <v>2</v>
      </c>
      <c r="AM51" s="29">
        <v>4</v>
      </c>
      <c r="AN51" s="29">
        <v>2</v>
      </c>
      <c r="AO51" s="29">
        <v>1</v>
      </c>
      <c r="AP51" s="29">
        <v>0</v>
      </c>
      <c r="AQ51" s="29">
        <v>0</v>
      </c>
      <c r="AR51" s="29">
        <v>1</v>
      </c>
      <c r="AS51" s="29">
        <v>1</v>
      </c>
      <c r="AT51" s="29">
        <v>0</v>
      </c>
      <c r="AU51" s="29">
        <v>0</v>
      </c>
      <c r="AV51" s="29">
        <v>0</v>
      </c>
      <c r="AW51" s="29">
        <v>1</v>
      </c>
      <c r="AX51" s="29">
        <v>2</v>
      </c>
      <c r="AY51" s="23">
        <f t="shared" si="0"/>
        <v>48</v>
      </c>
      <c r="AZ51" s="23">
        <f t="shared" si="1"/>
        <v>1</v>
      </c>
      <c r="BA51" s="23"/>
      <c r="BC51" s="1">
        <v>49</v>
      </c>
      <c r="BD51" s="22">
        <v>10.423</v>
      </c>
      <c r="BE51" s="22">
        <v>10.423</v>
      </c>
      <c r="BF51" s="22">
        <v>10.423</v>
      </c>
      <c r="BG51" s="22">
        <v>10.423</v>
      </c>
      <c r="BH51" s="22">
        <v>10.423</v>
      </c>
      <c r="BI51" s="22">
        <v>10.423</v>
      </c>
      <c r="BJ51" s="22">
        <v>10.423</v>
      </c>
      <c r="BK51" s="22">
        <v>10.423</v>
      </c>
      <c r="BL51" s="22">
        <v>10.423</v>
      </c>
      <c r="BM51" s="22">
        <v>10.423</v>
      </c>
      <c r="BN51" s="22">
        <v>10.423</v>
      </c>
      <c r="BO51" s="22">
        <f t="shared" si="3"/>
        <v>114.65300000000001</v>
      </c>
      <c r="BP51" s="22">
        <v>0</v>
      </c>
      <c r="BQ51" s="22">
        <v>1000</v>
      </c>
      <c r="BR51">
        <f t="shared" si="4"/>
        <v>0</v>
      </c>
      <c r="BS51">
        <f t="shared" si="2"/>
        <v>0</v>
      </c>
      <c r="BU51" s="31" t="s">
        <v>317</v>
      </c>
      <c r="BV51" s="31">
        <v>122</v>
      </c>
      <c r="BW51" s="31">
        <v>44</v>
      </c>
      <c r="BX51" s="31">
        <v>0</v>
      </c>
      <c r="BY51" s="31">
        <v>51</v>
      </c>
      <c r="BZ51" s="31">
        <v>150</v>
      </c>
      <c r="CA51" s="31">
        <v>47</v>
      </c>
      <c r="CB51" s="31">
        <v>47</v>
      </c>
      <c r="CC51" s="31">
        <v>0</v>
      </c>
      <c r="CD51" s="31"/>
      <c r="CE51" s="32">
        <v>461</v>
      </c>
      <c r="CO51" s="39"/>
      <c r="CP51" t="s">
        <v>12</v>
      </c>
      <c r="CQ51">
        <v>253</v>
      </c>
      <c r="CR51" s="11" t="s">
        <v>304</v>
      </c>
      <c r="CS51">
        <f>SUMPRODUCT(O2:O1002,$BE$2:$BE$1002)+SUMPRODUCT(O2:O1002,$BF$2:$BF$1002)+SUMPRODUCT(O2:O1002,$BG$2:$BG$1002)+SUMPRODUCT(O2:O1002,$BH$2:$BH$1002)+SUMPRODUCT(O2:O1002,$BI$2:$BI$1002)+SUMPRODUCT(O2:O1002,$BJ$2:$BJ$1002)+SUMPRODUCT(O2:O1002,$BK$2:$BK$1002)+SUMPRODUCT(O2:O1002,$BL$2:$BL$1002)+SUMPRODUCT(O2:O1002,$BM$2:$BM$1002)+SUMPRODUCT(O2:O1002,$BN$2:$BN$1002)+SUMPRODUCT(O2:O1002,$BD$2:$BD$1002)</f>
        <v>72117.736999999208</v>
      </c>
      <c r="CT51" s="40"/>
      <c r="CW51" t="s">
        <v>15</v>
      </c>
      <c r="CX51">
        <v>13</v>
      </c>
      <c r="CY51" s="11" t="s">
        <v>304</v>
      </c>
      <c r="CZ51">
        <f>SUMPRODUCT($B$2:$B$1002,$BD$2:$BD$1002)</f>
        <v>3324.9369999999749</v>
      </c>
      <c r="DD51" t="s">
        <v>15</v>
      </c>
      <c r="DE51">
        <v>16</v>
      </c>
      <c r="DF51" s="11" t="s">
        <v>304</v>
      </c>
      <c r="DG51">
        <f>SUMPRODUCT($B$2:$B$1002,BE2:BE1002)</f>
        <v>3324.9369999999749</v>
      </c>
      <c r="DK51" t="s">
        <v>15</v>
      </c>
      <c r="DL51">
        <v>19</v>
      </c>
      <c r="DM51" s="11" t="s">
        <v>304</v>
      </c>
      <c r="DN51">
        <f>SUMPRODUCT($B$2:$B$1002,$BF$2:$BF$1002)</f>
        <v>3324.9369999999749</v>
      </c>
      <c r="DP51" s="7"/>
      <c r="DQ51" s="7"/>
      <c r="DR51" s="7" t="s">
        <v>15</v>
      </c>
      <c r="DS51">
        <v>8</v>
      </c>
      <c r="DT51" s="7" t="s">
        <v>304</v>
      </c>
      <c r="DU51">
        <f>SUMPRODUCT($B$2:$B$1002,BG2:BG1002)</f>
        <v>3324.9369999999749</v>
      </c>
      <c r="DW51" s="7"/>
      <c r="DX51" s="7"/>
      <c r="DY51" s="7" t="s">
        <v>15</v>
      </c>
      <c r="DZ51">
        <v>10</v>
      </c>
      <c r="EA51" s="7" t="s">
        <v>304</v>
      </c>
      <c r="EB51">
        <f>SUMPRODUCT($B$2:$B$1002,BH2:BH1002)</f>
        <v>3324.9369999999749</v>
      </c>
      <c r="ED51" s="7"/>
      <c r="EE51" s="7"/>
      <c r="EF51" s="7" t="s">
        <v>15</v>
      </c>
      <c r="EG51">
        <v>10</v>
      </c>
      <c r="EH51" s="7" t="s">
        <v>304</v>
      </c>
      <c r="EI51">
        <f>SUMPRODUCT($B$2:$B$1002,BI2:BI1002)</f>
        <v>3325.9369999999749</v>
      </c>
      <c r="EK51" s="7"/>
      <c r="EL51" s="7"/>
      <c r="EM51" s="7" t="s">
        <v>15</v>
      </c>
      <c r="EN51">
        <v>5</v>
      </c>
      <c r="EO51" s="7" t="s">
        <v>304</v>
      </c>
      <c r="EP51">
        <f>SUMPRODUCT($B$2:$B$1002,BJ2:BJ1002)</f>
        <v>3324.9369999999749</v>
      </c>
      <c r="ER51" s="7"/>
      <c r="ES51" s="7"/>
      <c r="ET51" s="7" t="s">
        <v>15</v>
      </c>
      <c r="EU51">
        <v>7</v>
      </c>
      <c r="EV51" s="7" t="s">
        <v>304</v>
      </c>
      <c r="EW51">
        <f>SUMPRODUCT($B$2:$B$1002,BK2:BK1002)</f>
        <v>3324.9369999999749</v>
      </c>
      <c r="EY51" s="7"/>
      <c r="EZ51" s="7"/>
      <c r="FA51" s="7" t="s">
        <v>15</v>
      </c>
      <c r="FB51">
        <v>13</v>
      </c>
      <c r="FC51" s="7" t="s">
        <v>304</v>
      </c>
      <c r="FD51">
        <f>SUMPRODUCT($B$2:$B$1002,BL2:BL1002)</f>
        <v>3324.9369999999749</v>
      </c>
      <c r="FH51" t="s">
        <v>15</v>
      </c>
      <c r="FI51">
        <v>31</v>
      </c>
      <c r="FJ51" s="11" t="s">
        <v>304</v>
      </c>
      <c r="FK51">
        <f>SUMPRODUCT($B$2:$B$1002,BM2:BM1002)</f>
        <v>3324.9369999999749</v>
      </c>
      <c r="FO51" t="s">
        <v>15</v>
      </c>
      <c r="FP51">
        <v>7</v>
      </c>
      <c r="FQ51" s="11" t="s">
        <v>304</v>
      </c>
      <c r="FR51">
        <f>SUMPRODUCT($B$2:$B$1002,BN2:BN1002)</f>
        <v>3324.9369999999749</v>
      </c>
    </row>
    <row r="52" spans="1:174" ht="16" x14ac:dyDescent="0.2">
      <c r="A52" s="30">
        <v>50</v>
      </c>
      <c r="B52" s="29">
        <v>1</v>
      </c>
      <c r="C52" s="29">
        <v>1</v>
      </c>
      <c r="D52" s="29">
        <v>2</v>
      </c>
      <c r="E52" s="29">
        <v>1</v>
      </c>
      <c r="F52" s="29">
        <v>1</v>
      </c>
      <c r="G52" s="29">
        <v>1</v>
      </c>
      <c r="H52" s="29">
        <v>1</v>
      </c>
      <c r="I52" s="29">
        <v>1</v>
      </c>
      <c r="J52" s="29">
        <v>4</v>
      </c>
      <c r="K52" s="29">
        <v>4</v>
      </c>
      <c r="L52" s="29">
        <v>1</v>
      </c>
      <c r="M52" s="29">
        <v>1</v>
      </c>
      <c r="N52" s="29">
        <v>2</v>
      </c>
      <c r="O52" s="29">
        <v>1</v>
      </c>
      <c r="P52" s="29">
        <v>3</v>
      </c>
      <c r="Q52" s="29">
        <v>0</v>
      </c>
      <c r="R52" s="29">
        <v>2</v>
      </c>
      <c r="S52" s="29">
        <v>1</v>
      </c>
      <c r="T52" s="29">
        <v>0</v>
      </c>
      <c r="U52" s="29">
        <v>0</v>
      </c>
      <c r="V52" s="29">
        <v>0</v>
      </c>
      <c r="W52" s="29">
        <v>1</v>
      </c>
      <c r="X52" s="29">
        <v>0</v>
      </c>
      <c r="Y52" s="29">
        <v>0</v>
      </c>
      <c r="Z52" s="29">
        <v>2</v>
      </c>
      <c r="AA52" s="29">
        <v>2</v>
      </c>
      <c r="AB52" s="29">
        <v>2</v>
      </c>
      <c r="AC52" s="29">
        <v>0</v>
      </c>
      <c r="AD52" s="29">
        <v>1</v>
      </c>
      <c r="AE52" s="29">
        <v>0</v>
      </c>
      <c r="AF52" s="29">
        <v>0</v>
      </c>
      <c r="AG52" s="29">
        <v>1</v>
      </c>
      <c r="AH52" s="29">
        <v>1</v>
      </c>
      <c r="AI52" s="29">
        <v>0</v>
      </c>
      <c r="AJ52" s="29">
        <v>0</v>
      </c>
      <c r="AK52" s="29">
        <v>0</v>
      </c>
      <c r="AL52" s="29">
        <v>2</v>
      </c>
      <c r="AM52" s="29">
        <v>3</v>
      </c>
      <c r="AN52" s="29">
        <v>3</v>
      </c>
      <c r="AO52" s="29">
        <v>0</v>
      </c>
      <c r="AP52" s="29">
        <v>0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1</v>
      </c>
      <c r="AX52" s="29">
        <v>2</v>
      </c>
      <c r="AY52" s="23">
        <f t="shared" si="0"/>
        <v>49</v>
      </c>
      <c r="AZ52" s="23">
        <f t="shared" si="1"/>
        <v>1</v>
      </c>
      <c r="BA52" s="23"/>
      <c r="BC52" s="1">
        <v>50</v>
      </c>
      <c r="BD52" s="22">
        <v>10.423</v>
      </c>
      <c r="BE52" s="22">
        <v>10.423</v>
      </c>
      <c r="BF52" s="22">
        <v>10.423</v>
      </c>
      <c r="BG52" s="22">
        <v>10.423</v>
      </c>
      <c r="BH52" s="22">
        <v>10.423</v>
      </c>
      <c r="BI52" s="22">
        <v>10.423</v>
      </c>
      <c r="BJ52" s="22">
        <v>10.423</v>
      </c>
      <c r="BK52" s="22">
        <v>10.423</v>
      </c>
      <c r="BL52" s="22">
        <v>10.423</v>
      </c>
      <c r="BM52" s="22">
        <v>10.423</v>
      </c>
      <c r="BN52" s="22">
        <v>10.423</v>
      </c>
      <c r="BO52" s="22">
        <f t="shared" si="3"/>
        <v>114.65300000000001</v>
      </c>
      <c r="BP52" s="22">
        <v>0</v>
      </c>
      <c r="BQ52" s="22">
        <v>1000</v>
      </c>
      <c r="BR52">
        <f t="shared" si="4"/>
        <v>0</v>
      </c>
      <c r="BS52">
        <f t="shared" si="2"/>
        <v>0</v>
      </c>
      <c r="BU52" s="27" t="s">
        <v>10</v>
      </c>
      <c r="BV52" s="27">
        <v>8</v>
      </c>
      <c r="BW52" s="27">
        <v>3</v>
      </c>
      <c r="BX52" s="27"/>
      <c r="BY52" s="27">
        <v>3</v>
      </c>
      <c r="BZ52" s="27">
        <v>8</v>
      </c>
      <c r="CA52" s="27">
        <v>2</v>
      </c>
      <c r="CB52" s="27">
        <v>3</v>
      </c>
      <c r="CC52" s="27"/>
      <c r="CD52" s="27"/>
      <c r="CE52" s="28">
        <v>27</v>
      </c>
      <c r="CO52" s="39"/>
      <c r="CP52" t="s">
        <v>14</v>
      </c>
      <c r="CQ52">
        <v>650</v>
      </c>
      <c r="CR52" s="11" t="s">
        <v>304</v>
      </c>
      <c r="CS52">
        <f>SUMPRODUCT(P2:P1002,$BE$2:$BE$1002)+SUMPRODUCT(P2:P1002,$BF$2:$BF$1002)+SUMPRODUCT(P2:P1002,$BG$2:$BG$1002)+SUMPRODUCT(P2:P1002,$BH$2:$BH$1002)+SUMPRODUCT(P2:P1002,$BI$2:$BI$1002)+SUMPRODUCT(P2:P1002,$BJ$2:$BJ$1002)+SUMPRODUCT(P2:P1002,$BK$2:$BK$1002)+SUMPRODUCT(P2:P1002,$BL$2:$BL$1002)+SUMPRODUCT(P2:P1002,$BM$2:$BM$1002)+SUMPRODUCT(P2:P1002,$BN$2:$BN$1002)+SUMPRODUCT(P2:P1002,$BD$2:$BD$1002)</f>
        <v>201677.62699999873</v>
      </c>
      <c r="CT52" s="40"/>
      <c r="CW52" t="s">
        <v>12</v>
      </c>
      <c r="CX52">
        <v>30</v>
      </c>
      <c r="CY52" s="11" t="s">
        <v>304</v>
      </c>
      <c r="CZ52">
        <f>SUMPRODUCT($C$2:$C$1002,$BD$2:$BD$1002)</f>
        <v>6201.6849999999331</v>
      </c>
      <c r="DD52" t="s">
        <v>12</v>
      </c>
      <c r="DE52">
        <v>29</v>
      </c>
      <c r="DF52" s="11" t="s">
        <v>304</v>
      </c>
      <c r="DG52">
        <f>SUMPRODUCT($C$2:$C$1002,BE2:BE1002)</f>
        <v>6201.6849999999331</v>
      </c>
      <c r="DK52" t="s">
        <v>12</v>
      </c>
      <c r="DL52">
        <v>28</v>
      </c>
      <c r="DM52" s="11" t="s">
        <v>304</v>
      </c>
      <c r="DN52">
        <f>SUMPRODUCT($C$2:$C$1002,$BF$2:$BF$1002)</f>
        <v>6201.6849999999331</v>
      </c>
      <c r="DP52" s="7"/>
      <c r="DQ52" s="7"/>
      <c r="DR52" s="7" t="s">
        <v>12</v>
      </c>
      <c r="DS52">
        <v>17</v>
      </c>
      <c r="DT52" s="7" t="s">
        <v>304</v>
      </c>
      <c r="DU52">
        <f>SUMPRODUCT($C$2:$C$1002,BG2:BG1002)</f>
        <v>6201.6849999999331</v>
      </c>
      <c r="DW52" s="7"/>
      <c r="DX52" s="7"/>
      <c r="DY52" s="7" t="s">
        <v>12</v>
      </c>
      <c r="DZ52">
        <v>16</v>
      </c>
      <c r="EA52" s="7" t="s">
        <v>304</v>
      </c>
      <c r="EB52">
        <f>SUMPRODUCT($C$2:$C$1002,BH2:BH1002)</f>
        <v>6201.6849999999331</v>
      </c>
      <c r="ED52" s="7"/>
      <c r="EE52" s="7"/>
      <c r="EF52" s="7" t="s">
        <v>12</v>
      </c>
      <c r="EG52">
        <v>20</v>
      </c>
      <c r="EH52" s="7" t="s">
        <v>304</v>
      </c>
      <c r="EI52">
        <f>SUMPRODUCT($C$2:$C$1002,BI2:BI1002)</f>
        <v>6203.6849999999331</v>
      </c>
      <c r="EK52" s="7"/>
      <c r="EL52" s="7"/>
      <c r="EM52" s="7" t="s">
        <v>12</v>
      </c>
      <c r="EN52">
        <v>8</v>
      </c>
      <c r="EO52" s="7" t="s">
        <v>304</v>
      </c>
      <c r="EP52">
        <f>SUMPRODUCT($C$2:$C$1002,BJ2:BJ1002)</f>
        <v>6201.6849999999331</v>
      </c>
      <c r="ER52" s="7"/>
      <c r="ES52" s="7"/>
      <c r="ET52" s="7" t="s">
        <v>12</v>
      </c>
      <c r="EU52">
        <v>17</v>
      </c>
      <c r="EV52" s="7" t="s">
        <v>304</v>
      </c>
      <c r="EW52">
        <f>SUMPRODUCT($C$2:$C$1002,BK2:BK1002)</f>
        <v>6201.6849999999331</v>
      </c>
      <c r="EY52" s="7"/>
      <c r="EZ52" s="7"/>
      <c r="FA52" s="7" t="s">
        <v>12</v>
      </c>
      <c r="FB52">
        <v>16</v>
      </c>
      <c r="FC52" s="7" t="s">
        <v>304</v>
      </c>
      <c r="FD52">
        <f>SUMPRODUCT($C$2:$C$1002,BL2:BL1002)</f>
        <v>6201.6849999999331</v>
      </c>
      <c r="FH52" t="s">
        <v>12</v>
      </c>
      <c r="FI52">
        <v>69</v>
      </c>
      <c r="FJ52" s="11" t="s">
        <v>304</v>
      </c>
      <c r="FK52">
        <f>SUMPRODUCT($C$2:$C$1002,BM2:BM1002)</f>
        <v>6201.6849999999331</v>
      </c>
      <c r="FO52" t="s">
        <v>12</v>
      </c>
      <c r="FP52">
        <v>6</v>
      </c>
      <c r="FQ52" s="11" t="s">
        <v>304</v>
      </c>
      <c r="FR52">
        <f>SUMPRODUCT($C$2:$C$1002,BN2:BN1002)</f>
        <v>6201.6849999999331</v>
      </c>
    </row>
    <row r="53" spans="1:174" ht="16" x14ac:dyDescent="0.2">
      <c r="A53" s="30">
        <v>51</v>
      </c>
      <c r="B53" s="29">
        <v>1</v>
      </c>
      <c r="C53" s="29">
        <v>1</v>
      </c>
      <c r="D53" s="29">
        <v>3</v>
      </c>
      <c r="E53" s="29">
        <v>1</v>
      </c>
      <c r="F53" s="29">
        <v>0</v>
      </c>
      <c r="G53" s="29">
        <v>0</v>
      </c>
      <c r="H53" s="29">
        <v>1</v>
      </c>
      <c r="I53" s="29">
        <v>2</v>
      </c>
      <c r="J53" s="29">
        <v>3</v>
      </c>
      <c r="K53" s="29">
        <v>3</v>
      </c>
      <c r="L53" s="29">
        <v>1</v>
      </c>
      <c r="M53" s="29">
        <v>0</v>
      </c>
      <c r="N53" s="29">
        <v>1</v>
      </c>
      <c r="O53" s="29">
        <v>1</v>
      </c>
      <c r="P53" s="29">
        <v>4</v>
      </c>
      <c r="Q53" s="29">
        <v>0</v>
      </c>
      <c r="R53" s="29">
        <v>1</v>
      </c>
      <c r="S53" s="29">
        <v>1</v>
      </c>
      <c r="T53" s="29">
        <v>0</v>
      </c>
      <c r="U53" s="29">
        <v>0</v>
      </c>
      <c r="V53" s="29">
        <v>0</v>
      </c>
      <c r="W53" s="29">
        <v>1</v>
      </c>
      <c r="X53" s="29">
        <v>1</v>
      </c>
      <c r="Y53" s="29">
        <v>1</v>
      </c>
      <c r="Z53" s="29">
        <v>1</v>
      </c>
      <c r="AA53" s="29">
        <v>2</v>
      </c>
      <c r="AB53" s="29">
        <v>2</v>
      </c>
      <c r="AC53" s="29">
        <v>1</v>
      </c>
      <c r="AD53" s="29">
        <v>1</v>
      </c>
      <c r="AE53" s="29">
        <v>0</v>
      </c>
      <c r="AF53" s="29">
        <v>1</v>
      </c>
      <c r="AG53" s="29">
        <v>1</v>
      </c>
      <c r="AH53" s="29">
        <v>1</v>
      </c>
      <c r="AI53" s="29">
        <v>0</v>
      </c>
      <c r="AJ53" s="29">
        <v>0</v>
      </c>
      <c r="AK53" s="29">
        <v>0</v>
      </c>
      <c r="AL53" s="29">
        <v>2</v>
      </c>
      <c r="AM53" s="29">
        <v>3</v>
      </c>
      <c r="AN53" s="29">
        <v>3</v>
      </c>
      <c r="AO53" s="29">
        <v>1</v>
      </c>
      <c r="AP53" s="29">
        <v>1</v>
      </c>
      <c r="AQ53" s="29">
        <v>1</v>
      </c>
      <c r="AR53" s="29">
        <v>0</v>
      </c>
      <c r="AS53" s="29">
        <v>1</v>
      </c>
      <c r="AT53" s="29">
        <v>0</v>
      </c>
      <c r="AU53" s="29">
        <v>0</v>
      </c>
      <c r="AV53" s="29">
        <v>0</v>
      </c>
      <c r="AW53" s="29">
        <v>1</v>
      </c>
      <c r="AX53" s="29">
        <v>2</v>
      </c>
      <c r="AY53" s="23">
        <f t="shared" si="0"/>
        <v>52</v>
      </c>
      <c r="AZ53" s="23">
        <f t="shared" si="1"/>
        <v>1</v>
      </c>
      <c r="BA53" s="23"/>
      <c r="BC53" s="1">
        <v>51</v>
      </c>
      <c r="BD53" s="22">
        <v>10.423</v>
      </c>
      <c r="BE53" s="22">
        <v>10.423</v>
      </c>
      <c r="BF53" s="22">
        <v>10.423</v>
      </c>
      <c r="BG53" s="22">
        <v>10.423</v>
      </c>
      <c r="BH53" s="22">
        <v>10.423</v>
      </c>
      <c r="BI53" s="22">
        <v>10.423</v>
      </c>
      <c r="BJ53" s="22">
        <v>10.423</v>
      </c>
      <c r="BK53" s="22">
        <v>10.423</v>
      </c>
      <c r="BL53" s="22">
        <v>10.423</v>
      </c>
      <c r="BM53" s="22">
        <v>10.423</v>
      </c>
      <c r="BN53" s="22">
        <v>10.423</v>
      </c>
      <c r="BO53" s="22">
        <f t="shared" si="3"/>
        <v>114.65300000000001</v>
      </c>
      <c r="BP53" s="22">
        <v>0</v>
      </c>
      <c r="BQ53" s="22">
        <v>1000</v>
      </c>
      <c r="BR53">
        <f t="shared" si="4"/>
        <v>0</v>
      </c>
      <c r="BS53">
        <f t="shared" si="2"/>
        <v>0</v>
      </c>
      <c r="BU53" s="27" t="s">
        <v>17</v>
      </c>
      <c r="BV53" s="27">
        <v>6</v>
      </c>
      <c r="BW53" s="27">
        <v>3</v>
      </c>
      <c r="BX53" s="27"/>
      <c r="BY53" s="27">
        <v>2</v>
      </c>
      <c r="BZ53" s="27">
        <v>8</v>
      </c>
      <c r="CA53" s="27">
        <v>3</v>
      </c>
      <c r="CB53" s="27">
        <v>4</v>
      </c>
      <c r="CC53" s="27"/>
      <c r="CD53" s="27"/>
      <c r="CE53" s="28">
        <v>26</v>
      </c>
      <c r="CO53" s="39"/>
      <c r="CP53" t="s">
        <v>13</v>
      </c>
      <c r="CQ53">
        <v>905</v>
      </c>
      <c r="CR53" s="11" t="s">
        <v>304</v>
      </c>
      <c r="CS53">
        <f>SUMPRODUCT(Q2:Q1002,$BE$2:$BE$1002)+SUMPRODUCT(Q2:Q1002,$BF$2:$BF$1002)+SUMPRODUCT(Q2:Q1002,$BG$2:$BG$1002)+SUMPRODUCT(Q2:Q1002,$BH$2:$BH$1002)+SUMPRODUCT(Q2:Q1002,$BI$2:$BI$1002)+SUMPRODUCT(Q2:Q1002,$BJ$2:$BJ$1002)+SUMPRODUCT(Q2:Q1002,$BK$2:$BK$1002)+SUMPRODUCT(Q2:Q1002,$BL$2:$BL$1002)+SUMPRODUCT(Q2:Q1002,$BM$2:$BM$1002)+SUMPRODUCT(Q2:Q1002,$BN$2:$BN$1002)+SUMPRODUCT(Q2:Q1002,$BD$2:$BD$1002)</f>
        <v>21441.111000000001</v>
      </c>
      <c r="CT53" s="40"/>
      <c r="CW53" t="s">
        <v>14</v>
      </c>
      <c r="CX53">
        <v>16</v>
      </c>
      <c r="CY53" s="11" t="s">
        <v>304</v>
      </c>
      <c r="CZ53">
        <f>SUMPRODUCT($D$2:$D$1002,$BD$2:$BD$1002)</f>
        <v>9766.3509999999096</v>
      </c>
      <c r="DD53" t="s">
        <v>14</v>
      </c>
      <c r="DE53">
        <v>18</v>
      </c>
      <c r="DF53" s="11" t="s">
        <v>304</v>
      </c>
      <c r="DG53">
        <f>SUMPRODUCT($D$2:$D$1002,BE2:BE1002)</f>
        <v>9766.3509999999096</v>
      </c>
      <c r="DK53" t="s">
        <v>14</v>
      </c>
      <c r="DL53">
        <v>15</v>
      </c>
      <c r="DM53" s="11" t="s">
        <v>304</v>
      </c>
      <c r="DN53">
        <f>SUMPRODUCT($D$2:$D$1002,$BF$2:$BF$1002)</f>
        <v>9766.3509999999096</v>
      </c>
      <c r="DP53" s="7"/>
      <c r="DQ53" s="7"/>
      <c r="DR53" s="7" t="s">
        <v>14</v>
      </c>
      <c r="DS53">
        <v>9</v>
      </c>
      <c r="DT53" s="7" t="s">
        <v>304</v>
      </c>
      <c r="DU53">
        <f>SUMPRODUCT($D$2:$D$1002,BG2:BG1002)</f>
        <v>9766.3509999999096</v>
      </c>
      <c r="DW53" s="7"/>
      <c r="DX53" s="7"/>
      <c r="DY53" s="7" t="s">
        <v>14</v>
      </c>
      <c r="DZ53">
        <v>9</v>
      </c>
      <c r="EA53" s="7" t="s">
        <v>304</v>
      </c>
      <c r="EB53">
        <f>SUMPRODUCT($D$2:$D$1002,BH2:BH1002)</f>
        <v>9766.3509999999096</v>
      </c>
      <c r="ED53" s="7"/>
      <c r="EE53" s="7"/>
      <c r="EF53" s="7" t="s">
        <v>14</v>
      </c>
      <c r="EG53">
        <v>10</v>
      </c>
      <c r="EH53" s="7" t="s">
        <v>304</v>
      </c>
      <c r="EI53">
        <f>SUMPRODUCT($D$2:$D$1002,BI2:BI1002)</f>
        <v>9768.3509999999096</v>
      </c>
      <c r="EK53" s="7"/>
      <c r="EL53" s="7"/>
      <c r="EM53" s="7" t="s">
        <v>14</v>
      </c>
      <c r="EN53">
        <v>5</v>
      </c>
      <c r="EO53" s="7" t="s">
        <v>304</v>
      </c>
      <c r="EP53">
        <f>SUMPRODUCT($D$2:$D$1002,BJ2:BJ1002)</f>
        <v>9766.3509999999096</v>
      </c>
      <c r="ER53" s="7"/>
      <c r="ES53" s="7"/>
      <c r="ET53" s="7" t="s">
        <v>14</v>
      </c>
      <c r="EU53">
        <v>8</v>
      </c>
      <c r="EV53" s="7" t="s">
        <v>304</v>
      </c>
      <c r="EW53">
        <f>SUMPRODUCT($D$2:$D$1002,BK2:BK1002)</f>
        <v>9766.3509999999096</v>
      </c>
      <c r="EY53" s="7"/>
      <c r="EZ53" s="7"/>
      <c r="FA53" s="7" t="s">
        <v>14</v>
      </c>
      <c r="FB53">
        <v>11</v>
      </c>
      <c r="FC53" s="7" t="s">
        <v>304</v>
      </c>
      <c r="FD53">
        <f>SUMPRODUCT($D$2:$D$1002,BL2:BL1002)</f>
        <v>9766.3509999999096</v>
      </c>
      <c r="FH53" t="s">
        <v>14</v>
      </c>
      <c r="FI53">
        <v>31</v>
      </c>
      <c r="FJ53" s="11" t="s">
        <v>304</v>
      </c>
      <c r="FK53">
        <f>SUMPRODUCT($D$2:$D$1002,BM2:BM1002)</f>
        <v>9766.3509999999096</v>
      </c>
      <c r="FO53" t="s">
        <v>14</v>
      </c>
      <c r="FP53">
        <v>5</v>
      </c>
      <c r="FQ53" s="11" t="s">
        <v>304</v>
      </c>
      <c r="FR53">
        <f>SUMPRODUCT($D$2:$D$1002,BN2:BN1002)</f>
        <v>9766.3509999999096</v>
      </c>
    </row>
    <row r="54" spans="1:174" ht="16" x14ac:dyDescent="0.2">
      <c r="A54" s="30">
        <v>52</v>
      </c>
      <c r="B54" s="29">
        <v>1</v>
      </c>
      <c r="C54" s="29">
        <v>2</v>
      </c>
      <c r="D54" s="29">
        <v>2</v>
      </c>
      <c r="E54" s="29">
        <v>2</v>
      </c>
      <c r="F54" s="29">
        <v>1</v>
      </c>
      <c r="G54" s="29">
        <v>0</v>
      </c>
      <c r="H54" s="29">
        <v>1</v>
      </c>
      <c r="I54" s="29">
        <v>1</v>
      </c>
      <c r="J54" s="29">
        <v>4</v>
      </c>
      <c r="K54" s="29">
        <v>3</v>
      </c>
      <c r="L54" s="29">
        <v>1</v>
      </c>
      <c r="M54" s="29">
        <v>1</v>
      </c>
      <c r="N54" s="29">
        <v>1</v>
      </c>
      <c r="O54" s="29">
        <v>1</v>
      </c>
      <c r="P54" s="29">
        <v>4</v>
      </c>
      <c r="Q54" s="29">
        <v>0</v>
      </c>
      <c r="R54" s="29">
        <v>2</v>
      </c>
      <c r="S54" s="29">
        <v>1</v>
      </c>
      <c r="T54" s="29">
        <v>0</v>
      </c>
      <c r="U54" s="29">
        <v>0</v>
      </c>
      <c r="V54" s="29">
        <v>1</v>
      </c>
      <c r="W54" s="29">
        <v>0</v>
      </c>
      <c r="X54" s="29">
        <v>1</v>
      </c>
      <c r="Y54" s="29">
        <v>0</v>
      </c>
      <c r="Z54" s="29">
        <v>2</v>
      </c>
      <c r="AA54" s="29">
        <v>1</v>
      </c>
      <c r="AB54" s="29">
        <v>2</v>
      </c>
      <c r="AC54" s="29">
        <v>0</v>
      </c>
      <c r="AD54" s="29">
        <v>0</v>
      </c>
      <c r="AE54" s="29">
        <v>0</v>
      </c>
      <c r="AF54" s="29">
        <v>1</v>
      </c>
      <c r="AG54" s="29">
        <v>2</v>
      </c>
      <c r="AH54" s="29">
        <v>0</v>
      </c>
      <c r="AI54" s="29">
        <v>0</v>
      </c>
      <c r="AJ54" s="29">
        <v>0</v>
      </c>
      <c r="AK54" s="29">
        <v>0</v>
      </c>
      <c r="AL54" s="29">
        <v>2</v>
      </c>
      <c r="AM54" s="29">
        <v>3</v>
      </c>
      <c r="AN54" s="29">
        <v>2</v>
      </c>
      <c r="AO54" s="29">
        <v>1</v>
      </c>
      <c r="AP54" s="29">
        <v>1</v>
      </c>
      <c r="AQ54" s="29">
        <v>0</v>
      </c>
      <c r="AR54" s="29">
        <v>0</v>
      </c>
      <c r="AS54" s="29">
        <v>1</v>
      </c>
      <c r="AT54" s="29">
        <v>0</v>
      </c>
      <c r="AU54" s="29">
        <v>1</v>
      </c>
      <c r="AV54" s="29">
        <v>0</v>
      </c>
      <c r="AW54" s="29">
        <v>1</v>
      </c>
      <c r="AX54" s="29">
        <v>2</v>
      </c>
      <c r="AY54" s="23">
        <f t="shared" si="0"/>
        <v>52</v>
      </c>
      <c r="AZ54" s="23">
        <f t="shared" si="1"/>
        <v>1</v>
      </c>
      <c r="BA54" s="23"/>
      <c r="BC54" s="1">
        <v>52</v>
      </c>
      <c r="BD54" s="22">
        <v>10.423</v>
      </c>
      <c r="BE54" s="22">
        <v>10.423</v>
      </c>
      <c r="BF54" s="22">
        <v>10.423</v>
      </c>
      <c r="BG54" s="22">
        <v>10.423</v>
      </c>
      <c r="BH54" s="22">
        <v>10.423</v>
      </c>
      <c r="BI54" s="22">
        <v>10.423</v>
      </c>
      <c r="BJ54" s="22">
        <v>10.423</v>
      </c>
      <c r="BK54" s="22">
        <v>10.423</v>
      </c>
      <c r="BL54" s="22">
        <v>10.423</v>
      </c>
      <c r="BM54" s="22">
        <v>10.423</v>
      </c>
      <c r="BN54" s="22">
        <v>10.423</v>
      </c>
      <c r="BO54" s="22">
        <f t="shared" si="3"/>
        <v>114.65300000000001</v>
      </c>
      <c r="BP54" s="22">
        <v>0</v>
      </c>
      <c r="BQ54" s="22">
        <v>1000</v>
      </c>
      <c r="BR54">
        <f t="shared" si="4"/>
        <v>0</v>
      </c>
      <c r="BS54">
        <f t="shared" si="2"/>
        <v>0</v>
      </c>
      <c r="BU54" s="27" t="s">
        <v>18</v>
      </c>
      <c r="BV54" s="27">
        <v>9</v>
      </c>
      <c r="BW54" s="27">
        <v>3</v>
      </c>
      <c r="BX54" s="27"/>
      <c r="BY54" s="27">
        <v>3</v>
      </c>
      <c r="BZ54" s="27">
        <v>10</v>
      </c>
      <c r="CA54" s="27">
        <v>5</v>
      </c>
      <c r="CB54" s="27">
        <v>4</v>
      </c>
      <c r="CC54" s="27"/>
      <c r="CD54" s="27"/>
      <c r="CE54" s="28">
        <v>34</v>
      </c>
      <c r="CO54" s="39"/>
      <c r="CP54" t="s">
        <v>16</v>
      </c>
      <c r="CQ54">
        <v>259</v>
      </c>
      <c r="CR54" s="11" t="s">
        <v>304</v>
      </c>
      <c r="CS54">
        <f>SUMPRODUCT(R2:R1002,$BE$2:$BE$1002)+SUMPRODUCT(R2:R1002,$BF$2:$BF$1002)+SUMPRODUCT(R2:R1002,$BG$2:$BG$1002)+SUMPRODUCT(R2:R1002,$BH$2:$BH$1002)+SUMPRODUCT(R2:R1002,$BI$2:$BI$1002)+SUMPRODUCT(R2:R1002,$BJ$2:$BJ$1002)+SUMPRODUCT(R2:R1002,$BK$2:$BK$1002)+SUMPRODUCT(R2:R1002,$BL$2:$BL$1002)+SUMPRODUCT(R2:R1002,$BM$2:$BM$1002)+SUMPRODUCT(R2:R1002,$BN$2:$BN$1002)+SUMPRODUCT(R2:R1002,$BD$2:$BD$1002)</f>
        <v>68792.799999999246</v>
      </c>
      <c r="CT54" s="40"/>
      <c r="CW54" t="s">
        <v>13</v>
      </c>
      <c r="CX54">
        <v>44</v>
      </c>
      <c r="CY54" s="11" t="s">
        <v>304</v>
      </c>
      <c r="CZ54">
        <f>SUMPRODUCT($E$2:$E$1002,$BD$2:$BD$1002)</f>
        <v>6232.9539999999351</v>
      </c>
      <c r="DD54" t="s">
        <v>13</v>
      </c>
      <c r="DE54">
        <v>43</v>
      </c>
      <c r="DF54" s="11" t="s">
        <v>304</v>
      </c>
      <c r="DG54">
        <f>SUMPRODUCT($E$2:$E$1002,BE2:BE1002)</f>
        <v>6232.9539999999351</v>
      </c>
      <c r="DK54" t="s">
        <v>13</v>
      </c>
      <c r="DL54">
        <v>38</v>
      </c>
      <c r="DM54" s="11" t="s">
        <v>304</v>
      </c>
      <c r="DN54">
        <f>SUMPRODUCT($E$2:$E$1002,$BF$2:$BF$1002)</f>
        <v>6232.9539999999351</v>
      </c>
      <c r="DP54" s="7"/>
      <c r="DQ54" s="7"/>
      <c r="DR54" s="7" t="s">
        <v>13</v>
      </c>
      <c r="DS54">
        <v>29</v>
      </c>
      <c r="DT54" s="7" t="s">
        <v>304</v>
      </c>
      <c r="DU54">
        <f>SUMPRODUCT($E$2:$E$1002,BG2:BG1002)</f>
        <v>6232.9539999999351</v>
      </c>
      <c r="DW54" s="7"/>
      <c r="DX54" s="7"/>
      <c r="DY54" s="7" t="s">
        <v>13</v>
      </c>
      <c r="DZ54">
        <v>17</v>
      </c>
      <c r="EA54" s="7" t="s">
        <v>304</v>
      </c>
      <c r="EB54">
        <f>SUMPRODUCT($E$2:$E$1002,BH2:BH1002)</f>
        <v>6232.9539999999351</v>
      </c>
      <c r="ED54" s="7"/>
      <c r="EE54" s="7"/>
      <c r="EF54" s="7" t="s">
        <v>13</v>
      </c>
      <c r="EG54">
        <v>26</v>
      </c>
      <c r="EH54" s="7" t="s">
        <v>304</v>
      </c>
      <c r="EI54">
        <f>SUMPRODUCT($E$2:$E$1002,BI2:BI1002)</f>
        <v>6234.9539999999351</v>
      </c>
      <c r="EK54" s="7"/>
      <c r="EL54" s="7"/>
      <c r="EM54" s="7" t="s">
        <v>13</v>
      </c>
      <c r="EN54">
        <v>11</v>
      </c>
      <c r="EO54" s="7" t="s">
        <v>304</v>
      </c>
      <c r="EP54">
        <f>SUMPRODUCT($E$2:$E$1002,BJ2:BJ1002)</f>
        <v>6232.9539999999351</v>
      </c>
      <c r="ER54" s="7"/>
      <c r="ES54" s="7"/>
      <c r="ET54" s="7" t="s">
        <v>13</v>
      </c>
      <c r="EU54">
        <v>17</v>
      </c>
      <c r="EV54" s="7" t="s">
        <v>304</v>
      </c>
      <c r="EW54">
        <f>SUMPRODUCT($E$2:$E$1002,BK2:BK1002)</f>
        <v>6232.9539999999351</v>
      </c>
      <c r="EY54" s="7"/>
      <c r="EZ54" s="7"/>
      <c r="FA54" s="7" t="s">
        <v>13</v>
      </c>
      <c r="FB54">
        <v>24</v>
      </c>
      <c r="FC54" s="7" t="s">
        <v>304</v>
      </c>
      <c r="FD54">
        <f>SUMPRODUCT($E$2:$E$1002,BL2:BL1002)</f>
        <v>6232.9539999999351</v>
      </c>
      <c r="FH54" t="s">
        <v>13</v>
      </c>
      <c r="FI54">
        <v>92</v>
      </c>
      <c r="FJ54" s="11" t="s">
        <v>304</v>
      </c>
      <c r="FK54">
        <f>SUMPRODUCT($E$2:$E$1002,BM2:BM1002)</f>
        <v>6232.9539999999351</v>
      </c>
      <c r="FO54" t="s">
        <v>13</v>
      </c>
      <c r="FP54">
        <v>11</v>
      </c>
      <c r="FQ54" s="11" t="s">
        <v>304</v>
      </c>
      <c r="FR54">
        <f>SUMPRODUCT($E$2:$E$1002,BN2:BN1002)</f>
        <v>6232.9539999999351</v>
      </c>
    </row>
    <row r="55" spans="1:174" ht="16" x14ac:dyDescent="0.2">
      <c r="A55" s="30">
        <v>53</v>
      </c>
      <c r="B55" s="29">
        <v>0</v>
      </c>
      <c r="C55" s="29">
        <v>1</v>
      </c>
      <c r="D55" s="29">
        <v>2</v>
      </c>
      <c r="E55" s="29">
        <v>2</v>
      </c>
      <c r="F55" s="29">
        <v>0</v>
      </c>
      <c r="G55" s="29">
        <v>0</v>
      </c>
      <c r="H55" s="29">
        <v>1</v>
      </c>
      <c r="I55" s="29">
        <v>1</v>
      </c>
      <c r="J55" s="29">
        <v>4</v>
      </c>
      <c r="K55" s="29">
        <v>3</v>
      </c>
      <c r="L55" s="29">
        <v>1</v>
      </c>
      <c r="M55" s="29">
        <v>1</v>
      </c>
      <c r="N55" s="29">
        <v>1</v>
      </c>
      <c r="O55" s="29">
        <v>1</v>
      </c>
      <c r="P55" s="29">
        <v>3</v>
      </c>
      <c r="Q55" s="29">
        <v>0</v>
      </c>
      <c r="R55" s="29">
        <v>2</v>
      </c>
      <c r="S55" s="29">
        <v>1</v>
      </c>
      <c r="T55" s="29">
        <v>0</v>
      </c>
      <c r="U55" s="29">
        <v>0</v>
      </c>
      <c r="V55" s="29">
        <v>0</v>
      </c>
      <c r="W55" s="29">
        <v>1</v>
      </c>
      <c r="X55" s="29">
        <v>1</v>
      </c>
      <c r="Y55" s="29">
        <v>0</v>
      </c>
      <c r="Z55" s="29">
        <v>2</v>
      </c>
      <c r="AA55" s="29">
        <v>2</v>
      </c>
      <c r="AB55" s="29">
        <v>2</v>
      </c>
      <c r="AC55" s="29">
        <v>1</v>
      </c>
      <c r="AD55" s="29">
        <v>0</v>
      </c>
      <c r="AE55" s="29">
        <v>1</v>
      </c>
      <c r="AF55" s="29">
        <v>1</v>
      </c>
      <c r="AG55" s="29">
        <v>1</v>
      </c>
      <c r="AH55" s="29">
        <v>0</v>
      </c>
      <c r="AI55" s="29">
        <v>0</v>
      </c>
      <c r="AJ55" s="29">
        <v>0</v>
      </c>
      <c r="AK55" s="29">
        <v>0</v>
      </c>
      <c r="AL55" s="29">
        <v>1</v>
      </c>
      <c r="AM55" s="29">
        <v>3</v>
      </c>
      <c r="AN55" s="29">
        <v>2</v>
      </c>
      <c r="AO55" s="29">
        <v>1</v>
      </c>
      <c r="AP55" s="29">
        <v>0</v>
      </c>
      <c r="AQ55" s="29">
        <v>1</v>
      </c>
      <c r="AR55" s="29">
        <v>1</v>
      </c>
      <c r="AS55" s="29">
        <v>0</v>
      </c>
      <c r="AT55" s="29">
        <v>0</v>
      </c>
      <c r="AU55" s="29">
        <v>0</v>
      </c>
      <c r="AV55" s="29">
        <v>0</v>
      </c>
      <c r="AW55" s="29">
        <v>1</v>
      </c>
      <c r="AX55" s="29">
        <v>2</v>
      </c>
      <c r="AY55" s="23">
        <f t="shared" si="0"/>
        <v>48</v>
      </c>
      <c r="AZ55" s="23">
        <f t="shared" si="1"/>
        <v>1</v>
      </c>
      <c r="BA55" s="23"/>
      <c r="BC55" s="1">
        <v>53</v>
      </c>
      <c r="BD55" s="22">
        <v>10.423</v>
      </c>
      <c r="BE55" s="22">
        <v>10.423</v>
      </c>
      <c r="BF55" s="22">
        <v>10.423</v>
      </c>
      <c r="BG55" s="22">
        <v>10.423</v>
      </c>
      <c r="BH55" s="22">
        <v>10.423</v>
      </c>
      <c r="BI55" s="22">
        <v>10.423</v>
      </c>
      <c r="BJ55" s="22">
        <v>10.423</v>
      </c>
      <c r="BK55" s="22">
        <v>10.423</v>
      </c>
      <c r="BL55" s="22">
        <v>10.423</v>
      </c>
      <c r="BM55" s="22">
        <v>10.423</v>
      </c>
      <c r="BN55" s="22">
        <v>10.423</v>
      </c>
      <c r="BO55" s="22">
        <f t="shared" si="3"/>
        <v>114.65300000000001</v>
      </c>
      <c r="BP55" s="22">
        <v>0</v>
      </c>
      <c r="BQ55" s="22">
        <v>1000</v>
      </c>
      <c r="BR55">
        <f t="shared" si="4"/>
        <v>0</v>
      </c>
      <c r="BS55">
        <f t="shared" si="2"/>
        <v>0</v>
      </c>
      <c r="BU55" s="27" t="s">
        <v>19</v>
      </c>
      <c r="BV55" s="27">
        <v>15</v>
      </c>
      <c r="BW55" s="27">
        <v>5</v>
      </c>
      <c r="BX55" s="27"/>
      <c r="BY55" s="27">
        <v>6</v>
      </c>
      <c r="BZ55" s="27">
        <v>22</v>
      </c>
      <c r="CA55" s="27">
        <v>3</v>
      </c>
      <c r="CB55" s="27">
        <v>4</v>
      </c>
      <c r="CC55" s="27"/>
      <c r="CD55" s="27"/>
      <c r="CE55" s="28">
        <v>55</v>
      </c>
      <c r="CO55" s="39"/>
      <c r="CP55" t="s">
        <v>30</v>
      </c>
      <c r="CQ55">
        <v>238</v>
      </c>
      <c r="CR55" s="11" t="s">
        <v>304</v>
      </c>
      <c r="CS55">
        <f>SUMPRODUCT(S2:S1002,$BE$2:$BE$1002)+SUMPRODUCT(S2:S1002,$BF$2:$BF$1002)+SUMPRODUCT(S2:S1002,$BG$2:$BG$1002)+SUMPRODUCT(S2:S1002,$BH$2:$BH$1002)+SUMPRODUCT(S2:S1002,$BI$2:$BI$1002)+SUMPRODUCT(S2:S1002,$BJ$2:$BJ$1002)+SUMPRODUCT(S2:S1002,$BK$2:$BK$1002)+SUMPRODUCT(S2:S1002,$BL$2:$BL$1002)+SUMPRODUCT(S2:S1002,$BM$2:$BM$1002)+SUMPRODUCT(S2:S1002,$BN$2:$BN$1002)+SUMPRODUCT(S2:S1002,$BD$2:$BD$1002)</f>
        <v>63633.414999999266</v>
      </c>
      <c r="CT55" s="40"/>
      <c r="CW55" t="s">
        <v>16</v>
      </c>
      <c r="CX55">
        <v>15</v>
      </c>
      <c r="CY55" s="11" t="s">
        <v>304</v>
      </c>
      <c r="CZ55">
        <f>SUMPRODUCT($F$2:$F$1002,$BD$2:$BD$1002)</f>
        <v>3439.589999999972</v>
      </c>
      <c r="DD55" t="s">
        <v>16</v>
      </c>
      <c r="DE55">
        <v>18</v>
      </c>
      <c r="DF55" s="11" t="s">
        <v>304</v>
      </c>
      <c r="DG55">
        <f>SUMPRODUCT($F$2:$F$1002,BE2:BE1002)</f>
        <v>3439.589999999972</v>
      </c>
      <c r="DK55" t="s">
        <v>16</v>
      </c>
      <c r="DL55">
        <v>20</v>
      </c>
      <c r="DM55" s="11" t="s">
        <v>304</v>
      </c>
      <c r="DN55">
        <f>SUMPRODUCT($F$2:$F$1002,$BF$2:$BF$1002)</f>
        <v>3439.589999999972</v>
      </c>
      <c r="DP55" s="7"/>
      <c r="DQ55" s="7"/>
      <c r="DR55" s="7" t="s">
        <v>16</v>
      </c>
      <c r="DS55">
        <v>8</v>
      </c>
      <c r="DT55" s="7" t="s">
        <v>304</v>
      </c>
      <c r="DU55">
        <f>SUMPRODUCT($F$2:$F$1002,BG2:BG1002)</f>
        <v>3439.589999999972</v>
      </c>
      <c r="DW55" s="7"/>
      <c r="DX55" s="7"/>
      <c r="DY55" s="7" t="s">
        <v>16</v>
      </c>
      <c r="DZ55">
        <v>7</v>
      </c>
      <c r="EA55" s="7" t="s">
        <v>304</v>
      </c>
      <c r="EB55">
        <f>SUMPRODUCT($F$2:$F$1002,BH2:BH1002)</f>
        <v>3439.589999999972</v>
      </c>
      <c r="ED55" s="7"/>
      <c r="EE55" s="7"/>
      <c r="EF55" s="7" t="s">
        <v>16</v>
      </c>
      <c r="EG55">
        <v>10</v>
      </c>
      <c r="EH55" s="7" t="s">
        <v>304</v>
      </c>
      <c r="EI55">
        <f>SUMPRODUCT($F$2:$F$1002,BI2:BI1002)</f>
        <v>3440.589999999972</v>
      </c>
      <c r="EK55" s="7"/>
      <c r="EL55" s="7"/>
      <c r="EM55" s="7" t="s">
        <v>16</v>
      </c>
      <c r="EN55">
        <v>5</v>
      </c>
      <c r="EO55" s="7" t="s">
        <v>304</v>
      </c>
      <c r="EP55">
        <f>SUMPRODUCT($F$2:$F$1002,BJ2:BJ1002)</f>
        <v>3439.589999999972</v>
      </c>
      <c r="ER55" s="7"/>
      <c r="ES55" s="7"/>
      <c r="ET55" s="7" t="s">
        <v>16</v>
      </c>
      <c r="EU55">
        <v>7</v>
      </c>
      <c r="EV55" s="7" t="s">
        <v>304</v>
      </c>
      <c r="EW55">
        <f>SUMPRODUCT($F$2:$F$1002,BK2:BK1002)</f>
        <v>3439.589999999972</v>
      </c>
      <c r="EY55" s="7"/>
      <c r="EZ55" s="7"/>
      <c r="FA55" s="7" t="s">
        <v>16</v>
      </c>
      <c r="FB55">
        <v>9</v>
      </c>
      <c r="FC55" s="7" t="s">
        <v>304</v>
      </c>
      <c r="FD55">
        <f>SUMPRODUCT($F$2:$F$1002,BL2:BL1002)</f>
        <v>3439.589999999972</v>
      </c>
      <c r="FH55" t="s">
        <v>16</v>
      </c>
      <c r="FI55">
        <v>25</v>
      </c>
      <c r="FJ55" s="11" t="s">
        <v>304</v>
      </c>
      <c r="FK55">
        <f>SUMPRODUCT($F$2:$F$1002,BM2:BM1002)</f>
        <v>3439.589999999972</v>
      </c>
      <c r="FO55" t="s">
        <v>16</v>
      </c>
      <c r="FP55">
        <v>6</v>
      </c>
      <c r="FQ55" s="11" t="s">
        <v>304</v>
      </c>
      <c r="FR55">
        <f>SUMPRODUCT($F$2:$F$1002,BN2:BN1002)</f>
        <v>3439.589999999972</v>
      </c>
    </row>
    <row r="56" spans="1:174" ht="16" x14ac:dyDescent="0.2">
      <c r="A56" s="30">
        <v>54</v>
      </c>
      <c r="B56" s="29">
        <v>1</v>
      </c>
      <c r="C56" s="29">
        <v>2</v>
      </c>
      <c r="D56" s="29">
        <v>3</v>
      </c>
      <c r="E56" s="29">
        <v>1</v>
      </c>
      <c r="F56" s="29">
        <v>1</v>
      </c>
      <c r="G56" s="29">
        <v>1</v>
      </c>
      <c r="H56" s="29">
        <v>1</v>
      </c>
      <c r="I56" s="29">
        <v>1</v>
      </c>
      <c r="J56" s="29">
        <v>4</v>
      </c>
      <c r="K56" s="29">
        <v>4</v>
      </c>
      <c r="L56" s="29">
        <v>1</v>
      </c>
      <c r="M56" s="29">
        <v>1</v>
      </c>
      <c r="N56" s="29">
        <v>1</v>
      </c>
      <c r="O56" s="29">
        <v>1</v>
      </c>
      <c r="P56" s="29">
        <v>3</v>
      </c>
      <c r="Q56" s="29">
        <v>0</v>
      </c>
      <c r="R56" s="29">
        <v>2</v>
      </c>
      <c r="S56" s="29">
        <v>1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1</v>
      </c>
      <c r="AA56" s="29">
        <v>2</v>
      </c>
      <c r="AB56" s="29">
        <v>2</v>
      </c>
      <c r="AC56" s="29">
        <v>1</v>
      </c>
      <c r="AD56" s="29">
        <v>0</v>
      </c>
      <c r="AE56" s="29">
        <v>0</v>
      </c>
      <c r="AF56" s="29">
        <v>0</v>
      </c>
      <c r="AG56" s="29">
        <v>1</v>
      </c>
      <c r="AH56" s="29">
        <v>0</v>
      </c>
      <c r="AI56" s="29">
        <v>0</v>
      </c>
      <c r="AJ56" s="29">
        <v>0</v>
      </c>
      <c r="AK56" s="29">
        <v>0</v>
      </c>
      <c r="AL56" s="29">
        <v>2</v>
      </c>
      <c r="AM56" s="29">
        <v>2</v>
      </c>
      <c r="AN56" s="29">
        <v>3</v>
      </c>
      <c r="AO56" s="29">
        <v>1</v>
      </c>
      <c r="AP56" s="29">
        <v>1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2</v>
      </c>
      <c r="AY56" s="23">
        <f t="shared" si="0"/>
        <v>47</v>
      </c>
      <c r="AZ56" s="23">
        <f t="shared" si="1"/>
        <v>1</v>
      </c>
      <c r="BA56" s="23"/>
      <c r="BC56" s="1">
        <v>54</v>
      </c>
      <c r="BD56" s="22">
        <v>10.423</v>
      </c>
      <c r="BE56" s="22">
        <v>10.423</v>
      </c>
      <c r="BF56" s="22">
        <v>10.423</v>
      </c>
      <c r="BG56" s="22">
        <v>10.423</v>
      </c>
      <c r="BH56" s="22">
        <v>10.423</v>
      </c>
      <c r="BI56" s="22">
        <v>10.423</v>
      </c>
      <c r="BJ56" s="22">
        <v>10.423</v>
      </c>
      <c r="BK56" s="22">
        <v>10.423</v>
      </c>
      <c r="BL56" s="22">
        <v>10.423</v>
      </c>
      <c r="BM56" s="22">
        <v>10.423</v>
      </c>
      <c r="BN56" s="22">
        <v>10.423</v>
      </c>
      <c r="BO56" s="22">
        <f t="shared" si="3"/>
        <v>114.65300000000001</v>
      </c>
      <c r="BP56" s="22">
        <v>0</v>
      </c>
      <c r="BQ56" s="22">
        <v>1000</v>
      </c>
      <c r="BR56">
        <f t="shared" si="4"/>
        <v>0</v>
      </c>
      <c r="BS56">
        <f t="shared" si="2"/>
        <v>0</v>
      </c>
      <c r="BU56" s="27" t="s">
        <v>20</v>
      </c>
      <c r="BV56" s="27">
        <v>15</v>
      </c>
      <c r="BW56" s="27">
        <v>5</v>
      </c>
      <c r="BX56" s="27"/>
      <c r="BY56" s="27">
        <v>5</v>
      </c>
      <c r="BZ56" s="27">
        <v>19</v>
      </c>
      <c r="CA56" s="27">
        <v>6</v>
      </c>
      <c r="CB56" s="27">
        <v>7</v>
      </c>
      <c r="CC56" s="27"/>
      <c r="CD56" s="27"/>
      <c r="CE56" s="28">
        <v>57</v>
      </c>
      <c r="CO56" s="39" t="s">
        <v>318</v>
      </c>
      <c r="CT56" s="40"/>
      <c r="CW56" t="s">
        <v>30</v>
      </c>
      <c r="CX56">
        <v>16</v>
      </c>
      <c r="CY56" s="11" t="s">
        <v>304</v>
      </c>
      <c r="CZ56">
        <f>SUMPRODUCT($G$2:$G$1002,$BD$2:$BD$1002)</f>
        <v>2824.6329999999839</v>
      </c>
      <c r="DD56" t="s">
        <v>30</v>
      </c>
      <c r="DE56">
        <v>14</v>
      </c>
      <c r="DF56" s="11" t="s">
        <v>304</v>
      </c>
      <c r="DG56">
        <f>SUMPRODUCT($G$2:$G$1002,BE2:BE1002)</f>
        <v>2824.6329999999839</v>
      </c>
      <c r="DK56" t="s">
        <v>30</v>
      </c>
      <c r="DL56">
        <v>12</v>
      </c>
      <c r="DM56" s="11" t="s">
        <v>304</v>
      </c>
      <c r="DN56">
        <f>SUMPRODUCT($G$2:$G$1002,$BF$2:$BF$1002)</f>
        <v>2824.6329999999839</v>
      </c>
      <c r="DP56" s="7"/>
      <c r="DQ56" s="7"/>
      <c r="DR56" s="7" t="s">
        <v>30</v>
      </c>
      <c r="DS56">
        <v>8</v>
      </c>
      <c r="DT56" s="7" t="s">
        <v>304</v>
      </c>
      <c r="DU56">
        <f>SUMPRODUCT($G$2:$G$1002,BG2:BG1002)</f>
        <v>2824.6329999999839</v>
      </c>
      <c r="DW56" s="7"/>
      <c r="DX56" s="7"/>
      <c r="DY56" s="7" t="s">
        <v>30</v>
      </c>
      <c r="DZ56">
        <v>6</v>
      </c>
      <c r="EA56" s="7" t="s">
        <v>304</v>
      </c>
      <c r="EB56">
        <f>SUMPRODUCT($G$2:$G$1002,BH2:BH1002)</f>
        <v>2824.6329999999839</v>
      </c>
      <c r="ED56" s="7"/>
      <c r="EE56" s="7"/>
      <c r="EF56" s="7" t="s">
        <v>30</v>
      </c>
      <c r="EG56">
        <v>5</v>
      </c>
      <c r="EH56" s="7" t="s">
        <v>304</v>
      </c>
      <c r="EI56">
        <f>SUMPRODUCT($G$2:$G$1002,BI2:BI1002)</f>
        <v>2825.6329999999839</v>
      </c>
      <c r="EK56" s="7"/>
      <c r="EL56" s="7"/>
      <c r="EM56" s="7" t="s">
        <v>30</v>
      </c>
      <c r="EN56">
        <v>4</v>
      </c>
      <c r="EO56" s="7" t="s">
        <v>304</v>
      </c>
      <c r="EP56">
        <f>SUMPRODUCT($G$2:$G$1002,BJ2:BJ1002)</f>
        <v>2824.6329999999839</v>
      </c>
      <c r="ER56" s="7"/>
      <c r="ES56" s="7"/>
      <c r="ET56" s="7" t="s">
        <v>30</v>
      </c>
      <c r="EU56">
        <v>6</v>
      </c>
      <c r="EV56" s="7" t="s">
        <v>304</v>
      </c>
      <c r="EW56">
        <f>SUMPRODUCT($G$2:$G$1002,BK2:BK1002)</f>
        <v>2824.6329999999839</v>
      </c>
      <c r="EY56" s="7"/>
      <c r="EZ56" s="7"/>
      <c r="FA56" s="7" t="s">
        <v>30</v>
      </c>
      <c r="FB56">
        <v>10</v>
      </c>
      <c r="FC56" s="7" t="s">
        <v>304</v>
      </c>
      <c r="FD56">
        <f>SUMPRODUCT($G$2:$G$1002,BL2:BL1002)</f>
        <v>2824.6329999999839</v>
      </c>
      <c r="FH56" t="s">
        <v>30</v>
      </c>
      <c r="FI56">
        <v>32</v>
      </c>
      <c r="FJ56" s="11" t="s">
        <v>304</v>
      </c>
      <c r="FK56">
        <f>SUMPRODUCT($G$2:$G$1002,BM2:BM1002)</f>
        <v>2824.6329999999839</v>
      </c>
      <c r="FO56" t="s">
        <v>30</v>
      </c>
      <c r="FP56">
        <v>4</v>
      </c>
      <c r="FQ56" s="11" t="s">
        <v>304</v>
      </c>
      <c r="FR56">
        <f>SUMPRODUCT($G$2:$G$1002,BN2:BN1002)</f>
        <v>2824.6329999999839</v>
      </c>
    </row>
    <row r="57" spans="1:174" ht="16" x14ac:dyDescent="0.2">
      <c r="A57" s="30">
        <v>55</v>
      </c>
      <c r="B57" s="29">
        <v>1</v>
      </c>
      <c r="C57" s="29">
        <v>2</v>
      </c>
      <c r="D57" s="29">
        <v>2</v>
      </c>
      <c r="E57" s="29">
        <v>1</v>
      </c>
      <c r="F57" s="29">
        <v>0</v>
      </c>
      <c r="G57" s="29">
        <v>0</v>
      </c>
      <c r="H57" s="29">
        <v>1</v>
      </c>
      <c r="I57" s="29">
        <v>1</v>
      </c>
      <c r="J57" s="29">
        <v>4</v>
      </c>
      <c r="K57" s="29">
        <v>3</v>
      </c>
      <c r="L57" s="29">
        <v>1</v>
      </c>
      <c r="M57" s="29">
        <v>1</v>
      </c>
      <c r="N57" s="29">
        <v>2</v>
      </c>
      <c r="O57" s="29">
        <v>1</v>
      </c>
      <c r="P57" s="29">
        <v>4</v>
      </c>
      <c r="Q57" s="29">
        <v>1</v>
      </c>
      <c r="R57" s="29">
        <v>2</v>
      </c>
      <c r="S57" s="29">
        <v>1</v>
      </c>
      <c r="T57" s="29">
        <v>0</v>
      </c>
      <c r="U57" s="29">
        <v>0</v>
      </c>
      <c r="V57" s="29">
        <v>0</v>
      </c>
      <c r="W57" s="29">
        <v>1</v>
      </c>
      <c r="X57" s="29">
        <v>1</v>
      </c>
      <c r="Y57" s="29">
        <v>1</v>
      </c>
      <c r="Z57" s="29">
        <v>2</v>
      </c>
      <c r="AA57" s="29">
        <v>2</v>
      </c>
      <c r="AB57" s="29">
        <v>2</v>
      </c>
      <c r="AC57" s="29">
        <v>1</v>
      </c>
      <c r="AD57" s="29">
        <v>0</v>
      </c>
      <c r="AE57" s="29">
        <v>1</v>
      </c>
      <c r="AF57" s="29">
        <v>1</v>
      </c>
      <c r="AG57" s="29">
        <v>0</v>
      </c>
      <c r="AH57" s="29">
        <v>0</v>
      </c>
      <c r="AI57" s="29">
        <v>1</v>
      </c>
      <c r="AJ57" s="29">
        <v>1</v>
      </c>
      <c r="AK57" s="29">
        <v>1</v>
      </c>
      <c r="AL57" s="29">
        <v>2</v>
      </c>
      <c r="AM57" s="29">
        <v>3</v>
      </c>
      <c r="AN57" s="29">
        <v>2</v>
      </c>
      <c r="AO57" s="29">
        <v>1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1</v>
      </c>
      <c r="AW57" s="29">
        <v>0</v>
      </c>
      <c r="AX57" s="29">
        <v>3</v>
      </c>
      <c r="AY57" s="23">
        <f t="shared" si="0"/>
        <v>55</v>
      </c>
      <c r="AZ57" s="23">
        <f t="shared" si="1"/>
        <v>1</v>
      </c>
      <c r="BA57" s="23"/>
      <c r="BC57" s="1">
        <v>55</v>
      </c>
      <c r="BD57" s="22">
        <v>10.423</v>
      </c>
      <c r="BE57" s="22">
        <v>10.423</v>
      </c>
      <c r="BF57" s="22">
        <v>10.423</v>
      </c>
      <c r="BG57" s="22">
        <v>10.423</v>
      </c>
      <c r="BH57" s="22">
        <v>10.423</v>
      </c>
      <c r="BI57" s="22">
        <v>10.423</v>
      </c>
      <c r="BJ57" s="22">
        <v>10.423</v>
      </c>
      <c r="BK57" s="22">
        <v>10.423</v>
      </c>
      <c r="BL57" s="22">
        <v>10.423</v>
      </c>
      <c r="BM57" s="22">
        <v>10.423</v>
      </c>
      <c r="BN57" s="22">
        <v>10.423</v>
      </c>
      <c r="BO57" s="22">
        <f t="shared" si="3"/>
        <v>114.65300000000001</v>
      </c>
      <c r="BP57" s="22">
        <v>0</v>
      </c>
      <c r="BQ57" s="22">
        <v>1000</v>
      </c>
      <c r="BR57">
        <f t="shared" si="4"/>
        <v>0</v>
      </c>
      <c r="BS57">
        <f t="shared" si="2"/>
        <v>0</v>
      </c>
      <c r="BU57" s="27" t="s">
        <v>21</v>
      </c>
      <c r="BV57" s="27">
        <v>10</v>
      </c>
      <c r="BW57" s="27">
        <v>3</v>
      </c>
      <c r="BX57" s="27"/>
      <c r="BY57" s="27">
        <v>4</v>
      </c>
      <c r="BZ57" s="27">
        <v>10</v>
      </c>
      <c r="CA57" s="27">
        <v>4</v>
      </c>
      <c r="CB57" s="27">
        <v>2</v>
      </c>
      <c r="CC57" s="27"/>
      <c r="CD57" s="27"/>
      <c r="CE57" s="28">
        <v>33</v>
      </c>
      <c r="CO57" s="39"/>
      <c r="CP57" t="s">
        <v>11</v>
      </c>
      <c r="CQ57">
        <v>277</v>
      </c>
      <c r="CR57" s="11" t="s">
        <v>304</v>
      </c>
      <c r="CS57">
        <f>SUMPRODUCT(Z2:Z1002,$BE$2:$BE$1002)+SUMPRODUCT(Z2:Z1002,$BF$2:$BF$1002)+SUMPRODUCT(Z2:Z1002,$BG$2:$BG$1002)+SUMPRODUCT(Z2:Z1002,$BH$2:$BH$1002)+SUMPRODUCT(Z2:Z1002,$BI$2:$BI$1002)+SUMPRODUCT(Z2:Z1002,$BJ$2:$BJ$1002)+SUMPRODUCT(Z2:Z1002,$BK$2:$BK$1002)+SUMPRODUCT(Z2:Z1002,$BL$2:$BL$1002)+SUMPRODUCT(Z2:Z1002,$BM$2:$BM$1002)+SUMPRODUCT(Z2:Z1002,$BN$2:$BN$1002)+SUMPRODUCT(Z2:Z1002,$BD$2:$BD$1002)</f>
        <v>69366.064999999202</v>
      </c>
      <c r="CT57" s="40"/>
      <c r="DP57" s="7"/>
      <c r="DW57" s="7"/>
      <c r="ED57" s="7"/>
      <c r="EK57" s="7"/>
      <c r="ER57" s="7"/>
      <c r="EY57" s="7"/>
      <c r="EZ57" s="7"/>
    </row>
    <row r="58" spans="1:174" ht="16" x14ac:dyDescent="0.2">
      <c r="A58" s="30">
        <v>56</v>
      </c>
      <c r="B58" s="29">
        <v>0</v>
      </c>
      <c r="C58" s="29">
        <v>2</v>
      </c>
      <c r="D58" s="29">
        <v>2</v>
      </c>
      <c r="E58" s="29">
        <v>2</v>
      </c>
      <c r="F58" s="29">
        <v>1</v>
      </c>
      <c r="G58" s="29">
        <v>0</v>
      </c>
      <c r="H58" s="29">
        <v>1</v>
      </c>
      <c r="I58" s="29">
        <v>1</v>
      </c>
      <c r="J58" s="29">
        <v>3</v>
      </c>
      <c r="K58" s="29">
        <v>3</v>
      </c>
      <c r="L58" s="29">
        <v>1</v>
      </c>
      <c r="M58" s="29">
        <v>1</v>
      </c>
      <c r="N58" s="29">
        <v>1</v>
      </c>
      <c r="O58" s="29">
        <v>1</v>
      </c>
      <c r="P58" s="29">
        <v>3</v>
      </c>
      <c r="Q58" s="29">
        <v>0</v>
      </c>
      <c r="R58" s="29">
        <v>2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2</v>
      </c>
      <c r="AA58" s="29">
        <v>2</v>
      </c>
      <c r="AB58" s="29">
        <v>2</v>
      </c>
      <c r="AC58" s="29">
        <v>0</v>
      </c>
      <c r="AD58" s="29">
        <v>0</v>
      </c>
      <c r="AE58" s="29">
        <v>0</v>
      </c>
      <c r="AF58" s="29">
        <v>0</v>
      </c>
      <c r="AG58" s="29">
        <v>1</v>
      </c>
      <c r="AH58" s="29">
        <v>0</v>
      </c>
      <c r="AI58" s="29">
        <v>0</v>
      </c>
      <c r="AJ58" s="29">
        <v>0</v>
      </c>
      <c r="AK58" s="29">
        <v>0</v>
      </c>
      <c r="AL58" s="29">
        <v>2</v>
      </c>
      <c r="AM58" s="29">
        <v>3</v>
      </c>
      <c r="AN58" s="29">
        <v>2</v>
      </c>
      <c r="AO58" s="29">
        <v>1</v>
      </c>
      <c r="AP58" s="29">
        <v>1</v>
      </c>
      <c r="AQ58" s="29">
        <v>1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1</v>
      </c>
      <c r="AX58" s="29">
        <v>2</v>
      </c>
      <c r="AY58" s="23">
        <f t="shared" si="0"/>
        <v>44</v>
      </c>
      <c r="AZ58" s="23">
        <f t="shared" si="1"/>
        <v>1</v>
      </c>
      <c r="BA58" s="23"/>
      <c r="BC58" s="1">
        <v>56</v>
      </c>
      <c r="BD58" s="22">
        <v>10.423</v>
      </c>
      <c r="BE58" s="22">
        <v>10.423</v>
      </c>
      <c r="BF58" s="22">
        <v>10.423</v>
      </c>
      <c r="BG58" s="22">
        <v>10.423</v>
      </c>
      <c r="BH58" s="22">
        <v>10.423</v>
      </c>
      <c r="BI58" s="22">
        <v>10.423</v>
      </c>
      <c r="BJ58" s="22">
        <v>10.423</v>
      </c>
      <c r="BK58" s="22">
        <v>10.423</v>
      </c>
      <c r="BL58" s="22">
        <v>10.423</v>
      </c>
      <c r="BM58" s="22">
        <v>10.423</v>
      </c>
      <c r="BN58" s="22">
        <v>10.423</v>
      </c>
      <c r="BO58" s="22">
        <f t="shared" si="3"/>
        <v>114.65300000000001</v>
      </c>
      <c r="BP58" s="22">
        <v>0</v>
      </c>
      <c r="BQ58" s="22">
        <v>1000</v>
      </c>
      <c r="BR58">
        <f t="shared" si="4"/>
        <v>0</v>
      </c>
      <c r="BS58">
        <f t="shared" si="2"/>
        <v>0</v>
      </c>
      <c r="BU58" s="27" t="s">
        <v>22</v>
      </c>
      <c r="BV58" s="27">
        <v>11</v>
      </c>
      <c r="BW58" s="27">
        <v>3</v>
      </c>
      <c r="BX58" s="27"/>
      <c r="BY58" s="27">
        <v>3</v>
      </c>
      <c r="BZ58" s="27">
        <v>10</v>
      </c>
      <c r="CA58" s="27">
        <v>3</v>
      </c>
      <c r="CB58" s="27">
        <v>3</v>
      </c>
      <c r="CC58" s="27"/>
      <c r="CD58" s="27"/>
      <c r="CE58" s="28">
        <v>33</v>
      </c>
      <c r="CO58" s="39"/>
      <c r="CP58" t="s">
        <v>15</v>
      </c>
      <c r="CQ58">
        <v>372</v>
      </c>
      <c r="CR58" s="11" t="s">
        <v>304</v>
      </c>
      <c r="CS58">
        <f>SUMPRODUCT(AA2:AA1002,$BE$2:$BE$1002)+SUMPRODUCT(AA2:AA1002,$BF$2:$BF$1002)+SUMPRODUCT(AA2:AA1002,$BG$2:$BG$1002)+SUMPRODUCT(AA2:AA1002,$BH$2:$BH$1002)+SUMPRODUCT(AA2:AA1002,$BI$2:$BI$1002)+SUMPRODUCT(AA2:AA1002,$BJ$2:$BJ$1002)+SUMPRODUCT(AA2:AA1002,$BK$2:$BK$1002)+SUMPRODUCT(AA2:AA1002,$BL$2:$BL$1002)+SUMPRODUCT(AA2:AA1002,$BM$2:$BM$1002)+SUMPRODUCT(AA2:AA1002,$BN$2:$BN$1002)+SUMPRODUCT(AA2:AA1002,$BD$2:$BD$1002)</f>
        <v>104450.88299999919</v>
      </c>
      <c r="CT58" s="40"/>
      <c r="DP58" s="7"/>
      <c r="DW58" s="7"/>
      <c r="ED58" s="7"/>
      <c r="EK58" s="7"/>
      <c r="ER58" s="7"/>
      <c r="EY58" s="7"/>
      <c r="EZ58" s="7"/>
    </row>
    <row r="59" spans="1:174" ht="16" x14ac:dyDescent="0.2">
      <c r="A59" s="30">
        <v>57</v>
      </c>
      <c r="B59" s="29">
        <v>1</v>
      </c>
      <c r="C59" s="29">
        <v>1</v>
      </c>
      <c r="D59" s="29">
        <v>2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3</v>
      </c>
      <c r="K59" s="29">
        <v>3</v>
      </c>
      <c r="L59" s="29">
        <v>1</v>
      </c>
      <c r="M59" s="29">
        <v>0</v>
      </c>
      <c r="N59" s="29">
        <v>1</v>
      </c>
      <c r="O59" s="29">
        <v>2</v>
      </c>
      <c r="P59" s="29">
        <v>4</v>
      </c>
      <c r="Q59" s="29">
        <v>0</v>
      </c>
      <c r="R59" s="29">
        <v>2</v>
      </c>
      <c r="S59" s="29">
        <v>1</v>
      </c>
      <c r="T59" s="29">
        <v>1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1</v>
      </c>
      <c r="AA59" s="29">
        <v>2</v>
      </c>
      <c r="AB59" s="29">
        <v>2</v>
      </c>
      <c r="AC59" s="29">
        <v>0</v>
      </c>
      <c r="AD59" s="29">
        <v>1</v>
      </c>
      <c r="AE59" s="29">
        <v>1</v>
      </c>
      <c r="AF59" s="29">
        <v>0</v>
      </c>
      <c r="AG59" s="29">
        <v>1</v>
      </c>
      <c r="AH59" s="29">
        <v>0</v>
      </c>
      <c r="AI59" s="29">
        <v>1</v>
      </c>
      <c r="AJ59" s="29">
        <v>1</v>
      </c>
      <c r="AK59" s="29">
        <v>0</v>
      </c>
      <c r="AL59" s="29">
        <v>1</v>
      </c>
      <c r="AM59" s="29">
        <v>3</v>
      </c>
      <c r="AN59" s="29">
        <v>2</v>
      </c>
      <c r="AO59" s="29">
        <v>1</v>
      </c>
      <c r="AP59" s="29">
        <v>1</v>
      </c>
      <c r="AQ59" s="29">
        <v>0</v>
      </c>
      <c r="AR59" s="29">
        <v>1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2</v>
      </c>
      <c r="AY59" s="23">
        <f t="shared" si="0"/>
        <v>48</v>
      </c>
      <c r="AZ59" s="23">
        <f t="shared" si="1"/>
        <v>1</v>
      </c>
      <c r="BA59" s="23"/>
      <c r="BC59" s="1">
        <v>57</v>
      </c>
      <c r="BD59" s="22">
        <v>10.423</v>
      </c>
      <c r="BE59" s="22">
        <v>10.423</v>
      </c>
      <c r="BF59" s="22">
        <v>10.423</v>
      </c>
      <c r="BG59" s="22">
        <v>10.423</v>
      </c>
      <c r="BH59" s="22">
        <v>10.423</v>
      </c>
      <c r="BI59" s="22">
        <v>10.423</v>
      </c>
      <c r="BJ59" s="22">
        <v>10.423</v>
      </c>
      <c r="BK59" s="22">
        <v>10.423</v>
      </c>
      <c r="BL59" s="22">
        <v>10.423</v>
      </c>
      <c r="BM59" s="22">
        <v>10.423</v>
      </c>
      <c r="BN59" s="22">
        <v>10.423</v>
      </c>
      <c r="BO59" s="22">
        <f t="shared" si="3"/>
        <v>114.65300000000001</v>
      </c>
      <c r="BP59" s="22">
        <v>0</v>
      </c>
      <c r="BQ59" s="22">
        <v>1000</v>
      </c>
      <c r="BR59">
        <f t="shared" si="4"/>
        <v>0</v>
      </c>
      <c r="BS59">
        <f t="shared" si="2"/>
        <v>0</v>
      </c>
      <c r="BU59" s="27" t="s">
        <v>23</v>
      </c>
      <c r="BV59" s="27">
        <v>3</v>
      </c>
      <c r="BW59" s="27">
        <v>2</v>
      </c>
      <c r="BX59" s="27"/>
      <c r="BY59" s="27">
        <v>3</v>
      </c>
      <c r="BZ59" s="27">
        <v>6</v>
      </c>
      <c r="CA59" s="27">
        <v>2</v>
      </c>
      <c r="CB59" s="27">
        <v>2</v>
      </c>
      <c r="CC59" s="27"/>
      <c r="CD59" s="27"/>
      <c r="CE59" s="28">
        <v>18</v>
      </c>
      <c r="CO59" s="39"/>
      <c r="CP59" t="s">
        <v>12</v>
      </c>
      <c r="CQ59">
        <v>427</v>
      </c>
      <c r="CR59" s="11" t="s">
        <v>304</v>
      </c>
      <c r="CS59">
        <f>SUMPRODUCT(AB2:AB1002,$BE$2:$BE$1002)+SUMPRODUCT(AB2:AB1002,$BF$2:$BF$1002)+SUMPRODUCT(AB2:AB1002,$BG$2:$BG$1002)+SUMPRODUCT(AB2:AB1002,$BH$2:$BH$1002)+SUMPRODUCT(AB2:AB1002,$BI$2:$BI$1002)+SUMPRODUCT(AB2:AB1002,$BJ$2:$BJ$1002)+SUMPRODUCT(AB2:AB1002,$BK$2:$BK$1002)+SUMPRODUCT(AB2:AB1002,$BL$2:$BL$1002)+SUMPRODUCT(AB2:AB1002,$BM$2:$BM$1002)+SUMPRODUCT(AB2:AB1002,$BN$2:$BN$1002)+SUMPRODUCT(AB2:AB1002,$BD$2:$BD$1002)</f>
        <v>101125.94599999917</v>
      </c>
      <c r="CT59" s="40"/>
      <c r="DP59" s="7"/>
      <c r="DW59" s="7"/>
      <c r="ED59" s="7"/>
      <c r="EK59" s="7"/>
      <c r="ER59" s="7"/>
      <c r="EY59" s="7"/>
      <c r="EZ59" s="7"/>
    </row>
    <row r="60" spans="1:174" ht="16" x14ac:dyDescent="0.2">
      <c r="A60" s="30">
        <v>58</v>
      </c>
      <c r="B60" s="29">
        <v>1</v>
      </c>
      <c r="C60" s="29">
        <v>2</v>
      </c>
      <c r="D60" s="29">
        <v>3</v>
      </c>
      <c r="E60" s="29">
        <v>2</v>
      </c>
      <c r="F60" s="29">
        <v>1</v>
      </c>
      <c r="G60" s="29">
        <v>1</v>
      </c>
      <c r="H60" s="29">
        <v>1</v>
      </c>
      <c r="I60" s="29">
        <v>1</v>
      </c>
      <c r="J60" s="29">
        <v>3</v>
      </c>
      <c r="K60" s="29">
        <v>3</v>
      </c>
      <c r="L60" s="29">
        <v>1</v>
      </c>
      <c r="M60" s="29">
        <v>0</v>
      </c>
      <c r="N60" s="29">
        <v>1</v>
      </c>
      <c r="O60" s="29">
        <v>1</v>
      </c>
      <c r="P60" s="29">
        <v>4</v>
      </c>
      <c r="Q60" s="29">
        <v>1</v>
      </c>
      <c r="R60" s="29">
        <v>1</v>
      </c>
      <c r="S60" s="29">
        <v>1</v>
      </c>
      <c r="T60" s="29">
        <v>0</v>
      </c>
      <c r="U60" s="29">
        <v>0</v>
      </c>
      <c r="V60" s="29">
        <v>0</v>
      </c>
      <c r="W60" s="29">
        <v>0</v>
      </c>
      <c r="X60" s="29">
        <v>1</v>
      </c>
      <c r="Y60" s="29">
        <v>1</v>
      </c>
      <c r="Z60" s="29">
        <v>1</v>
      </c>
      <c r="AA60" s="29">
        <v>2</v>
      </c>
      <c r="AB60" s="29">
        <v>2</v>
      </c>
      <c r="AC60" s="29">
        <v>1</v>
      </c>
      <c r="AD60" s="29">
        <v>1</v>
      </c>
      <c r="AE60" s="29">
        <v>1</v>
      </c>
      <c r="AF60" s="29">
        <v>1</v>
      </c>
      <c r="AG60" s="29">
        <v>1</v>
      </c>
      <c r="AH60" s="29">
        <v>0</v>
      </c>
      <c r="AI60" s="29">
        <v>0</v>
      </c>
      <c r="AJ60" s="29">
        <v>0</v>
      </c>
      <c r="AK60" s="29">
        <v>0</v>
      </c>
      <c r="AL60" s="29">
        <v>2</v>
      </c>
      <c r="AM60" s="29">
        <v>3</v>
      </c>
      <c r="AN60" s="29">
        <v>2</v>
      </c>
      <c r="AO60" s="29">
        <v>1</v>
      </c>
      <c r="AP60" s="29">
        <v>1</v>
      </c>
      <c r="AQ60" s="29">
        <v>1</v>
      </c>
      <c r="AR60" s="29">
        <v>0</v>
      </c>
      <c r="AS60" s="29">
        <v>0</v>
      </c>
      <c r="AT60" s="29">
        <v>0</v>
      </c>
      <c r="AU60" s="29">
        <v>0</v>
      </c>
      <c r="AV60" s="29">
        <v>1</v>
      </c>
      <c r="AW60" s="29">
        <v>2</v>
      </c>
      <c r="AX60" s="29">
        <v>2</v>
      </c>
      <c r="AY60" s="23">
        <f t="shared" si="0"/>
        <v>55</v>
      </c>
      <c r="AZ60" s="23">
        <f t="shared" si="1"/>
        <v>1</v>
      </c>
      <c r="BA60" s="23"/>
      <c r="BC60" s="1">
        <v>58</v>
      </c>
      <c r="BD60" s="22">
        <v>10.423</v>
      </c>
      <c r="BE60" s="22">
        <v>10.423</v>
      </c>
      <c r="BF60" s="22">
        <v>10.423</v>
      </c>
      <c r="BG60" s="22">
        <v>10.423</v>
      </c>
      <c r="BH60" s="22">
        <v>10.423</v>
      </c>
      <c r="BI60" s="22">
        <v>10.423</v>
      </c>
      <c r="BJ60" s="22">
        <v>10.423</v>
      </c>
      <c r="BK60" s="22">
        <v>10.423</v>
      </c>
      <c r="BL60" s="22">
        <v>10.423</v>
      </c>
      <c r="BM60" s="22">
        <v>10.423</v>
      </c>
      <c r="BN60" s="22">
        <v>10.423</v>
      </c>
      <c r="BO60" s="22">
        <f t="shared" si="3"/>
        <v>114.65300000000001</v>
      </c>
      <c r="BP60" s="22">
        <v>0</v>
      </c>
      <c r="BQ60" s="22">
        <v>1000</v>
      </c>
      <c r="BR60">
        <f t="shared" si="4"/>
        <v>0</v>
      </c>
      <c r="BS60">
        <f t="shared" si="2"/>
        <v>0</v>
      </c>
      <c r="BU60" s="27" t="s">
        <v>24</v>
      </c>
      <c r="BV60" s="27">
        <v>5</v>
      </c>
      <c r="BW60" s="27">
        <v>2</v>
      </c>
      <c r="BX60" s="27"/>
      <c r="BY60" s="27">
        <v>2</v>
      </c>
      <c r="BZ60" s="27">
        <v>4</v>
      </c>
      <c r="CA60" s="27">
        <v>2</v>
      </c>
      <c r="CB60" s="27">
        <v>1</v>
      </c>
      <c r="CC60" s="27"/>
      <c r="CD60" s="27"/>
      <c r="CE60" s="28">
        <v>16</v>
      </c>
      <c r="CO60" s="39"/>
      <c r="CP60" t="s">
        <v>14</v>
      </c>
      <c r="CQ60">
        <v>130</v>
      </c>
      <c r="CR60" s="11" t="s">
        <v>304</v>
      </c>
      <c r="CS60">
        <f>SUMPRODUCT(AC2:AC1002,$BE$2:$BE$1002)+SUMPRODUCT(AC2:AC1002,$BF$2:$BF$1002)+SUMPRODUCT(AC2:AC1002,$BG$2:$BG$1002)+SUMPRODUCT(AC2:AC1002,$BH$2:$BH$1002)+SUMPRODUCT(AC2:AC1002,$BI$2:$BI$1002)+SUMPRODUCT(AC2:AC1002,$BJ$2:$BJ$1002)+SUMPRODUCT(AC2:AC1002,$BK$2:$BK$1002)+SUMPRODUCT(AC2:AC1002,$BL$2:$BL$1002)+SUMPRODUCT(AC2:AC1002,$BM$2:$BM$1002)+SUMPRODUCT(AC2:AC1002,$BN$2:$BN$1002)+SUMPRODUCT(AC2:AC1002,$BD$2:$BD$1002)</f>
        <v>36345.000999999713</v>
      </c>
      <c r="CT60" s="40"/>
      <c r="DP60" s="7"/>
      <c r="DW60" s="7"/>
      <c r="ED60" s="7"/>
      <c r="EK60" s="7"/>
      <c r="ER60" s="7"/>
      <c r="EY60" s="7"/>
      <c r="EZ60" s="7"/>
    </row>
    <row r="61" spans="1:174" ht="16" x14ac:dyDescent="0.2">
      <c r="A61" s="30">
        <v>59</v>
      </c>
      <c r="B61" s="29">
        <v>1</v>
      </c>
      <c r="C61" s="29">
        <v>1</v>
      </c>
      <c r="D61" s="29">
        <v>2</v>
      </c>
      <c r="E61" s="29">
        <v>1</v>
      </c>
      <c r="F61" s="29">
        <v>1</v>
      </c>
      <c r="G61" s="29">
        <v>1</v>
      </c>
      <c r="H61" s="29">
        <v>1</v>
      </c>
      <c r="I61" s="29">
        <v>1</v>
      </c>
      <c r="J61" s="29">
        <v>3</v>
      </c>
      <c r="K61" s="29">
        <v>3</v>
      </c>
      <c r="L61" s="29">
        <v>2</v>
      </c>
      <c r="M61" s="29">
        <v>1</v>
      </c>
      <c r="N61" s="29">
        <v>1</v>
      </c>
      <c r="O61" s="29">
        <v>1</v>
      </c>
      <c r="P61" s="29">
        <v>4</v>
      </c>
      <c r="Q61" s="29">
        <v>0</v>
      </c>
      <c r="R61" s="29">
        <v>1</v>
      </c>
      <c r="S61" s="29">
        <v>2</v>
      </c>
      <c r="T61" s="29">
        <v>1</v>
      </c>
      <c r="U61" s="29">
        <v>0</v>
      </c>
      <c r="V61" s="29">
        <v>0</v>
      </c>
      <c r="W61" s="29">
        <v>1</v>
      </c>
      <c r="X61" s="29">
        <v>1</v>
      </c>
      <c r="Y61" s="29">
        <v>0</v>
      </c>
      <c r="Z61" s="29">
        <v>1</v>
      </c>
      <c r="AA61" s="29">
        <v>2</v>
      </c>
      <c r="AB61" s="29">
        <v>2</v>
      </c>
      <c r="AC61" s="29">
        <v>1</v>
      </c>
      <c r="AD61" s="29">
        <v>0</v>
      </c>
      <c r="AE61" s="29">
        <v>0</v>
      </c>
      <c r="AF61" s="29">
        <v>1</v>
      </c>
      <c r="AG61" s="29">
        <v>1</v>
      </c>
      <c r="AH61" s="29">
        <v>1</v>
      </c>
      <c r="AI61" s="29">
        <v>0</v>
      </c>
      <c r="AJ61" s="29">
        <v>0</v>
      </c>
      <c r="AK61" s="29">
        <v>0</v>
      </c>
      <c r="AL61" s="29">
        <v>2</v>
      </c>
      <c r="AM61" s="29">
        <v>3</v>
      </c>
      <c r="AN61" s="29">
        <v>3</v>
      </c>
      <c r="AO61" s="29">
        <v>1</v>
      </c>
      <c r="AP61" s="29">
        <v>0</v>
      </c>
      <c r="AQ61" s="29">
        <v>0</v>
      </c>
      <c r="AR61" s="29">
        <v>1</v>
      </c>
      <c r="AS61" s="29">
        <v>0</v>
      </c>
      <c r="AT61" s="29">
        <v>0</v>
      </c>
      <c r="AU61" s="29">
        <v>0</v>
      </c>
      <c r="AV61" s="29">
        <v>0</v>
      </c>
      <c r="AW61" s="29">
        <v>1</v>
      </c>
      <c r="AX61" s="29">
        <v>3</v>
      </c>
      <c r="AY61" s="23">
        <f t="shared" si="0"/>
        <v>53</v>
      </c>
      <c r="AZ61" s="23">
        <f t="shared" si="1"/>
        <v>1</v>
      </c>
      <c r="BA61" s="23"/>
      <c r="BC61" s="1">
        <v>59</v>
      </c>
      <c r="BD61" s="22">
        <v>10.423</v>
      </c>
      <c r="BE61" s="22">
        <v>10.423</v>
      </c>
      <c r="BF61" s="22">
        <v>10.423</v>
      </c>
      <c r="BG61" s="22">
        <v>10.423</v>
      </c>
      <c r="BH61" s="22">
        <v>10.423</v>
      </c>
      <c r="BI61" s="22">
        <v>10.423</v>
      </c>
      <c r="BJ61" s="22">
        <v>10.423</v>
      </c>
      <c r="BK61" s="22">
        <v>10.423</v>
      </c>
      <c r="BL61" s="22">
        <v>10.423</v>
      </c>
      <c r="BM61" s="22">
        <v>10.423</v>
      </c>
      <c r="BN61" s="22">
        <v>10.423</v>
      </c>
      <c r="BO61" s="22">
        <f t="shared" si="3"/>
        <v>114.65300000000001</v>
      </c>
      <c r="BP61" s="22">
        <v>0</v>
      </c>
      <c r="BQ61" s="22">
        <v>1000</v>
      </c>
      <c r="BR61">
        <f t="shared" si="4"/>
        <v>0</v>
      </c>
      <c r="BS61">
        <f t="shared" si="2"/>
        <v>0</v>
      </c>
      <c r="BU61" s="27" t="s">
        <v>25</v>
      </c>
      <c r="BV61" s="27">
        <v>14</v>
      </c>
      <c r="BW61" s="27">
        <v>6</v>
      </c>
      <c r="BX61" s="27"/>
      <c r="BY61" s="27">
        <v>7</v>
      </c>
      <c r="BZ61" s="27">
        <v>19</v>
      </c>
      <c r="CA61" s="27">
        <v>7</v>
      </c>
      <c r="CB61" s="27">
        <v>4</v>
      </c>
      <c r="CC61" s="27"/>
      <c r="CD61" s="27"/>
      <c r="CE61" s="28">
        <v>57</v>
      </c>
      <c r="CO61" s="39"/>
      <c r="CP61" t="s">
        <v>13</v>
      </c>
      <c r="CQ61">
        <v>72</v>
      </c>
      <c r="CR61" s="11" t="s">
        <v>304</v>
      </c>
      <c r="CS61">
        <f>SUMPRODUCT(AD2:AD1002,$BE$2:$BE$1002)+SUMPRODUCT(AD2:AD1002,$BF$2:$BF$1002)+SUMPRODUCT(AD2:AD1002,$BG$2:$BG$1002)+SUMPRODUCT(AD2:AD1002,$BH$2:$BH$1002)+SUMPRODUCT(AD2:AD1002,$BI$2:$BI$1002)+SUMPRODUCT(AD2:AD1002,$BJ$2:$BJ$1002)+SUMPRODUCT(AD2:AD1002,$BK$2:$BK$1002)+SUMPRODUCT(AD2:AD1002,$BL$2:$BL$1002)+SUMPRODUCT(AD2:AD1002,$BM$2:$BM$1002)+SUMPRODUCT(AD2:AD1002,$BN$2:$BN$1002)+SUMPRODUCT(AD2:AD1002,$BD$2:$BD$1002)</f>
        <v>15707.461000000003</v>
      </c>
      <c r="CT61" s="40"/>
      <c r="DP61" s="7"/>
      <c r="DW61" s="7"/>
      <c r="ED61" s="7"/>
      <c r="EK61" s="7"/>
      <c r="ER61" s="7"/>
      <c r="EY61" s="7"/>
      <c r="EZ61" s="7"/>
    </row>
    <row r="62" spans="1:174" ht="16" x14ac:dyDescent="0.2">
      <c r="A62" s="30">
        <v>60</v>
      </c>
      <c r="B62" s="29">
        <v>2</v>
      </c>
      <c r="C62" s="29">
        <v>2</v>
      </c>
      <c r="D62" s="29">
        <v>2</v>
      </c>
      <c r="E62" s="29">
        <v>2</v>
      </c>
      <c r="F62" s="29">
        <v>1</v>
      </c>
      <c r="G62" s="29">
        <v>0</v>
      </c>
      <c r="H62" s="29">
        <v>1</v>
      </c>
      <c r="I62" s="29">
        <v>2</v>
      </c>
      <c r="J62" s="29">
        <v>3</v>
      </c>
      <c r="K62" s="29">
        <v>3</v>
      </c>
      <c r="L62" s="29">
        <v>1</v>
      </c>
      <c r="M62" s="29">
        <v>1</v>
      </c>
      <c r="N62" s="29">
        <v>1</v>
      </c>
      <c r="O62" s="29">
        <v>1</v>
      </c>
      <c r="P62" s="29">
        <v>4</v>
      </c>
      <c r="Q62" s="29">
        <v>0</v>
      </c>
      <c r="R62" s="29">
        <v>2</v>
      </c>
      <c r="S62" s="29">
        <v>1</v>
      </c>
      <c r="T62" s="29">
        <v>0</v>
      </c>
      <c r="U62" s="29">
        <v>0</v>
      </c>
      <c r="V62" s="29">
        <v>1</v>
      </c>
      <c r="W62" s="29">
        <v>0</v>
      </c>
      <c r="X62" s="29">
        <v>0</v>
      </c>
      <c r="Y62" s="29">
        <v>0</v>
      </c>
      <c r="Z62" s="29">
        <v>2</v>
      </c>
      <c r="AA62" s="29">
        <v>2</v>
      </c>
      <c r="AB62" s="29">
        <v>2</v>
      </c>
      <c r="AC62" s="29">
        <v>0</v>
      </c>
      <c r="AD62" s="29">
        <v>0</v>
      </c>
      <c r="AE62" s="29">
        <v>1</v>
      </c>
      <c r="AF62" s="29">
        <v>0</v>
      </c>
      <c r="AG62" s="29">
        <v>1</v>
      </c>
      <c r="AH62" s="29">
        <v>0</v>
      </c>
      <c r="AI62" s="29">
        <v>0</v>
      </c>
      <c r="AJ62" s="29">
        <v>0</v>
      </c>
      <c r="AK62" s="29">
        <v>0</v>
      </c>
      <c r="AL62" s="29">
        <v>2</v>
      </c>
      <c r="AM62" s="29">
        <v>2</v>
      </c>
      <c r="AN62" s="29">
        <v>2</v>
      </c>
      <c r="AO62" s="29">
        <v>1</v>
      </c>
      <c r="AP62" s="29">
        <v>1</v>
      </c>
      <c r="AQ62" s="29">
        <v>0</v>
      </c>
      <c r="AR62" s="29">
        <v>1</v>
      </c>
      <c r="AS62" s="29">
        <v>0</v>
      </c>
      <c r="AT62" s="29">
        <v>1</v>
      </c>
      <c r="AU62" s="29">
        <v>0</v>
      </c>
      <c r="AV62" s="29">
        <v>0</v>
      </c>
      <c r="AW62" s="29">
        <v>0</v>
      </c>
      <c r="AX62" s="29">
        <v>2</v>
      </c>
      <c r="AY62" s="23">
        <f t="shared" si="0"/>
        <v>50</v>
      </c>
      <c r="AZ62" s="23">
        <f t="shared" si="1"/>
        <v>1</v>
      </c>
      <c r="BA62" s="23"/>
      <c r="BC62" s="1">
        <v>60</v>
      </c>
      <c r="BD62" s="22">
        <v>10.423</v>
      </c>
      <c r="BE62" s="22">
        <v>10.423</v>
      </c>
      <c r="BF62" s="22">
        <v>10.423</v>
      </c>
      <c r="BG62" s="22">
        <v>10.423</v>
      </c>
      <c r="BH62" s="22">
        <v>10.423</v>
      </c>
      <c r="BI62" s="22">
        <v>10.423</v>
      </c>
      <c r="BJ62" s="22">
        <v>10.423</v>
      </c>
      <c r="BK62" s="22">
        <v>10.423</v>
      </c>
      <c r="BL62" s="22">
        <v>10.423</v>
      </c>
      <c r="BM62" s="22">
        <v>10.423</v>
      </c>
      <c r="BN62" s="22">
        <v>10.423</v>
      </c>
      <c r="BO62" s="22">
        <f t="shared" si="3"/>
        <v>114.65300000000001</v>
      </c>
      <c r="BP62" s="22">
        <v>0</v>
      </c>
      <c r="BQ62" s="22">
        <v>1000</v>
      </c>
      <c r="BR62">
        <f t="shared" si="4"/>
        <v>0</v>
      </c>
      <c r="BS62">
        <f t="shared" si="2"/>
        <v>0</v>
      </c>
      <c r="BU62" s="27" t="s">
        <v>26</v>
      </c>
      <c r="BV62" s="27">
        <v>26</v>
      </c>
      <c r="BW62" s="27">
        <v>9</v>
      </c>
      <c r="BX62" s="27"/>
      <c r="BY62" s="27">
        <v>13</v>
      </c>
      <c r="BZ62" s="27">
        <v>34</v>
      </c>
      <c r="CA62" s="27">
        <v>10</v>
      </c>
      <c r="CB62" s="27">
        <v>13</v>
      </c>
      <c r="CC62" s="27"/>
      <c r="CD62" s="27"/>
      <c r="CE62" s="28">
        <v>105</v>
      </c>
      <c r="CO62" s="39"/>
      <c r="CP62" t="s">
        <v>16</v>
      </c>
      <c r="CQ62">
        <v>72</v>
      </c>
      <c r="CR62" s="11" t="s">
        <v>304</v>
      </c>
      <c r="CS62">
        <f>SUMPRODUCT(AE2:AE1002,$BE$2:$BE$1002)+SUMPRODUCT(AE2:AE1002,$BF$2:$BF$1002)+SUMPRODUCT(AE2:AE1002,$BG$2:$BG$1002)+SUMPRODUCT(AE2:AE1002,$BH$2:$BH$1002)+SUMPRODUCT(AE2:AE1002,$BI$2:$BI$1002)+SUMPRODUCT(AE2:AE1002,$BJ$2:$BJ$1002)+SUMPRODUCT(AE2:AE1002,$BK$2:$BK$1002)+SUMPRODUCT(AE2:AE1002,$BL$2:$BL$1002)+SUMPRODUCT(AE2:AE1002,$BM$2:$BM$1002)+SUMPRODUCT(AE2:AE1002,$BN$2:$BN$1002)+SUMPRODUCT(AE2:AE1002,$BD$2:$BD$1002)</f>
        <v>19377.357000000007</v>
      </c>
      <c r="CT62" s="40"/>
      <c r="DP62" s="7"/>
      <c r="DW62" s="7"/>
      <c r="ED62" s="7"/>
      <c r="EK62" s="7"/>
      <c r="ER62" s="7"/>
      <c r="EY62" s="7"/>
      <c r="EZ62" s="7"/>
    </row>
    <row r="63" spans="1:174" ht="16" x14ac:dyDescent="0.2">
      <c r="A63" s="30">
        <v>61</v>
      </c>
      <c r="B63" s="29">
        <v>1</v>
      </c>
      <c r="C63" s="29">
        <v>2</v>
      </c>
      <c r="D63" s="29">
        <v>2</v>
      </c>
      <c r="E63" s="29">
        <v>1</v>
      </c>
      <c r="F63" s="29">
        <v>1</v>
      </c>
      <c r="G63" s="29">
        <v>1</v>
      </c>
      <c r="H63" s="29">
        <v>1</v>
      </c>
      <c r="I63" s="29">
        <v>2</v>
      </c>
      <c r="J63" s="29">
        <v>4</v>
      </c>
      <c r="K63" s="29">
        <v>4</v>
      </c>
      <c r="L63" s="29">
        <v>1</v>
      </c>
      <c r="M63" s="29">
        <v>1</v>
      </c>
      <c r="N63" s="29">
        <v>1</v>
      </c>
      <c r="O63" s="29">
        <v>2</v>
      </c>
      <c r="P63" s="29">
        <v>4</v>
      </c>
      <c r="Q63" s="29">
        <v>0</v>
      </c>
      <c r="R63" s="29">
        <v>1</v>
      </c>
      <c r="S63" s="29">
        <v>2</v>
      </c>
      <c r="T63" s="29">
        <v>0</v>
      </c>
      <c r="U63" s="29">
        <v>0</v>
      </c>
      <c r="V63" s="29">
        <v>0</v>
      </c>
      <c r="W63" s="29">
        <v>1</v>
      </c>
      <c r="X63" s="29">
        <v>1</v>
      </c>
      <c r="Y63" s="29">
        <v>1</v>
      </c>
      <c r="Z63" s="29">
        <v>1</v>
      </c>
      <c r="AA63" s="29">
        <v>2</v>
      </c>
      <c r="AB63" s="29">
        <v>2</v>
      </c>
      <c r="AC63" s="29">
        <v>0</v>
      </c>
      <c r="AD63" s="29">
        <v>0</v>
      </c>
      <c r="AE63" s="29">
        <v>0</v>
      </c>
      <c r="AF63" s="29">
        <v>1</v>
      </c>
      <c r="AG63" s="29">
        <v>0</v>
      </c>
      <c r="AH63" s="29">
        <v>1</v>
      </c>
      <c r="AI63" s="29">
        <v>0</v>
      </c>
      <c r="AJ63" s="29">
        <v>0</v>
      </c>
      <c r="AK63" s="29">
        <v>1</v>
      </c>
      <c r="AL63" s="29">
        <v>1</v>
      </c>
      <c r="AM63" s="29">
        <v>3</v>
      </c>
      <c r="AN63" s="29">
        <v>2</v>
      </c>
      <c r="AO63" s="29">
        <v>1</v>
      </c>
      <c r="AP63" s="29">
        <v>1</v>
      </c>
      <c r="AQ63" s="29">
        <v>0</v>
      </c>
      <c r="AR63" s="29">
        <v>1</v>
      </c>
      <c r="AS63" s="29">
        <v>1</v>
      </c>
      <c r="AT63" s="29">
        <v>0</v>
      </c>
      <c r="AU63" s="29">
        <v>0</v>
      </c>
      <c r="AV63" s="29">
        <v>0</v>
      </c>
      <c r="AW63" s="29">
        <v>1</v>
      </c>
      <c r="AX63" s="29">
        <v>2</v>
      </c>
      <c r="AY63" s="23">
        <f t="shared" si="0"/>
        <v>55</v>
      </c>
      <c r="AZ63" s="23">
        <f t="shared" si="1"/>
        <v>1</v>
      </c>
      <c r="BA63" s="23"/>
      <c r="BC63" s="1">
        <v>61</v>
      </c>
      <c r="BD63" s="22">
        <v>10.423</v>
      </c>
      <c r="BE63" s="22">
        <v>10.423</v>
      </c>
      <c r="BF63" s="22">
        <v>10.423</v>
      </c>
      <c r="BG63" s="22">
        <v>10.423</v>
      </c>
      <c r="BH63" s="22">
        <v>10.423</v>
      </c>
      <c r="BI63" s="22">
        <v>10.423</v>
      </c>
      <c r="BJ63" s="22">
        <v>10.423</v>
      </c>
      <c r="BK63" s="22">
        <v>10.423</v>
      </c>
      <c r="BL63" s="22">
        <v>10.423</v>
      </c>
      <c r="BM63" s="22">
        <v>10.423</v>
      </c>
      <c r="BN63" s="22">
        <v>10.423</v>
      </c>
      <c r="BO63" s="22">
        <f t="shared" si="3"/>
        <v>114.65300000000001</v>
      </c>
      <c r="BP63" s="22">
        <v>0</v>
      </c>
      <c r="BQ63" s="22">
        <v>1000</v>
      </c>
      <c r="BR63">
        <f t="shared" si="4"/>
        <v>0</v>
      </c>
      <c r="BS63">
        <f t="shared" si="2"/>
        <v>0</v>
      </c>
      <c r="BU63" s="31" t="s">
        <v>320</v>
      </c>
      <c r="BV63" s="31">
        <v>84</v>
      </c>
      <c r="BW63" s="31">
        <v>23</v>
      </c>
      <c r="BX63" s="31">
        <v>0</v>
      </c>
      <c r="BY63" s="31">
        <v>21</v>
      </c>
      <c r="BZ63" s="31">
        <v>148</v>
      </c>
      <c r="CA63" s="31">
        <v>36</v>
      </c>
      <c r="CB63" s="31">
        <v>0</v>
      </c>
      <c r="CC63" s="31">
        <v>142</v>
      </c>
      <c r="CD63" s="31"/>
      <c r="CE63" s="32">
        <v>454</v>
      </c>
      <c r="CO63" s="39"/>
      <c r="CP63" t="s">
        <v>30</v>
      </c>
      <c r="CQ63">
        <v>0</v>
      </c>
      <c r="CR63" s="11" t="s">
        <v>304</v>
      </c>
      <c r="CS63" t="s">
        <v>330</v>
      </c>
      <c r="CT63" s="40"/>
      <c r="DP63" s="7"/>
      <c r="DW63" s="7"/>
      <c r="ED63" s="7"/>
      <c r="EK63" s="7"/>
      <c r="ER63" s="7"/>
      <c r="EY63" s="7"/>
      <c r="EZ63" s="7"/>
    </row>
    <row r="64" spans="1:174" ht="16" x14ac:dyDescent="0.2">
      <c r="A64" s="30">
        <v>62</v>
      </c>
      <c r="B64" s="29">
        <v>1</v>
      </c>
      <c r="C64" s="29">
        <v>1</v>
      </c>
      <c r="D64" s="29">
        <v>3</v>
      </c>
      <c r="E64" s="29">
        <v>1</v>
      </c>
      <c r="F64" s="29">
        <v>1</v>
      </c>
      <c r="G64" s="29">
        <v>1</v>
      </c>
      <c r="H64" s="29">
        <v>1</v>
      </c>
      <c r="I64" s="29">
        <v>1</v>
      </c>
      <c r="J64" s="29">
        <v>3</v>
      </c>
      <c r="K64" s="29">
        <v>4</v>
      </c>
      <c r="L64" s="29">
        <v>1</v>
      </c>
      <c r="M64" s="29">
        <v>1</v>
      </c>
      <c r="N64" s="29">
        <v>1</v>
      </c>
      <c r="O64" s="29">
        <v>1</v>
      </c>
      <c r="P64" s="29">
        <v>4</v>
      </c>
      <c r="Q64" s="29">
        <v>0</v>
      </c>
      <c r="R64" s="29">
        <v>2</v>
      </c>
      <c r="S64" s="29">
        <v>1</v>
      </c>
      <c r="T64" s="29">
        <v>0</v>
      </c>
      <c r="U64" s="29">
        <v>0</v>
      </c>
      <c r="V64" s="29">
        <v>1</v>
      </c>
      <c r="W64" s="29">
        <v>0</v>
      </c>
      <c r="X64" s="29">
        <v>0</v>
      </c>
      <c r="Y64" s="29">
        <v>1</v>
      </c>
      <c r="Z64" s="29">
        <v>1</v>
      </c>
      <c r="AA64" s="29">
        <v>2</v>
      </c>
      <c r="AB64" s="29">
        <v>1</v>
      </c>
      <c r="AC64" s="29">
        <v>1</v>
      </c>
      <c r="AD64" s="29">
        <v>0</v>
      </c>
      <c r="AE64" s="29">
        <v>0</v>
      </c>
      <c r="AF64" s="29">
        <v>1</v>
      </c>
      <c r="AG64" s="29">
        <v>1</v>
      </c>
      <c r="AH64" s="29">
        <v>1</v>
      </c>
      <c r="AI64" s="29">
        <v>0</v>
      </c>
      <c r="AJ64" s="29">
        <v>0</v>
      </c>
      <c r="AK64" s="29">
        <v>0</v>
      </c>
      <c r="AL64" s="29">
        <v>1</v>
      </c>
      <c r="AM64" s="29">
        <v>3</v>
      </c>
      <c r="AN64" s="29">
        <v>3</v>
      </c>
      <c r="AO64" s="29">
        <v>1</v>
      </c>
      <c r="AP64" s="29">
        <v>0</v>
      </c>
      <c r="AQ64" s="29">
        <v>0</v>
      </c>
      <c r="AR64" s="29">
        <v>1</v>
      </c>
      <c r="AS64" s="29">
        <v>0</v>
      </c>
      <c r="AT64" s="29">
        <v>0</v>
      </c>
      <c r="AU64" s="29">
        <v>1</v>
      </c>
      <c r="AV64" s="29">
        <v>0</v>
      </c>
      <c r="AW64" s="29">
        <v>1</v>
      </c>
      <c r="AX64" s="29">
        <v>2</v>
      </c>
      <c r="AY64" s="23">
        <f t="shared" si="0"/>
        <v>51</v>
      </c>
      <c r="AZ64" s="23">
        <f t="shared" si="1"/>
        <v>1</v>
      </c>
      <c r="BA64" s="23"/>
      <c r="BC64" s="1">
        <v>62</v>
      </c>
      <c r="BD64" s="22">
        <v>10.423</v>
      </c>
      <c r="BE64" s="22">
        <v>10.423</v>
      </c>
      <c r="BF64" s="22">
        <v>10.423</v>
      </c>
      <c r="BG64" s="22">
        <v>10.423</v>
      </c>
      <c r="BH64" s="22">
        <v>10.423</v>
      </c>
      <c r="BI64" s="22">
        <v>10.423</v>
      </c>
      <c r="BJ64" s="22">
        <v>10.423</v>
      </c>
      <c r="BK64" s="22">
        <v>10.423</v>
      </c>
      <c r="BL64" s="22">
        <v>10.423</v>
      </c>
      <c r="BM64" s="22">
        <v>10.423</v>
      </c>
      <c r="BN64" s="22">
        <v>10.423</v>
      </c>
      <c r="BO64" s="22">
        <f t="shared" si="3"/>
        <v>114.65300000000001</v>
      </c>
      <c r="BP64" s="22">
        <v>0</v>
      </c>
      <c r="BQ64" s="22">
        <v>1000</v>
      </c>
      <c r="BR64">
        <f t="shared" si="4"/>
        <v>0</v>
      </c>
      <c r="BS64">
        <f t="shared" si="2"/>
        <v>0</v>
      </c>
      <c r="BU64" s="27" t="s">
        <v>10</v>
      </c>
      <c r="BV64" s="27">
        <v>5</v>
      </c>
      <c r="BW64" s="27">
        <v>1</v>
      </c>
      <c r="BX64" s="27"/>
      <c r="BY64" s="27">
        <v>1</v>
      </c>
      <c r="BZ64" s="27">
        <v>9</v>
      </c>
      <c r="CA64" s="27">
        <v>2</v>
      </c>
      <c r="CB64" s="27"/>
      <c r="CC64" s="27">
        <v>5</v>
      </c>
      <c r="CD64" s="27"/>
      <c r="CE64" s="28">
        <v>23</v>
      </c>
      <c r="CO64" s="39" t="s">
        <v>315</v>
      </c>
      <c r="CT64" s="40"/>
      <c r="DP64" s="7"/>
      <c r="DW64" s="7"/>
      <c r="ED64" s="7"/>
      <c r="EK64" s="7"/>
      <c r="ER64" s="7"/>
      <c r="EY64" s="7"/>
      <c r="EZ64" s="7"/>
    </row>
    <row r="65" spans="1:156" ht="16" x14ac:dyDescent="0.2">
      <c r="A65" s="30">
        <v>63</v>
      </c>
      <c r="B65" s="29">
        <v>1</v>
      </c>
      <c r="C65" s="29">
        <v>1</v>
      </c>
      <c r="D65" s="29">
        <v>2</v>
      </c>
      <c r="E65" s="29">
        <v>1</v>
      </c>
      <c r="F65" s="29">
        <v>1</v>
      </c>
      <c r="G65" s="29">
        <v>1</v>
      </c>
      <c r="H65" s="29">
        <v>2</v>
      </c>
      <c r="I65" s="29">
        <v>1</v>
      </c>
      <c r="J65" s="29">
        <v>3</v>
      </c>
      <c r="K65" s="29">
        <v>3</v>
      </c>
      <c r="L65" s="29">
        <v>1</v>
      </c>
      <c r="M65" s="29">
        <v>1</v>
      </c>
      <c r="N65" s="29">
        <v>1</v>
      </c>
      <c r="O65" s="29">
        <v>1</v>
      </c>
      <c r="P65" s="29">
        <v>3</v>
      </c>
      <c r="Q65" s="29">
        <v>0</v>
      </c>
      <c r="R65" s="29">
        <v>1</v>
      </c>
      <c r="S65" s="29">
        <v>1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1</v>
      </c>
      <c r="Z65" s="29">
        <v>2</v>
      </c>
      <c r="AA65" s="29">
        <v>2</v>
      </c>
      <c r="AB65" s="29">
        <v>2</v>
      </c>
      <c r="AC65" s="29">
        <v>1</v>
      </c>
      <c r="AD65" s="29">
        <v>0</v>
      </c>
      <c r="AE65" s="29">
        <v>1</v>
      </c>
      <c r="AF65" s="29">
        <v>1</v>
      </c>
      <c r="AG65" s="29">
        <v>1</v>
      </c>
      <c r="AH65" s="29">
        <v>1</v>
      </c>
      <c r="AI65" s="29">
        <v>0</v>
      </c>
      <c r="AJ65" s="29">
        <v>0</v>
      </c>
      <c r="AK65" s="29">
        <v>0</v>
      </c>
      <c r="AL65" s="29">
        <v>1</v>
      </c>
      <c r="AM65" s="29">
        <v>2</v>
      </c>
      <c r="AN65" s="29">
        <v>3</v>
      </c>
      <c r="AO65" s="29">
        <v>1</v>
      </c>
      <c r="AP65" s="29">
        <v>1</v>
      </c>
      <c r="AQ65" s="29">
        <v>1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1</v>
      </c>
      <c r="AX65" s="29">
        <v>2</v>
      </c>
      <c r="AY65" s="23">
        <f t="shared" si="0"/>
        <v>49</v>
      </c>
      <c r="AZ65" s="23">
        <f t="shared" si="1"/>
        <v>1</v>
      </c>
      <c r="BA65" s="23"/>
      <c r="BC65" s="1">
        <v>63</v>
      </c>
      <c r="BD65" s="22">
        <v>10.423</v>
      </c>
      <c r="BE65" s="22">
        <v>10.423</v>
      </c>
      <c r="BF65" s="22">
        <v>10.423</v>
      </c>
      <c r="BG65" s="22">
        <v>10.423</v>
      </c>
      <c r="BH65" s="22">
        <v>10.423</v>
      </c>
      <c r="BI65" s="22">
        <v>10.423</v>
      </c>
      <c r="BJ65" s="22">
        <v>10.423</v>
      </c>
      <c r="BK65" s="22">
        <v>10.423</v>
      </c>
      <c r="BL65" s="22">
        <v>10.423</v>
      </c>
      <c r="BM65" s="22">
        <v>10.423</v>
      </c>
      <c r="BN65" s="22">
        <v>10.423</v>
      </c>
      <c r="BO65" s="22">
        <f t="shared" si="3"/>
        <v>114.65300000000001</v>
      </c>
      <c r="BP65" s="22">
        <v>0</v>
      </c>
      <c r="BQ65" s="22">
        <v>1000</v>
      </c>
      <c r="BR65">
        <f t="shared" si="4"/>
        <v>0</v>
      </c>
      <c r="BS65">
        <f t="shared" si="2"/>
        <v>0</v>
      </c>
      <c r="BU65" s="27" t="s">
        <v>17</v>
      </c>
      <c r="BV65" s="27">
        <v>3</v>
      </c>
      <c r="BW65" s="27">
        <v>1</v>
      </c>
      <c r="BX65" s="27"/>
      <c r="BY65" s="27">
        <v>1</v>
      </c>
      <c r="BZ65" s="27">
        <v>9</v>
      </c>
      <c r="CA65" s="27">
        <v>3</v>
      </c>
      <c r="CB65" s="27"/>
      <c r="CC65" s="27">
        <v>10</v>
      </c>
      <c r="CD65" s="27"/>
      <c r="CE65" s="28">
        <v>27</v>
      </c>
      <c r="CO65" s="39"/>
      <c r="CP65" t="s">
        <v>11</v>
      </c>
      <c r="CQ65">
        <v>0</v>
      </c>
      <c r="CR65" s="11" t="s">
        <v>304</v>
      </c>
      <c r="CS65" t="s">
        <v>308</v>
      </c>
      <c r="CT65" s="40"/>
      <c r="DP65" s="7"/>
      <c r="DW65" s="7"/>
      <c r="ED65" s="7"/>
      <c r="EK65" s="7"/>
      <c r="ER65" s="7"/>
      <c r="EY65" s="7"/>
      <c r="EZ65" s="7"/>
    </row>
    <row r="66" spans="1:156" ht="16" x14ac:dyDescent="0.2">
      <c r="A66" s="30">
        <v>64</v>
      </c>
      <c r="B66" s="29">
        <v>1</v>
      </c>
      <c r="C66" s="29">
        <v>2</v>
      </c>
      <c r="D66" s="29">
        <v>3</v>
      </c>
      <c r="E66" s="29">
        <v>1</v>
      </c>
      <c r="F66" s="29">
        <v>1</v>
      </c>
      <c r="G66" s="29">
        <v>1</v>
      </c>
      <c r="H66" s="29">
        <v>1</v>
      </c>
      <c r="I66" s="29">
        <v>0</v>
      </c>
      <c r="J66" s="29">
        <v>4</v>
      </c>
      <c r="K66" s="29">
        <v>3</v>
      </c>
      <c r="L66" s="29">
        <v>1</v>
      </c>
      <c r="M66" s="29">
        <v>1</v>
      </c>
      <c r="N66" s="29">
        <v>1</v>
      </c>
      <c r="O66" s="29">
        <v>1</v>
      </c>
      <c r="P66" s="29">
        <v>4</v>
      </c>
      <c r="Q66" s="29">
        <v>1</v>
      </c>
      <c r="R66" s="29">
        <v>2</v>
      </c>
      <c r="S66" s="29">
        <v>1</v>
      </c>
      <c r="T66" s="29">
        <v>0</v>
      </c>
      <c r="U66" s="29">
        <v>1</v>
      </c>
      <c r="V66" s="29">
        <v>0</v>
      </c>
      <c r="W66" s="29">
        <v>0</v>
      </c>
      <c r="X66" s="29">
        <v>0</v>
      </c>
      <c r="Y66" s="29">
        <v>0</v>
      </c>
      <c r="Z66" s="29">
        <v>1</v>
      </c>
      <c r="AA66" s="29">
        <v>2</v>
      </c>
      <c r="AB66" s="29">
        <v>2</v>
      </c>
      <c r="AC66" s="29">
        <v>1</v>
      </c>
      <c r="AD66" s="29">
        <v>0</v>
      </c>
      <c r="AE66" s="29">
        <v>0</v>
      </c>
      <c r="AF66" s="29">
        <v>1</v>
      </c>
      <c r="AG66" s="29">
        <v>1</v>
      </c>
      <c r="AH66" s="29">
        <v>0</v>
      </c>
      <c r="AI66" s="29">
        <v>0</v>
      </c>
      <c r="AJ66" s="29">
        <v>0</v>
      </c>
      <c r="AK66" s="29">
        <v>0</v>
      </c>
      <c r="AL66" s="29">
        <v>2</v>
      </c>
      <c r="AM66" s="29">
        <v>3</v>
      </c>
      <c r="AN66" s="29">
        <v>3</v>
      </c>
      <c r="AO66" s="29">
        <v>1</v>
      </c>
      <c r="AP66" s="29">
        <v>1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1</v>
      </c>
      <c r="AW66" s="29">
        <v>1</v>
      </c>
      <c r="AX66" s="29">
        <v>2</v>
      </c>
      <c r="AY66" s="23">
        <f t="shared" ref="AY66:AY129" si="7">SUM(B66:AX66)</f>
        <v>52</v>
      </c>
      <c r="AZ66" s="23">
        <f t="shared" ref="AZ66:AZ81" si="8">IF(AY66&gt;0,1,0)</f>
        <v>1</v>
      </c>
      <c r="BA66" s="23"/>
      <c r="BC66" s="1">
        <v>64</v>
      </c>
      <c r="BD66" s="22">
        <v>10.423</v>
      </c>
      <c r="BE66" s="22">
        <v>10.423</v>
      </c>
      <c r="BF66" s="22">
        <v>10.423</v>
      </c>
      <c r="BG66" s="22">
        <v>10.423</v>
      </c>
      <c r="BH66" s="22">
        <v>10.423</v>
      </c>
      <c r="BI66" s="22">
        <v>10.423</v>
      </c>
      <c r="BJ66" s="22">
        <v>10.423</v>
      </c>
      <c r="BK66" s="22">
        <v>10.423</v>
      </c>
      <c r="BL66" s="22">
        <v>10.423</v>
      </c>
      <c r="BM66" s="22">
        <v>10.423</v>
      </c>
      <c r="BN66" s="22">
        <v>10.423</v>
      </c>
      <c r="BO66" s="22">
        <f t="shared" ref="BO66:BO129" si="9">SUM(BD66:BN66)</f>
        <v>114.65300000000001</v>
      </c>
      <c r="BP66" s="22">
        <v>0</v>
      </c>
      <c r="BQ66" s="22">
        <v>1000</v>
      </c>
      <c r="BR66">
        <f t="shared" si="4"/>
        <v>0</v>
      </c>
      <c r="BS66">
        <f t="shared" ref="BS66:BS129" si="10">0.0001*BP66</f>
        <v>0</v>
      </c>
      <c r="BU66" s="27" t="s">
        <v>18</v>
      </c>
      <c r="BV66" s="27">
        <v>7</v>
      </c>
      <c r="BW66" s="27">
        <v>2</v>
      </c>
      <c r="BX66" s="27"/>
      <c r="BY66" s="27">
        <v>2</v>
      </c>
      <c r="BZ66" s="27">
        <v>8</v>
      </c>
      <c r="CA66" s="27">
        <v>3</v>
      </c>
      <c r="CB66" s="27"/>
      <c r="CC66" s="27">
        <v>11</v>
      </c>
      <c r="CD66" s="27"/>
      <c r="CE66" s="28">
        <v>33</v>
      </c>
      <c r="CO66" s="39"/>
      <c r="CP66" t="s">
        <v>15</v>
      </c>
      <c r="CQ66">
        <v>139</v>
      </c>
      <c r="CR66" s="11" t="s">
        <v>304</v>
      </c>
      <c r="CS66">
        <f>SUMPRODUCT(B2:B1002,$BE$2:$BE$1002)+SUMPRODUCT(B2:B1002,$BF$2:$BF$1002)+SUMPRODUCT(B2:B1002,$BG$2:$BG$1002)+SUMPRODUCT(B2:B1002,$BH$2:$BH$1002)+SUMPRODUCT(B2:B1002,$BI$2:$BI$1002)+SUMPRODUCT(B2:B1002,$BJ$2:$BJ$1002)+SUMPRODUCT(B2:B1002,$BK$2:$BK$1002)+SUMPRODUCT(B2:B1002,$BL$2:$BL$1002)+SUMPRODUCT(B2:B1002,$BM$2:$BM$1002)+SUMPRODUCT(B2:B1002,$BN$2:$BN$1002)+SUMPRODUCT(B2:B1002,$BD$2:$BD$1002)</f>
        <v>36575.306999999731</v>
      </c>
      <c r="CT66" s="40"/>
      <c r="DP66" s="7"/>
      <c r="DW66" s="7"/>
      <c r="ED66" s="7"/>
      <c r="EK66" s="7"/>
      <c r="ER66" s="7"/>
      <c r="EY66" s="7"/>
      <c r="EZ66" s="7"/>
    </row>
    <row r="67" spans="1:156" ht="16" x14ac:dyDescent="0.2">
      <c r="A67" s="30">
        <v>65</v>
      </c>
      <c r="B67" s="29">
        <v>1</v>
      </c>
      <c r="C67" s="29">
        <v>1</v>
      </c>
      <c r="D67" s="29">
        <v>2</v>
      </c>
      <c r="E67" s="29">
        <v>1</v>
      </c>
      <c r="F67" s="29">
        <v>0</v>
      </c>
      <c r="G67" s="29">
        <v>0</v>
      </c>
      <c r="H67" s="29">
        <v>2</v>
      </c>
      <c r="I67" s="29">
        <v>1</v>
      </c>
      <c r="J67" s="29">
        <v>4</v>
      </c>
      <c r="K67" s="29">
        <v>3</v>
      </c>
      <c r="L67" s="29">
        <v>1</v>
      </c>
      <c r="M67" s="29">
        <v>1</v>
      </c>
      <c r="N67" s="29">
        <v>2</v>
      </c>
      <c r="O67" s="29">
        <v>1</v>
      </c>
      <c r="P67" s="29">
        <v>4</v>
      </c>
      <c r="Q67" s="29">
        <v>0</v>
      </c>
      <c r="R67" s="29">
        <v>1</v>
      </c>
      <c r="S67" s="29">
        <v>1</v>
      </c>
      <c r="T67" s="29">
        <v>0</v>
      </c>
      <c r="U67" s="29">
        <v>0</v>
      </c>
      <c r="V67" s="29">
        <v>0</v>
      </c>
      <c r="W67" s="29">
        <v>1</v>
      </c>
      <c r="X67" s="29">
        <v>0</v>
      </c>
      <c r="Y67" s="29">
        <v>0</v>
      </c>
      <c r="Z67" s="29">
        <v>1</v>
      </c>
      <c r="AA67" s="29">
        <v>2</v>
      </c>
      <c r="AB67" s="29">
        <v>2</v>
      </c>
      <c r="AC67" s="29">
        <v>1</v>
      </c>
      <c r="AD67" s="29">
        <v>0</v>
      </c>
      <c r="AE67" s="29">
        <v>0</v>
      </c>
      <c r="AF67" s="29">
        <v>0</v>
      </c>
      <c r="AG67" s="29">
        <v>0</v>
      </c>
      <c r="AH67" s="29">
        <v>1</v>
      </c>
      <c r="AI67" s="29">
        <v>0</v>
      </c>
      <c r="AJ67" s="29">
        <v>1</v>
      </c>
      <c r="AK67" s="29">
        <v>0</v>
      </c>
      <c r="AL67" s="29">
        <v>2</v>
      </c>
      <c r="AM67" s="29">
        <v>3</v>
      </c>
      <c r="AN67" s="29">
        <v>2</v>
      </c>
      <c r="AO67" s="29">
        <v>1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1</v>
      </c>
      <c r="AX67" s="29">
        <v>2</v>
      </c>
      <c r="AY67" s="23">
        <f t="shared" si="7"/>
        <v>46</v>
      </c>
      <c r="AZ67" s="23">
        <f t="shared" si="8"/>
        <v>1</v>
      </c>
      <c r="BA67" s="23"/>
      <c r="BC67" s="1">
        <v>65</v>
      </c>
      <c r="BD67" s="22">
        <v>10.423</v>
      </c>
      <c r="BE67" s="22">
        <v>10.423</v>
      </c>
      <c r="BF67" s="22">
        <v>10.423</v>
      </c>
      <c r="BG67" s="22">
        <v>10.423</v>
      </c>
      <c r="BH67" s="22">
        <v>10.423</v>
      </c>
      <c r="BI67" s="22">
        <v>10.423</v>
      </c>
      <c r="BJ67" s="22">
        <v>10.423</v>
      </c>
      <c r="BK67" s="22">
        <v>10.423</v>
      </c>
      <c r="BL67" s="22">
        <v>10.423</v>
      </c>
      <c r="BM67" s="22">
        <v>10.423</v>
      </c>
      <c r="BN67" s="22">
        <v>10.423</v>
      </c>
      <c r="BO67" s="22">
        <f t="shared" si="9"/>
        <v>114.65300000000001</v>
      </c>
      <c r="BP67" s="22">
        <v>0</v>
      </c>
      <c r="BQ67" s="22">
        <v>1000</v>
      </c>
      <c r="BR67">
        <f t="shared" ref="BR67:BR130" si="11">BP67*BQ67</f>
        <v>0</v>
      </c>
      <c r="BS67">
        <f t="shared" si="10"/>
        <v>0</v>
      </c>
      <c r="BU67" s="27" t="s">
        <v>19</v>
      </c>
      <c r="BV67" s="27">
        <v>13</v>
      </c>
      <c r="BW67" s="27">
        <v>3</v>
      </c>
      <c r="BX67" s="27"/>
      <c r="BY67" s="27">
        <v>2</v>
      </c>
      <c r="BZ67" s="27">
        <v>19</v>
      </c>
      <c r="CA67" s="27">
        <v>5</v>
      </c>
      <c r="CB67" s="27"/>
      <c r="CC67" s="27">
        <v>13</v>
      </c>
      <c r="CD67" s="27"/>
      <c r="CE67" s="28">
        <v>55</v>
      </c>
      <c r="CO67" s="39"/>
      <c r="CP67" t="s">
        <v>12</v>
      </c>
      <c r="CQ67">
        <v>256</v>
      </c>
      <c r="CR67" s="11" t="s">
        <v>304</v>
      </c>
      <c r="CS67">
        <f>SUMPRODUCT(C2:C1002,$BE$2:$BE$1002)+SUMPRODUCT(C2:C1002,$BF$2:$BF$1002)+SUMPRODUCT(C2:C1002,$BG$2:$BG$1002)+SUMPRODUCT(C2:C1002,$BH$2:$BH$1002)+SUMPRODUCT(C2:C1002,$BI$2:$BI$1002)+SUMPRODUCT(C2:C1002,$BJ$2:$BJ$1002)+SUMPRODUCT(C2:C1002,$BK$2:$BK$1002)+SUMPRODUCT(C2:C1002,$BL$2:$BL$1002)+SUMPRODUCT(C2:C1002,$BM$2:$BM$1002)+SUMPRODUCT(C2:C1002,$BN$2:$BN$1002)+SUMPRODUCT(C2:C1002,$BD$2:$BD$1002)</f>
        <v>68220.534999999261</v>
      </c>
      <c r="CT67" s="40"/>
      <c r="DP67" s="7"/>
      <c r="DW67" s="7"/>
      <c r="ED67" s="7"/>
      <c r="EK67" s="7"/>
      <c r="ER67" s="7"/>
      <c r="EY67" s="7"/>
      <c r="EZ67" s="7"/>
    </row>
    <row r="68" spans="1:156" ht="16" x14ac:dyDescent="0.2">
      <c r="A68" s="30">
        <v>66</v>
      </c>
      <c r="B68" s="29">
        <v>1</v>
      </c>
      <c r="C68" s="29">
        <v>2</v>
      </c>
      <c r="D68" s="29">
        <v>3</v>
      </c>
      <c r="E68" s="29">
        <v>1</v>
      </c>
      <c r="F68" s="29">
        <v>1</v>
      </c>
      <c r="G68" s="29">
        <v>0</v>
      </c>
      <c r="H68" s="29">
        <v>1</v>
      </c>
      <c r="I68" s="29">
        <v>1</v>
      </c>
      <c r="J68" s="29">
        <v>4</v>
      </c>
      <c r="K68" s="29">
        <v>3</v>
      </c>
      <c r="L68" s="29">
        <v>0</v>
      </c>
      <c r="M68" s="29">
        <v>1</v>
      </c>
      <c r="N68" s="29">
        <v>1</v>
      </c>
      <c r="O68" s="29">
        <v>1</v>
      </c>
      <c r="P68" s="29">
        <v>4</v>
      </c>
      <c r="Q68" s="29">
        <v>1</v>
      </c>
      <c r="R68" s="29">
        <v>2</v>
      </c>
      <c r="S68" s="29">
        <v>1</v>
      </c>
      <c r="T68" s="29">
        <v>0</v>
      </c>
      <c r="U68" s="29">
        <v>0</v>
      </c>
      <c r="V68" s="29">
        <v>0</v>
      </c>
      <c r="W68" s="29">
        <v>0</v>
      </c>
      <c r="X68" s="29">
        <v>1</v>
      </c>
      <c r="Y68" s="29">
        <v>0</v>
      </c>
      <c r="Z68" s="29">
        <v>2</v>
      </c>
      <c r="AA68" s="29">
        <v>2</v>
      </c>
      <c r="AB68" s="29">
        <v>2</v>
      </c>
      <c r="AC68" s="29">
        <v>0</v>
      </c>
      <c r="AD68" s="29">
        <v>0</v>
      </c>
      <c r="AE68" s="29">
        <v>1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2</v>
      </c>
      <c r="AM68" s="29">
        <v>2</v>
      </c>
      <c r="AN68" s="29">
        <v>3</v>
      </c>
      <c r="AO68" s="29">
        <v>1</v>
      </c>
      <c r="AP68" s="29">
        <v>1</v>
      </c>
      <c r="AQ68" s="29">
        <v>0</v>
      </c>
      <c r="AR68" s="29">
        <v>1</v>
      </c>
      <c r="AS68" s="29">
        <v>1</v>
      </c>
      <c r="AT68" s="29">
        <v>0</v>
      </c>
      <c r="AU68" s="29">
        <v>0</v>
      </c>
      <c r="AV68" s="29">
        <v>1</v>
      </c>
      <c r="AW68" s="29">
        <v>1</v>
      </c>
      <c r="AX68" s="29">
        <v>2</v>
      </c>
      <c r="AY68" s="23">
        <f t="shared" si="7"/>
        <v>51</v>
      </c>
      <c r="AZ68" s="23">
        <f t="shared" si="8"/>
        <v>1</v>
      </c>
      <c r="BA68" s="23"/>
      <c r="BC68" s="1">
        <v>66</v>
      </c>
      <c r="BD68" s="22">
        <v>10.423</v>
      </c>
      <c r="BE68" s="22">
        <v>10.423</v>
      </c>
      <c r="BF68" s="22">
        <v>10.423</v>
      </c>
      <c r="BG68" s="22">
        <v>10.423</v>
      </c>
      <c r="BH68" s="22">
        <v>10.423</v>
      </c>
      <c r="BI68" s="22">
        <v>10.423</v>
      </c>
      <c r="BJ68" s="22">
        <v>10.423</v>
      </c>
      <c r="BK68" s="22">
        <v>10.423</v>
      </c>
      <c r="BL68" s="22">
        <v>10.423</v>
      </c>
      <c r="BM68" s="22">
        <v>10.423</v>
      </c>
      <c r="BN68" s="22">
        <v>10.423</v>
      </c>
      <c r="BO68" s="22">
        <f t="shared" si="9"/>
        <v>114.65300000000001</v>
      </c>
      <c r="BP68" s="22">
        <v>0</v>
      </c>
      <c r="BQ68" s="22">
        <v>1000</v>
      </c>
      <c r="BR68">
        <f t="shared" si="11"/>
        <v>0</v>
      </c>
      <c r="BS68">
        <f t="shared" si="10"/>
        <v>0</v>
      </c>
      <c r="BU68" s="27" t="s">
        <v>20</v>
      </c>
      <c r="BV68" s="27">
        <v>10</v>
      </c>
      <c r="BW68" s="27">
        <v>3</v>
      </c>
      <c r="BX68" s="27"/>
      <c r="BY68" s="27">
        <v>2</v>
      </c>
      <c r="BZ68" s="27">
        <v>16</v>
      </c>
      <c r="CA68" s="27">
        <v>5</v>
      </c>
      <c r="CB68" s="27"/>
      <c r="CC68" s="27">
        <v>14</v>
      </c>
      <c r="CD68" s="27"/>
      <c r="CE68" s="28">
        <v>50</v>
      </c>
      <c r="CO68" s="39"/>
      <c r="CP68" t="s">
        <v>14</v>
      </c>
      <c r="CQ68">
        <v>137</v>
      </c>
      <c r="CR68" s="11" t="s">
        <v>304</v>
      </c>
      <c r="CS68">
        <f>SUMPRODUCT(D2:D1002,$BE$2:$BE$1002)+SUMPRODUCT(D2:D1002,$BF$2:$BF$1002)+SUMPRODUCT(D2:D1002,$BG$2:$BG$1002)+SUMPRODUCT(D2:D1002,$BH$2:$BH$1002)+SUMPRODUCT(D2:D1002,$BI$2:$BI$1002)+SUMPRODUCT(D2:D1002,$BJ$2:$BJ$1002)+SUMPRODUCT(D2:D1002,$BK$2:$BK$1002)+SUMPRODUCT(D2:D1002,$BL$2:$BL$1002)+SUMPRODUCT(D2:D1002,$BM$2:$BM$1002)+SUMPRODUCT(D2:D1002,$BN$2:$BN$1002)+SUMPRODUCT(D2:D1002,$BD$2:$BD$1002)</f>
        <v>107431.860999999</v>
      </c>
      <c r="CT68" s="40"/>
      <c r="DP68" s="7"/>
      <c r="DW68" s="7"/>
      <c r="ED68" s="7"/>
      <c r="EK68" s="7"/>
      <c r="ER68" s="7"/>
      <c r="EY68" s="7"/>
      <c r="EZ68" s="7"/>
    </row>
    <row r="69" spans="1:156" ht="16" x14ac:dyDescent="0.2">
      <c r="A69" s="30">
        <v>67</v>
      </c>
      <c r="B69" s="29">
        <v>0</v>
      </c>
      <c r="C69" s="29">
        <v>1</v>
      </c>
      <c r="D69" s="29">
        <v>2</v>
      </c>
      <c r="E69" s="29">
        <v>1</v>
      </c>
      <c r="F69" s="29">
        <v>1</v>
      </c>
      <c r="G69" s="29">
        <v>0</v>
      </c>
      <c r="H69" s="29">
        <v>1</v>
      </c>
      <c r="I69" s="29">
        <v>1</v>
      </c>
      <c r="J69" s="29">
        <v>4</v>
      </c>
      <c r="K69" s="29">
        <v>3</v>
      </c>
      <c r="L69" s="29">
        <v>1</v>
      </c>
      <c r="M69" s="29">
        <v>1</v>
      </c>
      <c r="N69" s="29">
        <v>2</v>
      </c>
      <c r="O69" s="29">
        <v>1</v>
      </c>
      <c r="P69" s="29">
        <v>4</v>
      </c>
      <c r="Q69" s="29">
        <v>0</v>
      </c>
      <c r="R69" s="29">
        <v>1</v>
      </c>
      <c r="S69" s="29">
        <v>1</v>
      </c>
      <c r="T69" s="29">
        <v>1</v>
      </c>
      <c r="U69" s="29">
        <v>1</v>
      </c>
      <c r="V69" s="29">
        <v>1</v>
      </c>
      <c r="W69" s="29">
        <v>1</v>
      </c>
      <c r="X69" s="29">
        <v>1</v>
      </c>
      <c r="Y69" s="29">
        <v>1</v>
      </c>
      <c r="Z69" s="29">
        <v>1</v>
      </c>
      <c r="AA69" s="29">
        <v>2</v>
      </c>
      <c r="AB69" s="29">
        <v>2</v>
      </c>
      <c r="AC69" s="29">
        <v>0</v>
      </c>
      <c r="AD69" s="29">
        <v>0</v>
      </c>
      <c r="AE69" s="29">
        <v>0</v>
      </c>
      <c r="AF69" s="29">
        <v>0</v>
      </c>
      <c r="AG69" s="29">
        <v>1</v>
      </c>
      <c r="AH69" s="29">
        <v>0</v>
      </c>
      <c r="AI69" s="29">
        <v>0</v>
      </c>
      <c r="AJ69" s="29">
        <v>0</v>
      </c>
      <c r="AK69" s="29">
        <v>0</v>
      </c>
      <c r="AL69" s="29">
        <v>2</v>
      </c>
      <c r="AM69" s="29">
        <v>3</v>
      </c>
      <c r="AN69" s="29">
        <v>3</v>
      </c>
      <c r="AO69" s="29">
        <v>1</v>
      </c>
      <c r="AP69" s="29">
        <v>1</v>
      </c>
      <c r="AQ69" s="29">
        <v>1</v>
      </c>
      <c r="AR69" s="29">
        <v>1</v>
      </c>
      <c r="AS69" s="29">
        <v>0</v>
      </c>
      <c r="AT69" s="29">
        <v>0</v>
      </c>
      <c r="AU69" s="29">
        <v>0</v>
      </c>
      <c r="AV69" s="29">
        <v>0</v>
      </c>
      <c r="AW69" s="29">
        <v>1</v>
      </c>
      <c r="AX69" s="29">
        <v>2</v>
      </c>
      <c r="AY69" s="23">
        <f t="shared" si="7"/>
        <v>52</v>
      </c>
      <c r="AZ69" s="23">
        <f t="shared" si="8"/>
        <v>1</v>
      </c>
      <c r="BA69" s="23"/>
      <c r="BC69" s="1">
        <v>67</v>
      </c>
      <c r="BD69" s="22">
        <v>10.423</v>
      </c>
      <c r="BE69" s="22">
        <v>10.423</v>
      </c>
      <c r="BF69" s="22">
        <v>10.423</v>
      </c>
      <c r="BG69" s="22">
        <v>10.423</v>
      </c>
      <c r="BH69" s="22">
        <v>10.423</v>
      </c>
      <c r="BI69" s="22">
        <v>10.423</v>
      </c>
      <c r="BJ69" s="22">
        <v>10.423</v>
      </c>
      <c r="BK69" s="22">
        <v>10.423</v>
      </c>
      <c r="BL69" s="22">
        <v>10.423</v>
      </c>
      <c r="BM69" s="22">
        <v>10.423</v>
      </c>
      <c r="BN69" s="22">
        <v>10.423</v>
      </c>
      <c r="BO69" s="22">
        <f t="shared" si="9"/>
        <v>114.65300000000001</v>
      </c>
      <c r="BP69" s="22">
        <v>0</v>
      </c>
      <c r="BQ69" s="22">
        <v>1000</v>
      </c>
      <c r="BR69">
        <f t="shared" si="11"/>
        <v>0</v>
      </c>
      <c r="BS69">
        <f t="shared" si="10"/>
        <v>0</v>
      </c>
      <c r="BU69" s="27" t="s">
        <v>21</v>
      </c>
      <c r="BV69" s="27">
        <v>5</v>
      </c>
      <c r="BW69" s="27">
        <v>2</v>
      </c>
      <c r="BX69" s="27"/>
      <c r="BY69" s="27">
        <v>2</v>
      </c>
      <c r="BZ69" s="27">
        <v>12</v>
      </c>
      <c r="CA69" s="27">
        <v>2</v>
      </c>
      <c r="CB69" s="27"/>
      <c r="CC69" s="27">
        <v>17</v>
      </c>
      <c r="CD69" s="27"/>
      <c r="CE69" s="28">
        <v>40</v>
      </c>
      <c r="CO69" s="39"/>
      <c r="CP69" t="s">
        <v>13</v>
      </c>
      <c r="CQ69">
        <v>352</v>
      </c>
      <c r="CR69" s="11" t="s">
        <v>304</v>
      </c>
      <c r="CS69">
        <f>SUMPRODUCT(E2:E1002,$BE$2:$BE$1002)+SUMPRODUCT(E2:E1002,$BF$2:$BF$1002)+SUMPRODUCT(E2:E1002,$BG$2:$BG$1002)+SUMPRODUCT(E2:E1002,$BH$2:$BH$1002)+SUMPRODUCT(E2:E1002,$BI$2:$BI$1002)+SUMPRODUCT(E2:E1002,$BJ$2:$BJ$1002)+SUMPRODUCT(E2:E1002,$BK$2:$BK$1002)+SUMPRODUCT(E2:E1002,$BL$2:$BL$1002)+SUMPRODUCT(E2:E1002,$BM$2:$BM$1002)+SUMPRODUCT(E2:E1002,$BN$2:$BN$1002)+SUMPRODUCT(E2:E1002,$BD$2:$BD$1002)</f>
        <v>68564.493999999278</v>
      </c>
      <c r="CT69" s="40"/>
      <c r="DP69" s="7"/>
      <c r="DW69" s="7"/>
      <c r="ED69" s="7"/>
      <c r="EK69" s="7"/>
      <c r="ER69" s="7"/>
      <c r="EY69" s="7"/>
    </row>
    <row r="70" spans="1:156" ht="16" x14ac:dyDescent="0.2">
      <c r="A70" s="30">
        <v>68</v>
      </c>
      <c r="B70" s="29">
        <v>1</v>
      </c>
      <c r="C70" s="29">
        <v>1</v>
      </c>
      <c r="D70" s="29">
        <v>2</v>
      </c>
      <c r="E70" s="29">
        <v>1</v>
      </c>
      <c r="F70" s="29">
        <v>0</v>
      </c>
      <c r="G70" s="29">
        <v>1</v>
      </c>
      <c r="H70" s="29">
        <v>1</v>
      </c>
      <c r="I70" s="29">
        <v>1</v>
      </c>
      <c r="J70" s="29">
        <v>3</v>
      </c>
      <c r="K70" s="29">
        <v>3</v>
      </c>
      <c r="L70" s="29">
        <v>1</v>
      </c>
      <c r="M70" s="29">
        <v>1</v>
      </c>
      <c r="N70" s="29">
        <v>1</v>
      </c>
      <c r="O70" s="29">
        <v>1</v>
      </c>
      <c r="P70" s="29">
        <v>4</v>
      </c>
      <c r="Q70" s="29">
        <v>0</v>
      </c>
      <c r="R70" s="29">
        <v>2</v>
      </c>
      <c r="S70" s="29">
        <v>1</v>
      </c>
      <c r="T70" s="29">
        <v>1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2</v>
      </c>
      <c r="AA70" s="29">
        <v>2</v>
      </c>
      <c r="AB70" s="29">
        <v>2</v>
      </c>
      <c r="AC70" s="29">
        <v>1</v>
      </c>
      <c r="AD70" s="29">
        <v>1</v>
      </c>
      <c r="AE70" s="29">
        <v>0</v>
      </c>
      <c r="AF70" s="29">
        <v>1</v>
      </c>
      <c r="AG70" s="29">
        <v>0</v>
      </c>
      <c r="AH70" s="29">
        <v>0</v>
      </c>
      <c r="AI70" s="29">
        <v>0</v>
      </c>
      <c r="AJ70" s="29">
        <v>1</v>
      </c>
      <c r="AK70" s="29">
        <v>1</v>
      </c>
      <c r="AL70" s="29">
        <v>2</v>
      </c>
      <c r="AM70" s="29">
        <v>3</v>
      </c>
      <c r="AN70" s="29">
        <v>3</v>
      </c>
      <c r="AO70" s="29">
        <v>1</v>
      </c>
      <c r="AP70" s="29">
        <v>0</v>
      </c>
      <c r="AQ70" s="29">
        <v>1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2</v>
      </c>
      <c r="AY70" s="23">
        <f t="shared" si="7"/>
        <v>49</v>
      </c>
      <c r="AZ70" s="23">
        <f t="shared" si="8"/>
        <v>1</v>
      </c>
      <c r="BA70" s="23"/>
      <c r="BC70" s="1">
        <v>68</v>
      </c>
      <c r="BD70" s="22">
        <v>10.423</v>
      </c>
      <c r="BE70" s="22">
        <v>10.423</v>
      </c>
      <c r="BF70" s="22">
        <v>10.423</v>
      </c>
      <c r="BG70" s="22">
        <v>10.423</v>
      </c>
      <c r="BH70" s="22">
        <v>10.423</v>
      </c>
      <c r="BI70" s="22">
        <v>10.423</v>
      </c>
      <c r="BJ70" s="22">
        <v>10.423</v>
      </c>
      <c r="BK70" s="22">
        <v>10.423</v>
      </c>
      <c r="BL70" s="22">
        <v>10.423</v>
      </c>
      <c r="BM70" s="22">
        <v>10.423</v>
      </c>
      <c r="BN70" s="22">
        <v>10.423</v>
      </c>
      <c r="BO70" s="22">
        <f t="shared" si="9"/>
        <v>114.65300000000001</v>
      </c>
      <c r="BP70" s="22">
        <v>0</v>
      </c>
      <c r="BQ70" s="22">
        <v>1000</v>
      </c>
      <c r="BR70">
        <f t="shared" si="11"/>
        <v>0</v>
      </c>
      <c r="BS70">
        <f t="shared" si="10"/>
        <v>0</v>
      </c>
      <c r="BU70" s="27" t="s">
        <v>22</v>
      </c>
      <c r="BV70" s="27">
        <v>6</v>
      </c>
      <c r="BW70" s="27">
        <v>2</v>
      </c>
      <c r="BX70" s="27"/>
      <c r="BY70" s="27">
        <v>2</v>
      </c>
      <c r="BZ70" s="27">
        <v>11</v>
      </c>
      <c r="CA70" s="27">
        <v>1</v>
      </c>
      <c r="CB70" s="27"/>
      <c r="CC70" s="27">
        <v>9</v>
      </c>
      <c r="CD70" s="27"/>
      <c r="CE70" s="28">
        <v>31</v>
      </c>
      <c r="CO70" s="39"/>
      <c r="CP70" t="s">
        <v>16</v>
      </c>
      <c r="CQ70">
        <v>130</v>
      </c>
      <c r="CR70" s="11" t="s">
        <v>304</v>
      </c>
      <c r="CS70">
        <f>SUMPRODUCT(F2:F1002,$BE$2:$BE$1002)+SUMPRODUCT(F2:F1002,$BF$2:$BF$1002)+SUMPRODUCT(F2:F1002,$BG$2:$BG$1002)+SUMPRODUCT(F2:F1002,$BH$2:$BH$1002)+SUMPRODUCT(F2:F1002,$BI$2:$BI$1002)+SUMPRODUCT(F2:F1002,$BJ$2:$BJ$1002)+SUMPRODUCT(F2:F1002,$BK$2:$BK$1002)+SUMPRODUCT(F2:F1002,$BL$2:$BL$1002)+SUMPRODUCT(F2:F1002,$BM$2:$BM$1002)+SUMPRODUCT(F2:F1002,$BN$2:$BN$1002)+SUMPRODUCT(F2:F1002,$BD$2:$BD$1002)</f>
        <v>37836.489999999692</v>
      </c>
      <c r="CT70" s="40"/>
      <c r="DP70" s="7"/>
      <c r="DW70" s="7"/>
      <c r="ED70" s="7"/>
      <c r="EK70" s="7"/>
      <c r="ER70" s="7"/>
      <c r="EY70" s="7"/>
    </row>
    <row r="71" spans="1:156" ht="16" x14ac:dyDescent="0.2">
      <c r="A71" s="30">
        <v>69</v>
      </c>
      <c r="B71" s="29">
        <v>1</v>
      </c>
      <c r="C71" s="29">
        <v>2</v>
      </c>
      <c r="D71" s="29">
        <v>2</v>
      </c>
      <c r="E71" s="29">
        <v>1</v>
      </c>
      <c r="F71" s="29">
        <v>0</v>
      </c>
      <c r="G71" s="29">
        <v>1</v>
      </c>
      <c r="H71" s="29">
        <v>2</v>
      </c>
      <c r="I71" s="29">
        <v>2</v>
      </c>
      <c r="J71" s="29">
        <v>4</v>
      </c>
      <c r="K71" s="29">
        <v>3</v>
      </c>
      <c r="L71" s="29">
        <v>1</v>
      </c>
      <c r="M71" s="29">
        <v>1</v>
      </c>
      <c r="N71" s="29">
        <v>2</v>
      </c>
      <c r="O71" s="29">
        <v>1</v>
      </c>
      <c r="P71" s="29">
        <v>4</v>
      </c>
      <c r="Q71" s="29">
        <v>0</v>
      </c>
      <c r="R71" s="29">
        <v>2</v>
      </c>
      <c r="S71" s="29">
        <v>1</v>
      </c>
      <c r="T71" s="29">
        <v>0</v>
      </c>
      <c r="U71" s="29">
        <v>0</v>
      </c>
      <c r="V71" s="29">
        <v>0</v>
      </c>
      <c r="W71" s="29">
        <v>1</v>
      </c>
      <c r="X71" s="29">
        <v>1</v>
      </c>
      <c r="Y71" s="29">
        <v>0</v>
      </c>
      <c r="Z71" s="29">
        <v>1</v>
      </c>
      <c r="AA71" s="29">
        <v>2</v>
      </c>
      <c r="AB71" s="29">
        <v>3</v>
      </c>
      <c r="AC71" s="29">
        <v>1</v>
      </c>
      <c r="AD71" s="29">
        <v>0</v>
      </c>
      <c r="AE71" s="29">
        <v>0</v>
      </c>
      <c r="AF71" s="29">
        <v>0</v>
      </c>
      <c r="AG71" s="29">
        <v>1</v>
      </c>
      <c r="AH71" s="29">
        <v>1</v>
      </c>
      <c r="AI71" s="29">
        <v>0</v>
      </c>
      <c r="AJ71" s="29">
        <v>0</v>
      </c>
      <c r="AK71" s="29">
        <v>0</v>
      </c>
      <c r="AL71" s="29">
        <v>1</v>
      </c>
      <c r="AM71" s="29">
        <v>3</v>
      </c>
      <c r="AN71" s="29">
        <v>2</v>
      </c>
      <c r="AO71" s="29">
        <v>1</v>
      </c>
      <c r="AP71" s="29">
        <v>0</v>
      </c>
      <c r="AQ71" s="29">
        <v>1</v>
      </c>
      <c r="AR71" s="29">
        <v>1</v>
      </c>
      <c r="AS71" s="29">
        <v>0</v>
      </c>
      <c r="AT71" s="29">
        <v>0</v>
      </c>
      <c r="AU71" s="29">
        <v>0</v>
      </c>
      <c r="AV71" s="29">
        <v>0</v>
      </c>
      <c r="AW71" s="29">
        <v>1</v>
      </c>
      <c r="AX71" s="29">
        <v>2</v>
      </c>
      <c r="AY71" s="23">
        <f t="shared" si="7"/>
        <v>53</v>
      </c>
      <c r="AZ71" s="23">
        <f t="shared" si="8"/>
        <v>1</v>
      </c>
      <c r="BA71" s="23"/>
      <c r="BC71" s="1">
        <v>69</v>
      </c>
      <c r="BD71" s="22">
        <v>10.423</v>
      </c>
      <c r="BE71" s="22">
        <v>10.423</v>
      </c>
      <c r="BF71" s="22">
        <v>10.423</v>
      </c>
      <c r="BG71" s="22">
        <v>10.423</v>
      </c>
      <c r="BH71" s="22">
        <v>10.423</v>
      </c>
      <c r="BI71" s="22">
        <v>10.423</v>
      </c>
      <c r="BJ71" s="22">
        <v>10.423</v>
      </c>
      <c r="BK71" s="22">
        <v>10.423</v>
      </c>
      <c r="BL71" s="22">
        <v>10.423</v>
      </c>
      <c r="BM71" s="22">
        <v>10.423</v>
      </c>
      <c r="BN71" s="22">
        <v>10.423</v>
      </c>
      <c r="BO71" s="22">
        <f t="shared" si="9"/>
        <v>114.65300000000001</v>
      </c>
      <c r="BP71" s="22">
        <v>0</v>
      </c>
      <c r="BQ71" s="22">
        <v>1000</v>
      </c>
      <c r="BR71">
        <f t="shared" si="11"/>
        <v>0</v>
      </c>
      <c r="BS71">
        <f t="shared" si="10"/>
        <v>0</v>
      </c>
      <c r="BU71" s="27" t="s">
        <v>23</v>
      </c>
      <c r="BV71" s="27">
        <v>3</v>
      </c>
      <c r="BW71" s="27">
        <v>1</v>
      </c>
      <c r="BX71" s="27"/>
      <c r="BY71" s="27">
        <v>1</v>
      </c>
      <c r="BZ71" s="27">
        <v>4</v>
      </c>
      <c r="CA71" s="27">
        <v>2</v>
      </c>
      <c r="CB71" s="27"/>
      <c r="CC71" s="27">
        <v>5</v>
      </c>
      <c r="CD71" s="27"/>
      <c r="CE71" s="28">
        <v>16</v>
      </c>
      <c r="CO71" s="46"/>
      <c r="CP71" s="47" t="s">
        <v>30</v>
      </c>
      <c r="CQ71" s="47">
        <v>118</v>
      </c>
      <c r="CR71" s="48" t="s">
        <v>304</v>
      </c>
      <c r="CS71" s="47">
        <f>SUMPRODUCT(G2:G1002,$BE$2:$BE$1002)+SUMPRODUCT(G2:G1002,$BF$2:$BF$1002)+SUMPRODUCT(G2:G1002,$BG$2:$BG$1002)+SUMPRODUCT(G2:G1002,$BH$2:$BH$1002)+SUMPRODUCT(G2:G1002,$BI$2:$BI$1002)+SUMPRODUCT(G2:G1002,$BJ$2:$BJ$1002)+SUMPRODUCT(G2:G1002,$BK$2:$BK$1002)+SUMPRODUCT(G2:G1002,$BL$2:$BL$1002)+SUMPRODUCT(G2:G1002,$BM$2:$BM$1002)+SUMPRODUCT(G2:G1002,$BN$2:$BN$1002)+SUMPRODUCT(G2:G1002,$BD$2:$BD$1002)</f>
        <v>31071.962999999821</v>
      </c>
      <c r="CT71" s="49"/>
      <c r="DP71" s="7"/>
      <c r="DW71" s="7"/>
      <c r="ED71" s="7"/>
      <c r="EK71" s="7"/>
      <c r="ER71" s="7"/>
      <c r="EY71" s="7"/>
    </row>
    <row r="72" spans="1:156" ht="16" x14ac:dyDescent="0.2">
      <c r="A72" s="30">
        <v>70</v>
      </c>
      <c r="B72" s="29">
        <v>1</v>
      </c>
      <c r="C72" s="29">
        <v>1</v>
      </c>
      <c r="D72" s="29">
        <v>2</v>
      </c>
      <c r="E72" s="29">
        <v>1</v>
      </c>
      <c r="F72" s="29">
        <v>0</v>
      </c>
      <c r="G72" s="29">
        <v>1</v>
      </c>
      <c r="H72" s="29">
        <v>1</v>
      </c>
      <c r="I72" s="29">
        <v>1</v>
      </c>
      <c r="J72" s="29">
        <v>4</v>
      </c>
      <c r="K72" s="29">
        <v>2</v>
      </c>
      <c r="L72" s="29">
        <v>1</v>
      </c>
      <c r="M72" s="29">
        <v>1</v>
      </c>
      <c r="N72" s="29">
        <v>2</v>
      </c>
      <c r="O72" s="29">
        <v>1</v>
      </c>
      <c r="P72" s="29">
        <v>4</v>
      </c>
      <c r="Q72" s="29">
        <v>1</v>
      </c>
      <c r="R72" s="29">
        <v>2</v>
      </c>
      <c r="S72" s="29">
        <v>0</v>
      </c>
      <c r="T72" s="29">
        <v>0</v>
      </c>
      <c r="U72" s="29">
        <v>0</v>
      </c>
      <c r="V72" s="29">
        <v>0</v>
      </c>
      <c r="W72" s="29">
        <v>1</v>
      </c>
      <c r="X72" s="29">
        <v>1</v>
      </c>
      <c r="Y72" s="29">
        <v>0</v>
      </c>
      <c r="Z72" s="29">
        <v>1</v>
      </c>
      <c r="AA72" s="29">
        <v>2</v>
      </c>
      <c r="AB72" s="29">
        <v>2</v>
      </c>
      <c r="AC72" s="29">
        <v>1</v>
      </c>
      <c r="AD72" s="29">
        <v>1</v>
      </c>
      <c r="AE72" s="29">
        <v>1</v>
      </c>
      <c r="AF72" s="29">
        <v>1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2</v>
      </c>
      <c r="AM72" s="29">
        <v>2</v>
      </c>
      <c r="AN72" s="29">
        <v>3</v>
      </c>
      <c r="AO72" s="29">
        <v>1</v>
      </c>
      <c r="AP72" s="29">
        <v>1</v>
      </c>
      <c r="AQ72" s="29">
        <v>0</v>
      </c>
      <c r="AR72" s="29">
        <v>1</v>
      </c>
      <c r="AS72" s="29">
        <v>0</v>
      </c>
      <c r="AT72" s="29">
        <v>0</v>
      </c>
      <c r="AU72" s="29">
        <v>0</v>
      </c>
      <c r="AV72" s="29">
        <v>1</v>
      </c>
      <c r="AW72" s="29">
        <v>0</v>
      </c>
      <c r="AX72" s="29">
        <v>2</v>
      </c>
      <c r="AY72" s="23">
        <f t="shared" si="7"/>
        <v>50</v>
      </c>
      <c r="AZ72" s="23">
        <f t="shared" si="8"/>
        <v>1</v>
      </c>
      <c r="BA72" s="23"/>
      <c r="BC72" s="1">
        <v>70</v>
      </c>
      <c r="BD72" s="22">
        <v>10.423</v>
      </c>
      <c r="BE72" s="22">
        <v>10.423</v>
      </c>
      <c r="BF72" s="22">
        <v>10.423</v>
      </c>
      <c r="BG72" s="22">
        <v>10.423</v>
      </c>
      <c r="BH72" s="22">
        <v>10.423</v>
      </c>
      <c r="BI72" s="22">
        <v>10.423</v>
      </c>
      <c r="BJ72" s="22">
        <v>10.423</v>
      </c>
      <c r="BK72" s="22">
        <v>10.423</v>
      </c>
      <c r="BL72" s="22">
        <v>10.423</v>
      </c>
      <c r="BM72" s="22">
        <v>10.423</v>
      </c>
      <c r="BN72" s="22">
        <v>10.423</v>
      </c>
      <c r="BO72" s="22">
        <f t="shared" si="9"/>
        <v>114.65300000000001</v>
      </c>
      <c r="BP72" s="22">
        <v>0</v>
      </c>
      <c r="BQ72" s="22">
        <v>1000</v>
      </c>
      <c r="BR72">
        <f t="shared" si="11"/>
        <v>0</v>
      </c>
      <c r="BS72">
        <f t="shared" si="10"/>
        <v>0</v>
      </c>
      <c r="BU72" s="27" t="s">
        <v>24</v>
      </c>
      <c r="BV72" s="27">
        <v>2</v>
      </c>
      <c r="BW72" s="27">
        <v>0</v>
      </c>
      <c r="BX72" s="27"/>
      <c r="BY72" s="27">
        <v>1</v>
      </c>
      <c r="BZ72" s="27">
        <v>6</v>
      </c>
      <c r="CA72" s="27">
        <v>2</v>
      </c>
      <c r="CB72" s="27"/>
      <c r="CC72" s="27">
        <v>6</v>
      </c>
      <c r="CD72" s="27"/>
      <c r="CE72" s="28">
        <v>17</v>
      </c>
      <c r="DP72" s="7"/>
      <c r="DW72" s="7"/>
      <c r="ED72" s="7"/>
      <c r="EK72" s="7"/>
      <c r="ER72" s="7"/>
      <c r="EY72" s="7"/>
    </row>
    <row r="73" spans="1:156" ht="16" x14ac:dyDescent="0.2">
      <c r="A73" s="30">
        <v>71</v>
      </c>
      <c r="B73" s="29">
        <v>0</v>
      </c>
      <c r="C73" s="29">
        <v>1</v>
      </c>
      <c r="D73" s="29">
        <v>2</v>
      </c>
      <c r="E73" s="29">
        <v>1</v>
      </c>
      <c r="F73" s="29">
        <v>1</v>
      </c>
      <c r="G73" s="29">
        <v>1</v>
      </c>
      <c r="H73" s="29">
        <v>1</v>
      </c>
      <c r="I73" s="29">
        <v>1</v>
      </c>
      <c r="J73" s="29">
        <v>4</v>
      </c>
      <c r="K73" s="29">
        <v>3</v>
      </c>
      <c r="L73" s="29">
        <v>1</v>
      </c>
      <c r="M73" s="29">
        <v>1</v>
      </c>
      <c r="N73" s="29">
        <v>1</v>
      </c>
      <c r="O73" s="29">
        <v>2</v>
      </c>
      <c r="P73" s="29">
        <v>4</v>
      </c>
      <c r="Q73" s="29">
        <v>1</v>
      </c>
      <c r="R73" s="29">
        <v>1</v>
      </c>
      <c r="S73" s="29">
        <v>1</v>
      </c>
      <c r="T73" s="29">
        <v>0</v>
      </c>
      <c r="U73" s="29">
        <v>0</v>
      </c>
      <c r="V73" s="29">
        <v>0</v>
      </c>
      <c r="W73" s="29">
        <v>0</v>
      </c>
      <c r="X73" s="29">
        <v>1</v>
      </c>
      <c r="Y73" s="29">
        <v>0</v>
      </c>
      <c r="Z73" s="29">
        <v>1</v>
      </c>
      <c r="AA73" s="29">
        <v>2</v>
      </c>
      <c r="AB73" s="29">
        <v>1</v>
      </c>
      <c r="AC73" s="29">
        <v>1</v>
      </c>
      <c r="AD73" s="29">
        <v>1</v>
      </c>
      <c r="AE73" s="29">
        <v>1</v>
      </c>
      <c r="AF73" s="29">
        <v>0</v>
      </c>
      <c r="AG73" s="29">
        <v>0</v>
      </c>
      <c r="AH73" s="29">
        <v>1</v>
      </c>
      <c r="AI73" s="29">
        <v>0</v>
      </c>
      <c r="AJ73" s="29">
        <v>1</v>
      </c>
      <c r="AK73" s="29">
        <v>0</v>
      </c>
      <c r="AL73" s="29">
        <v>2</v>
      </c>
      <c r="AM73" s="29">
        <v>3</v>
      </c>
      <c r="AN73" s="29">
        <v>3</v>
      </c>
      <c r="AO73" s="29">
        <v>1</v>
      </c>
      <c r="AP73" s="29">
        <v>1</v>
      </c>
      <c r="AQ73" s="29">
        <v>1</v>
      </c>
      <c r="AR73" s="29">
        <v>1</v>
      </c>
      <c r="AS73" s="29">
        <v>0</v>
      </c>
      <c r="AT73" s="29">
        <v>0</v>
      </c>
      <c r="AU73" s="29">
        <v>0</v>
      </c>
      <c r="AV73" s="29">
        <v>1</v>
      </c>
      <c r="AW73" s="29">
        <v>1</v>
      </c>
      <c r="AX73" s="29">
        <v>2</v>
      </c>
      <c r="AY73" s="23">
        <f t="shared" si="7"/>
        <v>53</v>
      </c>
      <c r="AZ73" s="23">
        <f t="shared" si="8"/>
        <v>1</v>
      </c>
      <c r="BA73" s="23"/>
      <c r="BC73" s="1">
        <v>71</v>
      </c>
      <c r="BD73" s="22">
        <v>10.423</v>
      </c>
      <c r="BE73" s="22">
        <v>10.423</v>
      </c>
      <c r="BF73" s="22">
        <v>10.423</v>
      </c>
      <c r="BG73" s="22">
        <v>10.423</v>
      </c>
      <c r="BH73" s="22">
        <v>10.423</v>
      </c>
      <c r="BI73" s="22">
        <v>10.423</v>
      </c>
      <c r="BJ73" s="22">
        <v>10.423</v>
      </c>
      <c r="BK73" s="22">
        <v>10.423</v>
      </c>
      <c r="BL73" s="22">
        <v>10.423</v>
      </c>
      <c r="BM73" s="22">
        <v>10.423</v>
      </c>
      <c r="BN73" s="22">
        <v>10.423</v>
      </c>
      <c r="BO73" s="22">
        <f t="shared" si="9"/>
        <v>114.65300000000001</v>
      </c>
      <c r="BP73" s="22">
        <v>0</v>
      </c>
      <c r="BQ73" s="22">
        <v>1000</v>
      </c>
      <c r="BR73">
        <f t="shared" si="11"/>
        <v>0</v>
      </c>
      <c r="BS73">
        <f t="shared" si="10"/>
        <v>0</v>
      </c>
      <c r="BU73" s="27" t="s">
        <v>25</v>
      </c>
      <c r="BV73" s="27">
        <v>10</v>
      </c>
      <c r="BW73" s="27">
        <v>3</v>
      </c>
      <c r="BX73" s="27"/>
      <c r="BY73" s="27">
        <v>3</v>
      </c>
      <c r="BZ73" s="27">
        <v>18</v>
      </c>
      <c r="CA73" s="27">
        <v>3</v>
      </c>
      <c r="CB73" s="27"/>
      <c r="CC73" s="27">
        <v>17</v>
      </c>
      <c r="CD73" s="27"/>
      <c r="CE73" s="28">
        <v>54</v>
      </c>
      <c r="DP73" s="7"/>
      <c r="DW73" s="7"/>
      <c r="ED73" s="7"/>
      <c r="EK73" s="7"/>
      <c r="ER73" s="7"/>
      <c r="EY73" s="7"/>
    </row>
    <row r="74" spans="1:156" ht="16" x14ac:dyDescent="0.2">
      <c r="A74" s="30">
        <v>72</v>
      </c>
      <c r="B74" s="29">
        <v>1</v>
      </c>
      <c r="C74" s="29">
        <v>2</v>
      </c>
      <c r="D74" s="29">
        <v>2</v>
      </c>
      <c r="E74" s="29">
        <v>0</v>
      </c>
      <c r="F74" s="29">
        <v>1</v>
      </c>
      <c r="G74" s="29">
        <v>0</v>
      </c>
      <c r="H74" s="29">
        <v>2</v>
      </c>
      <c r="I74" s="29">
        <v>1</v>
      </c>
      <c r="J74" s="29">
        <v>3</v>
      </c>
      <c r="K74" s="29">
        <v>3</v>
      </c>
      <c r="L74" s="29">
        <v>1</v>
      </c>
      <c r="M74" s="29">
        <v>1</v>
      </c>
      <c r="N74" s="29">
        <v>1</v>
      </c>
      <c r="O74" s="29">
        <v>1</v>
      </c>
      <c r="P74" s="29">
        <v>4</v>
      </c>
      <c r="Q74" s="29">
        <v>0</v>
      </c>
      <c r="R74" s="29">
        <v>2</v>
      </c>
      <c r="S74" s="29">
        <v>1</v>
      </c>
      <c r="T74" s="29">
        <v>0</v>
      </c>
      <c r="U74" s="29">
        <v>0</v>
      </c>
      <c r="V74" s="29">
        <v>0</v>
      </c>
      <c r="W74" s="29">
        <v>0</v>
      </c>
      <c r="X74" s="29">
        <v>1</v>
      </c>
      <c r="Y74" s="29">
        <v>1</v>
      </c>
      <c r="Z74" s="29">
        <v>2</v>
      </c>
      <c r="AA74" s="29">
        <v>2</v>
      </c>
      <c r="AB74" s="29">
        <v>2</v>
      </c>
      <c r="AC74" s="29">
        <v>0</v>
      </c>
      <c r="AD74" s="29">
        <v>1</v>
      </c>
      <c r="AE74" s="29">
        <v>0</v>
      </c>
      <c r="AF74" s="29">
        <v>1</v>
      </c>
      <c r="AG74" s="29">
        <v>1</v>
      </c>
      <c r="AH74" s="29">
        <v>0</v>
      </c>
      <c r="AI74" s="29">
        <v>1</v>
      </c>
      <c r="AJ74" s="29">
        <v>0</v>
      </c>
      <c r="AK74" s="29">
        <v>0</v>
      </c>
      <c r="AL74" s="29">
        <v>1</v>
      </c>
      <c r="AM74" s="29">
        <v>3</v>
      </c>
      <c r="AN74" s="29">
        <v>3</v>
      </c>
      <c r="AO74" s="29">
        <v>1</v>
      </c>
      <c r="AP74" s="29">
        <v>1</v>
      </c>
      <c r="AQ74" s="29">
        <v>1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1</v>
      </c>
      <c r="AX74" s="29">
        <v>2</v>
      </c>
      <c r="AY74" s="23">
        <f t="shared" si="7"/>
        <v>51</v>
      </c>
      <c r="AZ74" s="23">
        <f t="shared" si="8"/>
        <v>1</v>
      </c>
      <c r="BA74" s="23"/>
      <c r="BC74" s="1">
        <v>72</v>
      </c>
      <c r="BD74" s="22">
        <v>10.423</v>
      </c>
      <c r="BE74" s="22">
        <v>10.423</v>
      </c>
      <c r="BF74" s="22">
        <v>10.423</v>
      </c>
      <c r="BG74" s="22">
        <v>10.423</v>
      </c>
      <c r="BH74" s="22">
        <v>10.423</v>
      </c>
      <c r="BI74" s="22">
        <v>10.423</v>
      </c>
      <c r="BJ74" s="22">
        <v>10.423</v>
      </c>
      <c r="BK74" s="22">
        <v>10.423</v>
      </c>
      <c r="BL74" s="22">
        <v>10.423</v>
      </c>
      <c r="BM74" s="22">
        <v>10.423</v>
      </c>
      <c r="BN74" s="22">
        <v>10.423</v>
      </c>
      <c r="BO74" s="22">
        <f t="shared" si="9"/>
        <v>114.65300000000001</v>
      </c>
      <c r="BP74" s="22">
        <v>0</v>
      </c>
      <c r="BQ74" s="22">
        <v>1000</v>
      </c>
      <c r="BR74">
        <f t="shared" si="11"/>
        <v>0</v>
      </c>
      <c r="BS74">
        <f t="shared" si="10"/>
        <v>0</v>
      </c>
      <c r="BU74" s="27" t="s">
        <v>26</v>
      </c>
      <c r="BV74" s="27">
        <v>20</v>
      </c>
      <c r="BW74" s="27">
        <v>5</v>
      </c>
      <c r="BX74" s="27"/>
      <c r="BY74" s="27">
        <v>4</v>
      </c>
      <c r="BZ74" s="27">
        <v>36</v>
      </c>
      <c r="CA74" s="27">
        <v>8</v>
      </c>
      <c r="CB74" s="27"/>
      <c r="CC74" s="27">
        <v>35</v>
      </c>
      <c r="CD74" s="27"/>
      <c r="CE74" s="28">
        <v>108</v>
      </c>
    </row>
    <row r="75" spans="1:156" ht="16" x14ac:dyDescent="0.2">
      <c r="A75" s="30">
        <v>73</v>
      </c>
      <c r="B75" s="29">
        <v>1</v>
      </c>
      <c r="C75" s="29">
        <v>2</v>
      </c>
      <c r="D75" s="29">
        <v>2</v>
      </c>
      <c r="E75" s="29">
        <v>0</v>
      </c>
      <c r="F75" s="29">
        <v>1</v>
      </c>
      <c r="G75" s="29">
        <v>0</v>
      </c>
      <c r="H75" s="29">
        <v>1</v>
      </c>
      <c r="I75" s="29">
        <v>1</v>
      </c>
      <c r="J75" s="29">
        <v>3</v>
      </c>
      <c r="K75" s="29">
        <v>3</v>
      </c>
      <c r="L75" s="29">
        <v>1</v>
      </c>
      <c r="M75" s="29">
        <v>0</v>
      </c>
      <c r="N75" s="29">
        <v>1</v>
      </c>
      <c r="O75" s="29">
        <v>2</v>
      </c>
      <c r="P75" s="29">
        <v>3</v>
      </c>
      <c r="Q75" s="29">
        <v>0</v>
      </c>
      <c r="R75" s="29">
        <v>2</v>
      </c>
      <c r="S75" s="29">
        <v>1</v>
      </c>
      <c r="T75" s="29">
        <v>0</v>
      </c>
      <c r="U75" s="29">
        <v>0</v>
      </c>
      <c r="V75" s="29">
        <v>0</v>
      </c>
      <c r="W75" s="29">
        <v>1</v>
      </c>
      <c r="X75" s="29">
        <v>1</v>
      </c>
      <c r="Y75" s="29">
        <v>0</v>
      </c>
      <c r="Z75" s="29">
        <v>1</v>
      </c>
      <c r="AA75" s="29">
        <v>2</v>
      </c>
      <c r="AB75" s="29">
        <v>2</v>
      </c>
      <c r="AC75" s="29">
        <v>0</v>
      </c>
      <c r="AD75" s="29">
        <v>0</v>
      </c>
      <c r="AE75" s="29">
        <v>1</v>
      </c>
      <c r="AF75" s="29">
        <v>0</v>
      </c>
      <c r="AG75" s="29">
        <v>1</v>
      </c>
      <c r="AH75" s="29">
        <v>0</v>
      </c>
      <c r="AI75" s="29">
        <v>1</v>
      </c>
      <c r="AJ75" s="29">
        <v>0</v>
      </c>
      <c r="AK75" s="29">
        <v>0</v>
      </c>
      <c r="AL75" s="29">
        <v>1</v>
      </c>
      <c r="AM75" s="29">
        <v>3</v>
      </c>
      <c r="AN75" s="29">
        <v>3</v>
      </c>
      <c r="AO75" s="29">
        <v>1</v>
      </c>
      <c r="AP75" s="29">
        <v>1</v>
      </c>
      <c r="AQ75" s="29">
        <v>1</v>
      </c>
      <c r="AR75" s="29">
        <v>1</v>
      </c>
      <c r="AS75" s="29">
        <v>0</v>
      </c>
      <c r="AT75" s="29">
        <v>0</v>
      </c>
      <c r="AU75" s="29">
        <v>0</v>
      </c>
      <c r="AV75" s="29">
        <v>0</v>
      </c>
      <c r="AW75" s="29">
        <v>1</v>
      </c>
      <c r="AX75" s="29">
        <v>2</v>
      </c>
      <c r="AY75" s="23">
        <f t="shared" si="7"/>
        <v>48</v>
      </c>
      <c r="AZ75" s="23">
        <f t="shared" si="8"/>
        <v>1</v>
      </c>
      <c r="BA75" s="23"/>
      <c r="BC75" s="1">
        <v>73</v>
      </c>
      <c r="BD75" s="22">
        <v>10.423</v>
      </c>
      <c r="BE75" s="22">
        <v>10.423</v>
      </c>
      <c r="BF75" s="22">
        <v>10.423</v>
      </c>
      <c r="BG75" s="22">
        <v>10.423</v>
      </c>
      <c r="BH75" s="22">
        <v>10.423</v>
      </c>
      <c r="BI75" s="22">
        <v>10.423</v>
      </c>
      <c r="BJ75" s="22">
        <v>10.423</v>
      </c>
      <c r="BK75" s="22">
        <v>10.423</v>
      </c>
      <c r="BL75" s="22">
        <v>10.423</v>
      </c>
      <c r="BM75" s="22">
        <v>10.423</v>
      </c>
      <c r="BN75" s="22">
        <v>10.423</v>
      </c>
      <c r="BO75" s="22">
        <f t="shared" si="9"/>
        <v>114.65300000000001</v>
      </c>
      <c r="BP75" s="22">
        <v>0</v>
      </c>
      <c r="BQ75" s="22">
        <v>1000</v>
      </c>
      <c r="BR75">
        <f t="shared" si="11"/>
        <v>0</v>
      </c>
      <c r="BS75">
        <f t="shared" si="10"/>
        <v>0</v>
      </c>
      <c r="BU75" s="31" t="s">
        <v>316</v>
      </c>
      <c r="BV75" s="31">
        <v>905</v>
      </c>
      <c r="BW75" s="31">
        <v>650</v>
      </c>
      <c r="BX75" s="31">
        <v>0</v>
      </c>
      <c r="BY75" s="31">
        <v>253</v>
      </c>
      <c r="BZ75" s="31">
        <v>259</v>
      </c>
      <c r="CA75" s="31">
        <v>254</v>
      </c>
      <c r="CB75" s="31">
        <v>238</v>
      </c>
      <c r="CC75" s="31">
        <v>0</v>
      </c>
      <c r="CD75" s="31"/>
      <c r="CE75" s="32">
        <v>2559</v>
      </c>
    </row>
    <row r="76" spans="1:156" ht="16" x14ac:dyDescent="0.2">
      <c r="A76" s="30">
        <v>74</v>
      </c>
      <c r="B76" s="29">
        <v>1</v>
      </c>
      <c r="C76" s="29">
        <v>2</v>
      </c>
      <c r="D76" s="29">
        <v>2</v>
      </c>
      <c r="E76" s="29">
        <v>1</v>
      </c>
      <c r="F76" s="29">
        <v>1</v>
      </c>
      <c r="G76" s="29">
        <v>1</v>
      </c>
      <c r="H76" s="29">
        <v>1</v>
      </c>
      <c r="I76" s="29">
        <v>1</v>
      </c>
      <c r="J76" s="29">
        <v>4</v>
      </c>
      <c r="K76" s="29">
        <v>2</v>
      </c>
      <c r="L76" s="29">
        <v>1</v>
      </c>
      <c r="M76" s="29">
        <v>0</v>
      </c>
      <c r="N76" s="29">
        <v>1</v>
      </c>
      <c r="O76" s="29">
        <v>1</v>
      </c>
      <c r="P76" s="29">
        <v>4</v>
      </c>
      <c r="Q76" s="29">
        <v>0</v>
      </c>
      <c r="R76" s="29">
        <v>2</v>
      </c>
      <c r="S76" s="29">
        <v>1</v>
      </c>
      <c r="T76" s="29">
        <v>0</v>
      </c>
      <c r="U76" s="29">
        <v>0</v>
      </c>
      <c r="V76" s="29">
        <v>1</v>
      </c>
      <c r="W76" s="29">
        <v>1</v>
      </c>
      <c r="X76" s="29">
        <v>0</v>
      </c>
      <c r="Y76" s="29">
        <v>0</v>
      </c>
      <c r="Z76" s="29">
        <v>2</v>
      </c>
      <c r="AA76" s="29">
        <v>2</v>
      </c>
      <c r="AB76" s="29">
        <v>2</v>
      </c>
      <c r="AC76" s="29">
        <v>1</v>
      </c>
      <c r="AD76" s="29">
        <v>0</v>
      </c>
      <c r="AE76" s="29">
        <v>0</v>
      </c>
      <c r="AF76" s="29">
        <v>1</v>
      </c>
      <c r="AG76" s="29">
        <v>0</v>
      </c>
      <c r="AH76" s="29">
        <v>1</v>
      </c>
      <c r="AI76" s="29">
        <v>0</v>
      </c>
      <c r="AJ76" s="29">
        <v>0</v>
      </c>
      <c r="AK76" s="29">
        <v>0</v>
      </c>
      <c r="AL76" s="29">
        <v>2</v>
      </c>
      <c r="AM76" s="29">
        <v>2</v>
      </c>
      <c r="AN76" s="29">
        <v>3</v>
      </c>
      <c r="AO76" s="29">
        <v>1</v>
      </c>
      <c r="AP76" s="29">
        <v>1</v>
      </c>
      <c r="AQ76" s="29">
        <v>0</v>
      </c>
      <c r="AR76" s="29">
        <v>1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3</v>
      </c>
      <c r="AY76" s="23">
        <f t="shared" si="7"/>
        <v>50</v>
      </c>
      <c r="AZ76" s="23">
        <f t="shared" si="8"/>
        <v>1</v>
      </c>
      <c r="BA76" s="23"/>
      <c r="BC76" s="1">
        <v>74</v>
      </c>
      <c r="BD76" s="22">
        <v>10.423</v>
      </c>
      <c r="BE76" s="22">
        <v>10.423</v>
      </c>
      <c r="BF76" s="22">
        <v>10.423</v>
      </c>
      <c r="BG76" s="22">
        <v>10.423</v>
      </c>
      <c r="BH76" s="22">
        <v>10.423</v>
      </c>
      <c r="BI76" s="22">
        <v>10.423</v>
      </c>
      <c r="BJ76" s="22">
        <v>10.423</v>
      </c>
      <c r="BK76" s="22">
        <v>10.423</v>
      </c>
      <c r="BL76" s="22">
        <v>10.423</v>
      </c>
      <c r="BM76" s="22">
        <v>10.423</v>
      </c>
      <c r="BN76" s="22">
        <v>10.423</v>
      </c>
      <c r="BO76" s="22">
        <f t="shared" si="9"/>
        <v>114.65300000000001</v>
      </c>
      <c r="BP76" s="22">
        <v>0</v>
      </c>
      <c r="BQ76" s="22">
        <v>1000</v>
      </c>
      <c r="BR76">
        <f t="shared" si="11"/>
        <v>0</v>
      </c>
      <c r="BS76">
        <f t="shared" si="10"/>
        <v>0</v>
      </c>
      <c r="BU76" s="27" t="s">
        <v>10</v>
      </c>
      <c r="BV76" s="27">
        <v>55</v>
      </c>
      <c r="BW76" s="27">
        <v>42</v>
      </c>
      <c r="BX76" s="27"/>
      <c r="BY76" s="27">
        <v>16</v>
      </c>
      <c r="BZ76" s="27">
        <v>12</v>
      </c>
      <c r="CA76" s="27">
        <v>11</v>
      </c>
      <c r="CB76" s="27">
        <v>16</v>
      </c>
      <c r="CC76" s="27"/>
      <c r="CD76" s="27"/>
      <c r="CE76" s="28">
        <v>152</v>
      </c>
    </row>
    <row r="77" spans="1:156" ht="16" x14ac:dyDescent="0.2">
      <c r="A77" s="30">
        <v>75</v>
      </c>
      <c r="B77" s="29">
        <v>1</v>
      </c>
      <c r="C77" s="29">
        <v>1</v>
      </c>
      <c r="D77" s="29">
        <v>2</v>
      </c>
      <c r="E77" s="29">
        <v>1</v>
      </c>
      <c r="F77" s="29">
        <v>1</v>
      </c>
      <c r="G77" s="29">
        <v>1</v>
      </c>
      <c r="H77" s="29">
        <v>1</v>
      </c>
      <c r="I77" s="29">
        <v>2</v>
      </c>
      <c r="J77" s="29">
        <v>3</v>
      </c>
      <c r="K77" s="29">
        <v>3</v>
      </c>
      <c r="L77" s="29">
        <v>2</v>
      </c>
      <c r="M77" s="29">
        <v>1</v>
      </c>
      <c r="N77" s="29">
        <v>2</v>
      </c>
      <c r="O77" s="29">
        <v>2</v>
      </c>
      <c r="P77" s="29">
        <v>4</v>
      </c>
      <c r="Q77" s="29">
        <v>1</v>
      </c>
      <c r="R77" s="29">
        <v>2</v>
      </c>
      <c r="S77" s="29">
        <v>1</v>
      </c>
      <c r="T77" s="29">
        <v>1</v>
      </c>
      <c r="U77" s="29">
        <v>0</v>
      </c>
      <c r="V77" s="29">
        <v>1</v>
      </c>
      <c r="W77" s="29">
        <v>1</v>
      </c>
      <c r="X77" s="29">
        <v>0</v>
      </c>
      <c r="Y77" s="29">
        <v>1</v>
      </c>
      <c r="Z77" s="29">
        <v>1</v>
      </c>
      <c r="AA77" s="29">
        <v>1</v>
      </c>
      <c r="AB77" s="29">
        <v>2</v>
      </c>
      <c r="AC77" s="29">
        <v>1</v>
      </c>
      <c r="AD77" s="29">
        <v>0</v>
      </c>
      <c r="AE77" s="29">
        <v>0</v>
      </c>
      <c r="AF77" s="29">
        <v>1</v>
      </c>
      <c r="AG77" s="29">
        <v>1</v>
      </c>
      <c r="AH77" s="29">
        <v>1</v>
      </c>
      <c r="AI77" s="29">
        <v>0</v>
      </c>
      <c r="AJ77" s="29">
        <v>0</v>
      </c>
      <c r="AK77" s="29">
        <v>0</v>
      </c>
      <c r="AL77" s="29">
        <v>1</v>
      </c>
      <c r="AM77" s="29">
        <v>2</v>
      </c>
      <c r="AN77" s="29">
        <v>3</v>
      </c>
      <c r="AO77" s="29">
        <v>0</v>
      </c>
      <c r="AP77" s="29">
        <v>0</v>
      </c>
      <c r="AQ77" s="29">
        <v>1</v>
      </c>
      <c r="AR77" s="29">
        <v>0</v>
      </c>
      <c r="AS77" s="29">
        <v>1</v>
      </c>
      <c r="AT77" s="29">
        <v>0</v>
      </c>
      <c r="AU77" s="29">
        <v>0</v>
      </c>
      <c r="AV77" s="29">
        <v>1</v>
      </c>
      <c r="AW77" s="29">
        <v>1</v>
      </c>
      <c r="AX77" s="29">
        <v>2</v>
      </c>
      <c r="AY77" s="23">
        <f t="shared" si="7"/>
        <v>55</v>
      </c>
      <c r="AZ77" s="23">
        <f t="shared" si="8"/>
        <v>1</v>
      </c>
      <c r="BA77" s="23"/>
      <c r="BC77" s="1">
        <v>75</v>
      </c>
      <c r="BD77" s="22">
        <v>10.423</v>
      </c>
      <c r="BE77" s="22">
        <v>10.423</v>
      </c>
      <c r="BF77" s="22">
        <v>10.423</v>
      </c>
      <c r="BG77" s="22">
        <v>10.423</v>
      </c>
      <c r="BH77" s="22">
        <v>10.423</v>
      </c>
      <c r="BI77" s="22">
        <v>10.423</v>
      </c>
      <c r="BJ77" s="22">
        <v>10.423</v>
      </c>
      <c r="BK77" s="22">
        <v>10.423</v>
      </c>
      <c r="BL77" s="22">
        <v>10.423</v>
      </c>
      <c r="BM77" s="22">
        <v>10.423</v>
      </c>
      <c r="BN77" s="22">
        <v>10.423</v>
      </c>
      <c r="BO77" s="22">
        <f t="shared" si="9"/>
        <v>114.65300000000001</v>
      </c>
      <c r="BP77" s="22">
        <v>0</v>
      </c>
      <c r="BQ77" s="22">
        <v>1000</v>
      </c>
      <c r="BR77">
        <f t="shared" si="11"/>
        <v>0</v>
      </c>
      <c r="BS77">
        <f t="shared" si="10"/>
        <v>0</v>
      </c>
      <c r="BU77" s="27" t="s">
        <v>17</v>
      </c>
      <c r="BV77" s="27">
        <v>49</v>
      </c>
      <c r="BW77" s="27">
        <v>35</v>
      </c>
      <c r="BX77" s="27"/>
      <c r="BY77" s="27">
        <v>14</v>
      </c>
      <c r="BZ77" s="27">
        <v>17</v>
      </c>
      <c r="CA77" s="27">
        <v>14</v>
      </c>
      <c r="CB77" s="27">
        <v>12</v>
      </c>
      <c r="CC77" s="27"/>
      <c r="CD77" s="27"/>
      <c r="CE77" s="28">
        <v>141</v>
      </c>
    </row>
    <row r="78" spans="1:156" ht="16" x14ac:dyDescent="0.2">
      <c r="A78" s="30">
        <v>76</v>
      </c>
      <c r="B78" s="29">
        <v>1</v>
      </c>
      <c r="C78" s="29">
        <v>2</v>
      </c>
      <c r="D78" s="29">
        <v>2</v>
      </c>
      <c r="E78" s="29">
        <v>1</v>
      </c>
      <c r="F78" s="29">
        <v>0</v>
      </c>
      <c r="G78" s="29">
        <v>0</v>
      </c>
      <c r="H78" s="29">
        <v>2</v>
      </c>
      <c r="I78" s="29">
        <v>1</v>
      </c>
      <c r="J78" s="29">
        <v>4</v>
      </c>
      <c r="K78" s="29">
        <v>3</v>
      </c>
      <c r="L78" s="29">
        <v>1</v>
      </c>
      <c r="M78" s="29">
        <v>0</v>
      </c>
      <c r="N78" s="29">
        <v>1</v>
      </c>
      <c r="O78" s="29">
        <v>1</v>
      </c>
      <c r="P78" s="29">
        <v>4</v>
      </c>
      <c r="Q78" s="29">
        <v>0</v>
      </c>
      <c r="R78" s="29">
        <v>1</v>
      </c>
      <c r="S78" s="29">
        <v>1</v>
      </c>
      <c r="T78" s="29">
        <v>0</v>
      </c>
      <c r="U78" s="29">
        <v>0</v>
      </c>
      <c r="V78" s="29">
        <v>1</v>
      </c>
      <c r="W78" s="29">
        <v>1</v>
      </c>
      <c r="X78" s="29">
        <v>1</v>
      </c>
      <c r="Y78" s="29">
        <v>0</v>
      </c>
      <c r="Z78" s="29">
        <v>1</v>
      </c>
      <c r="AA78" s="29">
        <v>2</v>
      </c>
      <c r="AB78" s="29">
        <v>2</v>
      </c>
      <c r="AC78" s="29">
        <v>0</v>
      </c>
      <c r="AD78" s="29">
        <v>0</v>
      </c>
      <c r="AE78" s="29">
        <v>0</v>
      </c>
      <c r="AF78" s="29">
        <v>1</v>
      </c>
      <c r="AG78" s="29">
        <v>1</v>
      </c>
      <c r="AH78" s="29">
        <v>0</v>
      </c>
      <c r="AI78" s="29">
        <v>1</v>
      </c>
      <c r="AJ78" s="29">
        <v>1</v>
      </c>
      <c r="AK78" s="29">
        <v>0</v>
      </c>
      <c r="AL78" s="29">
        <v>2</v>
      </c>
      <c r="AM78" s="29">
        <v>3</v>
      </c>
      <c r="AN78" s="29">
        <v>3</v>
      </c>
      <c r="AO78" s="29">
        <v>1</v>
      </c>
      <c r="AP78" s="29">
        <v>1</v>
      </c>
      <c r="AQ78" s="29">
        <v>0</v>
      </c>
      <c r="AR78" s="29">
        <v>1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2</v>
      </c>
      <c r="AY78" s="23">
        <f t="shared" si="7"/>
        <v>50</v>
      </c>
      <c r="AZ78" s="23">
        <f t="shared" si="8"/>
        <v>1</v>
      </c>
      <c r="BA78" s="23"/>
      <c r="BC78" s="1">
        <v>76</v>
      </c>
      <c r="BD78" s="22">
        <v>10.423</v>
      </c>
      <c r="BE78" s="22">
        <v>10.423</v>
      </c>
      <c r="BF78" s="22">
        <v>10.423</v>
      </c>
      <c r="BG78" s="22">
        <v>10.423</v>
      </c>
      <c r="BH78" s="22">
        <v>10.423</v>
      </c>
      <c r="BI78" s="22">
        <v>10.423</v>
      </c>
      <c r="BJ78" s="22">
        <v>10.423</v>
      </c>
      <c r="BK78" s="22">
        <v>10.423</v>
      </c>
      <c r="BL78" s="22">
        <v>10.423</v>
      </c>
      <c r="BM78" s="22">
        <v>10.423</v>
      </c>
      <c r="BN78" s="22">
        <v>10.423</v>
      </c>
      <c r="BO78" s="22">
        <f t="shared" si="9"/>
        <v>114.65300000000001</v>
      </c>
      <c r="BP78" s="22">
        <v>0</v>
      </c>
      <c r="BQ78" s="22">
        <v>1000</v>
      </c>
      <c r="BR78">
        <f t="shared" si="11"/>
        <v>0</v>
      </c>
      <c r="BS78">
        <f t="shared" si="10"/>
        <v>0</v>
      </c>
      <c r="BU78" s="27" t="s">
        <v>18</v>
      </c>
      <c r="BV78" s="27">
        <v>61</v>
      </c>
      <c r="BW78" s="27">
        <v>55</v>
      </c>
      <c r="BX78" s="27"/>
      <c r="BY78" s="27">
        <v>19</v>
      </c>
      <c r="BZ78" s="27">
        <v>22</v>
      </c>
      <c r="CA78" s="27">
        <v>22</v>
      </c>
      <c r="CB78" s="27">
        <v>22</v>
      </c>
      <c r="CC78" s="27"/>
      <c r="CD78" s="27"/>
      <c r="CE78" s="28">
        <v>201</v>
      </c>
    </row>
    <row r="79" spans="1:156" ht="16" x14ac:dyDescent="0.2">
      <c r="A79" s="30">
        <v>77</v>
      </c>
      <c r="B79" s="29">
        <v>1</v>
      </c>
      <c r="C79" s="29">
        <v>2</v>
      </c>
      <c r="D79" s="29">
        <v>2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3</v>
      </c>
      <c r="K79" s="29">
        <v>4</v>
      </c>
      <c r="L79" s="29">
        <v>1</v>
      </c>
      <c r="M79" s="29">
        <v>0</v>
      </c>
      <c r="N79" s="29">
        <v>1</v>
      </c>
      <c r="O79" s="29">
        <v>2</v>
      </c>
      <c r="P79" s="29">
        <v>3</v>
      </c>
      <c r="Q79" s="29">
        <v>0</v>
      </c>
      <c r="R79" s="29">
        <v>2</v>
      </c>
      <c r="S79" s="29">
        <v>1</v>
      </c>
      <c r="T79" s="29">
        <v>1</v>
      </c>
      <c r="U79" s="29">
        <v>0</v>
      </c>
      <c r="V79" s="29">
        <v>0</v>
      </c>
      <c r="W79" s="29">
        <v>0</v>
      </c>
      <c r="X79" s="29">
        <v>1</v>
      </c>
      <c r="Y79" s="29">
        <v>0</v>
      </c>
      <c r="Z79" s="29">
        <v>2</v>
      </c>
      <c r="AA79" s="29">
        <v>2</v>
      </c>
      <c r="AB79" s="29">
        <v>3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1</v>
      </c>
      <c r="AI79" s="29">
        <v>0</v>
      </c>
      <c r="AJ79" s="29">
        <v>1</v>
      </c>
      <c r="AK79" s="29">
        <v>1</v>
      </c>
      <c r="AL79" s="29">
        <v>1</v>
      </c>
      <c r="AM79" s="29">
        <v>3</v>
      </c>
      <c r="AN79" s="29">
        <v>2</v>
      </c>
      <c r="AO79" s="29">
        <v>0</v>
      </c>
      <c r="AP79" s="29">
        <v>0</v>
      </c>
      <c r="AQ79" s="29">
        <v>1</v>
      </c>
      <c r="AR79" s="29">
        <v>1</v>
      </c>
      <c r="AS79" s="29">
        <v>1</v>
      </c>
      <c r="AT79" s="29">
        <v>0</v>
      </c>
      <c r="AU79" s="29">
        <v>0</v>
      </c>
      <c r="AV79" s="29">
        <v>0</v>
      </c>
      <c r="AW79" s="29">
        <v>0</v>
      </c>
      <c r="AX79" s="29">
        <v>2</v>
      </c>
      <c r="AY79" s="23">
        <f t="shared" si="7"/>
        <v>50</v>
      </c>
      <c r="AZ79" s="23">
        <f t="shared" si="8"/>
        <v>1</v>
      </c>
      <c r="BA79" s="23"/>
      <c r="BC79" s="1">
        <v>77</v>
      </c>
      <c r="BD79" s="22">
        <v>10.423</v>
      </c>
      <c r="BE79" s="22">
        <v>10.423</v>
      </c>
      <c r="BF79" s="22">
        <v>10.423</v>
      </c>
      <c r="BG79" s="22">
        <v>10.423</v>
      </c>
      <c r="BH79" s="22">
        <v>10.423</v>
      </c>
      <c r="BI79" s="22">
        <v>10.423</v>
      </c>
      <c r="BJ79" s="22">
        <v>10.423</v>
      </c>
      <c r="BK79" s="22">
        <v>10.423</v>
      </c>
      <c r="BL79" s="22">
        <v>10.423</v>
      </c>
      <c r="BM79" s="22">
        <v>10.423</v>
      </c>
      <c r="BN79" s="22">
        <v>10.423</v>
      </c>
      <c r="BO79" s="22">
        <f t="shared" si="9"/>
        <v>114.65300000000001</v>
      </c>
      <c r="BP79" s="22">
        <v>0</v>
      </c>
      <c r="BQ79" s="22">
        <v>1000</v>
      </c>
      <c r="BR79">
        <f t="shared" si="11"/>
        <v>0</v>
      </c>
      <c r="BS79">
        <f t="shared" si="10"/>
        <v>0</v>
      </c>
      <c r="BU79" s="27" t="s">
        <v>19</v>
      </c>
      <c r="BV79" s="27">
        <v>84</v>
      </c>
      <c r="BW79" s="27">
        <v>81</v>
      </c>
      <c r="BX79" s="27"/>
      <c r="BY79" s="27">
        <v>28</v>
      </c>
      <c r="BZ79" s="27">
        <v>37</v>
      </c>
      <c r="CA79" s="27">
        <v>22</v>
      </c>
      <c r="CB79" s="27">
        <v>19</v>
      </c>
      <c r="CC79" s="27"/>
      <c r="CD79" s="27"/>
      <c r="CE79" s="28">
        <v>271</v>
      </c>
    </row>
    <row r="80" spans="1:156" ht="16" x14ac:dyDescent="0.2">
      <c r="A80" s="30">
        <v>78</v>
      </c>
      <c r="B80" s="29">
        <v>1</v>
      </c>
      <c r="C80" s="29">
        <v>2</v>
      </c>
      <c r="D80" s="29">
        <v>2</v>
      </c>
      <c r="E80" s="29">
        <v>1</v>
      </c>
      <c r="F80" s="29">
        <v>1</v>
      </c>
      <c r="G80" s="29">
        <v>1</v>
      </c>
      <c r="H80" s="29">
        <v>0</v>
      </c>
      <c r="I80" s="29">
        <v>1</v>
      </c>
      <c r="J80" s="29">
        <v>3</v>
      </c>
      <c r="K80" s="29">
        <v>4</v>
      </c>
      <c r="L80" s="29">
        <v>0</v>
      </c>
      <c r="M80" s="29">
        <v>1</v>
      </c>
      <c r="N80" s="29">
        <v>1</v>
      </c>
      <c r="O80" s="29">
        <v>1</v>
      </c>
      <c r="P80" s="29">
        <v>3</v>
      </c>
      <c r="Q80" s="29">
        <v>0</v>
      </c>
      <c r="R80" s="29">
        <v>2</v>
      </c>
      <c r="S80" s="29">
        <v>1</v>
      </c>
      <c r="T80" s="29">
        <v>0</v>
      </c>
      <c r="U80" s="29">
        <v>0</v>
      </c>
      <c r="V80" s="29">
        <v>1</v>
      </c>
      <c r="W80" s="29">
        <v>1</v>
      </c>
      <c r="X80" s="29">
        <v>1</v>
      </c>
      <c r="Y80" s="29">
        <v>0</v>
      </c>
      <c r="Z80" s="29">
        <v>2</v>
      </c>
      <c r="AA80" s="29">
        <v>2</v>
      </c>
      <c r="AB80" s="29">
        <v>2</v>
      </c>
      <c r="AC80" s="29">
        <v>0</v>
      </c>
      <c r="AD80" s="29">
        <v>0</v>
      </c>
      <c r="AE80" s="29">
        <v>0</v>
      </c>
      <c r="AF80" s="29">
        <v>1</v>
      </c>
      <c r="AG80" s="29">
        <v>1</v>
      </c>
      <c r="AH80" s="29">
        <v>0</v>
      </c>
      <c r="AI80" s="29">
        <v>1</v>
      </c>
      <c r="AJ80" s="29">
        <v>0</v>
      </c>
      <c r="AK80" s="29">
        <v>0</v>
      </c>
      <c r="AL80" s="29">
        <v>1</v>
      </c>
      <c r="AM80" s="29">
        <v>3</v>
      </c>
      <c r="AN80" s="29">
        <v>2</v>
      </c>
      <c r="AO80" s="29">
        <v>1</v>
      </c>
      <c r="AP80" s="29">
        <v>0</v>
      </c>
      <c r="AQ80" s="29">
        <v>0</v>
      </c>
      <c r="AR80" s="29">
        <v>1</v>
      </c>
      <c r="AS80" s="29">
        <v>0</v>
      </c>
      <c r="AT80" s="29">
        <v>0</v>
      </c>
      <c r="AU80" s="29">
        <v>0</v>
      </c>
      <c r="AV80" s="29">
        <v>0</v>
      </c>
      <c r="AW80" s="29">
        <v>1</v>
      </c>
      <c r="AX80" s="29">
        <v>2</v>
      </c>
      <c r="AY80" s="23">
        <f t="shared" si="7"/>
        <v>48</v>
      </c>
      <c r="AZ80" s="23">
        <f t="shared" si="8"/>
        <v>1</v>
      </c>
      <c r="BA80" s="23"/>
      <c r="BC80" s="1">
        <v>78</v>
      </c>
      <c r="BD80" s="22">
        <v>10.423</v>
      </c>
      <c r="BE80" s="22">
        <v>10.423</v>
      </c>
      <c r="BF80" s="22">
        <v>10.423</v>
      </c>
      <c r="BG80" s="22">
        <v>10.423</v>
      </c>
      <c r="BH80" s="22">
        <v>10.423</v>
      </c>
      <c r="BI80" s="22">
        <v>10.423</v>
      </c>
      <c r="BJ80" s="22">
        <v>10.423</v>
      </c>
      <c r="BK80" s="22">
        <v>10.423</v>
      </c>
      <c r="BL80" s="22">
        <v>10.423</v>
      </c>
      <c r="BM80" s="22">
        <v>10.423</v>
      </c>
      <c r="BN80" s="22">
        <v>10.423</v>
      </c>
      <c r="BO80" s="22">
        <f t="shared" si="9"/>
        <v>114.65300000000001</v>
      </c>
      <c r="BP80" s="22">
        <v>0</v>
      </c>
      <c r="BQ80" s="22">
        <v>1000</v>
      </c>
      <c r="BR80">
        <f t="shared" si="11"/>
        <v>0</v>
      </c>
      <c r="BS80">
        <f t="shared" si="10"/>
        <v>0</v>
      </c>
      <c r="BU80" s="27" t="s">
        <v>20</v>
      </c>
      <c r="BV80" s="27">
        <v>109</v>
      </c>
      <c r="BW80" s="27">
        <v>83</v>
      </c>
      <c r="BX80" s="27"/>
      <c r="BY80" s="27">
        <v>30</v>
      </c>
      <c r="BZ80" s="27">
        <v>30</v>
      </c>
      <c r="CA80" s="27">
        <v>34</v>
      </c>
      <c r="CB80" s="27">
        <v>29</v>
      </c>
      <c r="CC80" s="27"/>
      <c r="CD80" s="27"/>
      <c r="CE80" s="28">
        <v>315</v>
      </c>
    </row>
    <row r="81" spans="1:83" ht="16" x14ac:dyDescent="0.2">
      <c r="A81" s="30">
        <v>79</v>
      </c>
      <c r="B81" s="29">
        <v>0</v>
      </c>
      <c r="C81" s="29">
        <v>2</v>
      </c>
      <c r="D81" s="29">
        <v>2</v>
      </c>
      <c r="E81" s="29">
        <v>1</v>
      </c>
      <c r="F81" s="29">
        <v>1</v>
      </c>
      <c r="G81" s="29">
        <v>0</v>
      </c>
      <c r="H81" s="29">
        <v>1</v>
      </c>
      <c r="I81" s="29">
        <v>1</v>
      </c>
      <c r="J81" s="29">
        <v>3</v>
      </c>
      <c r="K81" s="29">
        <v>4</v>
      </c>
      <c r="L81" s="29">
        <v>1</v>
      </c>
      <c r="M81" s="29">
        <v>1</v>
      </c>
      <c r="N81" s="29">
        <v>1</v>
      </c>
      <c r="O81" s="29">
        <v>2</v>
      </c>
      <c r="P81" s="29">
        <v>4</v>
      </c>
      <c r="Q81" s="29">
        <v>0</v>
      </c>
      <c r="R81" s="29">
        <v>2</v>
      </c>
      <c r="S81" s="29">
        <v>1</v>
      </c>
      <c r="T81" s="29">
        <v>0</v>
      </c>
      <c r="U81" s="29">
        <v>0</v>
      </c>
      <c r="V81" s="29">
        <v>0</v>
      </c>
      <c r="W81" s="29">
        <v>0</v>
      </c>
      <c r="X81" s="29">
        <v>1</v>
      </c>
      <c r="Y81" s="29">
        <v>0</v>
      </c>
      <c r="Z81" s="29">
        <v>1</v>
      </c>
      <c r="AA81" s="29">
        <v>3</v>
      </c>
      <c r="AB81" s="29">
        <v>2</v>
      </c>
      <c r="AC81" s="29">
        <v>1</v>
      </c>
      <c r="AD81" s="29">
        <v>1</v>
      </c>
      <c r="AE81" s="29">
        <v>1</v>
      </c>
      <c r="AF81" s="29">
        <v>0</v>
      </c>
      <c r="AG81" s="29">
        <v>1</v>
      </c>
      <c r="AH81" s="29">
        <v>1</v>
      </c>
      <c r="AI81" s="29">
        <v>0</v>
      </c>
      <c r="AJ81" s="29">
        <v>0</v>
      </c>
      <c r="AK81" s="29">
        <v>0</v>
      </c>
      <c r="AL81" s="29">
        <v>2</v>
      </c>
      <c r="AM81" s="29">
        <v>3</v>
      </c>
      <c r="AN81" s="29">
        <v>2</v>
      </c>
      <c r="AO81" s="29">
        <v>1</v>
      </c>
      <c r="AP81" s="29">
        <v>0</v>
      </c>
      <c r="AQ81" s="29">
        <v>0</v>
      </c>
      <c r="AR81" s="29">
        <v>1</v>
      </c>
      <c r="AS81" s="29">
        <v>1</v>
      </c>
      <c r="AT81" s="29">
        <v>0</v>
      </c>
      <c r="AU81" s="29">
        <v>0</v>
      </c>
      <c r="AV81" s="29">
        <v>0</v>
      </c>
      <c r="AW81" s="29">
        <v>1</v>
      </c>
      <c r="AX81" s="29">
        <v>2</v>
      </c>
      <c r="AY81" s="23">
        <f t="shared" si="7"/>
        <v>52</v>
      </c>
      <c r="AZ81" s="23">
        <f t="shared" si="8"/>
        <v>1</v>
      </c>
      <c r="BA81" s="23"/>
      <c r="BC81" s="1">
        <v>79</v>
      </c>
      <c r="BD81" s="22">
        <v>10.423</v>
      </c>
      <c r="BE81" s="22">
        <v>10.423</v>
      </c>
      <c r="BF81" s="22">
        <v>10.423</v>
      </c>
      <c r="BG81" s="22">
        <v>10.423</v>
      </c>
      <c r="BH81" s="22">
        <v>10.423</v>
      </c>
      <c r="BI81" s="22">
        <v>10.423</v>
      </c>
      <c r="BJ81" s="22">
        <v>10.423</v>
      </c>
      <c r="BK81" s="22">
        <v>10.423</v>
      </c>
      <c r="BL81" s="22">
        <v>10.423</v>
      </c>
      <c r="BM81" s="22">
        <v>10.423</v>
      </c>
      <c r="BN81" s="22">
        <v>10.423</v>
      </c>
      <c r="BO81" s="22">
        <f t="shared" si="9"/>
        <v>114.65300000000001</v>
      </c>
      <c r="BP81" s="22">
        <v>0</v>
      </c>
      <c r="BQ81" s="22">
        <v>1000</v>
      </c>
      <c r="BR81">
        <f t="shared" si="11"/>
        <v>0</v>
      </c>
      <c r="BS81">
        <f t="shared" si="10"/>
        <v>0</v>
      </c>
      <c r="BU81" s="27" t="s">
        <v>21</v>
      </c>
      <c r="BV81" s="27">
        <v>78</v>
      </c>
      <c r="BW81" s="27">
        <v>58</v>
      </c>
      <c r="BX81" s="27"/>
      <c r="BY81" s="27">
        <v>21</v>
      </c>
      <c r="BZ81" s="27">
        <v>15</v>
      </c>
      <c r="CA81" s="27">
        <v>15</v>
      </c>
      <c r="CB81" s="27">
        <v>15</v>
      </c>
      <c r="CC81" s="27"/>
      <c r="CD81" s="27"/>
      <c r="CE81" s="28">
        <v>202</v>
      </c>
    </row>
    <row r="82" spans="1:83" ht="16" x14ac:dyDescent="0.2">
      <c r="A82" s="30">
        <v>80</v>
      </c>
      <c r="B82" s="29">
        <v>1</v>
      </c>
      <c r="C82" s="29">
        <v>1</v>
      </c>
      <c r="D82" s="29">
        <v>3</v>
      </c>
      <c r="E82" s="29">
        <v>2</v>
      </c>
      <c r="F82" s="29">
        <v>1</v>
      </c>
      <c r="G82" s="29">
        <v>1</v>
      </c>
      <c r="H82" s="29">
        <v>0</v>
      </c>
      <c r="I82" s="29">
        <v>0</v>
      </c>
      <c r="J82" s="29">
        <v>3</v>
      </c>
      <c r="K82" s="29">
        <v>3</v>
      </c>
      <c r="L82" s="29">
        <v>1</v>
      </c>
      <c r="M82" s="29">
        <v>1</v>
      </c>
      <c r="N82" s="29">
        <v>2</v>
      </c>
      <c r="O82" s="29">
        <v>1</v>
      </c>
      <c r="P82" s="29">
        <v>4</v>
      </c>
      <c r="Q82" s="29">
        <v>1</v>
      </c>
      <c r="R82" s="29">
        <v>2</v>
      </c>
      <c r="S82" s="29">
        <v>2</v>
      </c>
      <c r="T82" s="29">
        <v>0</v>
      </c>
      <c r="U82" s="29">
        <v>0</v>
      </c>
      <c r="V82" s="29">
        <v>0</v>
      </c>
      <c r="W82" s="29">
        <v>0</v>
      </c>
      <c r="X82" s="29">
        <v>1</v>
      </c>
      <c r="Y82" s="29">
        <v>0</v>
      </c>
      <c r="Z82" s="29">
        <v>1</v>
      </c>
      <c r="AA82" s="29">
        <v>3</v>
      </c>
      <c r="AB82" s="29">
        <v>1</v>
      </c>
      <c r="AC82" s="29">
        <v>1</v>
      </c>
      <c r="AD82" s="29">
        <v>1</v>
      </c>
      <c r="AE82" s="29">
        <v>0</v>
      </c>
      <c r="AF82" s="29">
        <v>0</v>
      </c>
      <c r="AG82" s="29">
        <v>1</v>
      </c>
      <c r="AH82" s="29">
        <v>0</v>
      </c>
      <c r="AI82" s="29">
        <v>1</v>
      </c>
      <c r="AJ82" s="29">
        <v>1</v>
      </c>
      <c r="AK82" s="29">
        <v>0</v>
      </c>
      <c r="AL82" s="29">
        <v>1</v>
      </c>
      <c r="AM82" s="29">
        <v>3</v>
      </c>
      <c r="AN82" s="29">
        <v>3</v>
      </c>
      <c r="AO82" s="29">
        <v>1</v>
      </c>
      <c r="AP82" s="29">
        <v>0</v>
      </c>
      <c r="AQ82" s="29">
        <v>1</v>
      </c>
      <c r="AR82" s="29">
        <v>0</v>
      </c>
      <c r="AS82" s="29">
        <v>0</v>
      </c>
      <c r="AT82" s="29">
        <v>0</v>
      </c>
      <c r="AU82" s="29">
        <v>0</v>
      </c>
      <c r="AV82" s="29">
        <v>1</v>
      </c>
      <c r="AW82" s="29">
        <v>0</v>
      </c>
      <c r="AX82" s="29">
        <v>3</v>
      </c>
      <c r="AY82" s="23">
        <f t="shared" si="7"/>
        <v>53</v>
      </c>
      <c r="AZ82" s="23"/>
      <c r="BA82" s="23"/>
      <c r="BC82" s="1">
        <v>80</v>
      </c>
      <c r="BD82" s="22">
        <v>10.423</v>
      </c>
      <c r="BE82" s="22">
        <v>10.423</v>
      </c>
      <c r="BF82" s="22">
        <v>10.423</v>
      </c>
      <c r="BG82" s="22">
        <v>10.423</v>
      </c>
      <c r="BH82" s="22">
        <v>10.423</v>
      </c>
      <c r="BI82" s="22">
        <v>10.423</v>
      </c>
      <c r="BJ82" s="22">
        <v>10.423</v>
      </c>
      <c r="BK82" s="22">
        <v>10.423</v>
      </c>
      <c r="BL82" s="22">
        <v>10.423</v>
      </c>
      <c r="BM82" s="22">
        <v>10.423</v>
      </c>
      <c r="BN82" s="22">
        <v>10.423</v>
      </c>
      <c r="BO82" s="22">
        <f t="shared" si="9"/>
        <v>114.65300000000001</v>
      </c>
      <c r="BP82" s="22">
        <v>0</v>
      </c>
      <c r="BQ82" s="22">
        <v>1000</v>
      </c>
      <c r="BR82">
        <f t="shared" si="11"/>
        <v>0</v>
      </c>
      <c r="BS82">
        <f t="shared" si="10"/>
        <v>0</v>
      </c>
      <c r="BU82" s="27" t="s">
        <v>22</v>
      </c>
      <c r="BV82" s="27">
        <v>55</v>
      </c>
      <c r="BW82" s="27">
        <v>44</v>
      </c>
      <c r="BX82" s="27"/>
      <c r="BY82" s="27">
        <v>16</v>
      </c>
      <c r="BZ82" s="27">
        <v>18</v>
      </c>
      <c r="CA82" s="27">
        <v>21</v>
      </c>
      <c r="CB82" s="27">
        <v>13</v>
      </c>
      <c r="CC82" s="27"/>
      <c r="CD82" s="27"/>
      <c r="CE82" s="28">
        <v>167</v>
      </c>
    </row>
    <row r="83" spans="1:83" ht="16" x14ac:dyDescent="0.2">
      <c r="A83" s="30">
        <v>81</v>
      </c>
      <c r="B83" s="29">
        <v>1</v>
      </c>
      <c r="C83" s="29">
        <v>1</v>
      </c>
      <c r="D83" s="29">
        <v>3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2</v>
      </c>
      <c r="K83" s="29">
        <v>3</v>
      </c>
      <c r="L83" s="29">
        <v>1</v>
      </c>
      <c r="M83" s="29">
        <v>1</v>
      </c>
      <c r="N83" s="29">
        <v>1</v>
      </c>
      <c r="O83" s="29">
        <v>2</v>
      </c>
      <c r="P83" s="29">
        <v>4</v>
      </c>
      <c r="Q83" s="29">
        <v>1</v>
      </c>
      <c r="R83" s="29">
        <v>1</v>
      </c>
      <c r="S83" s="29">
        <v>2</v>
      </c>
      <c r="T83" s="29">
        <v>0</v>
      </c>
      <c r="U83" s="29">
        <v>0</v>
      </c>
      <c r="V83" s="29">
        <v>1</v>
      </c>
      <c r="W83" s="29">
        <v>1</v>
      </c>
      <c r="X83" s="29">
        <v>0</v>
      </c>
      <c r="Y83" s="29">
        <v>0</v>
      </c>
      <c r="Z83" s="29">
        <v>1</v>
      </c>
      <c r="AA83" s="29">
        <v>3</v>
      </c>
      <c r="AB83" s="29">
        <v>1</v>
      </c>
      <c r="AC83" s="29">
        <v>1</v>
      </c>
      <c r="AD83" s="29">
        <v>0</v>
      </c>
      <c r="AE83" s="29">
        <v>0</v>
      </c>
      <c r="AF83" s="29">
        <v>1</v>
      </c>
      <c r="AG83" s="29">
        <v>0</v>
      </c>
      <c r="AH83" s="29">
        <v>0</v>
      </c>
      <c r="AI83" s="29">
        <v>1</v>
      </c>
      <c r="AJ83" s="29">
        <v>0</v>
      </c>
      <c r="AK83" s="29">
        <v>0</v>
      </c>
      <c r="AL83" s="29">
        <v>2</v>
      </c>
      <c r="AM83" s="29">
        <v>3</v>
      </c>
      <c r="AN83" s="29">
        <v>3</v>
      </c>
      <c r="AO83" s="29">
        <v>0</v>
      </c>
      <c r="AP83" s="29">
        <v>0</v>
      </c>
      <c r="AQ83" s="29">
        <v>0</v>
      </c>
      <c r="AR83" s="29">
        <v>1</v>
      </c>
      <c r="AS83" s="29">
        <v>0</v>
      </c>
      <c r="AT83" s="29">
        <v>0</v>
      </c>
      <c r="AU83" s="29">
        <v>0</v>
      </c>
      <c r="AV83" s="29">
        <v>1</v>
      </c>
      <c r="AW83" s="29">
        <v>1</v>
      </c>
      <c r="AX83" s="29">
        <v>3</v>
      </c>
      <c r="AY83" s="23">
        <f t="shared" si="7"/>
        <v>52</v>
      </c>
      <c r="AZ83" s="23"/>
      <c r="BA83" s="23"/>
      <c r="BC83" s="1">
        <v>81</v>
      </c>
      <c r="BD83" s="22">
        <v>10.423</v>
      </c>
      <c r="BE83" s="22">
        <v>10.423</v>
      </c>
      <c r="BF83" s="22">
        <v>10.423</v>
      </c>
      <c r="BG83" s="22">
        <v>10.423</v>
      </c>
      <c r="BH83" s="22">
        <v>10.423</v>
      </c>
      <c r="BI83" s="22">
        <v>10.423</v>
      </c>
      <c r="BJ83" s="22">
        <v>10.423</v>
      </c>
      <c r="BK83" s="22">
        <v>10.423</v>
      </c>
      <c r="BL83" s="22">
        <v>10.423</v>
      </c>
      <c r="BM83" s="22">
        <v>10.423</v>
      </c>
      <c r="BN83" s="22">
        <v>10.423</v>
      </c>
      <c r="BO83" s="22">
        <f t="shared" si="9"/>
        <v>114.65300000000001</v>
      </c>
      <c r="BP83" s="22">
        <v>0</v>
      </c>
      <c r="BQ83" s="22">
        <v>1000</v>
      </c>
      <c r="BR83">
        <f t="shared" si="11"/>
        <v>0</v>
      </c>
      <c r="BS83">
        <f t="shared" si="10"/>
        <v>0</v>
      </c>
      <c r="BU83" s="27" t="s">
        <v>23</v>
      </c>
      <c r="BV83" s="27">
        <v>23</v>
      </c>
      <c r="BW83" s="27">
        <v>22</v>
      </c>
      <c r="BX83" s="27"/>
      <c r="BY83" s="27">
        <v>8</v>
      </c>
      <c r="BZ83" s="27">
        <v>10</v>
      </c>
      <c r="CA83" s="27">
        <v>12</v>
      </c>
      <c r="CB83" s="27">
        <v>8</v>
      </c>
      <c r="CC83" s="27"/>
      <c r="CD83" s="27"/>
      <c r="CE83" s="28">
        <v>83</v>
      </c>
    </row>
    <row r="84" spans="1:83" ht="16" x14ac:dyDescent="0.2">
      <c r="A84" s="30">
        <v>82</v>
      </c>
      <c r="B84" s="29">
        <v>1</v>
      </c>
      <c r="C84" s="29">
        <v>1</v>
      </c>
      <c r="D84" s="29">
        <v>2</v>
      </c>
      <c r="E84" s="29">
        <v>1</v>
      </c>
      <c r="F84" s="29">
        <v>1</v>
      </c>
      <c r="G84" s="29">
        <v>0</v>
      </c>
      <c r="H84" s="29">
        <v>1</v>
      </c>
      <c r="I84" s="29">
        <v>1</v>
      </c>
      <c r="J84" s="29">
        <v>3</v>
      </c>
      <c r="K84" s="29">
        <v>3</v>
      </c>
      <c r="L84" s="29">
        <v>1</v>
      </c>
      <c r="M84" s="29">
        <v>1</v>
      </c>
      <c r="N84" s="29">
        <v>1</v>
      </c>
      <c r="O84" s="29">
        <v>1</v>
      </c>
      <c r="P84" s="29">
        <v>5</v>
      </c>
      <c r="Q84" s="29">
        <v>0</v>
      </c>
      <c r="R84" s="29">
        <v>1</v>
      </c>
      <c r="S84" s="29">
        <v>1</v>
      </c>
      <c r="T84" s="29">
        <v>1</v>
      </c>
      <c r="U84" s="29">
        <v>0</v>
      </c>
      <c r="V84" s="29">
        <v>0</v>
      </c>
      <c r="W84" s="29">
        <v>1</v>
      </c>
      <c r="X84" s="29">
        <v>0</v>
      </c>
      <c r="Y84" s="29">
        <v>0</v>
      </c>
      <c r="Z84" s="29">
        <v>1</v>
      </c>
      <c r="AA84" s="29">
        <v>3</v>
      </c>
      <c r="AB84" s="29">
        <v>2</v>
      </c>
      <c r="AC84" s="29">
        <v>1</v>
      </c>
      <c r="AD84" s="29">
        <v>0</v>
      </c>
      <c r="AE84" s="29">
        <v>1</v>
      </c>
      <c r="AF84" s="29">
        <v>1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2</v>
      </c>
      <c r="AM84" s="29">
        <v>3</v>
      </c>
      <c r="AN84" s="29">
        <v>2</v>
      </c>
      <c r="AO84" s="29">
        <v>1</v>
      </c>
      <c r="AP84" s="29">
        <v>1</v>
      </c>
      <c r="AQ84" s="29">
        <v>1</v>
      </c>
      <c r="AR84" s="29">
        <v>1</v>
      </c>
      <c r="AS84" s="29">
        <v>0</v>
      </c>
      <c r="AT84" s="29">
        <v>0</v>
      </c>
      <c r="AU84" s="29">
        <v>0</v>
      </c>
      <c r="AV84" s="29">
        <v>0</v>
      </c>
      <c r="AW84" s="29">
        <v>1</v>
      </c>
      <c r="AX84" s="29">
        <v>3</v>
      </c>
      <c r="AY84" s="23">
        <f t="shared" si="7"/>
        <v>51</v>
      </c>
      <c r="AZ84" s="23"/>
      <c r="BA84" s="23"/>
      <c r="BC84" s="1">
        <v>82</v>
      </c>
      <c r="BD84" s="22">
        <v>10.423</v>
      </c>
      <c r="BE84" s="22">
        <v>10.423</v>
      </c>
      <c r="BF84" s="22">
        <v>10.423</v>
      </c>
      <c r="BG84" s="22">
        <v>10.423</v>
      </c>
      <c r="BH84" s="22">
        <v>10.423</v>
      </c>
      <c r="BI84" s="22">
        <v>10.423</v>
      </c>
      <c r="BJ84" s="22">
        <v>10.423</v>
      </c>
      <c r="BK84" s="22">
        <v>10.423</v>
      </c>
      <c r="BL84" s="22">
        <v>10.423</v>
      </c>
      <c r="BM84" s="22">
        <v>10.423</v>
      </c>
      <c r="BN84" s="22">
        <v>10.423</v>
      </c>
      <c r="BO84" s="22">
        <f t="shared" si="9"/>
        <v>114.65300000000001</v>
      </c>
      <c r="BP84" s="22">
        <v>0</v>
      </c>
      <c r="BQ84" s="22">
        <v>1000</v>
      </c>
      <c r="BR84">
        <f t="shared" si="11"/>
        <v>0</v>
      </c>
      <c r="BS84">
        <f t="shared" si="10"/>
        <v>0</v>
      </c>
      <c r="BU84" s="27" t="s">
        <v>24</v>
      </c>
      <c r="BV84" s="27">
        <v>26</v>
      </c>
      <c r="BW84" s="27">
        <v>28</v>
      </c>
      <c r="BX84" s="27"/>
      <c r="BY84" s="27">
        <v>11</v>
      </c>
      <c r="BZ84" s="27">
        <v>6</v>
      </c>
      <c r="CA84" s="27">
        <v>8</v>
      </c>
      <c r="CB84" s="27">
        <v>6</v>
      </c>
      <c r="CC84" s="27"/>
      <c r="CD84" s="27"/>
      <c r="CE84" s="28">
        <v>85</v>
      </c>
    </row>
    <row r="85" spans="1:83" ht="16" x14ac:dyDescent="0.2">
      <c r="A85" s="30">
        <v>83</v>
      </c>
      <c r="B85" s="29">
        <v>1</v>
      </c>
      <c r="C85" s="29">
        <v>1</v>
      </c>
      <c r="D85" s="29">
        <v>2</v>
      </c>
      <c r="E85" s="29">
        <v>1</v>
      </c>
      <c r="F85" s="29">
        <v>1</v>
      </c>
      <c r="G85" s="29">
        <v>1</v>
      </c>
      <c r="H85" s="29">
        <v>1</v>
      </c>
      <c r="I85" s="29">
        <v>1</v>
      </c>
      <c r="J85" s="29">
        <v>3</v>
      </c>
      <c r="K85" s="29">
        <v>3</v>
      </c>
      <c r="L85" s="29">
        <v>1</v>
      </c>
      <c r="M85" s="29">
        <v>1</v>
      </c>
      <c r="N85" s="29">
        <v>2</v>
      </c>
      <c r="O85" s="29">
        <v>1</v>
      </c>
      <c r="P85" s="29">
        <v>4</v>
      </c>
      <c r="Q85" s="29">
        <v>0</v>
      </c>
      <c r="R85" s="29">
        <v>1</v>
      </c>
      <c r="S85" s="29">
        <v>2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1</v>
      </c>
      <c r="AA85" s="29">
        <v>2</v>
      </c>
      <c r="AB85" s="29">
        <v>1</v>
      </c>
      <c r="AC85" s="29">
        <v>1</v>
      </c>
      <c r="AD85" s="29">
        <v>0</v>
      </c>
      <c r="AE85" s="29">
        <v>0</v>
      </c>
      <c r="AF85" s="29">
        <v>1</v>
      </c>
      <c r="AG85" s="29">
        <v>1</v>
      </c>
      <c r="AH85" s="29">
        <v>1</v>
      </c>
      <c r="AI85" s="29">
        <v>0</v>
      </c>
      <c r="AJ85" s="29">
        <v>0</v>
      </c>
      <c r="AK85" s="29">
        <v>0</v>
      </c>
      <c r="AL85" s="29">
        <v>2</v>
      </c>
      <c r="AM85" s="29">
        <v>3</v>
      </c>
      <c r="AN85" s="29">
        <v>3</v>
      </c>
      <c r="AO85" s="29">
        <v>1</v>
      </c>
      <c r="AP85" s="29">
        <v>0</v>
      </c>
      <c r="AQ85" s="29">
        <v>1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2</v>
      </c>
      <c r="AY85" s="23">
        <f t="shared" si="7"/>
        <v>47</v>
      </c>
      <c r="AZ85" s="23"/>
      <c r="BA85" s="23"/>
      <c r="BC85" s="1">
        <v>83</v>
      </c>
      <c r="BD85" s="22">
        <v>10.423</v>
      </c>
      <c r="BE85" s="22">
        <v>10.423</v>
      </c>
      <c r="BF85" s="22">
        <v>10.423</v>
      </c>
      <c r="BG85" s="22">
        <v>10.423</v>
      </c>
      <c r="BH85" s="22">
        <v>10.423</v>
      </c>
      <c r="BI85" s="22">
        <v>10.423</v>
      </c>
      <c r="BJ85" s="22">
        <v>10.423</v>
      </c>
      <c r="BK85" s="22">
        <v>10.423</v>
      </c>
      <c r="BL85" s="22">
        <v>10.423</v>
      </c>
      <c r="BM85" s="22">
        <v>10.423</v>
      </c>
      <c r="BN85" s="22">
        <v>10.423</v>
      </c>
      <c r="BO85" s="22">
        <f t="shared" si="9"/>
        <v>114.65300000000001</v>
      </c>
      <c r="BP85" s="22">
        <v>0</v>
      </c>
      <c r="BQ85" s="22">
        <v>1000</v>
      </c>
      <c r="BR85">
        <f t="shared" si="11"/>
        <v>0</v>
      </c>
      <c r="BS85">
        <f t="shared" si="10"/>
        <v>0</v>
      </c>
      <c r="BU85" s="27" t="s">
        <v>25</v>
      </c>
      <c r="BV85" s="27">
        <v>112</v>
      </c>
      <c r="BW85" s="27">
        <v>88</v>
      </c>
      <c r="BX85" s="27"/>
      <c r="BY85" s="27">
        <v>34</v>
      </c>
      <c r="BZ85" s="27">
        <v>31</v>
      </c>
      <c r="CA85" s="27">
        <v>35</v>
      </c>
      <c r="CB85" s="27">
        <v>35</v>
      </c>
      <c r="CC85" s="27"/>
      <c r="CD85" s="27"/>
      <c r="CE85" s="28">
        <v>335</v>
      </c>
    </row>
    <row r="86" spans="1:83" ht="16" x14ac:dyDescent="0.2">
      <c r="A86" s="30">
        <v>84</v>
      </c>
      <c r="B86" s="29">
        <v>1</v>
      </c>
      <c r="C86" s="29">
        <v>1</v>
      </c>
      <c r="D86" s="29">
        <v>2</v>
      </c>
      <c r="E86" s="29">
        <v>1</v>
      </c>
      <c r="F86" s="29">
        <v>0</v>
      </c>
      <c r="G86" s="29">
        <v>1</v>
      </c>
      <c r="H86" s="29">
        <v>1</v>
      </c>
      <c r="I86" s="29">
        <v>1</v>
      </c>
      <c r="J86" s="29">
        <v>3</v>
      </c>
      <c r="K86" s="29">
        <v>3</v>
      </c>
      <c r="L86" s="29">
        <v>1</v>
      </c>
      <c r="M86" s="29">
        <v>2</v>
      </c>
      <c r="N86" s="29">
        <v>1</v>
      </c>
      <c r="O86" s="29">
        <v>1</v>
      </c>
      <c r="P86" s="29">
        <v>4</v>
      </c>
      <c r="Q86" s="29">
        <v>1</v>
      </c>
      <c r="R86" s="29">
        <v>1</v>
      </c>
      <c r="S86" s="29">
        <v>2</v>
      </c>
      <c r="T86" s="29">
        <v>0</v>
      </c>
      <c r="U86" s="29">
        <v>1</v>
      </c>
      <c r="V86" s="29">
        <v>1</v>
      </c>
      <c r="W86" s="29">
        <v>1</v>
      </c>
      <c r="X86" s="29">
        <v>1</v>
      </c>
      <c r="Y86" s="29">
        <v>0</v>
      </c>
      <c r="Z86" s="29">
        <v>2</v>
      </c>
      <c r="AA86" s="29">
        <v>3</v>
      </c>
      <c r="AB86" s="29">
        <v>2</v>
      </c>
      <c r="AC86" s="29">
        <v>1</v>
      </c>
      <c r="AD86" s="29">
        <v>0</v>
      </c>
      <c r="AE86" s="29">
        <v>0</v>
      </c>
      <c r="AF86" s="29">
        <v>0</v>
      </c>
      <c r="AG86" s="29">
        <v>1</v>
      </c>
      <c r="AH86" s="29">
        <v>1</v>
      </c>
      <c r="AI86" s="29">
        <v>1</v>
      </c>
      <c r="AJ86" s="29">
        <v>0</v>
      </c>
      <c r="AK86" s="29">
        <v>0</v>
      </c>
      <c r="AL86" s="29">
        <v>2</v>
      </c>
      <c r="AM86" s="29">
        <v>3</v>
      </c>
      <c r="AN86" s="29">
        <v>3</v>
      </c>
      <c r="AO86" s="29">
        <v>1</v>
      </c>
      <c r="AP86" s="29">
        <v>0</v>
      </c>
      <c r="AQ86" s="29">
        <v>1</v>
      </c>
      <c r="AR86" s="29">
        <v>1</v>
      </c>
      <c r="AS86" s="29">
        <v>1</v>
      </c>
      <c r="AT86" s="29">
        <v>1</v>
      </c>
      <c r="AU86" s="29">
        <v>1</v>
      </c>
      <c r="AV86" s="29">
        <v>1</v>
      </c>
      <c r="AW86" s="29">
        <v>0</v>
      </c>
      <c r="AX86" s="29">
        <v>3</v>
      </c>
      <c r="AY86" s="23">
        <f t="shared" si="7"/>
        <v>60</v>
      </c>
      <c r="AZ86" s="23"/>
      <c r="BA86" s="23"/>
      <c r="BC86" s="1">
        <v>84</v>
      </c>
      <c r="BD86" s="22">
        <v>10.423</v>
      </c>
      <c r="BE86" s="22">
        <v>10.423</v>
      </c>
      <c r="BF86" s="22">
        <v>10.423</v>
      </c>
      <c r="BG86" s="22">
        <v>10.423</v>
      </c>
      <c r="BH86" s="22">
        <v>10.423</v>
      </c>
      <c r="BI86" s="22">
        <v>10.423</v>
      </c>
      <c r="BJ86" s="22">
        <v>10.423</v>
      </c>
      <c r="BK86" s="22">
        <v>10.423</v>
      </c>
      <c r="BL86" s="22">
        <v>10.423</v>
      </c>
      <c r="BM86" s="22">
        <v>10.423</v>
      </c>
      <c r="BN86" s="22">
        <v>10.423</v>
      </c>
      <c r="BO86" s="22">
        <f t="shared" si="9"/>
        <v>114.65300000000001</v>
      </c>
      <c r="BP86" s="22">
        <v>0</v>
      </c>
      <c r="BQ86" s="22">
        <v>1000</v>
      </c>
      <c r="BR86">
        <f t="shared" si="11"/>
        <v>0</v>
      </c>
      <c r="BS86">
        <f t="shared" si="10"/>
        <v>0</v>
      </c>
      <c r="BU86" s="27" t="s">
        <v>26</v>
      </c>
      <c r="BV86" s="27">
        <v>253</v>
      </c>
      <c r="BW86" s="27">
        <v>114</v>
      </c>
      <c r="BX86" s="27"/>
      <c r="BY86" s="27">
        <v>56</v>
      </c>
      <c r="BZ86" s="27">
        <v>61</v>
      </c>
      <c r="CA86" s="27">
        <v>60</v>
      </c>
      <c r="CB86" s="27">
        <v>63</v>
      </c>
      <c r="CC86" s="27"/>
      <c r="CD86" s="27"/>
      <c r="CE86" s="28">
        <v>607</v>
      </c>
    </row>
    <row r="87" spans="1:83" ht="16" x14ac:dyDescent="0.2">
      <c r="A87" s="30">
        <v>85</v>
      </c>
      <c r="B87" s="29">
        <v>1</v>
      </c>
      <c r="C87" s="29">
        <v>1</v>
      </c>
      <c r="D87" s="29">
        <v>3</v>
      </c>
      <c r="E87" s="29">
        <v>1</v>
      </c>
      <c r="F87" s="29">
        <v>0</v>
      </c>
      <c r="G87" s="29">
        <v>1</v>
      </c>
      <c r="H87" s="29">
        <v>1</v>
      </c>
      <c r="I87" s="29">
        <v>1</v>
      </c>
      <c r="J87" s="29">
        <v>3</v>
      </c>
      <c r="K87" s="29">
        <v>3</v>
      </c>
      <c r="L87" s="29">
        <v>1</v>
      </c>
      <c r="M87" s="29">
        <v>1</v>
      </c>
      <c r="N87" s="29">
        <v>2</v>
      </c>
      <c r="O87" s="29">
        <v>2</v>
      </c>
      <c r="P87" s="29">
        <v>4</v>
      </c>
      <c r="Q87" s="29">
        <v>1</v>
      </c>
      <c r="R87" s="29">
        <v>2</v>
      </c>
      <c r="S87" s="29">
        <v>2</v>
      </c>
      <c r="T87" s="29">
        <v>1</v>
      </c>
      <c r="U87" s="29">
        <v>0</v>
      </c>
      <c r="V87" s="29">
        <v>0</v>
      </c>
      <c r="W87" s="29">
        <v>1</v>
      </c>
      <c r="X87" s="29">
        <v>1</v>
      </c>
      <c r="Y87" s="29">
        <v>0</v>
      </c>
      <c r="Z87" s="29">
        <v>2</v>
      </c>
      <c r="AA87" s="29">
        <v>3</v>
      </c>
      <c r="AB87" s="29">
        <v>1</v>
      </c>
      <c r="AC87" s="29">
        <v>1</v>
      </c>
      <c r="AD87" s="29">
        <v>1</v>
      </c>
      <c r="AE87" s="29">
        <v>1</v>
      </c>
      <c r="AF87" s="29">
        <v>1</v>
      </c>
      <c r="AG87" s="29">
        <v>1</v>
      </c>
      <c r="AH87" s="29">
        <v>1</v>
      </c>
      <c r="AI87" s="29">
        <v>1</v>
      </c>
      <c r="AJ87" s="29">
        <v>1</v>
      </c>
      <c r="AK87" s="29">
        <v>0</v>
      </c>
      <c r="AL87" s="29">
        <v>2</v>
      </c>
      <c r="AM87" s="29">
        <v>3</v>
      </c>
      <c r="AN87" s="29">
        <v>3</v>
      </c>
      <c r="AO87" s="29">
        <v>0</v>
      </c>
      <c r="AP87" s="29">
        <v>0</v>
      </c>
      <c r="AQ87" s="29">
        <v>0</v>
      </c>
      <c r="AR87" s="29">
        <v>1</v>
      </c>
      <c r="AS87" s="29">
        <v>0</v>
      </c>
      <c r="AT87" s="29">
        <v>0</v>
      </c>
      <c r="AU87" s="29">
        <v>1</v>
      </c>
      <c r="AV87" s="29">
        <v>1</v>
      </c>
      <c r="AW87" s="29">
        <v>0</v>
      </c>
      <c r="AX87" s="29">
        <v>2</v>
      </c>
      <c r="AY87" s="23">
        <f t="shared" si="7"/>
        <v>60</v>
      </c>
      <c r="AZ87" s="23"/>
      <c r="BA87" s="23"/>
      <c r="BC87" s="1">
        <v>85</v>
      </c>
      <c r="BD87" s="22">
        <v>10.423</v>
      </c>
      <c r="BE87" s="22">
        <v>10.423</v>
      </c>
      <c r="BF87" s="22">
        <v>10.423</v>
      </c>
      <c r="BG87" s="22">
        <v>10.423</v>
      </c>
      <c r="BH87" s="22">
        <v>10.423</v>
      </c>
      <c r="BI87" s="22">
        <v>10.423</v>
      </c>
      <c r="BJ87" s="22">
        <v>10.423</v>
      </c>
      <c r="BK87" s="22">
        <v>10.423</v>
      </c>
      <c r="BL87" s="22">
        <v>10.423</v>
      </c>
      <c r="BM87" s="22">
        <v>10.423</v>
      </c>
      <c r="BN87" s="22">
        <v>10.423</v>
      </c>
      <c r="BO87" s="22">
        <f t="shared" si="9"/>
        <v>114.65300000000001</v>
      </c>
      <c r="BP87" s="22">
        <v>0</v>
      </c>
      <c r="BQ87" s="22">
        <v>1000</v>
      </c>
      <c r="BR87">
        <f t="shared" si="11"/>
        <v>0</v>
      </c>
      <c r="BS87">
        <f t="shared" si="10"/>
        <v>0</v>
      </c>
      <c r="BU87" s="31" t="s">
        <v>318</v>
      </c>
      <c r="BV87" s="31">
        <v>72</v>
      </c>
      <c r="BW87" s="31">
        <v>130</v>
      </c>
      <c r="BX87" s="31">
        <v>0</v>
      </c>
      <c r="BY87" s="31">
        <v>427</v>
      </c>
      <c r="BZ87" s="31">
        <v>72</v>
      </c>
      <c r="CA87" s="31">
        <v>372</v>
      </c>
      <c r="CB87" s="31">
        <v>0</v>
      </c>
      <c r="CC87" s="31">
        <v>277</v>
      </c>
      <c r="CD87" s="31"/>
      <c r="CE87" s="32">
        <v>1350</v>
      </c>
    </row>
    <row r="88" spans="1:83" ht="16" x14ac:dyDescent="0.2">
      <c r="A88" s="30">
        <v>86</v>
      </c>
      <c r="B88" s="29">
        <v>1</v>
      </c>
      <c r="C88" s="29">
        <v>1</v>
      </c>
      <c r="D88" s="29">
        <v>3</v>
      </c>
      <c r="E88" s="29">
        <v>2</v>
      </c>
      <c r="F88" s="29">
        <v>0</v>
      </c>
      <c r="G88" s="29">
        <v>1</v>
      </c>
      <c r="H88" s="29">
        <v>1</v>
      </c>
      <c r="I88" s="29">
        <v>1</v>
      </c>
      <c r="J88" s="29">
        <v>3</v>
      </c>
      <c r="K88" s="29">
        <v>3</v>
      </c>
      <c r="L88" s="29">
        <v>1</v>
      </c>
      <c r="M88" s="29">
        <v>1</v>
      </c>
      <c r="N88" s="29">
        <v>2</v>
      </c>
      <c r="O88" s="29">
        <v>1</v>
      </c>
      <c r="P88" s="29">
        <v>4</v>
      </c>
      <c r="Q88" s="29">
        <v>0</v>
      </c>
      <c r="R88" s="29">
        <v>1</v>
      </c>
      <c r="S88" s="29">
        <v>1</v>
      </c>
      <c r="T88" s="29">
        <v>1</v>
      </c>
      <c r="U88" s="29">
        <v>0</v>
      </c>
      <c r="V88" s="29">
        <v>0</v>
      </c>
      <c r="W88" s="29">
        <v>1</v>
      </c>
      <c r="X88" s="29">
        <v>0</v>
      </c>
      <c r="Y88" s="29">
        <v>0</v>
      </c>
      <c r="Z88" s="29">
        <v>1</v>
      </c>
      <c r="AA88" s="29">
        <v>2</v>
      </c>
      <c r="AB88" s="29">
        <v>2</v>
      </c>
      <c r="AC88" s="29">
        <v>1</v>
      </c>
      <c r="AD88" s="29">
        <v>0</v>
      </c>
      <c r="AE88" s="29">
        <v>1</v>
      </c>
      <c r="AF88" s="29">
        <v>0</v>
      </c>
      <c r="AG88" s="29">
        <v>1</v>
      </c>
      <c r="AH88" s="29">
        <v>0</v>
      </c>
      <c r="AI88" s="29">
        <v>0</v>
      </c>
      <c r="AJ88" s="29">
        <v>1</v>
      </c>
      <c r="AK88" s="29">
        <v>0</v>
      </c>
      <c r="AL88" s="29">
        <v>2</v>
      </c>
      <c r="AM88" s="29">
        <v>3</v>
      </c>
      <c r="AN88" s="29">
        <v>2</v>
      </c>
      <c r="AO88" s="29">
        <v>0</v>
      </c>
      <c r="AP88" s="29">
        <v>0</v>
      </c>
      <c r="AQ88" s="29">
        <v>0</v>
      </c>
      <c r="AR88" s="29">
        <v>1</v>
      </c>
      <c r="AS88" s="29">
        <v>0</v>
      </c>
      <c r="AT88" s="29">
        <v>0</v>
      </c>
      <c r="AU88" s="29">
        <v>0</v>
      </c>
      <c r="AV88" s="29">
        <v>0</v>
      </c>
      <c r="AW88" s="29">
        <v>1</v>
      </c>
      <c r="AX88" s="29">
        <v>3</v>
      </c>
      <c r="AY88" s="23">
        <f t="shared" si="7"/>
        <v>50</v>
      </c>
      <c r="AZ88" s="23"/>
      <c r="BA88" s="23"/>
      <c r="BC88" s="1">
        <v>86</v>
      </c>
      <c r="BD88" s="22">
        <v>10.423</v>
      </c>
      <c r="BE88" s="22">
        <v>10.423</v>
      </c>
      <c r="BF88" s="22">
        <v>10.423</v>
      </c>
      <c r="BG88" s="22">
        <v>10.423</v>
      </c>
      <c r="BH88" s="22">
        <v>10.423</v>
      </c>
      <c r="BI88" s="22">
        <v>10.423</v>
      </c>
      <c r="BJ88" s="22">
        <v>10.423</v>
      </c>
      <c r="BK88" s="22">
        <v>10.423</v>
      </c>
      <c r="BL88" s="22">
        <v>10.423</v>
      </c>
      <c r="BM88" s="22">
        <v>10.423</v>
      </c>
      <c r="BN88" s="22">
        <v>10.423</v>
      </c>
      <c r="BO88" s="22">
        <f t="shared" si="9"/>
        <v>114.65300000000001</v>
      </c>
      <c r="BP88" s="22">
        <v>0</v>
      </c>
      <c r="BQ88" s="22">
        <v>1000</v>
      </c>
      <c r="BR88">
        <f t="shared" si="11"/>
        <v>0</v>
      </c>
      <c r="BS88">
        <f t="shared" si="10"/>
        <v>0</v>
      </c>
      <c r="BU88" s="27" t="s">
        <v>10</v>
      </c>
      <c r="BV88" s="27">
        <v>4</v>
      </c>
      <c r="BW88" s="27">
        <v>8</v>
      </c>
      <c r="BX88" s="27"/>
      <c r="BY88" s="27">
        <v>19</v>
      </c>
      <c r="BZ88" s="27">
        <v>3</v>
      </c>
      <c r="CA88" s="27">
        <v>21</v>
      </c>
      <c r="CB88" s="27"/>
      <c r="CC88" s="27">
        <v>19</v>
      </c>
      <c r="CD88" s="27"/>
      <c r="CE88" s="28">
        <v>74</v>
      </c>
    </row>
    <row r="89" spans="1:83" ht="16" x14ac:dyDescent="0.2">
      <c r="A89" s="30">
        <v>87</v>
      </c>
      <c r="B89" s="29">
        <v>1</v>
      </c>
      <c r="C89" s="29">
        <v>1</v>
      </c>
      <c r="D89" s="29">
        <v>2</v>
      </c>
      <c r="E89" s="29">
        <v>1</v>
      </c>
      <c r="F89" s="29">
        <v>1</v>
      </c>
      <c r="G89" s="29">
        <v>0</v>
      </c>
      <c r="H89" s="29">
        <v>1</v>
      </c>
      <c r="I89" s="29">
        <v>1</v>
      </c>
      <c r="J89" s="29">
        <v>3</v>
      </c>
      <c r="K89" s="29">
        <v>2</v>
      </c>
      <c r="L89" s="29">
        <v>1</v>
      </c>
      <c r="M89" s="29">
        <v>0</v>
      </c>
      <c r="N89" s="29">
        <v>2</v>
      </c>
      <c r="O89" s="29">
        <v>2</v>
      </c>
      <c r="P89" s="29">
        <v>4</v>
      </c>
      <c r="Q89" s="29">
        <v>1</v>
      </c>
      <c r="R89" s="29">
        <v>1</v>
      </c>
      <c r="S89" s="29">
        <v>2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2</v>
      </c>
      <c r="AA89" s="29">
        <v>2</v>
      </c>
      <c r="AB89" s="29">
        <v>2</v>
      </c>
      <c r="AC89" s="29">
        <v>0</v>
      </c>
      <c r="AD89" s="29">
        <v>0</v>
      </c>
      <c r="AE89" s="29">
        <v>0</v>
      </c>
      <c r="AF89" s="29">
        <v>1</v>
      </c>
      <c r="AG89" s="29">
        <v>1</v>
      </c>
      <c r="AH89" s="29">
        <v>0</v>
      </c>
      <c r="AI89" s="29">
        <v>0</v>
      </c>
      <c r="AJ89" s="29">
        <v>0</v>
      </c>
      <c r="AK89" s="29">
        <v>1</v>
      </c>
      <c r="AL89" s="29">
        <v>2</v>
      </c>
      <c r="AM89" s="29">
        <v>2</v>
      </c>
      <c r="AN89" s="29">
        <v>2</v>
      </c>
      <c r="AO89" s="29">
        <v>1</v>
      </c>
      <c r="AP89" s="29">
        <v>0</v>
      </c>
      <c r="AQ89" s="29">
        <v>1</v>
      </c>
      <c r="AR89" s="29">
        <v>1</v>
      </c>
      <c r="AS89" s="29">
        <v>0</v>
      </c>
      <c r="AT89" s="29">
        <v>0</v>
      </c>
      <c r="AU89" s="29">
        <v>0</v>
      </c>
      <c r="AV89" s="29">
        <v>1</v>
      </c>
      <c r="AW89" s="29">
        <v>0</v>
      </c>
      <c r="AX89" s="29">
        <v>3</v>
      </c>
      <c r="AY89" s="23">
        <f t="shared" si="7"/>
        <v>48</v>
      </c>
      <c r="AZ89" s="23"/>
      <c r="BA89" s="23"/>
      <c r="BC89" s="1">
        <v>87</v>
      </c>
      <c r="BD89" s="22">
        <v>10.423</v>
      </c>
      <c r="BE89" s="22">
        <v>10.423</v>
      </c>
      <c r="BF89" s="22">
        <v>10.423</v>
      </c>
      <c r="BG89" s="22">
        <v>10.423</v>
      </c>
      <c r="BH89" s="22">
        <v>10.423</v>
      </c>
      <c r="BI89" s="22">
        <v>10.423</v>
      </c>
      <c r="BJ89" s="22">
        <v>10.423</v>
      </c>
      <c r="BK89" s="22">
        <v>10.423</v>
      </c>
      <c r="BL89" s="22">
        <v>10.423</v>
      </c>
      <c r="BM89" s="22">
        <v>10.423</v>
      </c>
      <c r="BN89" s="22">
        <v>10.423</v>
      </c>
      <c r="BO89" s="22">
        <f t="shared" si="9"/>
        <v>114.65300000000001</v>
      </c>
      <c r="BP89" s="22">
        <v>0</v>
      </c>
      <c r="BQ89" s="22">
        <v>1000</v>
      </c>
      <c r="BR89">
        <f t="shared" si="11"/>
        <v>0</v>
      </c>
      <c r="BS89">
        <f t="shared" si="10"/>
        <v>0</v>
      </c>
      <c r="BU89" s="27" t="s">
        <v>17</v>
      </c>
      <c r="BV89" s="27">
        <v>3</v>
      </c>
      <c r="BW89" s="27">
        <v>6</v>
      </c>
      <c r="BX89" s="27"/>
      <c r="BY89" s="27">
        <v>26</v>
      </c>
      <c r="BZ89" s="27">
        <v>4</v>
      </c>
      <c r="CA89" s="27">
        <v>19</v>
      </c>
      <c r="CB89" s="27"/>
      <c r="CC89" s="27">
        <v>17</v>
      </c>
      <c r="CD89" s="27"/>
      <c r="CE89" s="28">
        <v>75</v>
      </c>
    </row>
    <row r="90" spans="1:83" ht="16" x14ac:dyDescent="0.2">
      <c r="A90" s="30">
        <v>88</v>
      </c>
      <c r="B90" s="29">
        <v>0</v>
      </c>
      <c r="C90" s="29">
        <v>2</v>
      </c>
      <c r="D90" s="29">
        <v>2</v>
      </c>
      <c r="E90" s="29">
        <v>2</v>
      </c>
      <c r="F90" s="29">
        <v>0</v>
      </c>
      <c r="G90" s="29">
        <v>1</v>
      </c>
      <c r="H90" s="29">
        <v>1</v>
      </c>
      <c r="I90" s="29">
        <v>1</v>
      </c>
      <c r="J90" s="29">
        <v>3</v>
      </c>
      <c r="K90" s="29">
        <v>4</v>
      </c>
      <c r="L90" s="29">
        <v>0</v>
      </c>
      <c r="M90" s="29">
        <v>1</v>
      </c>
      <c r="N90" s="29">
        <v>1</v>
      </c>
      <c r="O90" s="29">
        <v>1</v>
      </c>
      <c r="P90" s="29">
        <v>4</v>
      </c>
      <c r="Q90" s="29">
        <v>1</v>
      </c>
      <c r="R90" s="29">
        <v>1</v>
      </c>
      <c r="S90" s="29">
        <v>2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2</v>
      </c>
      <c r="AA90" s="29">
        <v>2</v>
      </c>
      <c r="AB90" s="29">
        <v>2</v>
      </c>
      <c r="AC90" s="29">
        <v>1</v>
      </c>
      <c r="AD90" s="29">
        <v>1</v>
      </c>
      <c r="AE90" s="29">
        <v>1</v>
      </c>
      <c r="AF90" s="29">
        <v>1</v>
      </c>
      <c r="AG90" s="29">
        <v>1</v>
      </c>
      <c r="AH90" s="29">
        <v>0</v>
      </c>
      <c r="AI90" s="29">
        <v>1</v>
      </c>
      <c r="AJ90" s="29">
        <v>1</v>
      </c>
      <c r="AK90" s="29">
        <v>0</v>
      </c>
      <c r="AL90" s="29">
        <v>2</v>
      </c>
      <c r="AM90" s="29">
        <v>3</v>
      </c>
      <c r="AN90" s="29">
        <v>2</v>
      </c>
      <c r="AO90" s="29">
        <v>1</v>
      </c>
      <c r="AP90" s="29">
        <v>1</v>
      </c>
      <c r="AQ90" s="29">
        <v>1</v>
      </c>
      <c r="AR90" s="29">
        <v>0</v>
      </c>
      <c r="AS90" s="29">
        <v>0</v>
      </c>
      <c r="AT90" s="29">
        <v>0</v>
      </c>
      <c r="AU90" s="29">
        <v>1</v>
      </c>
      <c r="AV90" s="29">
        <v>1</v>
      </c>
      <c r="AW90" s="29">
        <v>1</v>
      </c>
      <c r="AX90" s="29">
        <v>3</v>
      </c>
      <c r="AY90" s="23">
        <f t="shared" si="7"/>
        <v>56</v>
      </c>
      <c r="AZ90" s="23"/>
      <c r="BA90" s="23"/>
      <c r="BC90" s="1">
        <v>88</v>
      </c>
      <c r="BD90" s="22">
        <v>10.423</v>
      </c>
      <c r="BE90" s="22">
        <v>10.423</v>
      </c>
      <c r="BF90" s="22">
        <v>10.423</v>
      </c>
      <c r="BG90" s="22">
        <v>10.423</v>
      </c>
      <c r="BH90" s="22">
        <v>10.423</v>
      </c>
      <c r="BI90" s="22">
        <v>10.423</v>
      </c>
      <c r="BJ90" s="22">
        <v>10.423</v>
      </c>
      <c r="BK90" s="22">
        <v>10.423</v>
      </c>
      <c r="BL90" s="22">
        <v>10.423</v>
      </c>
      <c r="BM90" s="22">
        <v>10.423</v>
      </c>
      <c r="BN90" s="22">
        <v>10.423</v>
      </c>
      <c r="BO90" s="22">
        <f t="shared" si="9"/>
        <v>114.65300000000001</v>
      </c>
      <c r="BP90" s="22">
        <v>0</v>
      </c>
      <c r="BQ90" s="22">
        <v>1000</v>
      </c>
      <c r="BR90">
        <f t="shared" si="11"/>
        <v>0</v>
      </c>
      <c r="BS90">
        <f t="shared" si="10"/>
        <v>0</v>
      </c>
      <c r="BU90" s="27" t="s">
        <v>18</v>
      </c>
      <c r="BV90" s="27">
        <v>5</v>
      </c>
      <c r="BW90" s="27">
        <v>12</v>
      </c>
      <c r="BX90" s="27"/>
      <c r="BY90" s="27">
        <v>28</v>
      </c>
      <c r="BZ90" s="27">
        <v>5</v>
      </c>
      <c r="CA90" s="27">
        <v>33</v>
      </c>
      <c r="CB90" s="27"/>
      <c r="CC90" s="27">
        <v>24</v>
      </c>
      <c r="CD90" s="27"/>
      <c r="CE90" s="28">
        <v>107</v>
      </c>
    </row>
    <row r="91" spans="1:83" ht="16" x14ac:dyDescent="0.2">
      <c r="A91" s="30">
        <v>89</v>
      </c>
      <c r="B91" s="29">
        <v>0</v>
      </c>
      <c r="C91" s="29">
        <v>1</v>
      </c>
      <c r="D91" s="29">
        <v>2</v>
      </c>
      <c r="E91" s="29">
        <v>1</v>
      </c>
      <c r="F91" s="29">
        <v>0</v>
      </c>
      <c r="G91" s="29">
        <v>0</v>
      </c>
      <c r="H91" s="29">
        <v>1</v>
      </c>
      <c r="I91" s="29">
        <v>1</v>
      </c>
      <c r="J91" s="29">
        <v>4</v>
      </c>
      <c r="K91" s="29">
        <v>2</v>
      </c>
      <c r="L91" s="29">
        <v>1</v>
      </c>
      <c r="M91" s="29">
        <v>2</v>
      </c>
      <c r="N91" s="29">
        <v>1</v>
      </c>
      <c r="O91" s="29">
        <v>1</v>
      </c>
      <c r="P91" s="29">
        <v>4</v>
      </c>
      <c r="Q91" s="29">
        <v>1</v>
      </c>
      <c r="R91" s="29">
        <v>2</v>
      </c>
      <c r="S91" s="29">
        <v>1</v>
      </c>
      <c r="T91" s="29">
        <v>1</v>
      </c>
      <c r="U91" s="29">
        <v>1</v>
      </c>
      <c r="V91" s="29">
        <v>0</v>
      </c>
      <c r="W91" s="29">
        <v>0</v>
      </c>
      <c r="X91" s="29">
        <v>0</v>
      </c>
      <c r="Y91" s="29">
        <v>0</v>
      </c>
      <c r="Z91" s="29">
        <v>2</v>
      </c>
      <c r="AA91" s="29">
        <v>3</v>
      </c>
      <c r="AB91" s="29">
        <v>2</v>
      </c>
      <c r="AC91" s="29">
        <v>1</v>
      </c>
      <c r="AD91" s="29">
        <v>0</v>
      </c>
      <c r="AE91" s="29">
        <v>1</v>
      </c>
      <c r="AF91" s="29">
        <v>0</v>
      </c>
      <c r="AG91" s="29">
        <v>1</v>
      </c>
      <c r="AH91" s="29">
        <v>1</v>
      </c>
      <c r="AI91" s="29">
        <v>0</v>
      </c>
      <c r="AJ91" s="29">
        <v>0</v>
      </c>
      <c r="AK91" s="29">
        <v>0</v>
      </c>
      <c r="AL91" s="29">
        <v>1</v>
      </c>
      <c r="AM91" s="29">
        <v>3</v>
      </c>
      <c r="AN91" s="29">
        <v>2</v>
      </c>
      <c r="AO91" s="29">
        <v>1</v>
      </c>
      <c r="AP91" s="29">
        <v>0</v>
      </c>
      <c r="AQ91" s="29">
        <v>1</v>
      </c>
      <c r="AR91" s="29">
        <v>1</v>
      </c>
      <c r="AS91" s="29">
        <v>0</v>
      </c>
      <c r="AT91" s="29">
        <v>0</v>
      </c>
      <c r="AU91" s="29">
        <v>0</v>
      </c>
      <c r="AV91" s="29">
        <v>1</v>
      </c>
      <c r="AW91" s="29">
        <v>0</v>
      </c>
      <c r="AX91" s="29">
        <v>2</v>
      </c>
      <c r="AY91" s="23">
        <f t="shared" si="7"/>
        <v>50</v>
      </c>
      <c r="AZ91" s="23"/>
      <c r="BA91" s="23"/>
      <c r="BC91" s="1">
        <v>89</v>
      </c>
      <c r="BD91" s="22">
        <v>10.423</v>
      </c>
      <c r="BE91" s="22">
        <v>10.423</v>
      </c>
      <c r="BF91" s="22">
        <v>10.423</v>
      </c>
      <c r="BG91" s="22">
        <v>10.423</v>
      </c>
      <c r="BH91" s="22">
        <v>10.423</v>
      </c>
      <c r="BI91" s="22">
        <v>10.423</v>
      </c>
      <c r="BJ91" s="22">
        <v>10.423</v>
      </c>
      <c r="BK91" s="22">
        <v>10.423</v>
      </c>
      <c r="BL91" s="22">
        <v>10.423</v>
      </c>
      <c r="BM91" s="22">
        <v>10.423</v>
      </c>
      <c r="BN91" s="22">
        <v>10.423</v>
      </c>
      <c r="BO91" s="22">
        <f t="shared" si="9"/>
        <v>114.65300000000001</v>
      </c>
      <c r="BP91" s="22">
        <v>0</v>
      </c>
      <c r="BQ91" s="22">
        <v>1000</v>
      </c>
      <c r="BR91">
        <f t="shared" si="11"/>
        <v>0</v>
      </c>
      <c r="BS91">
        <f t="shared" si="10"/>
        <v>0</v>
      </c>
      <c r="BU91" s="27" t="s">
        <v>19</v>
      </c>
      <c r="BV91" s="27">
        <v>8</v>
      </c>
      <c r="BW91" s="27">
        <v>17</v>
      </c>
      <c r="BX91" s="27"/>
      <c r="BY91" s="27">
        <v>57</v>
      </c>
      <c r="BZ91" s="27">
        <v>7</v>
      </c>
      <c r="CA91" s="27">
        <v>41</v>
      </c>
      <c r="CB91" s="27"/>
      <c r="CC91" s="27">
        <v>31</v>
      </c>
      <c r="CD91" s="27"/>
      <c r="CE91" s="28">
        <v>161</v>
      </c>
    </row>
    <row r="92" spans="1:83" ht="16" x14ac:dyDescent="0.2">
      <c r="A92" s="30">
        <v>90</v>
      </c>
      <c r="B92" s="29">
        <v>0</v>
      </c>
      <c r="C92" s="29">
        <v>1</v>
      </c>
      <c r="D92" s="29">
        <v>2</v>
      </c>
      <c r="E92" s="29">
        <v>1</v>
      </c>
      <c r="F92" s="29">
        <v>1</v>
      </c>
      <c r="G92" s="29">
        <v>0</v>
      </c>
      <c r="H92" s="29">
        <v>1</v>
      </c>
      <c r="I92" s="29">
        <v>1</v>
      </c>
      <c r="J92" s="29">
        <v>3</v>
      </c>
      <c r="K92" s="29">
        <v>3</v>
      </c>
      <c r="L92" s="29">
        <v>0</v>
      </c>
      <c r="M92" s="29">
        <v>1</v>
      </c>
      <c r="N92" s="29">
        <v>1</v>
      </c>
      <c r="O92" s="29">
        <v>1</v>
      </c>
      <c r="P92" s="29">
        <v>4</v>
      </c>
      <c r="Q92" s="29">
        <v>1</v>
      </c>
      <c r="R92" s="29">
        <v>1</v>
      </c>
      <c r="S92" s="29">
        <v>2</v>
      </c>
      <c r="T92" s="29">
        <v>0</v>
      </c>
      <c r="U92" s="29">
        <v>0</v>
      </c>
      <c r="V92" s="29">
        <v>0</v>
      </c>
      <c r="W92" s="29">
        <v>1</v>
      </c>
      <c r="X92" s="29">
        <v>0</v>
      </c>
      <c r="Y92" s="29">
        <v>0</v>
      </c>
      <c r="Z92" s="29">
        <v>2</v>
      </c>
      <c r="AA92" s="29">
        <v>2</v>
      </c>
      <c r="AB92" s="29">
        <v>2</v>
      </c>
      <c r="AC92" s="29">
        <v>1</v>
      </c>
      <c r="AD92" s="29">
        <v>1</v>
      </c>
      <c r="AE92" s="29">
        <v>0</v>
      </c>
      <c r="AF92" s="29">
        <v>1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2</v>
      </c>
      <c r="AM92" s="29">
        <v>3</v>
      </c>
      <c r="AN92" s="29">
        <v>2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1</v>
      </c>
      <c r="AW92" s="29">
        <v>0</v>
      </c>
      <c r="AX92" s="29">
        <v>2</v>
      </c>
      <c r="AY92" s="23">
        <f t="shared" si="7"/>
        <v>44</v>
      </c>
      <c r="AZ92" s="23"/>
      <c r="BA92" s="23"/>
      <c r="BC92" s="1">
        <v>90</v>
      </c>
      <c r="BD92" s="22">
        <v>10.423</v>
      </c>
      <c r="BE92" s="22">
        <v>10.423</v>
      </c>
      <c r="BF92" s="22">
        <v>10.423</v>
      </c>
      <c r="BG92" s="22">
        <v>10.423</v>
      </c>
      <c r="BH92" s="22">
        <v>10.423</v>
      </c>
      <c r="BI92" s="22">
        <v>10.423</v>
      </c>
      <c r="BJ92" s="22">
        <v>10.423</v>
      </c>
      <c r="BK92" s="22">
        <v>10.423</v>
      </c>
      <c r="BL92" s="22">
        <v>10.423</v>
      </c>
      <c r="BM92" s="22">
        <v>10.423</v>
      </c>
      <c r="BN92" s="22">
        <v>10.423</v>
      </c>
      <c r="BO92" s="22">
        <f t="shared" si="9"/>
        <v>114.65300000000001</v>
      </c>
      <c r="BP92" s="22">
        <v>0</v>
      </c>
      <c r="BQ92" s="22">
        <v>1000</v>
      </c>
      <c r="BR92">
        <f t="shared" si="11"/>
        <v>0</v>
      </c>
      <c r="BS92">
        <f t="shared" si="10"/>
        <v>0</v>
      </c>
      <c r="BU92" s="27" t="s">
        <v>20</v>
      </c>
      <c r="BV92" s="27">
        <v>8</v>
      </c>
      <c r="BW92" s="27">
        <v>14</v>
      </c>
      <c r="BX92" s="27"/>
      <c r="BY92" s="27">
        <v>55</v>
      </c>
      <c r="BZ92" s="27">
        <v>7</v>
      </c>
      <c r="CA92" s="27">
        <v>40</v>
      </c>
      <c r="CB92" s="27"/>
      <c r="CC92" s="27">
        <v>37</v>
      </c>
      <c r="CD92" s="27"/>
      <c r="CE92" s="28">
        <v>161</v>
      </c>
    </row>
    <row r="93" spans="1:83" ht="16" x14ac:dyDescent="0.2">
      <c r="A93" s="30">
        <v>91</v>
      </c>
      <c r="B93" s="29">
        <v>0</v>
      </c>
      <c r="C93" s="29">
        <v>1</v>
      </c>
      <c r="D93" s="29">
        <v>2</v>
      </c>
      <c r="E93" s="29">
        <v>1</v>
      </c>
      <c r="F93" s="29">
        <v>0</v>
      </c>
      <c r="G93" s="29">
        <v>1</v>
      </c>
      <c r="H93" s="29">
        <v>1</v>
      </c>
      <c r="I93" s="29">
        <v>1</v>
      </c>
      <c r="J93" s="29">
        <v>2</v>
      </c>
      <c r="K93" s="29">
        <v>3</v>
      </c>
      <c r="L93" s="29">
        <v>2</v>
      </c>
      <c r="M93" s="29">
        <v>1</v>
      </c>
      <c r="N93" s="29">
        <v>2</v>
      </c>
      <c r="O93" s="29">
        <v>1</v>
      </c>
      <c r="P93" s="29">
        <v>4</v>
      </c>
      <c r="Q93" s="29">
        <v>0</v>
      </c>
      <c r="R93" s="29">
        <v>2</v>
      </c>
      <c r="S93" s="29">
        <v>1</v>
      </c>
      <c r="T93" s="29">
        <v>0</v>
      </c>
      <c r="U93" s="29">
        <v>0</v>
      </c>
      <c r="V93" s="29">
        <v>0</v>
      </c>
      <c r="W93" s="29">
        <v>0</v>
      </c>
      <c r="X93" s="29">
        <v>1</v>
      </c>
      <c r="Y93" s="29">
        <v>0</v>
      </c>
      <c r="Z93" s="29">
        <v>1</v>
      </c>
      <c r="AA93" s="29">
        <v>2</v>
      </c>
      <c r="AB93" s="29">
        <v>1</v>
      </c>
      <c r="AC93" s="29">
        <v>0</v>
      </c>
      <c r="AD93" s="29">
        <v>0</v>
      </c>
      <c r="AE93" s="29">
        <v>0</v>
      </c>
      <c r="AF93" s="29">
        <v>0</v>
      </c>
      <c r="AG93" s="29">
        <v>1</v>
      </c>
      <c r="AH93" s="29">
        <v>1</v>
      </c>
      <c r="AI93" s="29">
        <v>0</v>
      </c>
      <c r="AJ93" s="29">
        <v>0</v>
      </c>
      <c r="AK93" s="29">
        <v>0</v>
      </c>
      <c r="AL93" s="29">
        <v>2</v>
      </c>
      <c r="AM93" s="29">
        <v>2</v>
      </c>
      <c r="AN93" s="29">
        <v>2</v>
      </c>
      <c r="AO93" s="29">
        <v>1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2</v>
      </c>
      <c r="AY93" s="23">
        <f t="shared" si="7"/>
        <v>41</v>
      </c>
      <c r="AZ93" s="23"/>
      <c r="BA93" s="23"/>
      <c r="BC93" s="1">
        <v>91</v>
      </c>
      <c r="BD93" s="22">
        <v>10.423</v>
      </c>
      <c r="BE93" s="22">
        <v>10.423</v>
      </c>
      <c r="BF93" s="22">
        <v>10.423</v>
      </c>
      <c r="BG93" s="22">
        <v>10.423</v>
      </c>
      <c r="BH93" s="22">
        <v>10.423</v>
      </c>
      <c r="BI93" s="22">
        <v>10.423</v>
      </c>
      <c r="BJ93" s="22">
        <v>10.423</v>
      </c>
      <c r="BK93" s="22">
        <v>10.423</v>
      </c>
      <c r="BL93" s="22">
        <v>10.423</v>
      </c>
      <c r="BM93" s="22">
        <v>10.423</v>
      </c>
      <c r="BN93" s="22">
        <v>10.423</v>
      </c>
      <c r="BO93" s="22">
        <f t="shared" si="9"/>
        <v>114.65300000000001</v>
      </c>
      <c r="BP93" s="22">
        <v>0</v>
      </c>
      <c r="BQ93" s="22">
        <v>1000</v>
      </c>
      <c r="BR93">
        <f t="shared" si="11"/>
        <v>0</v>
      </c>
      <c r="BS93">
        <f t="shared" si="10"/>
        <v>0</v>
      </c>
      <c r="BU93" s="27" t="s">
        <v>21</v>
      </c>
      <c r="BV93" s="27">
        <v>7</v>
      </c>
      <c r="BW93" s="27">
        <v>10</v>
      </c>
      <c r="BX93" s="27"/>
      <c r="BY93" s="27">
        <v>40</v>
      </c>
      <c r="BZ93" s="27">
        <v>8</v>
      </c>
      <c r="CA93" s="27">
        <v>30</v>
      </c>
      <c r="CB93" s="27"/>
      <c r="CC93" s="27">
        <v>20</v>
      </c>
      <c r="CD93" s="27"/>
      <c r="CE93" s="28">
        <v>115</v>
      </c>
    </row>
    <row r="94" spans="1:83" ht="16" x14ac:dyDescent="0.2">
      <c r="A94" s="30">
        <v>92</v>
      </c>
      <c r="B94" s="29">
        <v>2</v>
      </c>
      <c r="C94" s="29">
        <v>1</v>
      </c>
      <c r="D94" s="29">
        <v>2</v>
      </c>
      <c r="E94" s="29">
        <v>1</v>
      </c>
      <c r="F94" s="29">
        <v>0</v>
      </c>
      <c r="G94" s="29">
        <v>1</v>
      </c>
      <c r="H94" s="29">
        <v>0</v>
      </c>
      <c r="I94" s="29">
        <v>1</v>
      </c>
      <c r="J94" s="29">
        <v>3</v>
      </c>
      <c r="K94" s="29">
        <v>3</v>
      </c>
      <c r="L94" s="29">
        <v>1</v>
      </c>
      <c r="M94" s="29">
        <v>1</v>
      </c>
      <c r="N94" s="29">
        <v>1</v>
      </c>
      <c r="O94" s="29">
        <v>2</v>
      </c>
      <c r="P94" s="29">
        <v>4</v>
      </c>
      <c r="Q94" s="29">
        <v>1</v>
      </c>
      <c r="R94" s="29">
        <v>2</v>
      </c>
      <c r="S94" s="29">
        <v>2</v>
      </c>
      <c r="T94" s="29">
        <v>0</v>
      </c>
      <c r="U94" s="29">
        <v>1</v>
      </c>
      <c r="V94" s="29">
        <v>0</v>
      </c>
      <c r="W94" s="29">
        <v>0</v>
      </c>
      <c r="X94" s="29">
        <v>0</v>
      </c>
      <c r="Y94" s="29">
        <v>1</v>
      </c>
      <c r="Z94" s="29">
        <v>2</v>
      </c>
      <c r="AA94" s="29">
        <v>3</v>
      </c>
      <c r="AB94" s="29">
        <v>1</v>
      </c>
      <c r="AC94" s="29">
        <v>1</v>
      </c>
      <c r="AD94" s="29">
        <v>0</v>
      </c>
      <c r="AE94" s="29">
        <v>1</v>
      </c>
      <c r="AF94" s="29">
        <v>1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2</v>
      </c>
      <c r="AM94" s="29">
        <v>3</v>
      </c>
      <c r="AN94" s="29">
        <v>3</v>
      </c>
      <c r="AO94" s="29">
        <v>1</v>
      </c>
      <c r="AP94" s="29">
        <v>1</v>
      </c>
      <c r="AQ94" s="29">
        <v>1</v>
      </c>
      <c r="AR94" s="29">
        <v>1</v>
      </c>
      <c r="AS94" s="29">
        <v>0</v>
      </c>
      <c r="AT94" s="29">
        <v>0</v>
      </c>
      <c r="AU94" s="29">
        <v>0</v>
      </c>
      <c r="AV94" s="29">
        <v>1</v>
      </c>
      <c r="AW94" s="29">
        <v>0</v>
      </c>
      <c r="AX94" s="29">
        <v>2</v>
      </c>
      <c r="AY94" s="23">
        <f t="shared" si="7"/>
        <v>54</v>
      </c>
      <c r="AZ94" s="23"/>
      <c r="BA94" s="23"/>
      <c r="BC94" s="1">
        <v>92</v>
      </c>
      <c r="BD94" s="22">
        <v>10.423</v>
      </c>
      <c r="BE94" s="22">
        <v>10.423</v>
      </c>
      <c r="BF94" s="22">
        <v>10.423</v>
      </c>
      <c r="BG94" s="22">
        <v>10.423</v>
      </c>
      <c r="BH94" s="22">
        <v>10.423</v>
      </c>
      <c r="BI94" s="22">
        <v>10.423</v>
      </c>
      <c r="BJ94" s="22">
        <v>10.423</v>
      </c>
      <c r="BK94" s="22">
        <v>10.423</v>
      </c>
      <c r="BL94" s="22">
        <v>10.423</v>
      </c>
      <c r="BM94" s="22">
        <v>10.423</v>
      </c>
      <c r="BN94" s="22">
        <v>10.423</v>
      </c>
      <c r="BO94" s="22">
        <f t="shared" si="9"/>
        <v>114.65300000000001</v>
      </c>
      <c r="BP94" s="22">
        <v>0</v>
      </c>
      <c r="BQ94" s="22">
        <v>1000</v>
      </c>
      <c r="BR94">
        <f t="shared" si="11"/>
        <v>0</v>
      </c>
      <c r="BS94">
        <f t="shared" si="10"/>
        <v>0</v>
      </c>
      <c r="BU94" s="27" t="s">
        <v>22</v>
      </c>
      <c r="BV94" s="27">
        <v>4</v>
      </c>
      <c r="BW94" s="27">
        <v>11</v>
      </c>
      <c r="BX94" s="27"/>
      <c r="BY94" s="27">
        <v>28</v>
      </c>
      <c r="BZ94" s="27">
        <v>6</v>
      </c>
      <c r="CA94" s="27">
        <v>30</v>
      </c>
      <c r="CB94" s="27"/>
      <c r="CC94" s="27">
        <v>17</v>
      </c>
      <c r="CD94" s="27"/>
      <c r="CE94" s="28">
        <v>96</v>
      </c>
    </row>
    <row r="95" spans="1:83" ht="16" x14ac:dyDescent="0.2">
      <c r="A95" s="30">
        <v>93</v>
      </c>
      <c r="B95" s="29">
        <v>1</v>
      </c>
      <c r="C95" s="29">
        <v>1</v>
      </c>
      <c r="D95" s="29">
        <v>2</v>
      </c>
      <c r="E95" s="29">
        <v>1</v>
      </c>
      <c r="F95" s="29">
        <v>1</v>
      </c>
      <c r="G95" s="29">
        <v>1</v>
      </c>
      <c r="H95" s="29">
        <v>1</v>
      </c>
      <c r="I95" s="29">
        <v>0</v>
      </c>
      <c r="J95" s="29">
        <v>2</v>
      </c>
      <c r="K95" s="29">
        <v>3</v>
      </c>
      <c r="L95" s="29">
        <v>1</v>
      </c>
      <c r="M95" s="29">
        <v>2</v>
      </c>
      <c r="N95" s="29">
        <v>2</v>
      </c>
      <c r="O95" s="29">
        <v>1</v>
      </c>
      <c r="P95" s="29">
        <v>5</v>
      </c>
      <c r="Q95" s="29">
        <v>0</v>
      </c>
      <c r="R95" s="29">
        <v>1</v>
      </c>
      <c r="S95" s="29">
        <v>1</v>
      </c>
      <c r="T95" s="29">
        <v>0</v>
      </c>
      <c r="U95" s="29">
        <v>1</v>
      </c>
      <c r="V95" s="29">
        <v>1</v>
      </c>
      <c r="W95" s="29">
        <v>1</v>
      </c>
      <c r="X95" s="29">
        <v>0</v>
      </c>
      <c r="Y95" s="29">
        <v>0</v>
      </c>
      <c r="Z95" s="29">
        <v>2</v>
      </c>
      <c r="AA95" s="29">
        <v>2</v>
      </c>
      <c r="AB95" s="29">
        <v>2</v>
      </c>
      <c r="AC95" s="29">
        <v>1</v>
      </c>
      <c r="AD95" s="29">
        <v>0</v>
      </c>
      <c r="AE95" s="29">
        <v>1</v>
      </c>
      <c r="AF95" s="29">
        <v>0</v>
      </c>
      <c r="AG95" s="29">
        <v>0</v>
      </c>
      <c r="AH95" s="29">
        <v>1</v>
      </c>
      <c r="AI95" s="29">
        <v>0</v>
      </c>
      <c r="AJ95" s="29">
        <v>0</v>
      </c>
      <c r="AK95" s="29">
        <v>1</v>
      </c>
      <c r="AL95" s="29">
        <v>1</v>
      </c>
      <c r="AM95" s="29">
        <v>3</v>
      </c>
      <c r="AN95" s="29">
        <v>3</v>
      </c>
      <c r="AO95" s="29">
        <v>1</v>
      </c>
      <c r="AP95" s="29">
        <v>1</v>
      </c>
      <c r="AQ95" s="29">
        <v>1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1</v>
      </c>
      <c r="AX95" s="29">
        <v>3</v>
      </c>
      <c r="AY95" s="23">
        <f t="shared" si="7"/>
        <v>53</v>
      </c>
      <c r="AZ95" s="23"/>
      <c r="BA95" s="23"/>
      <c r="BC95" s="1">
        <v>93</v>
      </c>
      <c r="BD95" s="22">
        <v>10.423</v>
      </c>
      <c r="BE95" s="22">
        <v>10.423</v>
      </c>
      <c r="BF95" s="22">
        <v>10.423</v>
      </c>
      <c r="BG95" s="22">
        <v>10.423</v>
      </c>
      <c r="BH95" s="22">
        <v>10.423</v>
      </c>
      <c r="BI95" s="22">
        <v>10.423</v>
      </c>
      <c r="BJ95" s="22">
        <v>10.423</v>
      </c>
      <c r="BK95" s="22">
        <v>10.423</v>
      </c>
      <c r="BL95" s="22">
        <v>10.423</v>
      </c>
      <c r="BM95" s="22">
        <v>10.423</v>
      </c>
      <c r="BN95" s="22">
        <v>10.423</v>
      </c>
      <c r="BO95" s="22">
        <f t="shared" si="9"/>
        <v>114.65300000000001</v>
      </c>
      <c r="BP95" s="22">
        <v>0</v>
      </c>
      <c r="BQ95" s="22">
        <v>1000</v>
      </c>
      <c r="BR95">
        <f t="shared" si="11"/>
        <v>0</v>
      </c>
      <c r="BS95">
        <f t="shared" si="10"/>
        <v>0</v>
      </c>
      <c r="BU95" s="27" t="s">
        <v>23</v>
      </c>
      <c r="BV95" s="27">
        <v>3</v>
      </c>
      <c r="BW95" s="27">
        <v>4</v>
      </c>
      <c r="BX95" s="27"/>
      <c r="BY95" s="27">
        <v>17</v>
      </c>
      <c r="BZ95" s="27">
        <v>2</v>
      </c>
      <c r="CA95" s="27">
        <v>13</v>
      </c>
      <c r="CB95" s="27"/>
      <c r="CC95" s="27">
        <v>9</v>
      </c>
      <c r="CD95" s="27"/>
      <c r="CE95" s="28">
        <v>48</v>
      </c>
    </row>
    <row r="96" spans="1:83" ht="16" x14ac:dyDescent="0.2">
      <c r="A96" s="30">
        <v>94</v>
      </c>
      <c r="B96" s="29">
        <v>1</v>
      </c>
      <c r="C96" s="29">
        <v>1</v>
      </c>
      <c r="D96" s="29">
        <v>2</v>
      </c>
      <c r="E96" s="29">
        <v>1</v>
      </c>
      <c r="F96" s="29">
        <v>1</v>
      </c>
      <c r="G96" s="29">
        <v>0</v>
      </c>
      <c r="H96" s="29">
        <v>1</v>
      </c>
      <c r="I96" s="29">
        <v>1</v>
      </c>
      <c r="J96" s="29">
        <v>3</v>
      </c>
      <c r="K96" s="29">
        <v>3</v>
      </c>
      <c r="L96" s="29">
        <v>1</v>
      </c>
      <c r="M96" s="29">
        <v>1</v>
      </c>
      <c r="N96" s="29">
        <v>2</v>
      </c>
      <c r="O96" s="29">
        <v>2</v>
      </c>
      <c r="P96" s="29">
        <v>5</v>
      </c>
      <c r="Q96" s="29">
        <v>1</v>
      </c>
      <c r="R96" s="29">
        <v>2</v>
      </c>
      <c r="S96" s="29">
        <v>2</v>
      </c>
      <c r="T96" s="29">
        <v>0</v>
      </c>
      <c r="U96" s="29">
        <v>0</v>
      </c>
      <c r="V96" s="29">
        <v>0</v>
      </c>
      <c r="W96" s="29">
        <v>1</v>
      </c>
      <c r="X96" s="29">
        <v>1</v>
      </c>
      <c r="Y96" s="29">
        <v>0</v>
      </c>
      <c r="Z96" s="29">
        <v>2</v>
      </c>
      <c r="AA96" s="29">
        <v>3</v>
      </c>
      <c r="AB96" s="29">
        <v>2</v>
      </c>
      <c r="AC96" s="29">
        <v>1</v>
      </c>
      <c r="AD96" s="29">
        <v>0</v>
      </c>
      <c r="AE96" s="29">
        <v>0</v>
      </c>
      <c r="AF96" s="29">
        <v>0</v>
      </c>
      <c r="AG96" s="29">
        <v>1</v>
      </c>
      <c r="AH96" s="29">
        <v>0</v>
      </c>
      <c r="AI96" s="29">
        <v>0</v>
      </c>
      <c r="AJ96" s="29">
        <v>0</v>
      </c>
      <c r="AK96" s="29">
        <v>0</v>
      </c>
      <c r="AL96" s="29">
        <v>1</v>
      </c>
      <c r="AM96" s="29">
        <v>3</v>
      </c>
      <c r="AN96" s="29">
        <v>2</v>
      </c>
      <c r="AO96" s="29">
        <v>1</v>
      </c>
      <c r="AP96" s="29">
        <v>0</v>
      </c>
      <c r="AQ96" s="29">
        <v>1</v>
      </c>
      <c r="AR96" s="29">
        <v>1</v>
      </c>
      <c r="AS96" s="29">
        <v>0</v>
      </c>
      <c r="AT96" s="29">
        <v>1</v>
      </c>
      <c r="AU96" s="29">
        <v>0</v>
      </c>
      <c r="AV96" s="29">
        <v>1</v>
      </c>
      <c r="AW96" s="29">
        <v>1</v>
      </c>
      <c r="AX96" s="29">
        <v>2</v>
      </c>
      <c r="AY96" s="23">
        <f t="shared" si="7"/>
        <v>55</v>
      </c>
      <c r="AZ96" s="23"/>
      <c r="BA96" s="23"/>
      <c r="BC96" s="1">
        <v>94</v>
      </c>
      <c r="BD96" s="22">
        <v>10.423</v>
      </c>
      <c r="BE96" s="22">
        <v>10.423</v>
      </c>
      <c r="BF96" s="22">
        <v>10.423</v>
      </c>
      <c r="BG96" s="22">
        <v>10.423</v>
      </c>
      <c r="BH96" s="22">
        <v>10.423</v>
      </c>
      <c r="BI96" s="22">
        <v>10.423</v>
      </c>
      <c r="BJ96" s="22">
        <v>10.423</v>
      </c>
      <c r="BK96" s="22">
        <v>10.423</v>
      </c>
      <c r="BL96" s="22">
        <v>10.423</v>
      </c>
      <c r="BM96" s="22">
        <v>10.423</v>
      </c>
      <c r="BN96" s="22">
        <v>10.423</v>
      </c>
      <c r="BO96" s="22">
        <f t="shared" si="9"/>
        <v>114.65300000000001</v>
      </c>
      <c r="BP96" s="22">
        <v>0</v>
      </c>
      <c r="BQ96" s="22">
        <v>1000</v>
      </c>
      <c r="BR96">
        <f t="shared" si="11"/>
        <v>0</v>
      </c>
      <c r="BS96">
        <f t="shared" si="10"/>
        <v>0</v>
      </c>
      <c r="BU96" s="27" t="s">
        <v>24</v>
      </c>
      <c r="BV96" s="27">
        <v>3</v>
      </c>
      <c r="BW96" s="27">
        <v>4</v>
      </c>
      <c r="BX96" s="27"/>
      <c r="BY96" s="27">
        <v>15</v>
      </c>
      <c r="BZ96" s="27">
        <v>4</v>
      </c>
      <c r="CA96" s="27">
        <v>10</v>
      </c>
      <c r="CB96" s="27"/>
      <c r="CC96" s="27">
        <v>11</v>
      </c>
      <c r="CD96" s="27"/>
      <c r="CE96" s="28">
        <v>47</v>
      </c>
    </row>
    <row r="97" spans="1:83" ht="16" x14ac:dyDescent="0.2">
      <c r="A97" s="30">
        <v>95</v>
      </c>
      <c r="B97" s="29">
        <v>0</v>
      </c>
      <c r="C97" s="29">
        <v>1</v>
      </c>
      <c r="D97" s="29">
        <v>2</v>
      </c>
      <c r="E97" s="29">
        <v>1</v>
      </c>
      <c r="F97" s="29">
        <v>0</v>
      </c>
      <c r="G97" s="29">
        <v>1</v>
      </c>
      <c r="H97" s="29">
        <v>1</v>
      </c>
      <c r="I97" s="29">
        <v>1</v>
      </c>
      <c r="J97" s="29">
        <v>3</v>
      </c>
      <c r="K97" s="29">
        <v>3</v>
      </c>
      <c r="L97" s="29">
        <v>1</v>
      </c>
      <c r="M97" s="29">
        <v>1</v>
      </c>
      <c r="N97" s="29">
        <v>2</v>
      </c>
      <c r="O97" s="29">
        <v>1</v>
      </c>
      <c r="P97" s="29">
        <v>4</v>
      </c>
      <c r="Q97" s="29">
        <v>1</v>
      </c>
      <c r="R97" s="29">
        <v>1</v>
      </c>
      <c r="S97" s="29">
        <v>1</v>
      </c>
      <c r="T97" s="29">
        <v>0</v>
      </c>
      <c r="U97" s="29">
        <v>0</v>
      </c>
      <c r="V97" s="29">
        <v>0</v>
      </c>
      <c r="W97" s="29">
        <v>1</v>
      </c>
      <c r="X97" s="29">
        <v>1</v>
      </c>
      <c r="Y97" s="29">
        <v>0</v>
      </c>
      <c r="Z97" s="29">
        <v>1</v>
      </c>
      <c r="AA97" s="29">
        <v>2</v>
      </c>
      <c r="AB97" s="29">
        <v>2</v>
      </c>
      <c r="AC97" s="29">
        <v>1</v>
      </c>
      <c r="AD97" s="29">
        <v>0</v>
      </c>
      <c r="AE97" s="29">
        <v>0</v>
      </c>
      <c r="AF97" s="29">
        <v>1</v>
      </c>
      <c r="AG97" s="29">
        <v>1</v>
      </c>
      <c r="AH97" s="29">
        <v>1</v>
      </c>
      <c r="AI97" s="29">
        <v>0</v>
      </c>
      <c r="AJ97" s="29">
        <v>0</v>
      </c>
      <c r="AK97" s="29">
        <v>1</v>
      </c>
      <c r="AL97" s="29">
        <v>1</v>
      </c>
      <c r="AM97" s="29">
        <v>3</v>
      </c>
      <c r="AN97" s="29">
        <v>2</v>
      </c>
      <c r="AO97" s="29">
        <v>1</v>
      </c>
      <c r="AP97" s="29">
        <v>0</v>
      </c>
      <c r="AQ97" s="29">
        <v>1</v>
      </c>
      <c r="AR97" s="29">
        <v>1</v>
      </c>
      <c r="AS97" s="29">
        <v>0</v>
      </c>
      <c r="AT97" s="29">
        <v>0</v>
      </c>
      <c r="AU97" s="29">
        <v>0</v>
      </c>
      <c r="AV97" s="29">
        <v>1</v>
      </c>
      <c r="AW97" s="29">
        <v>0</v>
      </c>
      <c r="AX97" s="29">
        <v>2</v>
      </c>
      <c r="AY97" s="23">
        <f t="shared" si="7"/>
        <v>49</v>
      </c>
      <c r="AZ97" s="23"/>
      <c r="BA97" s="23"/>
      <c r="BC97" s="1">
        <v>95</v>
      </c>
      <c r="BD97" s="22">
        <v>10.423</v>
      </c>
      <c r="BE97" s="22">
        <v>10.423</v>
      </c>
      <c r="BF97" s="22">
        <v>10.423</v>
      </c>
      <c r="BG97" s="22">
        <v>10.423</v>
      </c>
      <c r="BH97" s="22">
        <v>10.423</v>
      </c>
      <c r="BI97" s="22">
        <v>10.423</v>
      </c>
      <c r="BJ97" s="22">
        <v>10.423</v>
      </c>
      <c r="BK97" s="22">
        <v>10.423</v>
      </c>
      <c r="BL97" s="22">
        <v>10.423</v>
      </c>
      <c r="BM97" s="22">
        <v>10.423</v>
      </c>
      <c r="BN97" s="22">
        <v>10.423</v>
      </c>
      <c r="BO97" s="22">
        <f t="shared" si="9"/>
        <v>114.65300000000001</v>
      </c>
      <c r="BP97" s="22">
        <v>0</v>
      </c>
      <c r="BQ97" s="22">
        <v>1000</v>
      </c>
      <c r="BR97">
        <f t="shared" si="11"/>
        <v>0</v>
      </c>
      <c r="BS97">
        <f t="shared" si="10"/>
        <v>0</v>
      </c>
      <c r="BU97" s="27" t="s">
        <v>25</v>
      </c>
      <c r="BV97" s="27">
        <v>9</v>
      </c>
      <c r="BW97" s="27">
        <v>16</v>
      </c>
      <c r="BX97" s="27"/>
      <c r="BY97" s="27">
        <v>56</v>
      </c>
      <c r="BZ97" s="27">
        <v>10</v>
      </c>
      <c r="CA97" s="27">
        <v>52</v>
      </c>
      <c r="CB97" s="27"/>
      <c r="CC97" s="27">
        <v>38</v>
      </c>
      <c r="CD97" s="27"/>
      <c r="CE97" s="28">
        <v>181</v>
      </c>
    </row>
    <row r="98" spans="1:83" ht="16" x14ac:dyDescent="0.2">
      <c r="A98" s="30">
        <v>96</v>
      </c>
      <c r="B98" s="29">
        <v>1</v>
      </c>
      <c r="C98" s="29">
        <v>1</v>
      </c>
      <c r="D98" s="29">
        <v>2</v>
      </c>
      <c r="E98" s="29">
        <v>1</v>
      </c>
      <c r="F98" s="29">
        <v>1</v>
      </c>
      <c r="G98" s="29">
        <v>1</v>
      </c>
      <c r="H98" s="29">
        <v>2</v>
      </c>
      <c r="I98" s="29">
        <v>1</v>
      </c>
      <c r="J98" s="29">
        <v>3</v>
      </c>
      <c r="K98" s="29">
        <v>3</v>
      </c>
      <c r="L98" s="29">
        <v>1</v>
      </c>
      <c r="M98" s="29">
        <v>1</v>
      </c>
      <c r="N98" s="29">
        <v>1</v>
      </c>
      <c r="O98" s="29">
        <v>1</v>
      </c>
      <c r="P98" s="29">
        <v>5</v>
      </c>
      <c r="Q98" s="29">
        <v>0</v>
      </c>
      <c r="R98" s="29">
        <v>2</v>
      </c>
      <c r="S98" s="29">
        <v>2</v>
      </c>
      <c r="T98" s="29">
        <v>0</v>
      </c>
      <c r="U98" s="29">
        <v>1</v>
      </c>
      <c r="V98" s="29">
        <v>0</v>
      </c>
      <c r="W98" s="29">
        <v>1</v>
      </c>
      <c r="X98" s="29">
        <v>1</v>
      </c>
      <c r="Y98" s="29">
        <v>0</v>
      </c>
      <c r="Z98" s="29">
        <v>1</v>
      </c>
      <c r="AA98" s="29">
        <v>2</v>
      </c>
      <c r="AB98" s="29">
        <v>2</v>
      </c>
      <c r="AC98" s="29">
        <v>1</v>
      </c>
      <c r="AD98" s="29">
        <v>0</v>
      </c>
      <c r="AE98" s="29">
        <v>0</v>
      </c>
      <c r="AF98" s="29">
        <v>1</v>
      </c>
      <c r="AG98" s="29">
        <v>0</v>
      </c>
      <c r="AH98" s="29">
        <v>0</v>
      </c>
      <c r="AI98" s="29">
        <v>1</v>
      </c>
      <c r="AJ98" s="29">
        <v>0</v>
      </c>
      <c r="AK98" s="29">
        <v>0</v>
      </c>
      <c r="AL98" s="29">
        <v>2</v>
      </c>
      <c r="AM98" s="29">
        <v>3</v>
      </c>
      <c r="AN98" s="29">
        <v>2</v>
      </c>
      <c r="AO98" s="29">
        <v>0</v>
      </c>
      <c r="AP98" s="29">
        <v>1</v>
      </c>
      <c r="AQ98" s="29">
        <v>1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3</v>
      </c>
      <c r="AY98" s="23">
        <f t="shared" si="7"/>
        <v>52</v>
      </c>
      <c r="AZ98" s="23"/>
      <c r="BA98" s="23"/>
      <c r="BC98" s="1">
        <v>96</v>
      </c>
      <c r="BD98" s="22">
        <v>10.423</v>
      </c>
      <c r="BE98" s="22">
        <v>10.423</v>
      </c>
      <c r="BF98" s="22">
        <v>10.423</v>
      </c>
      <c r="BG98" s="22">
        <v>10.423</v>
      </c>
      <c r="BH98" s="22">
        <v>10.423</v>
      </c>
      <c r="BI98" s="22">
        <v>10.423</v>
      </c>
      <c r="BJ98" s="22">
        <v>10.423</v>
      </c>
      <c r="BK98" s="22">
        <v>10.423</v>
      </c>
      <c r="BL98" s="22">
        <v>10.423</v>
      </c>
      <c r="BM98" s="22">
        <v>10.423</v>
      </c>
      <c r="BN98" s="22">
        <v>10.423</v>
      </c>
      <c r="BO98" s="22">
        <f t="shared" si="9"/>
        <v>114.65300000000001</v>
      </c>
      <c r="BP98" s="22">
        <v>0</v>
      </c>
      <c r="BQ98" s="22">
        <v>1000</v>
      </c>
      <c r="BR98">
        <f t="shared" si="11"/>
        <v>0</v>
      </c>
      <c r="BS98">
        <f t="shared" si="10"/>
        <v>0</v>
      </c>
      <c r="BU98" s="27" t="s">
        <v>26</v>
      </c>
      <c r="BV98" s="27">
        <v>18</v>
      </c>
      <c r="BW98" s="27">
        <v>28</v>
      </c>
      <c r="BX98" s="27"/>
      <c r="BY98" s="27">
        <v>86</v>
      </c>
      <c r="BZ98" s="27">
        <v>16</v>
      </c>
      <c r="CA98" s="27">
        <v>83</v>
      </c>
      <c r="CB98" s="27"/>
      <c r="CC98" s="27">
        <v>54</v>
      </c>
      <c r="CD98" s="27"/>
      <c r="CE98" s="28">
        <v>285</v>
      </c>
    </row>
    <row r="99" spans="1:83" ht="16" x14ac:dyDescent="0.2">
      <c r="A99" s="30">
        <v>97</v>
      </c>
      <c r="B99" s="29">
        <v>1</v>
      </c>
      <c r="C99" s="29">
        <v>0</v>
      </c>
      <c r="D99" s="29">
        <v>2</v>
      </c>
      <c r="E99" s="29">
        <v>1</v>
      </c>
      <c r="F99" s="29">
        <v>1</v>
      </c>
      <c r="G99" s="29">
        <v>0</v>
      </c>
      <c r="H99" s="29">
        <v>1</v>
      </c>
      <c r="I99" s="29">
        <v>1</v>
      </c>
      <c r="J99" s="29">
        <v>2</v>
      </c>
      <c r="K99" s="29">
        <v>3</v>
      </c>
      <c r="L99" s="29">
        <v>2</v>
      </c>
      <c r="M99" s="29">
        <v>1</v>
      </c>
      <c r="N99" s="29">
        <v>1</v>
      </c>
      <c r="O99" s="29">
        <v>1</v>
      </c>
      <c r="P99" s="29">
        <v>5</v>
      </c>
      <c r="Q99" s="29">
        <v>0</v>
      </c>
      <c r="R99" s="29">
        <v>1</v>
      </c>
      <c r="S99" s="29">
        <v>2</v>
      </c>
      <c r="T99" s="29">
        <v>0</v>
      </c>
      <c r="U99" s="29">
        <v>0</v>
      </c>
      <c r="V99" s="29">
        <v>0</v>
      </c>
      <c r="W99" s="29">
        <v>1</v>
      </c>
      <c r="X99" s="29">
        <v>1</v>
      </c>
      <c r="Y99" s="29">
        <v>0</v>
      </c>
      <c r="Z99" s="29">
        <v>2</v>
      </c>
      <c r="AA99" s="29">
        <v>2</v>
      </c>
      <c r="AB99" s="29">
        <v>2</v>
      </c>
      <c r="AC99" s="29">
        <v>1</v>
      </c>
      <c r="AD99" s="29">
        <v>0</v>
      </c>
      <c r="AE99" s="29">
        <v>0</v>
      </c>
      <c r="AF99" s="29">
        <v>1</v>
      </c>
      <c r="AG99" s="29">
        <v>0</v>
      </c>
      <c r="AH99" s="29">
        <v>0</v>
      </c>
      <c r="AI99" s="29">
        <v>0</v>
      </c>
      <c r="AJ99" s="29">
        <v>0</v>
      </c>
      <c r="AK99" s="29">
        <v>1</v>
      </c>
      <c r="AL99" s="29">
        <v>2</v>
      </c>
      <c r="AM99" s="29">
        <v>3</v>
      </c>
      <c r="AN99" s="29">
        <v>2</v>
      </c>
      <c r="AO99" s="29">
        <v>0</v>
      </c>
      <c r="AP99" s="29">
        <v>0</v>
      </c>
      <c r="AQ99" s="29">
        <v>0</v>
      </c>
      <c r="AR99" s="29">
        <v>1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3</v>
      </c>
      <c r="AY99" s="23">
        <f t="shared" si="7"/>
        <v>47</v>
      </c>
      <c r="AZ99" s="23"/>
      <c r="BA99" s="23"/>
      <c r="BC99" s="1">
        <v>97</v>
      </c>
      <c r="BD99" s="22">
        <v>10.423</v>
      </c>
      <c r="BE99" s="22">
        <v>10.423</v>
      </c>
      <c r="BF99" s="22">
        <v>10.423</v>
      </c>
      <c r="BG99" s="22">
        <v>10.423</v>
      </c>
      <c r="BH99" s="22">
        <v>10.423</v>
      </c>
      <c r="BI99" s="22">
        <v>10.423</v>
      </c>
      <c r="BJ99" s="22">
        <v>10.423</v>
      </c>
      <c r="BK99" s="22">
        <v>10.423</v>
      </c>
      <c r="BL99" s="22">
        <v>10.423</v>
      </c>
      <c r="BM99" s="22">
        <v>10.423</v>
      </c>
      <c r="BN99" s="22">
        <v>10.423</v>
      </c>
      <c r="BO99" s="22">
        <f t="shared" si="9"/>
        <v>114.65300000000001</v>
      </c>
      <c r="BP99" s="22">
        <v>0</v>
      </c>
      <c r="BQ99" s="22">
        <v>1000</v>
      </c>
      <c r="BR99">
        <f t="shared" si="11"/>
        <v>0</v>
      </c>
      <c r="BS99">
        <f t="shared" si="10"/>
        <v>0</v>
      </c>
      <c r="BU99" s="31" t="s">
        <v>315</v>
      </c>
      <c r="BV99" s="31">
        <v>352</v>
      </c>
      <c r="BW99" s="31">
        <v>137</v>
      </c>
      <c r="BX99" s="31">
        <v>0</v>
      </c>
      <c r="BY99" s="31">
        <v>256</v>
      </c>
      <c r="BZ99" s="31">
        <v>130</v>
      </c>
      <c r="CA99" s="31">
        <v>139</v>
      </c>
      <c r="CB99" s="31">
        <v>118</v>
      </c>
      <c r="CC99" s="31">
        <v>0</v>
      </c>
      <c r="CD99" s="31"/>
      <c r="CE99" s="32">
        <v>1132</v>
      </c>
    </row>
    <row r="100" spans="1:83" ht="16" x14ac:dyDescent="0.2">
      <c r="A100" s="30">
        <v>98</v>
      </c>
      <c r="B100" s="29">
        <v>0</v>
      </c>
      <c r="C100" s="29">
        <v>1</v>
      </c>
      <c r="D100" s="29">
        <v>2</v>
      </c>
      <c r="E100" s="29">
        <v>1</v>
      </c>
      <c r="F100" s="29">
        <v>0</v>
      </c>
      <c r="G100" s="29">
        <v>1</v>
      </c>
      <c r="H100" s="29">
        <v>1</v>
      </c>
      <c r="I100" s="29">
        <v>1</v>
      </c>
      <c r="J100" s="29">
        <v>3</v>
      </c>
      <c r="K100" s="29">
        <v>3</v>
      </c>
      <c r="L100" s="29">
        <v>1</v>
      </c>
      <c r="M100" s="29">
        <v>1</v>
      </c>
      <c r="N100" s="29">
        <v>2</v>
      </c>
      <c r="O100" s="29">
        <v>1</v>
      </c>
      <c r="P100" s="29">
        <v>4</v>
      </c>
      <c r="Q100" s="29">
        <v>1</v>
      </c>
      <c r="R100" s="29">
        <v>2</v>
      </c>
      <c r="S100" s="29">
        <v>2</v>
      </c>
      <c r="T100" s="29">
        <v>1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2</v>
      </c>
      <c r="AA100" s="29">
        <v>2</v>
      </c>
      <c r="AB100" s="29">
        <v>2</v>
      </c>
      <c r="AC100" s="29">
        <v>1</v>
      </c>
      <c r="AD100" s="29">
        <v>0</v>
      </c>
      <c r="AE100" s="29">
        <v>1</v>
      </c>
      <c r="AF100" s="29">
        <v>0</v>
      </c>
      <c r="AG100" s="29">
        <v>1</v>
      </c>
      <c r="AH100" s="29">
        <v>1</v>
      </c>
      <c r="AI100" s="29">
        <v>0</v>
      </c>
      <c r="AJ100" s="29">
        <v>0</v>
      </c>
      <c r="AK100" s="29">
        <v>0</v>
      </c>
      <c r="AL100" s="29">
        <v>2</v>
      </c>
      <c r="AM100" s="29">
        <v>3</v>
      </c>
      <c r="AN100" s="29">
        <v>2</v>
      </c>
      <c r="AO100" s="29">
        <v>1</v>
      </c>
      <c r="AP100" s="29">
        <v>1</v>
      </c>
      <c r="AQ100" s="29">
        <v>0</v>
      </c>
      <c r="AR100" s="29">
        <v>0</v>
      </c>
      <c r="AS100" s="29">
        <v>1</v>
      </c>
      <c r="AT100" s="29">
        <v>0</v>
      </c>
      <c r="AU100" s="29">
        <v>1</v>
      </c>
      <c r="AV100" s="29">
        <v>1</v>
      </c>
      <c r="AW100" s="29">
        <v>0</v>
      </c>
      <c r="AX100" s="29">
        <v>2</v>
      </c>
      <c r="AY100" s="23">
        <f t="shared" si="7"/>
        <v>52</v>
      </c>
      <c r="AZ100" s="23"/>
      <c r="BA100" s="23"/>
      <c r="BC100" s="1">
        <v>98</v>
      </c>
      <c r="BD100" s="22">
        <v>10.423</v>
      </c>
      <c r="BE100" s="22">
        <v>10.423</v>
      </c>
      <c r="BF100" s="22">
        <v>10.423</v>
      </c>
      <c r="BG100" s="22">
        <v>10.423</v>
      </c>
      <c r="BH100" s="22">
        <v>10.423</v>
      </c>
      <c r="BI100" s="22">
        <v>10.423</v>
      </c>
      <c r="BJ100" s="22">
        <v>10.423</v>
      </c>
      <c r="BK100" s="22">
        <v>10.423</v>
      </c>
      <c r="BL100" s="22">
        <v>10.423</v>
      </c>
      <c r="BM100" s="22">
        <v>10.423</v>
      </c>
      <c r="BN100" s="22">
        <v>10.423</v>
      </c>
      <c r="BO100" s="22">
        <f t="shared" si="9"/>
        <v>114.65300000000001</v>
      </c>
      <c r="BP100" s="22">
        <v>0</v>
      </c>
      <c r="BQ100" s="22">
        <v>1000</v>
      </c>
      <c r="BR100">
        <f t="shared" si="11"/>
        <v>0</v>
      </c>
      <c r="BS100">
        <f t="shared" si="10"/>
        <v>0</v>
      </c>
      <c r="BU100" s="27" t="s">
        <v>10</v>
      </c>
      <c r="BV100" s="27">
        <v>17</v>
      </c>
      <c r="BW100" s="27">
        <v>8</v>
      </c>
      <c r="BX100" s="27"/>
      <c r="BY100" s="27">
        <v>17</v>
      </c>
      <c r="BZ100" s="27">
        <v>7</v>
      </c>
      <c r="CA100" s="27">
        <v>7</v>
      </c>
      <c r="CB100" s="27">
        <v>6</v>
      </c>
      <c r="CC100" s="27"/>
      <c r="CD100" s="27"/>
      <c r="CE100" s="28">
        <v>62</v>
      </c>
    </row>
    <row r="101" spans="1:83" ht="16" x14ac:dyDescent="0.2">
      <c r="A101" s="30">
        <v>99</v>
      </c>
      <c r="B101" s="29">
        <v>1</v>
      </c>
      <c r="C101" s="29">
        <v>1</v>
      </c>
      <c r="D101" s="29">
        <v>2</v>
      </c>
      <c r="E101" s="29">
        <v>1</v>
      </c>
      <c r="F101" s="29">
        <v>1</v>
      </c>
      <c r="G101" s="29">
        <v>1</v>
      </c>
      <c r="H101" s="29">
        <v>1</v>
      </c>
      <c r="I101" s="29">
        <v>1</v>
      </c>
      <c r="J101" s="29">
        <v>3</v>
      </c>
      <c r="K101" s="29">
        <v>4</v>
      </c>
      <c r="L101" s="29">
        <v>1</v>
      </c>
      <c r="M101" s="29">
        <v>1</v>
      </c>
      <c r="N101" s="29">
        <v>2</v>
      </c>
      <c r="O101" s="29">
        <v>1</v>
      </c>
      <c r="P101" s="29">
        <v>3</v>
      </c>
      <c r="Q101" s="29">
        <v>1</v>
      </c>
      <c r="R101" s="29">
        <v>2</v>
      </c>
      <c r="S101" s="29">
        <v>2</v>
      </c>
      <c r="T101" s="29">
        <v>0</v>
      </c>
      <c r="U101" s="29">
        <v>0</v>
      </c>
      <c r="V101" s="29">
        <v>0</v>
      </c>
      <c r="W101" s="29">
        <v>1</v>
      </c>
      <c r="X101" s="29">
        <v>0</v>
      </c>
      <c r="Y101" s="29">
        <v>0</v>
      </c>
      <c r="Z101" s="29">
        <v>2</v>
      </c>
      <c r="AA101" s="29">
        <v>2</v>
      </c>
      <c r="AB101" s="29">
        <v>2</v>
      </c>
      <c r="AC101" s="29">
        <v>1</v>
      </c>
      <c r="AD101" s="29">
        <v>0</v>
      </c>
      <c r="AE101" s="29">
        <v>1</v>
      </c>
      <c r="AF101" s="29">
        <v>0</v>
      </c>
      <c r="AG101" s="29">
        <v>0</v>
      </c>
      <c r="AH101" s="29">
        <v>0</v>
      </c>
      <c r="AI101" s="29">
        <v>0</v>
      </c>
      <c r="AJ101" s="29">
        <v>1</v>
      </c>
      <c r="AK101" s="29">
        <v>0</v>
      </c>
      <c r="AL101" s="29">
        <v>2</v>
      </c>
      <c r="AM101" s="29">
        <v>3</v>
      </c>
      <c r="AN101" s="29">
        <v>3</v>
      </c>
      <c r="AO101" s="29">
        <v>1</v>
      </c>
      <c r="AP101" s="29">
        <v>0</v>
      </c>
      <c r="AQ101" s="29">
        <v>0</v>
      </c>
      <c r="AR101" s="29">
        <v>1</v>
      </c>
      <c r="AS101" s="29">
        <v>0</v>
      </c>
      <c r="AT101" s="29">
        <v>0</v>
      </c>
      <c r="AU101" s="29">
        <v>0</v>
      </c>
      <c r="AV101" s="29">
        <v>1</v>
      </c>
      <c r="AW101" s="29">
        <v>1</v>
      </c>
      <c r="AX101" s="29">
        <v>3</v>
      </c>
      <c r="AY101" s="23">
        <f t="shared" si="7"/>
        <v>54</v>
      </c>
      <c r="AZ101" s="23"/>
      <c r="BA101" s="23"/>
      <c r="BC101" s="1">
        <v>99</v>
      </c>
      <c r="BD101" s="22">
        <v>10.423</v>
      </c>
      <c r="BE101" s="22">
        <v>10.423</v>
      </c>
      <c r="BF101" s="22">
        <v>10.423</v>
      </c>
      <c r="BG101" s="22">
        <v>10.423</v>
      </c>
      <c r="BH101" s="22">
        <v>10.423</v>
      </c>
      <c r="BI101" s="22">
        <v>10.423</v>
      </c>
      <c r="BJ101" s="22">
        <v>10.423</v>
      </c>
      <c r="BK101" s="22">
        <v>10.423</v>
      </c>
      <c r="BL101" s="22">
        <v>10.423</v>
      </c>
      <c r="BM101" s="22">
        <v>10.423</v>
      </c>
      <c r="BN101" s="22">
        <v>10.423</v>
      </c>
      <c r="BO101" s="22">
        <f t="shared" si="9"/>
        <v>114.65300000000001</v>
      </c>
      <c r="BP101" s="22">
        <v>0</v>
      </c>
      <c r="BQ101" s="22">
        <v>1000</v>
      </c>
      <c r="BR101">
        <f t="shared" si="11"/>
        <v>0</v>
      </c>
      <c r="BS101">
        <f t="shared" si="10"/>
        <v>0</v>
      </c>
      <c r="BU101" s="27" t="s">
        <v>17</v>
      </c>
      <c r="BV101" s="27">
        <v>17</v>
      </c>
      <c r="BW101" s="27">
        <v>9</v>
      </c>
      <c r="BX101" s="27"/>
      <c r="BY101" s="27">
        <v>16</v>
      </c>
      <c r="BZ101" s="27">
        <v>7</v>
      </c>
      <c r="CA101" s="27">
        <v>10</v>
      </c>
      <c r="CB101" s="27">
        <v>6</v>
      </c>
      <c r="CC101" s="27"/>
      <c r="CD101" s="27"/>
      <c r="CE101" s="28">
        <v>65</v>
      </c>
    </row>
    <row r="102" spans="1:83" ht="16" x14ac:dyDescent="0.2">
      <c r="A102" s="30">
        <v>100</v>
      </c>
      <c r="B102" s="29">
        <v>1</v>
      </c>
      <c r="C102" s="29">
        <v>1</v>
      </c>
      <c r="D102" s="29">
        <v>3</v>
      </c>
      <c r="E102" s="29">
        <v>1</v>
      </c>
      <c r="F102" s="29">
        <v>1</v>
      </c>
      <c r="G102" s="29">
        <v>1</v>
      </c>
      <c r="H102" s="29">
        <v>0</v>
      </c>
      <c r="I102" s="29">
        <v>1</v>
      </c>
      <c r="J102" s="29">
        <v>3</v>
      </c>
      <c r="K102" s="29">
        <v>3</v>
      </c>
      <c r="L102" s="29">
        <v>1</v>
      </c>
      <c r="M102" s="29">
        <v>1</v>
      </c>
      <c r="N102" s="29">
        <v>2</v>
      </c>
      <c r="O102" s="29">
        <v>1</v>
      </c>
      <c r="P102" s="29">
        <v>4</v>
      </c>
      <c r="Q102" s="29">
        <v>1</v>
      </c>
      <c r="R102" s="29">
        <v>1</v>
      </c>
      <c r="S102" s="29">
        <v>2</v>
      </c>
      <c r="T102" s="29">
        <v>0</v>
      </c>
      <c r="U102" s="29">
        <v>0</v>
      </c>
      <c r="V102" s="29">
        <v>0</v>
      </c>
      <c r="W102" s="29">
        <v>1</v>
      </c>
      <c r="X102" s="29">
        <v>1</v>
      </c>
      <c r="Y102" s="29">
        <v>1</v>
      </c>
      <c r="Z102" s="29">
        <v>1</v>
      </c>
      <c r="AA102" s="29">
        <v>2</v>
      </c>
      <c r="AB102" s="29">
        <v>1</v>
      </c>
      <c r="AC102" s="29">
        <v>1</v>
      </c>
      <c r="AD102" s="29">
        <v>1</v>
      </c>
      <c r="AE102" s="29">
        <v>0</v>
      </c>
      <c r="AF102" s="29">
        <v>0</v>
      </c>
      <c r="AG102" s="29">
        <v>1</v>
      </c>
      <c r="AH102" s="29">
        <v>1</v>
      </c>
      <c r="AI102" s="29">
        <v>0</v>
      </c>
      <c r="AJ102" s="29">
        <v>0</v>
      </c>
      <c r="AK102" s="29">
        <v>1</v>
      </c>
      <c r="AL102" s="29">
        <v>2</v>
      </c>
      <c r="AM102" s="29">
        <v>2</v>
      </c>
      <c r="AN102" s="29">
        <v>2</v>
      </c>
      <c r="AO102" s="29">
        <v>1</v>
      </c>
      <c r="AP102" s="29">
        <v>1</v>
      </c>
      <c r="AQ102" s="29">
        <v>1</v>
      </c>
      <c r="AR102" s="29">
        <v>0</v>
      </c>
      <c r="AS102" s="29">
        <v>1</v>
      </c>
      <c r="AT102" s="29">
        <v>0</v>
      </c>
      <c r="AU102" s="29">
        <v>0</v>
      </c>
      <c r="AV102" s="29">
        <v>1</v>
      </c>
      <c r="AW102" s="29">
        <v>0</v>
      </c>
      <c r="AX102" s="29">
        <v>3</v>
      </c>
      <c r="AY102" s="23">
        <f t="shared" si="7"/>
        <v>54</v>
      </c>
      <c r="AZ102" s="23"/>
      <c r="BA102" s="23"/>
      <c r="BC102" s="1">
        <v>100</v>
      </c>
      <c r="BD102" s="22">
        <v>10.423</v>
      </c>
      <c r="BE102" s="22">
        <v>10.423</v>
      </c>
      <c r="BF102" s="22">
        <v>10.423</v>
      </c>
      <c r="BG102" s="22">
        <v>10.423</v>
      </c>
      <c r="BH102" s="22">
        <v>10.423</v>
      </c>
      <c r="BI102" s="22">
        <v>10.423</v>
      </c>
      <c r="BJ102" s="22">
        <v>10.423</v>
      </c>
      <c r="BK102" s="22">
        <v>10.423</v>
      </c>
      <c r="BL102" s="22">
        <v>10.423</v>
      </c>
      <c r="BM102" s="22">
        <v>10.423</v>
      </c>
      <c r="BN102" s="22">
        <v>10.423</v>
      </c>
      <c r="BO102" s="22">
        <f t="shared" si="9"/>
        <v>114.65300000000001</v>
      </c>
      <c r="BP102" s="22">
        <v>0</v>
      </c>
      <c r="BQ102" s="22">
        <v>1000</v>
      </c>
      <c r="BR102">
        <f t="shared" si="11"/>
        <v>0</v>
      </c>
      <c r="BS102">
        <f t="shared" si="10"/>
        <v>0</v>
      </c>
      <c r="BU102" s="27" t="s">
        <v>18</v>
      </c>
      <c r="BV102" s="27">
        <v>24</v>
      </c>
      <c r="BW102" s="27">
        <v>11</v>
      </c>
      <c r="BX102" s="27"/>
      <c r="BY102" s="27">
        <v>16</v>
      </c>
      <c r="BZ102" s="27">
        <v>9</v>
      </c>
      <c r="CA102" s="27">
        <v>13</v>
      </c>
      <c r="CB102" s="27">
        <v>10</v>
      </c>
      <c r="CC102" s="27"/>
      <c r="CD102" s="27"/>
      <c r="CE102" s="28">
        <v>83</v>
      </c>
    </row>
    <row r="103" spans="1:83" ht="16" x14ac:dyDescent="0.2">
      <c r="A103" s="30">
        <v>101</v>
      </c>
      <c r="B103" s="29">
        <v>1</v>
      </c>
      <c r="C103" s="29">
        <v>1</v>
      </c>
      <c r="D103" s="29">
        <v>2</v>
      </c>
      <c r="E103" s="29">
        <v>2</v>
      </c>
      <c r="F103" s="29">
        <v>1</v>
      </c>
      <c r="G103" s="29">
        <v>1</v>
      </c>
      <c r="H103" s="29">
        <v>1</v>
      </c>
      <c r="I103" s="29">
        <v>1</v>
      </c>
      <c r="J103" s="29">
        <v>3</v>
      </c>
      <c r="K103" s="29">
        <v>3</v>
      </c>
      <c r="L103" s="29">
        <v>1</v>
      </c>
      <c r="M103" s="29">
        <v>1</v>
      </c>
      <c r="N103" s="29">
        <v>1</v>
      </c>
      <c r="O103" s="29">
        <v>2</v>
      </c>
      <c r="P103" s="29">
        <v>5</v>
      </c>
      <c r="Q103" s="29">
        <v>0</v>
      </c>
      <c r="R103" s="29">
        <v>1</v>
      </c>
      <c r="S103" s="29">
        <v>1</v>
      </c>
      <c r="T103" s="29">
        <v>1</v>
      </c>
      <c r="U103" s="29">
        <v>0</v>
      </c>
      <c r="V103" s="29">
        <v>1</v>
      </c>
      <c r="W103" s="29">
        <v>0</v>
      </c>
      <c r="X103" s="29">
        <v>0</v>
      </c>
      <c r="Y103" s="29">
        <v>0</v>
      </c>
      <c r="Z103" s="29">
        <v>2</v>
      </c>
      <c r="AA103" s="29">
        <v>2</v>
      </c>
      <c r="AB103" s="29">
        <v>1</v>
      </c>
      <c r="AC103" s="29">
        <v>1</v>
      </c>
      <c r="AD103" s="29">
        <v>1</v>
      </c>
      <c r="AE103" s="29">
        <v>1</v>
      </c>
      <c r="AF103" s="29">
        <v>1</v>
      </c>
      <c r="AG103" s="29">
        <v>0</v>
      </c>
      <c r="AH103" s="29">
        <v>1</v>
      </c>
      <c r="AI103" s="29">
        <v>0</v>
      </c>
      <c r="AJ103" s="29">
        <v>1</v>
      </c>
      <c r="AK103" s="29">
        <v>0</v>
      </c>
      <c r="AL103" s="29">
        <v>2</v>
      </c>
      <c r="AM103" s="29">
        <v>3</v>
      </c>
      <c r="AN103" s="29">
        <v>2</v>
      </c>
      <c r="AO103" s="29">
        <v>1</v>
      </c>
      <c r="AP103" s="29">
        <v>1</v>
      </c>
      <c r="AQ103" s="29">
        <v>1</v>
      </c>
      <c r="AR103" s="29">
        <v>0</v>
      </c>
      <c r="AS103" s="29">
        <v>0</v>
      </c>
      <c r="AT103" s="29">
        <v>1</v>
      </c>
      <c r="AU103" s="29">
        <v>0</v>
      </c>
      <c r="AV103" s="29">
        <v>0</v>
      </c>
      <c r="AW103" s="29">
        <v>0</v>
      </c>
      <c r="AX103" s="29">
        <v>2</v>
      </c>
      <c r="AY103" s="23">
        <f t="shared" si="7"/>
        <v>54</v>
      </c>
      <c r="AZ103" s="23"/>
      <c r="BA103" s="23"/>
      <c r="BC103" s="1">
        <v>101</v>
      </c>
      <c r="BD103" s="22">
        <v>10.423</v>
      </c>
      <c r="BE103" s="22">
        <v>10.423</v>
      </c>
      <c r="BF103" s="22">
        <v>10.423</v>
      </c>
      <c r="BG103" s="22">
        <v>10.423</v>
      </c>
      <c r="BH103" s="22">
        <v>10.423</v>
      </c>
      <c r="BI103" s="22">
        <v>10.423</v>
      </c>
      <c r="BJ103" s="22">
        <v>10.423</v>
      </c>
      <c r="BK103" s="22">
        <v>10.423</v>
      </c>
      <c r="BL103" s="22">
        <v>10.423</v>
      </c>
      <c r="BM103" s="22">
        <v>10.423</v>
      </c>
      <c r="BN103" s="22">
        <v>10.423</v>
      </c>
      <c r="BO103" s="22">
        <f t="shared" si="9"/>
        <v>114.65300000000001</v>
      </c>
      <c r="BP103" s="22">
        <v>0</v>
      </c>
      <c r="BQ103" s="22">
        <v>1000</v>
      </c>
      <c r="BR103">
        <f t="shared" si="11"/>
        <v>0</v>
      </c>
      <c r="BS103">
        <f t="shared" si="10"/>
        <v>0</v>
      </c>
      <c r="BU103" s="27" t="s">
        <v>19</v>
      </c>
      <c r="BV103" s="27">
        <v>43</v>
      </c>
      <c r="BW103" s="27">
        <v>18</v>
      </c>
      <c r="BX103" s="27"/>
      <c r="BY103" s="27">
        <v>29</v>
      </c>
      <c r="BZ103" s="27">
        <v>18</v>
      </c>
      <c r="CA103" s="27">
        <v>16</v>
      </c>
      <c r="CB103" s="27">
        <v>14</v>
      </c>
      <c r="CC103" s="27"/>
      <c r="CD103" s="27"/>
      <c r="CE103" s="28">
        <v>138</v>
      </c>
    </row>
    <row r="104" spans="1:83" ht="16" x14ac:dyDescent="0.2">
      <c r="A104" s="30">
        <v>102</v>
      </c>
      <c r="B104" s="29">
        <v>1</v>
      </c>
      <c r="C104" s="29">
        <v>2</v>
      </c>
      <c r="D104" s="29">
        <v>2</v>
      </c>
      <c r="E104" s="29">
        <v>2</v>
      </c>
      <c r="F104" s="29">
        <v>1</v>
      </c>
      <c r="G104" s="29">
        <v>0</v>
      </c>
      <c r="H104" s="29">
        <v>1</v>
      </c>
      <c r="I104" s="29">
        <v>1</v>
      </c>
      <c r="J104" s="29">
        <v>3</v>
      </c>
      <c r="K104" s="29">
        <v>3</v>
      </c>
      <c r="L104" s="29">
        <v>1</v>
      </c>
      <c r="M104" s="29">
        <v>1</v>
      </c>
      <c r="N104" s="29">
        <v>1</v>
      </c>
      <c r="O104" s="29">
        <v>1</v>
      </c>
      <c r="P104" s="29">
        <v>4</v>
      </c>
      <c r="Q104" s="29">
        <v>0</v>
      </c>
      <c r="R104" s="29">
        <v>2</v>
      </c>
      <c r="S104" s="29">
        <v>2</v>
      </c>
      <c r="T104" s="29">
        <v>0</v>
      </c>
      <c r="U104" s="29">
        <v>0</v>
      </c>
      <c r="V104" s="29">
        <v>0</v>
      </c>
      <c r="W104" s="29">
        <v>0</v>
      </c>
      <c r="X104" s="29">
        <v>1</v>
      </c>
      <c r="Y104" s="29">
        <v>0</v>
      </c>
      <c r="Z104" s="29">
        <v>2</v>
      </c>
      <c r="AA104" s="29">
        <v>3</v>
      </c>
      <c r="AB104" s="29">
        <v>2</v>
      </c>
      <c r="AC104" s="29">
        <v>1</v>
      </c>
      <c r="AD104" s="29">
        <v>1</v>
      </c>
      <c r="AE104" s="29">
        <v>1</v>
      </c>
      <c r="AF104" s="29">
        <v>1</v>
      </c>
      <c r="AG104" s="29">
        <v>1</v>
      </c>
      <c r="AH104" s="29">
        <v>1</v>
      </c>
      <c r="AI104" s="29">
        <v>0</v>
      </c>
      <c r="AJ104" s="29">
        <v>0</v>
      </c>
      <c r="AK104" s="29">
        <v>0</v>
      </c>
      <c r="AL104" s="29">
        <v>2</v>
      </c>
      <c r="AM104" s="29">
        <v>3</v>
      </c>
      <c r="AN104" s="29">
        <v>3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1</v>
      </c>
      <c r="AV104" s="29">
        <v>0</v>
      </c>
      <c r="AW104" s="29">
        <v>1</v>
      </c>
      <c r="AX104" s="29">
        <v>3</v>
      </c>
      <c r="AY104" s="23">
        <f t="shared" si="7"/>
        <v>55</v>
      </c>
      <c r="AZ104" s="23"/>
      <c r="BA104" s="23"/>
      <c r="BC104" s="1">
        <v>102</v>
      </c>
      <c r="BD104" s="22">
        <v>10.423</v>
      </c>
      <c r="BE104" s="22">
        <v>10.423</v>
      </c>
      <c r="BF104" s="22">
        <v>10.423</v>
      </c>
      <c r="BG104" s="22">
        <v>10.423</v>
      </c>
      <c r="BH104" s="22">
        <v>10.423</v>
      </c>
      <c r="BI104" s="22">
        <v>10.423</v>
      </c>
      <c r="BJ104" s="22">
        <v>10.423</v>
      </c>
      <c r="BK104" s="22">
        <v>10.423</v>
      </c>
      <c r="BL104" s="22">
        <v>10.423</v>
      </c>
      <c r="BM104" s="22">
        <v>10.423</v>
      </c>
      <c r="BN104" s="22">
        <v>10.423</v>
      </c>
      <c r="BO104" s="22">
        <f t="shared" si="9"/>
        <v>114.65300000000001</v>
      </c>
      <c r="BP104" s="22">
        <v>0</v>
      </c>
      <c r="BQ104" s="22">
        <v>1000</v>
      </c>
      <c r="BR104">
        <f t="shared" si="11"/>
        <v>0</v>
      </c>
      <c r="BS104">
        <f t="shared" si="10"/>
        <v>0</v>
      </c>
      <c r="BU104" s="27" t="s">
        <v>20</v>
      </c>
      <c r="BV104" s="27">
        <v>38</v>
      </c>
      <c r="BW104" s="27">
        <v>15</v>
      </c>
      <c r="BX104" s="27"/>
      <c r="BY104" s="27">
        <v>28</v>
      </c>
      <c r="BZ104" s="27">
        <v>20</v>
      </c>
      <c r="CA104" s="27">
        <v>19</v>
      </c>
      <c r="CB104" s="27">
        <v>12</v>
      </c>
      <c r="CC104" s="27"/>
      <c r="CD104" s="27"/>
      <c r="CE104" s="28">
        <v>132</v>
      </c>
    </row>
    <row r="105" spans="1:83" ht="16" x14ac:dyDescent="0.2">
      <c r="A105" s="30">
        <v>103</v>
      </c>
      <c r="B105" s="29">
        <v>1</v>
      </c>
      <c r="C105" s="29">
        <v>1</v>
      </c>
      <c r="D105" s="29">
        <v>2</v>
      </c>
      <c r="E105" s="29">
        <v>1</v>
      </c>
      <c r="F105" s="29">
        <v>1</v>
      </c>
      <c r="G105" s="29">
        <v>0</v>
      </c>
      <c r="H105" s="29">
        <v>1</v>
      </c>
      <c r="I105" s="29">
        <v>0</v>
      </c>
      <c r="J105" s="29">
        <v>3</v>
      </c>
      <c r="K105" s="29">
        <v>3</v>
      </c>
      <c r="L105" s="29">
        <v>1</v>
      </c>
      <c r="M105" s="29">
        <v>2</v>
      </c>
      <c r="N105" s="29">
        <v>1</v>
      </c>
      <c r="O105" s="29">
        <v>1</v>
      </c>
      <c r="P105" s="29">
        <v>4</v>
      </c>
      <c r="Q105" s="29">
        <v>0</v>
      </c>
      <c r="R105" s="29">
        <v>1</v>
      </c>
      <c r="S105" s="29">
        <v>2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2</v>
      </c>
      <c r="AA105" s="29">
        <v>3</v>
      </c>
      <c r="AB105" s="29">
        <v>2</v>
      </c>
      <c r="AC105" s="29">
        <v>1</v>
      </c>
      <c r="AD105" s="29">
        <v>0</v>
      </c>
      <c r="AE105" s="29">
        <v>0</v>
      </c>
      <c r="AF105" s="29">
        <v>1</v>
      </c>
      <c r="AG105" s="29">
        <v>1</v>
      </c>
      <c r="AH105" s="29">
        <v>0</v>
      </c>
      <c r="AI105" s="29">
        <v>0</v>
      </c>
      <c r="AJ105" s="29">
        <v>1</v>
      </c>
      <c r="AK105" s="29">
        <v>0</v>
      </c>
      <c r="AL105" s="29">
        <v>2</v>
      </c>
      <c r="AM105" s="29">
        <v>3</v>
      </c>
      <c r="AN105" s="29">
        <v>2</v>
      </c>
      <c r="AO105" s="29">
        <v>1</v>
      </c>
      <c r="AP105" s="29">
        <v>0</v>
      </c>
      <c r="AQ105" s="29">
        <v>1</v>
      </c>
      <c r="AR105" s="29">
        <v>1</v>
      </c>
      <c r="AS105" s="29">
        <v>1</v>
      </c>
      <c r="AT105" s="29">
        <v>0</v>
      </c>
      <c r="AU105" s="29">
        <v>0</v>
      </c>
      <c r="AV105" s="29">
        <v>0</v>
      </c>
      <c r="AW105" s="29">
        <v>0</v>
      </c>
      <c r="AX105" s="29">
        <v>2</v>
      </c>
      <c r="AY105" s="23">
        <f t="shared" si="7"/>
        <v>49</v>
      </c>
      <c r="AZ105" s="23"/>
      <c r="BA105" s="23"/>
      <c r="BC105" s="1">
        <v>103</v>
      </c>
      <c r="BD105" s="22">
        <v>10.423</v>
      </c>
      <c r="BE105" s="22">
        <v>10.423</v>
      </c>
      <c r="BF105" s="22">
        <v>10.423</v>
      </c>
      <c r="BG105" s="22">
        <v>10.423</v>
      </c>
      <c r="BH105" s="22">
        <v>10.423</v>
      </c>
      <c r="BI105" s="22">
        <v>10.423</v>
      </c>
      <c r="BJ105" s="22">
        <v>10.423</v>
      </c>
      <c r="BK105" s="22">
        <v>10.423</v>
      </c>
      <c r="BL105" s="22">
        <v>10.423</v>
      </c>
      <c r="BM105" s="22">
        <v>10.423</v>
      </c>
      <c r="BN105" s="22">
        <v>10.423</v>
      </c>
      <c r="BO105" s="22">
        <f t="shared" si="9"/>
        <v>114.65300000000001</v>
      </c>
      <c r="BP105" s="22">
        <v>0</v>
      </c>
      <c r="BQ105" s="22">
        <v>1000</v>
      </c>
      <c r="BR105">
        <f t="shared" si="11"/>
        <v>0</v>
      </c>
      <c r="BS105">
        <f t="shared" si="10"/>
        <v>0</v>
      </c>
      <c r="BU105" s="27" t="s">
        <v>21</v>
      </c>
      <c r="BV105" s="27">
        <v>26</v>
      </c>
      <c r="BW105" s="27">
        <v>10</v>
      </c>
      <c r="BX105" s="27"/>
      <c r="BY105" s="27">
        <v>20</v>
      </c>
      <c r="BZ105" s="27">
        <v>10</v>
      </c>
      <c r="CA105" s="27">
        <v>10</v>
      </c>
      <c r="CB105" s="27">
        <v>5</v>
      </c>
      <c r="CC105" s="27"/>
      <c r="CD105" s="27"/>
      <c r="CE105" s="28">
        <v>81</v>
      </c>
    </row>
    <row r="106" spans="1:83" ht="16" x14ac:dyDescent="0.2">
      <c r="A106" s="30">
        <v>104</v>
      </c>
      <c r="B106" s="29">
        <v>1</v>
      </c>
      <c r="C106" s="29">
        <v>1</v>
      </c>
      <c r="D106" s="29">
        <v>2</v>
      </c>
      <c r="E106" s="29">
        <v>2</v>
      </c>
      <c r="F106" s="29">
        <v>1</v>
      </c>
      <c r="G106" s="29">
        <v>0</v>
      </c>
      <c r="H106" s="29">
        <v>1</v>
      </c>
      <c r="I106" s="29">
        <v>0</v>
      </c>
      <c r="J106" s="29">
        <v>3</v>
      </c>
      <c r="K106" s="29">
        <v>3</v>
      </c>
      <c r="L106" s="29">
        <v>1</v>
      </c>
      <c r="M106" s="29">
        <v>1</v>
      </c>
      <c r="N106" s="29">
        <v>2</v>
      </c>
      <c r="O106" s="29">
        <v>1</v>
      </c>
      <c r="P106" s="29">
        <v>4</v>
      </c>
      <c r="Q106" s="29">
        <v>0</v>
      </c>
      <c r="R106" s="29">
        <v>2</v>
      </c>
      <c r="S106" s="29">
        <v>2</v>
      </c>
      <c r="T106" s="29">
        <v>1</v>
      </c>
      <c r="U106" s="29">
        <v>0</v>
      </c>
      <c r="V106" s="29">
        <v>1</v>
      </c>
      <c r="W106" s="29">
        <v>1</v>
      </c>
      <c r="X106" s="29">
        <v>1</v>
      </c>
      <c r="Y106" s="29">
        <v>0</v>
      </c>
      <c r="Z106" s="29">
        <v>1</v>
      </c>
      <c r="AA106" s="29">
        <v>2</v>
      </c>
      <c r="AB106" s="29">
        <v>2</v>
      </c>
      <c r="AC106" s="29">
        <v>1</v>
      </c>
      <c r="AD106" s="29">
        <v>1</v>
      </c>
      <c r="AE106" s="29">
        <v>1</v>
      </c>
      <c r="AF106" s="29">
        <v>0</v>
      </c>
      <c r="AG106" s="29">
        <v>1</v>
      </c>
      <c r="AH106" s="29">
        <v>1</v>
      </c>
      <c r="AI106" s="29">
        <v>0</v>
      </c>
      <c r="AJ106" s="29">
        <v>0</v>
      </c>
      <c r="AK106" s="29">
        <v>0</v>
      </c>
      <c r="AL106" s="29">
        <v>2</v>
      </c>
      <c r="AM106" s="29">
        <v>3</v>
      </c>
      <c r="AN106" s="29">
        <v>1</v>
      </c>
      <c r="AO106" s="29">
        <v>1</v>
      </c>
      <c r="AP106" s="29">
        <v>0</v>
      </c>
      <c r="AQ106" s="29">
        <v>1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1</v>
      </c>
      <c r="AX106" s="29">
        <v>3</v>
      </c>
      <c r="AY106" s="23">
        <f t="shared" si="7"/>
        <v>53</v>
      </c>
      <c r="AZ106" s="23"/>
      <c r="BA106" s="23"/>
      <c r="BC106" s="1">
        <v>104</v>
      </c>
      <c r="BD106" s="22">
        <v>10.423</v>
      </c>
      <c r="BE106" s="22">
        <v>10.423</v>
      </c>
      <c r="BF106" s="22">
        <v>10.423</v>
      </c>
      <c r="BG106" s="22">
        <v>10.423</v>
      </c>
      <c r="BH106" s="22">
        <v>10.423</v>
      </c>
      <c r="BI106" s="22">
        <v>10.423</v>
      </c>
      <c r="BJ106" s="22">
        <v>10.423</v>
      </c>
      <c r="BK106" s="22">
        <v>10.423</v>
      </c>
      <c r="BL106" s="22">
        <v>10.423</v>
      </c>
      <c r="BM106" s="22">
        <v>10.423</v>
      </c>
      <c r="BN106" s="22">
        <v>10.423</v>
      </c>
      <c r="BO106" s="22">
        <f t="shared" si="9"/>
        <v>114.65300000000001</v>
      </c>
      <c r="BP106" s="22">
        <v>0</v>
      </c>
      <c r="BQ106" s="22">
        <v>1000</v>
      </c>
      <c r="BR106">
        <f t="shared" si="11"/>
        <v>0</v>
      </c>
      <c r="BS106">
        <f t="shared" si="10"/>
        <v>0</v>
      </c>
      <c r="BU106" s="27" t="s">
        <v>22</v>
      </c>
      <c r="BV106" s="27">
        <v>29</v>
      </c>
      <c r="BW106" s="27">
        <v>9</v>
      </c>
      <c r="BX106" s="27"/>
      <c r="BY106" s="27">
        <v>17</v>
      </c>
      <c r="BZ106" s="27">
        <v>8</v>
      </c>
      <c r="CA106" s="27">
        <v>8</v>
      </c>
      <c r="CB106" s="27">
        <v>8</v>
      </c>
      <c r="CC106" s="27"/>
      <c r="CD106" s="27"/>
      <c r="CE106" s="28">
        <v>79</v>
      </c>
    </row>
    <row r="107" spans="1:83" ht="16" x14ac:dyDescent="0.2">
      <c r="A107" s="30">
        <v>105</v>
      </c>
      <c r="B107" s="29">
        <v>1</v>
      </c>
      <c r="C107" s="29">
        <v>1</v>
      </c>
      <c r="D107" s="29">
        <v>2</v>
      </c>
      <c r="E107" s="29">
        <v>1</v>
      </c>
      <c r="F107" s="29">
        <v>0</v>
      </c>
      <c r="G107" s="29">
        <v>1</v>
      </c>
      <c r="H107" s="29">
        <v>0</v>
      </c>
      <c r="I107" s="29">
        <v>1</v>
      </c>
      <c r="J107" s="29">
        <v>3</v>
      </c>
      <c r="K107" s="29">
        <v>3</v>
      </c>
      <c r="L107" s="29">
        <v>2</v>
      </c>
      <c r="M107" s="29">
        <v>1</v>
      </c>
      <c r="N107" s="29">
        <v>1</v>
      </c>
      <c r="O107" s="29">
        <v>1</v>
      </c>
      <c r="P107" s="29">
        <v>4</v>
      </c>
      <c r="Q107" s="29">
        <v>1</v>
      </c>
      <c r="R107" s="29">
        <v>3</v>
      </c>
      <c r="S107" s="29">
        <v>2</v>
      </c>
      <c r="T107" s="29">
        <v>0</v>
      </c>
      <c r="U107" s="29">
        <v>0</v>
      </c>
      <c r="V107" s="29">
        <v>0</v>
      </c>
      <c r="W107" s="29">
        <v>1</v>
      </c>
      <c r="X107" s="29">
        <v>0</v>
      </c>
      <c r="Y107" s="29">
        <v>0</v>
      </c>
      <c r="Z107" s="29">
        <v>1</v>
      </c>
      <c r="AA107" s="29">
        <v>2</v>
      </c>
      <c r="AB107" s="29">
        <v>1</v>
      </c>
      <c r="AC107" s="29">
        <v>2</v>
      </c>
      <c r="AD107" s="29">
        <v>0</v>
      </c>
      <c r="AE107" s="29">
        <v>0</v>
      </c>
      <c r="AF107" s="29">
        <v>0</v>
      </c>
      <c r="AG107" s="29">
        <v>0</v>
      </c>
      <c r="AH107" s="29">
        <v>1</v>
      </c>
      <c r="AI107" s="29">
        <v>0</v>
      </c>
      <c r="AJ107" s="29">
        <v>1</v>
      </c>
      <c r="AK107" s="29">
        <v>0</v>
      </c>
      <c r="AL107" s="29">
        <v>1</v>
      </c>
      <c r="AM107" s="29">
        <v>3</v>
      </c>
      <c r="AN107" s="29">
        <v>2</v>
      </c>
      <c r="AO107" s="29">
        <v>0</v>
      </c>
      <c r="AP107" s="29">
        <v>0</v>
      </c>
      <c r="AQ107" s="29">
        <v>1</v>
      </c>
      <c r="AR107" s="29">
        <v>1</v>
      </c>
      <c r="AS107" s="29">
        <v>0</v>
      </c>
      <c r="AT107" s="29">
        <v>0</v>
      </c>
      <c r="AU107" s="29">
        <v>0</v>
      </c>
      <c r="AV107" s="29">
        <v>1</v>
      </c>
      <c r="AW107" s="29">
        <v>1</v>
      </c>
      <c r="AX107" s="29">
        <v>2</v>
      </c>
      <c r="AY107" s="23">
        <f t="shared" si="7"/>
        <v>49</v>
      </c>
      <c r="AZ107" s="23"/>
      <c r="BA107" s="23"/>
      <c r="BC107" s="1">
        <v>105</v>
      </c>
      <c r="BD107" s="22">
        <v>10.423</v>
      </c>
      <c r="BE107" s="22">
        <v>10.423</v>
      </c>
      <c r="BF107" s="22">
        <v>10.423</v>
      </c>
      <c r="BG107" s="22">
        <v>10.423</v>
      </c>
      <c r="BH107" s="22">
        <v>10.423</v>
      </c>
      <c r="BI107" s="22">
        <v>10.423</v>
      </c>
      <c r="BJ107" s="22">
        <v>10.423</v>
      </c>
      <c r="BK107" s="22">
        <v>10.423</v>
      </c>
      <c r="BL107" s="22">
        <v>10.423</v>
      </c>
      <c r="BM107" s="22">
        <v>10.423</v>
      </c>
      <c r="BN107" s="22">
        <v>10.423</v>
      </c>
      <c r="BO107" s="22">
        <f t="shared" si="9"/>
        <v>114.65300000000001</v>
      </c>
      <c r="BP107" s="22">
        <v>0</v>
      </c>
      <c r="BQ107" s="22">
        <v>1000</v>
      </c>
      <c r="BR107">
        <f t="shared" si="11"/>
        <v>0</v>
      </c>
      <c r="BS107">
        <f t="shared" si="10"/>
        <v>0</v>
      </c>
      <c r="BU107" s="27" t="s">
        <v>23</v>
      </c>
      <c r="BV107" s="27">
        <v>11</v>
      </c>
      <c r="BW107" s="27">
        <v>5</v>
      </c>
      <c r="BX107" s="27"/>
      <c r="BY107" s="27">
        <v>6</v>
      </c>
      <c r="BZ107" s="27">
        <v>6</v>
      </c>
      <c r="CA107" s="27">
        <v>7</v>
      </c>
      <c r="CB107" s="27">
        <v>5</v>
      </c>
      <c r="CC107" s="27"/>
      <c r="CD107" s="27"/>
      <c r="CE107" s="28">
        <v>40</v>
      </c>
    </row>
    <row r="108" spans="1:83" ht="16" x14ac:dyDescent="0.2">
      <c r="A108" s="30">
        <v>106</v>
      </c>
      <c r="B108" s="29">
        <v>1</v>
      </c>
      <c r="C108" s="29">
        <v>1</v>
      </c>
      <c r="D108" s="29">
        <v>2</v>
      </c>
      <c r="E108" s="29">
        <v>1</v>
      </c>
      <c r="F108" s="29">
        <v>1</v>
      </c>
      <c r="G108" s="29">
        <v>0</v>
      </c>
      <c r="H108" s="29">
        <v>0</v>
      </c>
      <c r="I108" s="29">
        <v>1</v>
      </c>
      <c r="J108" s="29">
        <v>3</v>
      </c>
      <c r="K108" s="29">
        <v>3</v>
      </c>
      <c r="L108" s="29">
        <v>1</v>
      </c>
      <c r="M108" s="29">
        <v>1</v>
      </c>
      <c r="N108" s="29">
        <v>2</v>
      </c>
      <c r="O108" s="29">
        <v>1</v>
      </c>
      <c r="P108" s="29">
        <v>4</v>
      </c>
      <c r="Q108" s="29">
        <v>1</v>
      </c>
      <c r="R108" s="29">
        <v>2</v>
      </c>
      <c r="S108" s="29">
        <v>1</v>
      </c>
      <c r="T108" s="29">
        <v>0</v>
      </c>
      <c r="U108" s="29">
        <v>0</v>
      </c>
      <c r="V108" s="29">
        <v>0</v>
      </c>
      <c r="W108" s="29">
        <v>1</v>
      </c>
      <c r="X108" s="29">
        <v>1</v>
      </c>
      <c r="Y108" s="29">
        <v>0</v>
      </c>
      <c r="Z108" s="29">
        <v>1</v>
      </c>
      <c r="AA108" s="29">
        <v>2</v>
      </c>
      <c r="AB108" s="29">
        <v>2</v>
      </c>
      <c r="AC108" s="29">
        <v>1</v>
      </c>
      <c r="AD108" s="29">
        <v>1</v>
      </c>
      <c r="AE108" s="29">
        <v>0</v>
      </c>
      <c r="AF108" s="29">
        <v>0</v>
      </c>
      <c r="AG108" s="29">
        <v>1</v>
      </c>
      <c r="AH108" s="29">
        <v>0</v>
      </c>
      <c r="AI108" s="29">
        <v>0</v>
      </c>
      <c r="AJ108" s="29">
        <v>0</v>
      </c>
      <c r="AK108" s="29">
        <v>0</v>
      </c>
      <c r="AL108" s="29">
        <v>2</v>
      </c>
      <c r="AM108" s="29">
        <v>3</v>
      </c>
      <c r="AN108" s="29">
        <v>2</v>
      </c>
      <c r="AO108" s="29">
        <v>1</v>
      </c>
      <c r="AP108" s="29">
        <v>0</v>
      </c>
      <c r="AQ108" s="29">
        <v>0</v>
      </c>
      <c r="AR108" s="29">
        <v>1</v>
      </c>
      <c r="AS108" s="29">
        <v>0</v>
      </c>
      <c r="AT108" s="29">
        <v>0</v>
      </c>
      <c r="AU108" s="29">
        <v>0</v>
      </c>
      <c r="AV108" s="29">
        <v>1</v>
      </c>
      <c r="AW108" s="29">
        <v>0</v>
      </c>
      <c r="AX108" s="29">
        <v>3</v>
      </c>
      <c r="AY108" s="23">
        <f t="shared" si="7"/>
        <v>49</v>
      </c>
      <c r="AZ108" s="23"/>
      <c r="BA108" s="23"/>
      <c r="BC108" s="1">
        <v>106</v>
      </c>
      <c r="BD108" s="22">
        <v>10.423</v>
      </c>
      <c r="BE108" s="22">
        <v>10.423</v>
      </c>
      <c r="BF108" s="22">
        <v>10.423</v>
      </c>
      <c r="BG108" s="22">
        <v>10.423</v>
      </c>
      <c r="BH108" s="22">
        <v>10.423</v>
      </c>
      <c r="BI108" s="22">
        <v>10.423</v>
      </c>
      <c r="BJ108" s="22">
        <v>10.423</v>
      </c>
      <c r="BK108" s="22">
        <v>10.423</v>
      </c>
      <c r="BL108" s="22">
        <v>10.423</v>
      </c>
      <c r="BM108" s="22">
        <v>10.423</v>
      </c>
      <c r="BN108" s="22">
        <v>10.423</v>
      </c>
      <c r="BO108" s="22">
        <f t="shared" si="9"/>
        <v>114.65300000000001</v>
      </c>
      <c r="BP108" s="22">
        <v>0</v>
      </c>
      <c r="BQ108" s="22">
        <v>1000</v>
      </c>
      <c r="BR108">
        <f t="shared" si="11"/>
        <v>0</v>
      </c>
      <c r="BS108">
        <f t="shared" si="10"/>
        <v>0</v>
      </c>
      <c r="BU108" s="27" t="s">
        <v>24</v>
      </c>
      <c r="BV108" s="27">
        <v>11</v>
      </c>
      <c r="BW108" s="27">
        <v>5</v>
      </c>
      <c r="BX108" s="27"/>
      <c r="BY108" s="27">
        <v>8</v>
      </c>
      <c r="BZ108" s="27">
        <v>5</v>
      </c>
      <c r="CA108" s="27">
        <v>5</v>
      </c>
      <c r="CB108" s="27">
        <v>4</v>
      </c>
      <c r="CC108" s="27"/>
      <c r="CD108" s="27"/>
      <c r="CE108" s="28">
        <v>38</v>
      </c>
    </row>
    <row r="109" spans="1:83" ht="16" x14ac:dyDescent="0.2">
      <c r="A109" s="30">
        <v>107</v>
      </c>
      <c r="B109" s="29">
        <v>1</v>
      </c>
      <c r="C109" s="29">
        <v>1</v>
      </c>
      <c r="D109" s="29">
        <v>3</v>
      </c>
      <c r="E109" s="29">
        <v>1</v>
      </c>
      <c r="F109" s="29">
        <v>0</v>
      </c>
      <c r="G109" s="29">
        <v>0</v>
      </c>
      <c r="H109" s="29">
        <v>0</v>
      </c>
      <c r="I109" s="29">
        <v>0</v>
      </c>
      <c r="J109" s="29">
        <v>3</v>
      </c>
      <c r="K109" s="29">
        <v>2</v>
      </c>
      <c r="L109" s="29">
        <v>1</v>
      </c>
      <c r="M109" s="29">
        <v>1</v>
      </c>
      <c r="N109" s="29">
        <v>2</v>
      </c>
      <c r="O109" s="29">
        <v>2</v>
      </c>
      <c r="P109" s="29">
        <v>4</v>
      </c>
      <c r="Q109" s="29">
        <v>1</v>
      </c>
      <c r="R109" s="29">
        <v>1</v>
      </c>
      <c r="S109" s="29">
        <v>1</v>
      </c>
      <c r="T109" s="29">
        <v>0</v>
      </c>
      <c r="U109" s="29">
        <v>0</v>
      </c>
      <c r="V109" s="29">
        <v>0</v>
      </c>
      <c r="W109" s="29">
        <v>1</v>
      </c>
      <c r="X109" s="29">
        <v>0</v>
      </c>
      <c r="Y109" s="29">
        <v>0</v>
      </c>
      <c r="Z109" s="29">
        <v>1</v>
      </c>
      <c r="AA109" s="29">
        <v>3</v>
      </c>
      <c r="AB109" s="29">
        <v>2</v>
      </c>
      <c r="AC109" s="29">
        <v>1</v>
      </c>
      <c r="AD109" s="29">
        <v>1</v>
      </c>
      <c r="AE109" s="29">
        <v>1</v>
      </c>
      <c r="AF109" s="29">
        <v>0</v>
      </c>
      <c r="AG109" s="29">
        <v>1</v>
      </c>
      <c r="AH109" s="29">
        <v>0</v>
      </c>
      <c r="AI109" s="29">
        <v>0</v>
      </c>
      <c r="AJ109" s="29">
        <v>0</v>
      </c>
      <c r="AK109" s="29">
        <v>0</v>
      </c>
      <c r="AL109" s="29">
        <v>2</v>
      </c>
      <c r="AM109" s="29">
        <v>3</v>
      </c>
      <c r="AN109" s="29">
        <v>2</v>
      </c>
      <c r="AO109" s="29">
        <v>1</v>
      </c>
      <c r="AP109" s="29">
        <v>1</v>
      </c>
      <c r="AQ109" s="29">
        <v>1</v>
      </c>
      <c r="AR109" s="29">
        <v>0</v>
      </c>
      <c r="AS109" s="29">
        <v>0</v>
      </c>
      <c r="AT109" s="29">
        <v>0</v>
      </c>
      <c r="AU109" s="29">
        <v>0</v>
      </c>
      <c r="AV109" s="29">
        <v>1</v>
      </c>
      <c r="AW109" s="29">
        <v>0</v>
      </c>
      <c r="AX109" s="29">
        <v>3</v>
      </c>
      <c r="AY109" s="23">
        <f t="shared" si="7"/>
        <v>49</v>
      </c>
      <c r="AZ109" s="23"/>
      <c r="BA109" s="23"/>
      <c r="BC109" s="1">
        <v>107</v>
      </c>
      <c r="BD109" s="22">
        <v>10.423</v>
      </c>
      <c r="BE109" s="22">
        <v>10.423</v>
      </c>
      <c r="BF109" s="22">
        <v>10.423</v>
      </c>
      <c r="BG109" s="22">
        <v>10.423</v>
      </c>
      <c r="BH109" s="22">
        <v>10.423</v>
      </c>
      <c r="BI109" s="22">
        <v>10.423</v>
      </c>
      <c r="BJ109" s="22">
        <v>10.423</v>
      </c>
      <c r="BK109" s="22">
        <v>10.423</v>
      </c>
      <c r="BL109" s="22">
        <v>10.423</v>
      </c>
      <c r="BM109" s="22">
        <v>10.423</v>
      </c>
      <c r="BN109" s="22">
        <v>10.423</v>
      </c>
      <c r="BO109" s="22">
        <f t="shared" si="9"/>
        <v>114.65300000000001</v>
      </c>
      <c r="BP109" s="22">
        <v>0</v>
      </c>
      <c r="BQ109" s="22">
        <v>1000</v>
      </c>
      <c r="BR109">
        <f t="shared" si="11"/>
        <v>0</v>
      </c>
      <c r="BS109">
        <f t="shared" si="10"/>
        <v>0</v>
      </c>
      <c r="BU109" s="27" t="s">
        <v>25</v>
      </c>
      <c r="BV109" s="27">
        <v>44</v>
      </c>
      <c r="BW109" s="27">
        <v>16</v>
      </c>
      <c r="BX109" s="27"/>
      <c r="BY109" s="27">
        <v>30</v>
      </c>
      <c r="BZ109" s="27">
        <v>15</v>
      </c>
      <c r="CA109" s="27">
        <v>13</v>
      </c>
      <c r="CB109" s="27">
        <v>16</v>
      </c>
      <c r="CC109" s="27"/>
      <c r="CD109" s="27"/>
      <c r="CE109" s="28">
        <v>134</v>
      </c>
    </row>
    <row r="110" spans="1:83" ht="16" x14ac:dyDescent="0.2">
      <c r="A110" s="30">
        <v>108</v>
      </c>
      <c r="B110" s="29">
        <v>1</v>
      </c>
      <c r="C110" s="29">
        <v>1</v>
      </c>
      <c r="D110" s="29">
        <v>2</v>
      </c>
      <c r="E110" s="29">
        <v>1</v>
      </c>
      <c r="F110" s="29">
        <v>1</v>
      </c>
      <c r="G110" s="29">
        <v>1</v>
      </c>
      <c r="H110" s="29">
        <v>2</v>
      </c>
      <c r="I110" s="29">
        <v>1</v>
      </c>
      <c r="J110" s="29">
        <v>3</v>
      </c>
      <c r="K110" s="29">
        <v>3</v>
      </c>
      <c r="L110" s="29">
        <v>0</v>
      </c>
      <c r="M110" s="29">
        <v>1</v>
      </c>
      <c r="N110" s="29">
        <v>1</v>
      </c>
      <c r="O110" s="29">
        <v>1</v>
      </c>
      <c r="P110" s="29">
        <v>4</v>
      </c>
      <c r="Q110" s="29">
        <v>1</v>
      </c>
      <c r="R110" s="29">
        <v>1</v>
      </c>
      <c r="S110" s="29">
        <v>1</v>
      </c>
      <c r="T110" s="29">
        <v>1</v>
      </c>
      <c r="U110" s="29">
        <v>0</v>
      </c>
      <c r="V110" s="29">
        <v>1</v>
      </c>
      <c r="W110" s="29">
        <v>1</v>
      </c>
      <c r="X110" s="29">
        <v>0</v>
      </c>
      <c r="Y110" s="29">
        <v>1</v>
      </c>
      <c r="Z110" s="29">
        <v>2</v>
      </c>
      <c r="AA110" s="29">
        <v>2</v>
      </c>
      <c r="AB110" s="29">
        <v>2</v>
      </c>
      <c r="AC110" s="29">
        <v>1</v>
      </c>
      <c r="AD110" s="29">
        <v>0</v>
      </c>
      <c r="AE110" s="29">
        <v>0</v>
      </c>
      <c r="AF110" s="29">
        <v>1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2</v>
      </c>
      <c r="AM110" s="29">
        <v>3</v>
      </c>
      <c r="AN110" s="29">
        <v>2</v>
      </c>
      <c r="AO110" s="29">
        <v>1</v>
      </c>
      <c r="AP110" s="29">
        <v>1</v>
      </c>
      <c r="AQ110" s="29">
        <v>1</v>
      </c>
      <c r="AR110" s="29">
        <v>1</v>
      </c>
      <c r="AS110" s="29">
        <v>0</v>
      </c>
      <c r="AT110" s="29">
        <v>0</v>
      </c>
      <c r="AU110" s="29">
        <v>0</v>
      </c>
      <c r="AV110" s="29">
        <v>1</v>
      </c>
      <c r="AW110" s="29">
        <v>1</v>
      </c>
      <c r="AX110" s="29">
        <v>3</v>
      </c>
      <c r="AY110" s="23">
        <f t="shared" si="7"/>
        <v>54</v>
      </c>
      <c r="AZ110" s="23"/>
      <c r="BA110" s="23"/>
      <c r="BC110" s="1">
        <v>108</v>
      </c>
      <c r="BD110" s="22">
        <v>10.423</v>
      </c>
      <c r="BE110" s="22">
        <v>10.423</v>
      </c>
      <c r="BF110" s="22">
        <v>10.423</v>
      </c>
      <c r="BG110" s="22">
        <v>10.423</v>
      </c>
      <c r="BH110" s="22">
        <v>10.423</v>
      </c>
      <c r="BI110" s="22">
        <v>10.423</v>
      </c>
      <c r="BJ110" s="22">
        <v>10.423</v>
      </c>
      <c r="BK110" s="22">
        <v>10.423</v>
      </c>
      <c r="BL110" s="22">
        <v>10.423</v>
      </c>
      <c r="BM110" s="22">
        <v>10.423</v>
      </c>
      <c r="BN110" s="22">
        <v>10.423</v>
      </c>
      <c r="BO110" s="22">
        <f t="shared" si="9"/>
        <v>114.65300000000001</v>
      </c>
      <c r="BP110" s="22">
        <v>0</v>
      </c>
      <c r="BQ110" s="22">
        <v>1000</v>
      </c>
      <c r="BR110">
        <f t="shared" si="11"/>
        <v>0</v>
      </c>
      <c r="BS110">
        <f t="shared" si="10"/>
        <v>0</v>
      </c>
      <c r="BU110" s="27" t="s">
        <v>26</v>
      </c>
      <c r="BV110" s="27">
        <v>92</v>
      </c>
      <c r="BW110" s="27">
        <v>31</v>
      </c>
      <c r="BX110" s="27"/>
      <c r="BY110" s="27">
        <v>69</v>
      </c>
      <c r="BZ110" s="27">
        <v>25</v>
      </c>
      <c r="CA110" s="27">
        <v>31</v>
      </c>
      <c r="CB110" s="27">
        <v>32</v>
      </c>
      <c r="CC110" s="27"/>
      <c r="CD110" s="27"/>
      <c r="CE110" s="28">
        <v>280</v>
      </c>
    </row>
    <row r="111" spans="1:83" ht="16" x14ac:dyDescent="0.2">
      <c r="A111" s="30">
        <v>109</v>
      </c>
      <c r="B111" s="29">
        <v>1</v>
      </c>
      <c r="C111" s="29">
        <v>1</v>
      </c>
      <c r="D111" s="29">
        <v>2</v>
      </c>
      <c r="E111" s="29">
        <v>1</v>
      </c>
      <c r="F111" s="29">
        <v>1</v>
      </c>
      <c r="G111" s="29">
        <v>0</v>
      </c>
      <c r="H111" s="29">
        <v>1</v>
      </c>
      <c r="I111" s="29">
        <v>1</v>
      </c>
      <c r="J111" s="29">
        <v>3</v>
      </c>
      <c r="K111" s="29">
        <v>3</v>
      </c>
      <c r="L111" s="29">
        <v>1</v>
      </c>
      <c r="M111" s="29">
        <v>1</v>
      </c>
      <c r="N111" s="29">
        <v>1</v>
      </c>
      <c r="O111" s="29">
        <v>1</v>
      </c>
      <c r="P111" s="29">
        <v>5</v>
      </c>
      <c r="Q111" s="29">
        <v>0</v>
      </c>
      <c r="R111" s="29">
        <v>1</v>
      </c>
      <c r="S111" s="29">
        <v>1</v>
      </c>
      <c r="T111" s="29">
        <v>0</v>
      </c>
      <c r="U111" s="29">
        <v>0</v>
      </c>
      <c r="V111" s="29">
        <v>1</v>
      </c>
      <c r="W111" s="29">
        <v>1</v>
      </c>
      <c r="X111" s="29">
        <v>0</v>
      </c>
      <c r="Y111" s="29">
        <v>0</v>
      </c>
      <c r="Z111" s="29">
        <v>1</v>
      </c>
      <c r="AA111" s="29">
        <v>2</v>
      </c>
      <c r="AB111" s="29">
        <v>2</v>
      </c>
      <c r="AC111" s="29">
        <v>0</v>
      </c>
      <c r="AD111" s="29">
        <v>1</v>
      </c>
      <c r="AE111" s="29">
        <v>1</v>
      </c>
      <c r="AF111" s="29">
        <v>0</v>
      </c>
      <c r="AG111" s="29">
        <v>1</v>
      </c>
      <c r="AH111" s="29">
        <v>0</v>
      </c>
      <c r="AI111" s="29">
        <v>1</v>
      </c>
      <c r="AJ111" s="29">
        <v>0</v>
      </c>
      <c r="AK111" s="29">
        <v>0</v>
      </c>
      <c r="AL111" s="29">
        <v>2</v>
      </c>
      <c r="AM111" s="29">
        <v>3</v>
      </c>
      <c r="AN111" s="29">
        <v>2</v>
      </c>
      <c r="AO111" s="29">
        <v>1</v>
      </c>
      <c r="AP111" s="29">
        <v>1</v>
      </c>
      <c r="AQ111" s="29">
        <v>0</v>
      </c>
      <c r="AR111" s="29">
        <v>1</v>
      </c>
      <c r="AS111" s="29">
        <v>1</v>
      </c>
      <c r="AT111" s="29">
        <v>0</v>
      </c>
      <c r="AU111" s="29">
        <v>0</v>
      </c>
      <c r="AV111" s="29">
        <v>0</v>
      </c>
      <c r="AW111" s="29">
        <v>0</v>
      </c>
      <c r="AX111" s="29">
        <v>2</v>
      </c>
      <c r="AY111" s="23">
        <f t="shared" si="7"/>
        <v>49</v>
      </c>
      <c r="AZ111" s="23"/>
      <c r="BA111" s="23"/>
      <c r="BC111" s="1">
        <v>109</v>
      </c>
      <c r="BD111" s="22">
        <v>10.423</v>
      </c>
      <c r="BE111" s="22">
        <v>10.423</v>
      </c>
      <c r="BF111" s="22">
        <v>10.423</v>
      </c>
      <c r="BG111" s="22">
        <v>10.423</v>
      </c>
      <c r="BH111" s="22">
        <v>10.423</v>
      </c>
      <c r="BI111" s="22">
        <v>10.423</v>
      </c>
      <c r="BJ111" s="22">
        <v>10.423</v>
      </c>
      <c r="BK111" s="22">
        <v>10.423</v>
      </c>
      <c r="BL111" s="22">
        <v>10.423</v>
      </c>
      <c r="BM111" s="22">
        <v>10.423</v>
      </c>
      <c r="BN111" s="22">
        <v>10.423</v>
      </c>
      <c r="BO111" s="22">
        <f t="shared" si="9"/>
        <v>114.65300000000001</v>
      </c>
      <c r="BP111" s="22">
        <v>0</v>
      </c>
      <c r="BQ111" s="22">
        <v>1000</v>
      </c>
      <c r="BR111">
        <f t="shared" si="11"/>
        <v>0</v>
      </c>
      <c r="BS111">
        <f t="shared" si="10"/>
        <v>0</v>
      </c>
      <c r="BU111" s="27" t="s">
        <v>61</v>
      </c>
      <c r="BV111" s="27">
        <v>0</v>
      </c>
      <c r="BW111" s="27">
        <v>0</v>
      </c>
      <c r="BX111" s="27"/>
      <c r="BY111" s="27">
        <v>0</v>
      </c>
      <c r="BZ111" s="27">
        <v>0</v>
      </c>
      <c r="CA111" s="27">
        <v>0</v>
      </c>
      <c r="CB111" s="27">
        <v>0</v>
      </c>
      <c r="CC111" s="27"/>
      <c r="CD111" s="27"/>
      <c r="CE111" s="28">
        <v>0</v>
      </c>
    </row>
    <row r="112" spans="1:83" ht="17" thickBot="1" x14ac:dyDescent="0.25">
      <c r="A112" s="30">
        <v>110</v>
      </c>
      <c r="B112" s="29">
        <v>1</v>
      </c>
      <c r="C112" s="29">
        <v>1</v>
      </c>
      <c r="D112" s="29">
        <v>2</v>
      </c>
      <c r="E112" s="29">
        <v>1</v>
      </c>
      <c r="F112" s="29">
        <v>1</v>
      </c>
      <c r="G112" s="29">
        <v>0</v>
      </c>
      <c r="H112" s="29">
        <v>1</v>
      </c>
      <c r="I112" s="29">
        <v>1</v>
      </c>
      <c r="J112" s="29">
        <v>3</v>
      </c>
      <c r="K112" s="29">
        <v>3</v>
      </c>
      <c r="L112" s="29">
        <v>1</v>
      </c>
      <c r="M112" s="29">
        <v>1</v>
      </c>
      <c r="N112" s="29">
        <v>2</v>
      </c>
      <c r="O112" s="29">
        <v>2</v>
      </c>
      <c r="P112" s="29">
        <v>4</v>
      </c>
      <c r="Q112" s="29">
        <v>1</v>
      </c>
      <c r="R112" s="29">
        <v>2</v>
      </c>
      <c r="S112" s="29">
        <v>2</v>
      </c>
      <c r="T112" s="29">
        <v>1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2</v>
      </c>
      <c r="AA112" s="29">
        <v>2</v>
      </c>
      <c r="AB112" s="29">
        <v>2</v>
      </c>
      <c r="AC112" s="29">
        <v>1</v>
      </c>
      <c r="AD112" s="29">
        <v>1</v>
      </c>
      <c r="AE112" s="29">
        <v>0</v>
      </c>
      <c r="AF112" s="29">
        <v>1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29">
        <v>2</v>
      </c>
      <c r="AM112" s="29">
        <v>3</v>
      </c>
      <c r="AN112" s="29">
        <v>3</v>
      </c>
      <c r="AO112" s="29">
        <v>0</v>
      </c>
      <c r="AP112" s="29">
        <v>0</v>
      </c>
      <c r="AQ112" s="29">
        <v>1</v>
      </c>
      <c r="AR112" s="29">
        <v>1</v>
      </c>
      <c r="AS112" s="29">
        <v>1</v>
      </c>
      <c r="AT112" s="29">
        <v>0</v>
      </c>
      <c r="AU112" s="29">
        <v>1</v>
      </c>
      <c r="AV112" s="29">
        <v>1</v>
      </c>
      <c r="AW112" s="29">
        <v>0</v>
      </c>
      <c r="AX112" s="29">
        <v>2</v>
      </c>
      <c r="AY112" s="23">
        <f t="shared" si="7"/>
        <v>54</v>
      </c>
      <c r="AZ112" s="23"/>
      <c r="BA112" s="23"/>
      <c r="BC112" s="1">
        <v>110</v>
      </c>
      <c r="BD112" s="22">
        <v>10.423</v>
      </c>
      <c r="BE112" s="22">
        <v>10.423</v>
      </c>
      <c r="BF112" s="22">
        <v>10.423</v>
      </c>
      <c r="BG112" s="22">
        <v>10.423</v>
      </c>
      <c r="BH112" s="22">
        <v>10.423</v>
      </c>
      <c r="BI112" s="22">
        <v>10.423</v>
      </c>
      <c r="BJ112" s="22">
        <v>10.423</v>
      </c>
      <c r="BK112" s="22">
        <v>10.423</v>
      </c>
      <c r="BL112" s="22">
        <v>10.423</v>
      </c>
      <c r="BM112" s="22">
        <v>10.423</v>
      </c>
      <c r="BN112" s="22">
        <v>10.423</v>
      </c>
      <c r="BO112" s="22">
        <f t="shared" si="9"/>
        <v>114.65300000000001</v>
      </c>
      <c r="BP112" s="22">
        <v>0</v>
      </c>
      <c r="BQ112" s="22">
        <v>1000</v>
      </c>
      <c r="BR112">
        <f t="shared" si="11"/>
        <v>0</v>
      </c>
      <c r="BS112">
        <f t="shared" si="10"/>
        <v>0</v>
      </c>
      <c r="BU112" s="27" t="s">
        <v>61</v>
      </c>
      <c r="BV112" s="27">
        <v>0</v>
      </c>
      <c r="BW112" s="27">
        <v>0</v>
      </c>
      <c r="BX112" s="27"/>
      <c r="BY112" s="27">
        <v>0</v>
      </c>
      <c r="BZ112" s="27">
        <v>0</v>
      </c>
      <c r="CA112" s="27">
        <v>0</v>
      </c>
      <c r="CB112" s="27">
        <v>0</v>
      </c>
      <c r="CC112" s="27"/>
      <c r="CD112" s="27"/>
      <c r="CE112" s="28">
        <v>0</v>
      </c>
    </row>
    <row r="113" spans="1:83" ht="17" thickBot="1" x14ac:dyDescent="0.25">
      <c r="A113" s="30">
        <v>111</v>
      </c>
      <c r="B113" s="29">
        <v>1</v>
      </c>
      <c r="C113" s="29">
        <v>1</v>
      </c>
      <c r="D113" s="29">
        <v>2</v>
      </c>
      <c r="E113" s="29">
        <v>2</v>
      </c>
      <c r="F113" s="29">
        <v>1</v>
      </c>
      <c r="G113" s="29">
        <v>1</v>
      </c>
      <c r="H113" s="29">
        <v>1</v>
      </c>
      <c r="I113" s="29">
        <v>1</v>
      </c>
      <c r="J113" s="29">
        <v>3</v>
      </c>
      <c r="K113" s="29">
        <v>3</v>
      </c>
      <c r="L113" s="29">
        <v>2</v>
      </c>
      <c r="M113" s="29">
        <v>1</v>
      </c>
      <c r="N113" s="29">
        <v>2</v>
      </c>
      <c r="O113" s="29">
        <v>2</v>
      </c>
      <c r="P113" s="29">
        <v>5</v>
      </c>
      <c r="Q113" s="29">
        <v>0</v>
      </c>
      <c r="R113" s="29">
        <v>2</v>
      </c>
      <c r="S113" s="29">
        <v>2</v>
      </c>
      <c r="T113" s="29">
        <v>0</v>
      </c>
      <c r="U113" s="29">
        <v>1</v>
      </c>
      <c r="V113" s="29">
        <v>1</v>
      </c>
      <c r="W113" s="29">
        <v>1</v>
      </c>
      <c r="X113" s="29">
        <v>1</v>
      </c>
      <c r="Y113" s="29">
        <v>0</v>
      </c>
      <c r="Z113" s="29">
        <v>2</v>
      </c>
      <c r="AA113" s="29">
        <v>2</v>
      </c>
      <c r="AB113" s="29">
        <v>2</v>
      </c>
      <c r="AC113" s="29">
        <v>1</v>
      </c>
      <c r="AD113" s="29">
        <v>0</v>
      </c>
      <c r="AE113" s="29">
        <v>0</v>
      </c>
      <c r="AF113" s="29">
        <v>1</v>
      </c>
      <c r="AG113" s="29">
        <v>0</v>
      </c>
      <c r="AH113" s="29">
        <v>1</v>
      </c>
      <c r="AI113" s="29">
        <v>0</v>
      </c>
      <c r="AJ113" s="29">
        <v>0</v>
      </c>
      <c r="AK113" s="29">
        <v>0</v>
      </c>
      <c r="AL113" s="29">
        <v>2</v>
      </c>
      <c r="AM113" s="29">
        <v>2</v>
      </c>
      <c r="AN113" s="29">
        <v>3</v>
      </c>
      <c r="AO113" s="29">
        <v>1</v>
      </c>
      <c r="AP113" s="29">
        <v>1</v>
      </c>
      <c r="AQ113" s="29">
        <v>1</v>
      </c>
      <c r="AR113" s="29">
        <v>0</v>
      </c>
      <c r="AS113" s="29">
        <v>0</v>
      </c>
      <c r="AT113" s="29">
        <v>0</v>
      </c>
      <c r="AU113" s="29">
        <v>1</v>
      </c>
      <c r="AV113" s="29">
        <v>0</v>
      </c>
      <c r="AW113" s="29">
        <v>0</v>
      </c>
      <c r="AX113" s="29">
        <v>2</v>
      </c>
      <c r="AY113" s="23">
        <f t="shared" si="7"/>
        <v>58</v>
      </c>
      <c r="AZ113" s="23"/>
      <c r="BA113" s="23"/>
      <c r="BC113" s="1">
        <v>111</v>
      </c>
      <c r="BD113" s="22">
        <v>10.423</v>
      </c>
      <c r="BE113" s="22">
        <v>10.423</v>
      </c>
      <c r="BF113" s="22">
        <v>10.423</v>
      </c>
      <c r="BG113" s="22">
        <v>10.423</v>
      </c>
      <c r="BH113" s="22">
        <v>10.423</v>
      </c>
      <c r="BI113" s="22">
        <v>10.423</v>
      </c>
      <c r="BJ113" s="22">
        <v>10.423</v>
      </c>
      <c r="BK113" s="22">
        <v>10.423</v>
      </c>
      <c r="BL113" s="22">
        <v>10.423</v>
      </c>
      <c r="BM113" s="22">
        <v>10.423</v>
      </c>
      <c r="BN113" s="22">
        <v>10.423</v>
      </c>
      <c r="BO113" s="22">
        <f t="shared" si="9"/>
        <v>114.65300000000001</v>
      </c>
      <c r="BP113" s="22">
        <v>0</v>
      </c>
      <c r="BQ113" s="22">
        <v>1000</v>
      </c>
      <c r="BR113">
        <f t="shared" si="11"/>
        <v>0</v>
      </c>
      <c r="BS113">
        <f t="shared" si="10"/>
        <v>0</v>
      </c>
      <c r="BU113" s="31" t="s">
        <v>41</v>
      </c>
      <c r="BV113" s="31"/>
      <c r="BW113" s="31"/>
      <c r="BX113" s="31"/>
      <c r="BY113" s="31"/>
      <c r="BZ113" s="31"/>
      <c r="CA113" s="31"/>
      <c r="CB113" s="31"/>
      <c r="CC113" s="31"/>
      <c r="CD113" s="31"/>
      <c r="CE113" s="50">
        <v>10569</v>
      </c>
    </row>
    <row r="114" spans="1:83" ht="16" x14ac:dyDescent="0.2">
      <c r="A114" s="30">
        <v>112</v>
      </c>
      <c r="B114" s="29">
        <v>1</v>
      </c>
      <c r="C114" s="29">
        <v>1</v>
      </c>
      <c r="D114" s="29">
        <v>2</v>
      </c>
      <c r="E114" s="29">
        <v>1</v>
      </c>
      <c r="F114" s="29">
        <v>0</v>
      </c>
      <c r="G114" s="29">
        <v>1</v>
      </c>
      <c r="H114" s="29">
        <v>1</v>
      </c>
      <c r="I114" s="29">
        <v>1</v>
      </c>
      <c r="J114" s="29">
        <v>3</v>
      </c>
      <c r="K114" s="29">
        <v>3</v>
      </c>
      <c r="L114" s="29">
        <v>1</v>
      </c>
      <c r="M114" s="29">
        <v>1</v>
      </c>
      <c r="N114" s="29">
        <v>1</v>
      </c>
      <c r="O114" s="29">
        <v>1</v>
      </c>
      <c r="P114" s="29">
        <v>4</v>
      </c>
      <c r="Q114" s="29">
        <v>1</v>
      </c>
      <c r="R114" s="29">
        <v>1</v>
      </c>
      <c r="S114" s="29">
        <v>1</v>
      </c>
      <c r="T114" s="29">
        <v>0</v>
      </c>
      <c r="U114" s="29">
        <v>0</v>
      </c>
      <c r="V114" s="29">
        <v>0</v>
      </c>
      <c r="W114" s="29">
        <v>0</v>
      </c>
      <c r="X114" s="29">
        <v>1</v>
      </c>
      <c r="Y114" s="29">
        <v>0</v>
      </c>
      <c r="Z114" s="29">
        <v>2</v>
      </c>
      <c r="AA114" s="29">
        <v>3</v>
      </c>
      <c r="AB114" s="29">
        <v>2</v>
      </c>
      <c r="AC114" s="29">
        <v>1</v>
      </c>
      <c r="AD114" s="29">
        <v>0</v>
      </c>
      <c r="AE114" s="29">
        <v>1</v>
      </c>
      <c r="AF114" s="29">
        <v>0</v>
      </c>
      <c r="AG114" s="29">
        <v>0</v>
      </c>
      <c r="AH114" s="29">
        <v>1</v>
      </c>
      <c r="AI114" s="29">
        <v>0</v>
      </c>
      <c r="AJ114" s="29">
        <v>0</v>
      </c>
      <c r="AK114" s="29">
        <v>0</v>
      </c>
      <c r="AL114" s="29">
        <v>2</v>
      </c>
      <c r="AM114" s="29">
        <v>3</v>
      </c>
      <c r="AN114" s="29">
        <v>3</v>
      </c>
      <c r="AO114" s="29">
        <v>1</v>
      </c>
      <c r="AP114" s="29">
        <v>1</v>
      </c>
      <c r="AQ114" s="29">
        <v>1</v>
      </c>
      <c r="AR114" s="29">
        <v>1</v>
      </c>
      <c r="AS114" s="29">
        <v>0</v>
      </c>
      <c r="AT114" s="29">
        <v>0</v>
      </c>
      <c r="AU114" s="29">
        <v>0</v>
      </c>
      <c r="AV114" s="29">
        <v>1</v>
      </c>
      <c r="AW114" s="29">
        <v>0</v>
      </c>
      <c r="AX114" s="29">
        <v>2</v>
      </c>
      <c r="AY114" s="23">
        <f t="shared" si="7"/>
        <v>51</v>
      </c>
      <c r="AZ114" s="23"/>
      <c r="BA114" s="23"/>
      <c r="BC114" s="1">
        <v>112</v>
      </c>
      <c r="BD114" s="22">
        <v>10.423</v>
      </c>
      <c r="BE114" s="22">
        <v>10.423</v>
      </c>
      <c r="BF114" s="22">
        <v>10.423</v>
      </c>
      <c r="BG114" s="22">
        <v>10.423</v>
      </c>
      <c r="BH114" s="22">
        <v>10.423</v>
      </c>
      <c r="BI114" s="22">
        <v>10.423</v>
      </c>
      <c r="BJ114" s="22">
        <v>10.423</v>
      </c>
      <c r="BK114" s="22">
        <v>10.423</v>
      </c>
      <c r="BL114" s="22">
        <v>10.423</v>
      </c>
      <c r="BM114" s="22">
        <v>10.423</v>
      </c>
      <c r="BN114" s="22">
        <v>10.423</v>
      </c>
      <c r="BO114" s="22">
        <f t="shared" si="9"/>
        <v>114.65300000000001</v>
      </c>
      <c r="BP114" s="22">
        <v>0</v>
      </c>
      <c r="BQ114" s="22">
        <v>1000</v>
      </c>
      <c r="BR114">
        <f t="shared" si="11"/>
        <v>0</v>
      </c>
      <c r="BS114">
        <f t="shared" si="10"/>
        <v>0</v>
      </c>
    </row>
    <row r="115" spans="1:83" ht="16" x14ac:dyDescent="0.2">
      <c r="A115" s="30">
        <v>113</v>
      </c>
      <c r="B115" s="29">
        <v>1</v>
      </c>
      <c r="C115" s="29">
        <v>1</v>
      </c>
      <c r="D115" s="29">
        <v>2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3</v>
      </c>
      <c r="K115" s="29">
        <v>3</v>
      </c>
      <c r="L115" s="29">
        <v>1</v>
      </c>
      <c r="M115" s="29">
        <v>2</v>
      </c>
      <c r="N115" s="29">
        <v>1</v>
      </c>
      <c r="O115" s="29">
        <v>2</v>
      </c>
      <c r="P115" s="29">
        <v>5</v>
      </c>
      <c r="Q115" s="29">
        <v>0</v>
      </c>
      <c r="R115" s="29">
        <v>1</v>
      </c>
      <c r="S115" s="29">
        <v>1</v>
      </c>
      <c r="T115" s="29">
        <v>0</v>
      </c>
      <c r="U115" s="29">
        <v>0</v>
      </c>
      <c r="V115" s="29">
        <v>0</v>
      </c>
      <c r="W115" s="29">
        <v>1</v>
      </c>
      <c r="X115" s="29">
        <v>0</v>
      </c>
      <c r="Y115" s="29">
        <v>0</v>
      </c>
      <c r="Z115" s="29">
        <v>2</v>
      </c>
      <c r="AA115" s="29">
        <v>2</v>
      </c>
      <c r="AB115" s="29">
        <v>2</v>
      </c>
      <c r="AC115" s="29">
        <v>1</v>
      </c>
      <c r="AD115" s="29">
        <v>0</v>
      </c>
      <c r="AE115" s="29">
        <v>0</v>
      </c>
      <c r="AF115" s="29">
        <v>1</v>
      </c>
      <c r="AG115" s="29">
        <v>1</v>
      </c>
      <c r="AH115" s="29">
        <v>1</v>
      </c>
      <c r="AI115" s="29">
        <v>1</v>
      </c>
      <c r="AJ115" s="29">
        <v>0</v>
      </c>
      <c r="AK115" s="29">
        <v>0</v>
      </c>
      <c r="AL115" s="29">
        <v>2</v>
      </c>
      <c r="AM115" s="29">
        <v>2</v>
      </c>
      <c r="AN115" s="29">
        <v>2</v>
      </c>
      <c r="AO115" s="29">
        <v>1</v>
      </c>
      <c r="AP115" s="29">
        <v>0</v>
      </c>
      <c r="AQ115" s="29">
        <v>1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1</v>
      </c>
      <c r="AX115" s="29">
        <v>3</v>
      </c>
      <c r="AY115" s="23">
        <f t="shared" si="7"/>
        <v>52</v>
      </c>
      <c r="AZ115" s="23"/>
      <c r="BA115" s="23"/>
      <c r="BC115" s="1">
        <v>113</v>
      </c>
      <c r="BD115" s="22">
        <v>10.423</v>
      </c>
      <c r="BE115" s="22">
        <v>10.423</v>
      </c>
      <c r="BF115" s="22">
        <v>10.423</v>
      </c>
      <c r="BG115" s="22">
        <v>10.423</v>
      </c>
      <c r="BH115" s="22">
        <v>10.423</v>
      </c>
      <c r="BI115" s="22">
        <v>10.423</v>
      </c>
      <c r="BJ115" s="22">
        <v>10.423</v>
      </c>
      <c r="BK115" s="22">
        <v>10.423</v>
      </c>
      <c r="BL115" s="22">
        <v>10.423</v>
      </c>
      <c r="BM115" s="22">
        <v>10.423</v>
      </c>
      <c r="BN115" s="22">
        <v>10.423</v>
      </c>
      <c r="BO115" s="22">
        <f t="shared" si="9"/>
        <v>114.65300000000001</v>
      </c>
      <c r="BP115" s="22">
        <v>0</v>
      </c>
      <c r="BQ115" s="22">
        <v>1000</v>
      </c>
      <c r="BR115">
        <f t="shared" si="11"/>
        <v>0</v>
      </c>
      <c r="BS115">
        <f t="shared" si="10"/>
        <v>0</v>
      </c>
    </row>
    <row r="116" spans="1:83" ht="16" x14ac:dyDescent="0.2">
      <c r="A116" s="30">
        <v>114</v>
      </c>
      <c r="B116" s="29">
        <v>1</v>
      </c>
      <c r="C116" s="29">
        <v>1</v>
      </c>
      <c r="D116" s="29">
        <v>3</v>
      </c>
      <c r="E116" s="29">
        <v>1</v>
      </c>
      <c r="F116" s="29">
        <v>0</v>
      </c>
      <c r="G116" s="29">
        <v>1</v>
      </c>
      <c r="H116" s="29">
        <v>1</v>
      </c>
      <c r="I116" s="29">
        <v>1</v>
      </c>
      <c r="J116" s="29">
        <v>3</v>
      </c>
      <c r="K116" s="29">
        <v>3</v>
      </c>
      <c r="L116" s="29">
        <v>1</v>
      </c>
      <c r="M116" s="29">
        <v>1</v>
      </c>
      <c r="N116" s="29">
        <v>2</v>
      </c>
      <c r="O116" s="29">
        <v>2</v>
      </c>
      <c r="P116" s="29">
        <v>4</v>
      </c>
      <c r="Q116" s="29">
        <v>1</v>
      </c>
      <c r="R116" s="29">
        <v>1</v>
      </c>
      <c r="S116" s="29">
        <v>1</v>
      </c>
      <c r="T116" s="29">
        <v>1</v>
      </c>
      <c r="U116" s="29">
        <v>0</v>
      </c>
      <c r="V116" s="29">
        <v>0</v>
      </c>
      <c r="W116" s="29">
        <v>1</v>
      </c>
      <c r="X116" s="29">
        <v>0</v>
      </c>
      <c r="Y116" s="29">
        <v>0</v>
      </c>
      <c r="Z116" s="29">
        <v>1</v>
      </c>
      <c r="AA116" s="29">
        <v>2</v>
      </c>
      <c r="AB116" s="29">
        <v>1</v>
      </c>
      <c r="AC116" s="29">
        <v>1</v>
      </c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2</v>
      </c>
      <c r="AM116" s="29">
        <v>3</v>
      </c>
      <c r="AN116" s="29">
        <v>2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1</v>
      </c>
      <c r="AW116" s="29">
        <v>0</v>
      </c>
      <c r="AX116" s="29">
        <v>2</v>
      </c>
      <c r="AY116" s="23">
        <f t="shared" si="7"/>
        <v>45</v>
      </c>
      <c r="AZ116" s="23"/>
      <c r="BA116" s="23"/>
      <c r="BC116" s="1">
        <v>114</v>
      </c>
      <c r="BD116" s="22">
        <v>10.423</v>
      </c>
      <c r="BE116" s="22">
        <v>10.423</v>
      </c>
      <c r="BF116" s="22">
        <v>10.423</v>
      </c>
      <c r="BG116" s="22">
        <v>10.423</v>
      </c>
      <c r="BH116" s="22">
        <v>10.423</v>
      </c>
      <c r="BI116" s="22">
        <v>10.423</v>
      </c>
      <c r="BJ116" s="22">
        <v>10.423</v>
      </c>
      <c r="BK116" s="22">
        <v>10.423</v>
      </c>
      <c r="BL116" s="22">
        <v>10.423</v>
      </c>
      <c r="BM116" s="22">
        <v>10.423</v>
      </c>
      <c r="BN116" s="22">
        <v>10.423</v>
      </c>
      <c r="BO116" s="22">
        <f t="shared" si="9"/>
        <v>114.65300000000001</v>
      </c>
      <c r="BP116" s="22">
        <v>0</v>
      </c>
      <c r="BQ116" s="22">
        <v>1000</v>
      </c>
      <c r="BR116">
        <f t="shared" si="11"/>
        <v>0</v>
      </c>
      <c r="BS116">
        <f t="shared" si="10"/>
        <v>0</v>
      </c>
    </row>
    <row r="117" spans="1:83" ht="16" x14ac:dyDescent="0.2">
      <c r="A117" s="30">
        <v>115</v>
      </c>
      <c r="B117" s="29">
        <v>1</v>
      </c>
      <c r="C117" s="29">
        <v>1</v>
      </c>
      <c r="D117" s="29">
        <v>2</v>
      </c>
      <c r="E117" s="29">
        <v>0</v>
      </c>
      <c r="F117" s="29">
        <v>1</v>
      </c>
      <c r="G117" s="29">
        <v>0</v>
      </c>
      <c r="H117" s="29">
        <v>1</v>
      </c>
      <c r="I117" s="29">
        <v>1</v>
      </c>
      <c r="J117" s="29">
        <v>2</v>
      </c>
      <c r="K117" s="29">
        <v>3</v>
      </c>
      <c r="L117" s="29">
        <v>1</v>
      </c>
      <c r="M117" s="29">
        <v>1</v>
      </c>
      <c r="N117" s="29">
        <v>2</v>
      </c>
      <c r="O117" s="29">
        <v>2</v>
      </c>
      <c r="P117" s="29">
        <v>5</v>
      </c>
      <c r="Q117" s="29">
        <v>0</v>
      </c>
      <c r="R117" s="29">
        <v>1</v>
      </c>
      <c r="S117" s="29">
        <v>1</v>
      </c>
      <c r="T117" s="29">
        <v>0</v>
      </c>
      <c r="U117" s="29">
        <v>1</v>
      </c>
      <c r="V117" s="29">
        <v>0</v>
      </c>
      <c r="W117" s="29">
        <v>1</v>
      </c>
      <c r="X117" s="29">
        <v>0</v>
      </c>
      <c r="Y117" s="29">
        <v>0</v>
      </c>
      <c r="Z117" s="29">
        <v>2</v>
      </c>
      <c r="AA117" s="29">
        <v>2</v>
      </c>
      <c r="AB117" s="29">
        <v>1</v>
      </c>
      <c r="AC117" s="29">
        <v>1</v>
      </c>
      <c r="AD117" s="29">
        <v>1</v>
      </c>
      <c r="AE117" s="29">
        <v>0</v>
      </c>
      <c r="AF117" s="29">
        <v>0</v>
      </c>
      <c r="AG117" s="29">
        <v>1</v>
      </c>
      <c r="AH117" s="29">
        <v>1</v>
      </c>
      <c r="AI117" s="29">
        <v>1</v>
      </c>
      <c r="AJ117" s="29">
        <v>0</v>
      </c>
      <c r="AK117" s="29">
        <v>0</v>
      </c>
      <c r="AL117" s="29">
        <v>2</v>
      </c>
      <c r="AM117" s="29">
        <v>3</v>
      </c>
      <c r="AN117" s="29">
        <v>2</v>
      </c>
      <c r="AO117" s="29">
        <v>1</v>
      </c>
      <c r="AP117" s="29">
        <v>0</v>
      </c>
      <c r="AQ117" s="29">
        <v>0</v>
      </c>
      <c r="AR117" s="29">
        <v>1</v>
      </c>
      <c r="AS117" s="29">
        <v>0</v>
      </c>
      <c r="AT117" s="29">
        <v>0</v>
      </c>
      <c r="AU117" s="29">
        <v>0</v>
      </c>
      <c r="AV117" s="29">
        <v>0</v>
      </c>
      <c r="AW117" s="29">
        <v>1</v>
      </c>
      <c r="AX117" s="29">
        <v>2</v>
      </c>
      <c r="AY117" s="23">
        <f t="shared" si="7"/>
        <v>49</v>
      </c>
      <c r="AZ117" s="23"/>
      <c r="BA117" s="23"/>
      <c r="BC117" s="1">
        <v>115</v>
      </c>
      <c r="BD117" s="22">
        <v>10.423</v>
      </c>
      <c r="BE117" s="22">
        <v>10.423</v>
      </c>
      <c r="BF117" s="22">
        <v>10.423</v>
      </c>
      <c r="BG117" s="22">
        <v>10.423</v>
      </c>
      <c r="BH117" s="22">
        <v>10.423</v>
      </c>
      <c r="BI117" s="22">
        <v>10.423</v>
      </c>
      <c r="BJ117" s="22">
        <v>10.423</v>
      </c>
      <c r="BK117" s="22">
        <v>10.423</v>
      </c>
      <c r="BL117" s="22">
        <v>10.423</v>
      </c>
      <c r="BM117" s="22">
        <v>10.423</v>
      </c>
      <c r="BN117" s="22">
        <v>10.423</v>
      </c>
      <c r="BO117" s="22">
        <f t="shared" si="9"/>
        <v>114.65300000000001</v>
      </c>
      <c r="BP117" s="22">
        <v>0</v>
      </c>
      <c r="BQ117" s="22">
        <v>1000</v>
      </c>
      <c r="BR117">
        <f t="shared" si="11"/>
        <v>0</v>
      </c>
      <c r="BS117">
        <f t="shared" si="10"/>
        <v>0</v>
      </c>
    </row>
    <row r="118" spans="1:83" ht="16" x14ac:dyDescent="0.2">
      <c r="A118" s="30">
        <v>116</v>
      </c>
      <c r="B118" s="29">
        <v>1</v>
      </c>
      <c r="C118" s="29">
        <v>2</v>
      </c>
      <c r="D118" s="29">
        <v>2</v>
      </c>
      <c r="E118" s="29">
        <v>1</v>
      </c>
      <c r="F118" s="29">
        <v>1</v>
      </c>
      <c r="G118" s="29">
        <v>1</v>
      </c>
      <c r="H118" s="29">
        <v>1</v>
      </c>
      <c r="I118" s="29">
        <v>1</v>
      </c>
      <c r="J118" s="29">
        <v>3</v>
      </c>
      <c r="K118" s="29">
        <v>3</v>
      </c>
      <c r="L118" s="29">
        <v>1</v>
      </c>
      <c r="M118" s="29">
        <v>1</v>
      </c>
      <c r="N118" s="29">
        <v>2</v>
      </c>
      <c r="O118" s="29">
        <v>1</v>
      </c>
      <c r="P118" s="29">
        <v>4</v>
      </c>
      <c r="Q118" s="29">
        <v>1</v>
      </c>
      <c r="R118" s="29">
        <v>2</v>
      </c>
      <c r="S118" s="29">
        <v>2</v>
      </c>
      <c r="T118" s="29">
        <v>1</v>
      </c>
      <c r="U118" s="29">
        <v>0</v>
      </c>
      <c r="V118" s="29">
        <v>0</v>
      </c>
      <c r="W118" s="29">
        <v>1</v>
      </c>
      <c r="X118" s="29">
        <v>0</v>
      </c>
      <c r="Y118" s="29">
        <v>0</v>
      </c>
      <c r="Z118" s="29">
        <v>2</v>
      </c>
      <c r="AA118" s="29">
        <v>3</v>
      </c>
      <c r="AB118" s="29">
        <v>1</v>
      </c>
      <c r="AC118" s="29">
        <v>0</v>
      </c>
      <c r="AD118" s="29">
        <v>0</v>
      </c>
      <c r="AE118" s="29">
        <v>0</v>
      </c>
      <c r="AF118" s="29">
        <v>1</v>
      </c>
      <c r="AG118" s="29">
        <v>1</v>
      </c>
      <c r="AH118" s="29">
        <v>1</v>
      </c>
      <c r="AI118" s="29">
        <v>0</v>
      </c>
      <c r="AJ118" s="29">
        <v>0</v>
      </c>
      <c r="AK118" s="29">
        <v>0</v>
      </c>
      <c r="AL118" s="29">
        <v>2</v>
      </c>
      <c r="AM118" s="29">
        <v>3</v>
      </c>
      <c r="AN118" s="29">
        <v>2</v>
      </c>
      <c r="AO118" s="29">
        <v>1</v>
      </c>
      <c r="AP118" s="29">
        <v>1</v>
      </c>
      <c r="AQ118" s="29">
        <v>0</v>
      </c>
      <c r="AR118" s="29">
        <v>1</v>
      </c>
      <c r="AS118" s="29">
        <v>1</v>
      </c>
      <c r="AT118" s="29">
        <v>0</v>
      </c>
      <c r="AU118" s="29">
        <v>0</v>
      </c>
      <c r="AV118" s="29">
        <v>1</v>
      </c>
      <c r="AW118" s="29">
        <v>0</v>
      </c>
      <c r="AX118" s="29">
        <v>2</v>
      </c>
      <c r="AY118" s="23">
        <f t="shared" si="7"/>
        <v>55</v>
      </c>
      <c r="AZ118" s="23"/>
      <c r="BA118" s="23"/>
      <c r="BC118" s="1">
        <v>116</v>
      </c>
      <c r="BD118" s="22">
        <v>10.423</v>
      </c>
      <c r="BE118" s="22">
        <v>10.423</v>
      </c>
      <c r="BF118" s="22">
        <v>10.423</v>
      </c>
      <c r="BG118" s="22">
        <v>10.423</v>
      </c>
      <c r="BH118" s="22">
        <v>10.423</v>
      </c>
      <c r="BI118" s="22">
        <v>10.423</v>
      </c>
      <c r="BJ118" s="22">
        <v>10.423</v>
      </c>
      <c r="BK118" s="22">
        <v>10.423</v>
      </c>
      <c r="BL118" s="22">
        <v>10.423</v>
      </c>
      <c r="BM118" s="22">
        <v>10.423</v>
      </c>
      <c r="BN118" s="22">
        <v>10.423</v>
      </c>
      <c r="BO118" s="22">
        <f t="shared" si="9"/>
        <v>114.65300000000001</v>
      </c>
      <c r="BP118" s="22">
        <v>0</v>
      </c>
      <c r="BQ118" s="22">
        <v>1000</v>
      </c>
      <c r="BR118">
        <f t="shared" si="11"/>
        <v>0</v>
      </c>
      <c r="BS118">
        <f t="shared" si="10"/>
        <v>0</v>
      </c>
    </row>
    <row r="119" spans="1:83" ht="16" x14ac:dyDescent="0.2">
      <c r="A119" s="30">
        <v>117</v>
      </c>
      <c r="B119" s="29">
        <v>1</v>
      </c>
      <c r="C119" s="29">
        <v>1</v>
      </c>
      <c r="D119" s="29">
        <v>2</v>
      </c>
      <c r="E119" s="29">
        <v>1</v>
      </c>
      <c r="F119" s="29">
        <v>1</v>
      </c>
      <c r="G119" s="29">
        <v>0</v>
      </c>
      <c r="H119" s="29">
        <v>1</v>
      </c>
      <c r="I119" s="29">
        <v>1</v>
      </c>
      <c r="J119" s="29">
        <v>3</v>
      </c>
      <c r="K119" s="29">
        <v>3</v>
      </c>
      <c r="L119" s="29">
        <v>1</v>
      </c>
      <c r="M119" s="29">
        <v>1</v>
      </c>
      <c r="N119" s="29">
        <v>2</v>
      </c>
      <c r="O119" s="29">
        <v>1</v>
      </c>
      <c r="P119" s="29">
        <v>4</v>
      </c>
      <c r="Q119" s="29">
        <v>0</v>
      </c>
      <c r="R119" s="29">
        <v>2</v>
      </c>
      <c r="S119" s="29">
        <v>1</v>
      </c>
      <c r="T119" s="29">
        <v>0</v>
      </c>
      <c r="U119" s="29">
        <v>0</v>
      </c>
      <c r="V119" s="29">
        <v>0</v>
      </c>
      <c r="W119" s="29">
        <v>0</v>
      </c>
      <c r="X119" s="29">
        <v>1</v>
      </c>
      <c r="Y119" s="29">
        <v>0</v>
      </c>
      <c r="Z119" s="29">
        <v>1</v>
      </c>
      <c r="AA119" s="29">
        <v>2</v>
      </c>
      <c r="AB119" s="29">
        <v>1</v>
      </c>
      <c r="AC119" s="29">
        <v>1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3</v>
      </c>
      <c r="AM119" s="29">
        <v>2</v>
      </c>
      <c r="AN119" s="29">
        <v>3</v>
      </c>
      <c r="AO119" s="29">
        <v>1</v>
      </c>
      <c r="AP119" s="29">
        <v>0</v>
      </c>
      <c r="AQ119" s="29">
        <v>1</v>
      </c>
      <c r="AR119" s="29">
        <v>1</v>
      </c>
      <c r="AS119" s="29">
        <v>1</v>
      </c>
      <c r="AT119" s="29">
        <v>1</v>
      </c>
      <c r="AU119" s="29">
        <v>0</v>
      </c>
      <c r="AV119" s="29">
        <v>0</v>
      </c>
      <c r="AW119" s="29">
        <v>1</v>
      </c>
      <c r="AX119" s="29">
        <v>3</v>
      </c>
      <c r="AY119" s="23">
        <f t="shared" si="7"/>
        <v>49</v>
      </c>
      <c r="AZ119" s="23"/>
      <c r="BA119" s="23"/>
      <c r="BC119" s="1">
        <v>117</v>
      </c>
      <c r="BD119" s="22">
        <v>10.423</v>
      </c>
      <c r="BE119" s="22">
        <v>10.423</v>
      </c>
      <c r="BF119" s="22">
        <v>10.423</v>
      </c>
      <c r="BG119" s="22">
        <v>10.423</v>
      </c>
      <c r="BH119" s="22">
        <v>10.423</v>
      </c>
      <c r="BI119" s="22">
        <v>10.423</v>
      </c>
      <c r="BJ119" s="22">
        <v>10.423</v>
      </c>
      <c r="BK119" s="22">
        <v>10.423</v>
      </c>
      <c r="BL119" s="22">
        <v>10.423</v>
      </c>
      <c r="BM119" s="22">
        <v>10.423</v>
      </c>
      <c r="BN119" s="22">
        <v>10.423</v>
      </c>
      <c r="BO119" s="22">
        <f t="shared" si="9"/>
        <v>114.65300000000001</v>
      </c>
      <c r="BP119" s="22">
        <v>0</v>
      </c>
      <c r="BQ119" s="22">
        <v>1000</v>
      </c>
      <c r="BR119">
        <f t="shared" si="11"/>
        <v>0</v>
      </c>
      <c r="BS119">
        <f t="shared" si="10"/>
        <v>0</v>
      </c>
    </row>
    <row r="120" spans="1:83" ht="16" x14ac:dyDescent="0.2">
      <c r="A120" s="30">
        <v>118</v>
      </c>
      <c r="B120" s="29">
        <v>1</v>
      </c>
      <c r="C120" s="29">
        <v>1</v>
      </c>
      <c r="D120" s="29">
        <v>2</v>
      </c>
      <c r="E120" s="29">
        <v>1</v>
      </c>
      <c r="F120" s="29">
        <v>1</v>
      </c>
      <c r="G120" s="29">
        <v>1</v>
      </c>
      <c r="H120" s="29">
        <v>1</v>
      </c>
      <c r="I120" s="29">
        <v>1</v>
      </c>
      <c r="J120" s="29">
        <v>3</v>
      </c>
      <c r="K120" s="29">
        <v>3</v>
      </c>
      <c r="L120" s="29">
        <v>1</v>
      </c>
      <c r="M120" s="29">
        <v>1</v>
      </c>
      <c r="N120" s="29">
        <v>2</v>
      </c>
      <c r="O120" s="29">
        <v>1</v>
      </c>
      <c r="P120" s="29">
        <v>5</v>
      </c>
      <c r="Q120" s="29">
        <v>1</v>
      </c>
      <c r="R120" s="29">
        <v>1</v>
      </c>
      <c r="S120" s="29">
        <v>1</v>
      </c>
      <c r="T120" s="29">
        <v>0</v>
      </c>
      <c r="U120" s="29">
        <v>0</v>
      </c>
      <c r="V120" s="29">
        <v>0</v>
      </c>
      <c r="W120" s="29">
        <v>1</v>
      </c>
      <c r="X120" s="29">
        <v>0</v>
      </c>
      <c r="Y120" s="29">
        <v>0</v>
      </c>
      <c r="Z120" s="29">
        <v>2</v>
      </c>
      <c r="AA120" s="29">
        <v>2</v>
      </c>
      <c r="AB120" s="29">
        <v>2</v>
      </c>
      <c r="AC120" s="29">
        <v>0</v>
      </c>
      <c r="AD120" s="29">
        <v>0</v>
      </c>
      <c r="AE120" s="29">
        <v>0</v>
      </c>
      <c r="AF120" s="29">
        <v>1</v>
      </c>
      <c r="AG120" s="29">
        <v>1</v>
      </c>
      <c r="AH120" s="29">
        <v>1</v>
      </c>
      <c r="AI120" s="29">
        <v>0</v>
      </c>
      <c r="AJ120" s="29">
        <v>0</v>
      </c>
      <c r="AK120" s="29">
        <v>1</v>
      </c>
      <c r="AL120" s="29">
        <v>2</v>
      </c>
      <c r="AM120" s="29">
        <v>2</v>
      </c>
      <c r="AN120" s="29">
        <v>2</v>
      </c>
      <c r="AO120" s="29">
        <v>1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1</v>
      </c>
      <c r="AW120" s="29">
        <v>0</v>
      </c>
      <c r="AX120" s="29">
        <v>2</v>
      </c>
      <c r="AY120" s="23">
        <f t="shared" si="7"/>
        <v>49</v>
      </c>
      <c r="AZ120" s="23"/>
      <c r="BA120" s="23"/>
      <c r="BC120" s="1">
        <v>118</v>
      </c>
      <c r="BD120" s="22">
        <v>10.423</v>
      </c>
      <c r="BE120" s="22">
        <v>10.423</v>
      </c>
      <c r="BF120" s="22">
        <v>10.423</v>
      </c>
      <c r="BG120" s="22">
        <v>10.423</v>
      </c>
      <c r="BH120" s="22">
        <v>10.423</v>
      </c>
      <c r="BI120" s="22">
        <v>10.423</v>
      </c>
      <c r="BJ120" s="22">
        <v>10.423</v>
      </c>
      <c r="BK120" s="22">
        <v>10.423</v>
      </c>
      <c r="BL120" s="22">
        <v>10.423</v>
      </c>
      <c r="BM120" s="22">
        <v>10.423</v>
      </c>
      <c r="BN120" s="22">
        <v>10.423</v>
      </c>
      <c r="BO120" s="22">
        <f t="shared" si="9"/>
        <v>114.65300000000001</v>
      </c>
      <c r="BP120" s="22">
        <v>0</v>
      </c>
      <c r="BQ120" s="22">
        <v>1000</v>
      </c>
      <c r="BR120">
        <f t="shared" si="11"/>
        <v>0</v>
      </c>
      <c r="BS120">
        <f t="shared" si="10"/>
        <v>0</v>
      </c>
    </row>
    <row r="121" spans="1:83" ht="16" x14ac:dyDescent="0.2">
      <c r="A121" s="30">
        <v>119</v>
      </c>
      <c r="B121" s="29">
        <v>1</v>
      </c>
      <c r="C121" s="29">
        <v>1</v>
      </c>
      <c r="D121" s="29">
        <v>3</v>
      </c>
      <c r="E121" s="29">
        <v>1</v>
      </c>
      <c r="F121" s="29">
        <v>0</v>
      </c>
      <c r="G121" s="29">
        <v>1</v>
      </c>
      <c r="H121" s="29">
        <v>1</v>
      </c>
      <c r="I121" s="29">
        <v>1</v>
      </c>
      <c r="J121" s="29">
        <v>3</v>
      </c>
      <c r="K121" s="29">
        <v>2</v>
      </c>
      <c r="L121" s="29">
        <v>1</v>
      </c>
      <c r="M121" s="29">
        <v>1</v>
      </c>
      <c r="N121" s="29">
        <v>1</v>
      </c>
      <c r="O121" s="29">
        <v>2</v>
      </c>
      <c r="P121" s="29">
        <v>4</v>
      </c>
      <c r="Q121" s="29">
        <v>1</v>
      </c>
      <c r="R121" s="29">
        <v>1</v>
      </c>
      <c r="S121" s="29">
        <v>1</v>
      </c>
      <c r="T121" s="29">
        <v>0</v>
      </c>
      <c r="U121" s="29">
        <v>0</v>
      </c>
      <c r="V121" s="29">
        <v>0</v>
      </c>
      <c r="W121" s="29">
        <v>1</v>
      </c>
      <c r="X121" s="29">
        <v>0</v>
      </c>
      <c r="Y121" s="29">
        <v>0</v>
      </c>
      <c r="Z121" s="29">
        <v>1</v>
      </c>
      <c r="AA121" s="29">
        <v>3</v>
      </c>
      <c r="AB121" s="29">
        <v>2</v>
      </c>
      <c r="AC121" s="29">
        <v>1</v>
      </c>
      <c r="AD121" s="29">
        <v>0</v>
      </c>
      <c r="AE121" s="29">
        <v>1</v>
      </c>
      <c r="AF121" s="29">
        <v>1</v>
      </c>
      <c r="AG121" s="29">
        <v>0</v>
      </c>
      <c r="AH121" s="29">
        <v>1</v>
      </c>
      <c r="AI121" s="29">
        <v>1</v>
      </c>
      <c r="AJ121" s="29">
        <v>0</v>
      </c>
      <c r="AK121" s="29">
        <v>0</v>
      </c>
      <c r="AL121" s="29">
        <v>2</v>
      </c>
      <c r="AM121" s="29">
        <v>3</v>
      </c>
      <c r="AN121" s="29">
        <v>1</v>
      </c>
      <c r="AO121" s="29">
        <v>1</v>
      </c>
      <c r="AP121" s="29">
        <v>1</v>
      </c>
      <c r="AQ121" s="29">
        <v>0</v>
      </c>
      <c r="AR121" s="29">
        <v>1</v>
      </c>
      <c r="AS121" s="29">
        <v>0</v>
      </c>
      <c r="AT121" s="29">
        <v>0</v>
      </c>
      <c r="AU121" s="29">
        <v>0</v>
      </c>
      <c r="AV121" s="29">
        <v>1</v>
      </c>
      <c r="AW121" s="29">
        <v>0</v>
      </c>
      <c r="AX121" s="29">
        <v>2</v>
      </c>
      <c r="AY121" s="23">
        <f t="shared" si="7"/>
        <v>50</v>
      </c>
      <c r="AZ121" s="23"/>
      <c r="BA121" s="23"/>
      <c r="BC121" s="1">
        <v>119</v>
      </c>
      <c r="BD121" s="22">
        <v>10.423</v>
      </c>
      <c r="BE121" s="22">
        <v>10.423</v>
      </c>
      <c r="BF121" s="22">
        <v>10.423</v>
      </c>
      <c r="BG121" s="22">
        <v>10.423</v>
      </c>
      <c r="BH121" s="22">
        <v>10.423</v>
      </c>
      <c r="BI121" s="22">
        <v>10.423</v>
      </c>
      <c r="BJ121" s="22">
        <v>10.423</v>
      </c>
      <c r="BK121" s="22">
        <v>10.423</v>
      </c>
      <c r="BL121" s="22">
        <v>10.423</v>
      </c>
      <c r="BM121" s="22">
        <v>10.423</v>
      </c>
      <c r="BN121" s="22">
        <v>10.423</v>
      </c>
      <c r="BO121" s="22">
        <f t="shared" si="9"/>
        <v>114.65300000000001</v>
      </c>
      <c r="BP121" s="22">
        <v>0</v>
      </c>
      <c r="BQ121" s="22">
        <v>1000</v>
      </c>
      <c r="BR121">
        <f t="shared" si="11"/>
        <v>0</v>
      </c>
      <c r="BS121">
        <f t="shared" si="10"/>
        <v>0</v>
      </c>
    </row>
    <row r="122" spans="1:83" ht="16" x14ac:dyDescent="0.2">
      <c r="A122" s="30">
        <v>120</v>
      </c>
      <c r="B122" s="29">
        <v>0</v>
      </c>
      <c r="C122" s="29">
        <v>2</v>
      </c>
      <c r="D122" s="29">
        <v>2</v>
      </c>
      <c r="E122" s="29">
        <v>1</v>
      </c>
      <c r="F122" s="29">
        <v>1</v>
      </c>
      <c r="G122" s="29">
        <v>0</v>
      </c>
      <c r="H122" s="29">
        <v>1</v>
      </c>
      <c r="I122" s="29">
        <v>1</v>
      </c>
      <c r="J122" s="29">
        <v>3</v>
      </c>
      <c r="K122" s="29">
        <v>3</v>
      </c>
      <c r="L122" s="29">
        <v>1</v>
      </c>
      <c r="M122" s="29">
        <v>1</v>
      </c>
      <c r="N122" s="29">
        <v>1</v>
      </c>
      <c r="O122" s="29">
        <v>1</v>
      </c>
      <c r="P122" s="29">
        <v>4</v>
      </c>
      <c r="Q122" s="29">
        <v>1</v>
      </c>
      <c r="R122" s="29">
        <v>1</v>
      </c>
      <c r="S122" s="29">
        <v>1</v>
      </c>
      <c r="T122" s="29">
        <v>0</v>
      </c>
      <c r="U122" s="29">
        <v>0</v>
      </c>
      <c r="V122" s="29">
        <v>0</v>
      </c>
      <c r="W122" s="29">
        <v>1</v>
      </c>
      <c r="X122" s="29">
        <v>1</v>
      </c>
      <c r="Y122" s="29">
        <v>0</v>
      </c>
      <c r="Z122" s="29">
        <v>1</v>
      </c>
      <c r="AA122" s="29">
        <v>2</v>
      </c>
      <c r="AB122" s="29">
        <v>2</v>
      </c>
      <c r="AC122" s="29">
        <v>1</v>
      </c>
      <c r="AD122" s="29">
        <v>0</v>
      </c>
      <c r="AE122" s="29">
        <v>0</v>
      </c>
      <c r="AF122" s="29">
        <v>0</v>
      </c>
      <c r="AG122" s="29">
        <v>1</v>
      </c>
      <c r="AH122" s="29">
        <v>1</v>
      </c>
      <c r="AI122" s="29">
        <v>0</v>
      </c>
      <c r="AJ122" s="29">
        <v>0</v>
      </c>
      <c r="AK122" s="29">
        <v>1</v>
      </c>
      <c r="AL122" s="29">
        <v>1</v>
      </c>
      <c r="AM122" s="29">
        <v>2</v>
      </c>
      <c r="AN122" s="29">
        <v>3</v>
      </c>
      <c r="AO122" s="29">
        <v>1</v>
      </c>
      <c r="AP122" s="29">
        <v>1</v>
      </c>
      <c r="AQ122" s="29">
        <v>1</v>
      </c>
      <c r="AR122" s="29">
        <v>1</v>
      </c>
      <c r="AS122" s="29">
        <v>0</v>
      </c>
      <c r="AT122" s="29">
        <v>0</v>
      </c>
      <c r="AU122" s="29">
        <v>0</v>
      </c>
      <c r="AV122" s="29">
        <v>1</v>
      </c>
      <c r="AW122" s="29">
        <v>1</v>
      </c>
      <c r="AX122" s="29">
        <v>2</v>
      </c>
      <c r="AY122" s="23">
        <f t="shared" si="7"/>
        <v>50</v>
      </c>
      <c r="AZ122" s="23"/>
      <c r="BA122" s="23"/>
      <c r="BC122" s="1">
        <v>120</v>
      </c>
      <c r="BD122" s="22">
        <v>10.423</v>
      </c>
      <c r="BE122" s="22">
        <v>10.423</v>
      </c>
      <c r="BF122" s="22">
        <v>10.423</v>
      </c>
      <c r="BG122" s="22">
        <v>10.423</v>
      </c>
      <c r="BH122" s="22">
        <v>10.423</v>
      </c>
      <c r="BI122" s="22">
        <v>10.423</v>
      </c>
      <c r="BJ122" s="22">
        <v>10.423</v>
      </c>
      <c r="BK122" s="22">
        <v>10.423</v>
      </c>
      <c r="BL122" s="22">
        <v>10.423</v>
      </c>
      <c r="BM122" s="22">
        <v>10.423</v>
      </c>
      <c r="BN122" s="22">
        <v>10.423</v>
      </c>
      <c r="BO122" s="22">
        <f t="shared" si="9"/>
        <v>114.65300000000001</v>
      </c>
      <c r="BP122" s="22">
        <v>0</v>
      </c>
      <c r="BQ122" s="22">
        <v>1000</v>
      </c>
      <c r="BR122">
        <f t="shared" si="11"/>
        <v>0</v>
      </c>
      <c r="BS122">
        <f t="shared" si="10"/>
        <v>0</v>
      </c>
    </row>
    <row r="123" spans="1:83" ht="16" x14ac:dyDescent="0.2">
      <c r="A123" s="30">
        <v>121</v>
      </c>
      <c r="B123" s="29">
        <v>0</v>
      </c>
      <c r="C123" s="29">
        <v>1</v>
      </c>
      <c r="D123" s="29">
        <v>2</v>
      </c>
      <c r="E123" s="29">
        <v>2</v>
      </c>
      <c r="F123" s="29">
        <v>1</v>
      </c>
      <c r="G123" s="29">
        <v>1</v>
      </c>
      <c r="H123" s="29">
        <v>1</v>
      </c>
      <c r="I123" s="29">
        <v>1</v>
      </c>
      <c r="J123" s="29">
        <v>2</v>
      </c>
      <c r="K123" s="29">
        <v>3</v>
      </c>
      <c r="L123" s="29">
        <v>1</v>
      </c>
      <c r="M123" s="29">
        <v>1</v>
      </c>
      <c r="N123" s="29">
        <v>1</v>
      </c>
      <c r="O123" s="29">
        <v>2</v>
      </c>
      <c r="P123" s="29">
        <v>4</v>
      </c>
      <c r="Q123" s="29">
        <v>1</v>
      </c>
      <c r="R123" s="29">
        <v>2</v>
      </c>
      <c r="S123" s="29">
        <v>1</v>
      </c>
      <c r="T123" s="29">
        <v>0</v>
      </c>
      <c r="U123" s="29">
        <v>0</v>
      </c>
      <c r="V123" s="29">
        <v>0</v>
      </c>
      <c r="W123" s="29">
        <v>1</v>
      </c>
      <c r="X123" s="29">
        <v>1</v>
      </c>
      <c r="Y123" s="29">
        <v>0</v>
      </c>
      <c r="Z123" s="29">
        <v>1</v>
      </c>
      <c r="AA123" s="29">
        <v>2</v>
      </c>
      <c r="AB123" s="29">
        <v>2</v>
      </c>
      <c r="AC123" s="29">
        <v>1</v>
      </c>
      <c r="AD123" s="29">
        <v>1</v>
      </c>
      <c r="AE123" s="29">
        <v>0</v>
      </c>
      <c r="AF123" s="29">
        <v>1</v>
      </c>
      <c r="AG123" s="29">
        <v>1</v>
      </c>
      <c r="AH123" s="29">
        <v>0</v>
      </c>
      <c r="AI123" s="29">
        <v>0</v>
      </c>
      <c r="AJ123" s="29">
        <v>0</v>
      </c>
      <c r="AK123" s="29">
        <v>0</v>
      </c>
      <c r="AL123" s="29">
        <v>1</v>
      </c>
      <c r="AM123" s="29">
        <v>3</v>
      </c>
      <c r="AN123" s="29">
        <v>3</v>
      </c>
      <c r="AO123" s="29">
        <v>1</v>
      </c>
      <c r="AP123" s="29">
        <v>1</v>
      </c>
      <c r="AQ123" s="29">
        <v>1</v>
      </c>
      <c r="AR123" s="29">
        <v>0</v>
      </c>
      <c r="AS123" s="29">
        <v>1</v>
      </c>
      <c r="AT123" s="29">
        <v>0</v>
      </c>
      <c r="AU123" s="29">
        <v>0</v>
      </c>
      <c r="AV123" s="29">
        <v>1</v>
      </c>
      <c r="AW123" s="29">
        <v>1</v>
      </c>
      <c r="AX123" s="29">
        <v>3</v>
      </c>
      <c r="AY123" s="23">
        <f t="shared" si="7"/>
        <v>54</v>
      </c>
      <c r="AZ123" s="23"/>
      <c r="BA123" s="23"/>
      <c r="BC123" s="1">
        <v>121</v>
      </c>
      <c r="BD123" s="22">
        <v>10.423</v>
      </c>
      <c r="BE123" s="22">
        <v>10.423</v>
      </c>
      <c r="BF123" s="22">
        <v>10.423</v>
      </c>
      <c r="BG123" s="22">
        <v>10.423</v>
      </c>
      <c r="BH123" s="22">
        <v>10.423</v>
      </c>
      <c r="BI123" s="22">
        <v>10.423</v>
      </c>
      <c r="BJ123" s="22">
        <v>10.423</v>
      </c>
      <c r="BK123" s="22">
        <v>10.423</v>
      </c>
      <c r="BL123" s="22">
        <v>10.423</v>
      </c>
      <c r="BM123" s="22">
        <v>10.423</v>
      </c>
      <c r="BN123" s="22">
        <v>10.423</v>
      </c>
      <c r="BO123" s="22">
        <f t="shared" si="9"/>
        <v>114.65300000000001</v>
      </c>
      <c r="BP123" s="22">
        <v>0</v>
      </c>
      <c r="BQ123" s="22">
        <v>1000</v>
      </c>
      <c r="BR123">
        <f t="shared" si="11"/>
        <v>0</v>
      </c>
      <c r="BS123">
        <f t="shared" si="10"/>
        <v>0</v>
      </c>
    </row>
    <row r="124" spans="1:83" ht="16" x14ac:dyDescent="0.2">
      <c r="A124" s="30">
        <v>122</v>
      </c>
      <c r="B124" s="29">
        <v>0</v>
      </c>
      <c r="C124" s="29">
        <v>1</v>
      </c>
      <c r="D124" s="29">
        <v>2</v>
      </c>
      <c r="E124" s="29">
        <v>2</v>
      </c>
      <c r="F124" s="29">
        <v>1</v>
      </c>
      <c r="G124" s="29">
        <v>1</v>
      </c>
      <c r="H124" s="29">
        <v>1</v>
      </c>
      <c r="I124" s="29">
        <v>2</v>
      </c>
      <c r="J124" s="29">
        <v>3</v>
      </c>
      <c r="K124" s="29">
        <v>3</v>
      </c>
      <c r="L124" s="29">
        <v>1</v>
      </c>
      <c r="M124" s="29">
        <v>1</v>
      </c>
      <c r="N124" s="29">
        <v>1</v>
      </c>
      <c r="O124" s="29">
        <v>1</v>
      </c>
      <c r="P124" s="29">
        <v>4</v>
      </c>
      <c r="Q124" s="29">
        <v>0</v>
      </c>
      <c r="R124" s="29">
        <v>2</v>
      </c>
      <c r="S124" s="29">
        <v>1</v>
      </c>
      <c r="T124" s="29">
        <v>0</v>
      </c>
      <c r="U124" s="29">
        <v>0</v>
      </c>
      <c r="V124" s="29">
        <v>0</v>
      </c>
      <c r="W124" s="29">
        <v>0</v>
      </c>
      <c r="X124" s="29">
        <v>1</v>
      </c>
      <c r="Y124" s="29">
        <v>0</v>
      </c>
      <c r="Z124" s="29">
        <v>1</v>
      </c>
      <c r="AA124" s="29">
        <v>2</v>
      </c>
      <c r="AB124" s="29">
        <v>2</v>
      </c>
      <c r="AC124" s="29">
        <v>1</v>
      </c>
      <c r="AD124" s="29">
        <v>1</v>
      </c>
      <c r="AE124" s="29">
        <v>0</v>
      </c>
      <c r="AF124" s="29">
        <v>0</v>
      </c>
      <c r="AG124" s="29">
        <v>1</v>
      </c>
      <c r="AH124" s="29">
        <v>1</v>
      </c>
      <c r="AI124" s="29">
        <v>0</v>
      </c>
      <c r="AJ124" s="29">
        <v>0</v>
      </c>
      <c r="AK124" s="29">
        <v>1</v>
      </c>
      <c r="AL124" s="29">
        <v>1</v>
      </c>
      <c r="AM124" s="29">
        <v>2</v>
      </c>
      <c r="AN124" s="29">
        <v>3</v>
      </c>
      <c r="AO124" s="29">
        <v>1</v>
      </c>
      <c r="AP124" s="29">
        <v>0</v>
      </c>
      <c r="AQ124" s="29">
        <v>1</v>
      </c>
      <c r="AR124" s="29">
        <v>0</v>
      </c>
      <c r="AS124" s="29">
        <v>0</v>
      </c>
      <c r="AT124" s="29">
        <v>0</v>
      </c>
      <c r="AU124" s="29">
        <v>1</v>
      </c>
      <c r="AV124" s="29">
        <v>0</v>
      </c>
      <c r="AW124" s="29">
        <v>1</v>
      </c>
      <c r="AX124" s="29">
        <v>2</v>
      </c>
      <c r="AY124" s="23">
        <f t="shared" si="7"/>
        <v>50</v>
      </c>
      <c r="AZ124" s="23"/>
      <c r="BA124" s="23"/>
      <c r="BC124" s="1">
        <v>122</v>
      </c>
      <c r="BD124" s="22">
        <v>10.423</v>
      </c>
      <c r="BE124" s="22">
        <v>10.423</v>
      </c>
      <c r="BF124" s="22">
        <v>10.423</v>
      </c>
      <c r="BG124" s="22">
        <v>10.423</v>
      </c>
      <c r="BH124" s="22">
        <v>10.423</v>
      </c>
      <c r="BI124" s="22">
        <v>10.423</v>
      </c>
      <c r="BJ124" s="22">
        <v>10.423</v>
      </c>
      <c r="BK124" s="22">
        <v>10.423</v>
      </c>
      <c r="BL124" s="22">
        <v>10.423</v>
      </c>
      <c r="BM124" s="22">
        <v>10.423</v>
      </c>
      <c r="BN124" s="22">
        <v>10.423</v>
      </c>
      <c r="BO124" s="22">
        <f t="shared" si="9"/>
        <v>114.65300000000001</v>
      </c>
      <c r="BP124" s="22">
        <v>0</v>
      </c>
      <c r="BQ124" s="22">
        <v>1000</v>
      </c>
      <c r="BR124">
        <f t="shared" si="11"/>
        <v>0</v>
      </c>
      <c r="BS124">
        <f t="shared" si="10"/>
        <v>0</v>
      </c>
    </row>
    <row r="125" spans="1:83" ht="16" x14ac:dyDescent="0.2">
      <c r="A125" s="30">
        <v>123</v>
      </c>
      <c r="B125" s="29">
        <v>1</v>
      </c>
      <c r="C125" s="29">
        <v>2</v>
      </c>
      <c r="D125" s="29">
        <v>3</v>
      </c>
      <c r="E125" s="29">
        <v>1</v>
      </c>
      <c r="F125" s="29">
        <v>1</v>
      </c>
      <c r="G125" s="29">
        <v>1</v>
      </c>
      <c r="H125" s="29">
        <v>1</v>
      </c>
      <c r="I125" s="29">
        <v>2</v>
      </c>
      <c r="J125" s="29">
        <v>3</v>
      </c>
      <c r="K125" s="29">
        <v>3</v>
      </c>
      <c r="L125" s="29">
        <v>1</v>
      </c>
      <c r="M125" s="29">
        <v>1</v>
      </c>
      <c r="N125" s="29">
        <v>1</v>
      </c>
      <c r="O125" s="29">
        <v>2</v>
      </c>
      <c r="P125" s="29">
        <v>5</v>
      </c>
      <c r="Q125" s="29">
        <v>0</v>
      </c>
      <c r="R125" s="29">
        <v>2</v>
      </c>
      <c r="S125" s="29">
        <v>1</v>
      </c>
      <c r="T125" s="29">
        <v>0</v>
      </c>
      <c r="U125" s="29">
        <v>0</v>
      </c>
      <c r="V125" s="29">
        <v>0</v>
      </c>
      <c r="W125" s="29">
        <v>1</v>
      </c>
      <c r="X125" s="29">
        <v>1</v>
      </c>
      <c r="Y125" s="29">
        <v>1</v>
      </c>
      <c r="Z125" s="29">
        <v>1</v>
      </c>
      <c r="AA125" s="29">
        <v>2</v>
      </c>
      <c r="AB125" s="29">
        <v>2</v>
      </c>
      <c r="AC125" s="29">
        <v>1</v>
      </c>
      <c r="AD125" s="29">
        <v>0</v>
      </c>
      <c r="AE125" s="29">
        <v>0</v>
      </c>
      <c r="AF125" s="29">
        <v>0</v>
      </c>
      <c r="AG125" s="29">
        <v>0</v>
      </c>
      <c r="AH125" s="29">
        <v>1</v>
      </c>
      <c r="AI125" s="29">
        <v>0</v>
      </c>
      <c r="AJ125" s="29">
        <v>0</v>
      </c>
      <c r="AK125" s="29">
        <v>0</v>
      </c>
      <c r="AL125" s="29">
        <v>1</v>
      </c>
      <c r="AM125" s="29">
        <v>2</v>
      </c>
      <c r="AN125" s="29">
        <v>4</v>
      </c>
      <c r="AO125" s="29">
        <v>1</v>
      </c>
      <c r="AP125" s="29">
        <v>0</v>
      </c>
      <c r="AQ125" s="29">
        <v>1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1</v>
      </c>
      <c r="AX125" s="29">
        <v>2</v>
      </c>
      <c r="AY125" s="23">
        <f t="shared" si="7"/>
        <v>53</v>
      </c>
      <c r="AZ125" s="23"/>
      <c r="BA125" s="23"/>
      <c r="BC125" s="1">
        <v>123</v>
      </c>
      <c r="BD125" s="22">
        <v>10.423</v>
      </c>
      <c r="BE125" s="22">
        <v>10.423</v>
      </c>
      <c r="BF125" s="22">
        <v>10.423</v>
      </c>
      <c r="BG125" s="22">
        <v>10.423</v>
      </c>
      <c r="BH125" s="22">
        <v>10.423</v>
      </c>
      <c r="BI125" s="22">
        <v>10.423</v>
      </c>
      <c r="BJ125" s="22">
        <v>10.423</v>
      </c>
      <c r="BK125" s="22">
        <v>10.423</v>
      </c>
      <c r="BL125" s="22">
        <v>10.423</v>
      </c>
      <c r="BM125" s="22">
        <v>10.423</v>
      </c>
      <c r="BN125" s="22">
        <v>10.423</v>
      </c>
      <c r="BO125" s="22">
        <f t="shared" si="9"/>
        <v>114.65300000000001</v>
      </c>
      <c r="BP125" s="22">
        <v>0</v>
      </c>
      <c r="BQ125" s="22">
        <v>1000</v>
      </c>
      <c r="BR125">
        <f t="shared" si="11"/>
        <v>0</v>
      </c>
      <c r="BS125">
        <f t="shared" si="10"/>
        <v>0</v>
      </c>
    </row>
    <row r="126" spans="1:83" ht="16" x14ac:dyDescent="0.2">
      <c r="A126" s="30">
        <v>124</v>
      </c>
      <c r="B126" s="29">
        <v>0</v>
      </c>
      <c r="C126" s="29">
        <v>2</v>
      </c>
      <c r="D126" s="29">
        <v>2</v>
      </c>
      <c r="E126" s="29">
        <v>1</v>
      </c>
      <c r="F126" s="29">
        <v>1</v>
      </c>
      <c r="G126" s="29">
        <v>1</v>
      </c>
      <c r="H126" s="29">
        <v>2</v>
      </c>
      <c r="I126" s="29">
        <v>1</v>
      </c>
      <c r="J126" s="29">
        <v>3</v>
      </c>
      <c r="K126" s="29">
        <v>3</v>
      </c>
      <c r="L126" s="29">
        <v>1</v>
      </c>
      <c r="M126" s="29">
        <v>1</v>
      </c>
      <c r="N126" s="29">
        <v>1</v>
      </c>
      <c r="O126" s="29">
        <v>1</v>
      </c>
      <c r="P126" s="29">
        <v>4</v>
      </c>
      <c r="Q126" s="29">
        <v>0</v>
      </c>
      <c r="R126" s="29">
        <v>2</v>
      </c>
      <c r="S126" s="29">
        <v>1</v>
      </c>
      <c r="T126" s="29">
        <v>0</v>
      </c>
      <c r="U126" s="29">
        <v>0</v>
      </c>
      <c r="V126" s="29">
        <v>0</v>
      </c>
      <c r="W126" s="29">
        <v>1</v>
      </c>
      <c r="X126" s="29">
        <v>1</v>
      </c>
      <c r="Y126" s="29">
        <v>0</v>
      </c>
      <c r="Z126" s="29">
        <v>1</v>
      </c>
      <c r="AA126" s="29">
        <v>2</v>
      </c>
      <c r="AB126" s="29">
        <v>2</v>
      </c>
      <c r="AC126" s="29">
        <v>1</v>
      </c>
      <c r="AD126" s="29">
        <v>1</v>
      </c>
      <c r="AE126" s="29">
        <v>0</v>
      </c>
      <c r="AF126" s="29">
        <v>0</v>
      </c>
      <c r="AG126" s="29">
        <v>1</v>
      </c>
      <c r="AH126" s="29">
        <v>1</v>
      </c>
      <c r="AI126" s="29">
        <v>0</v>
      </c>
      <c r="AJ126" s="29">
        <v>0</v>
      </c>
      <c r="AK126" s="29">
        <v>0</v>
      </c>
      <c r="AL126" s="29">
        <v>1</v>
      </c>
      <c r="AM126" s="29">
        <v>2</v>
      </c>
      <c r="AN126" s="29">
        <v>3</v>
      </c>
      <c r="AO126" s="29">
        <v>1</v>
      </c>
      <c r="AP126" s="29">
        <v>1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1</v>
      </c>
      <c r="AX126" s="29">
        <v>3</v>
      </c>
      <c r="AY126" s="23">
        <f t="shared" si="7"/>
        <v>50</v>
      </c>
      <c r="AZ126" s="23"/>
      <c r="BA126" s="23"/>
      <c r="BC126" s="1">
        <v>124</v>
      </c>
      <c r="BD126" s="22">
        <v>10.423</v>
      </c>
      <c r="BE126" s="22">
        <v>10.423</v>
      </c>
      <c r="BF126" s="22">
        <v>10.423</v>
      </c>
      <c r="BG126" s="22">
        <v>10.423</v>
      </c>
      <c r="BH126" s="22">
        <v>10.423</v>
      </c>
      <c r="BI126" s="22">
        <v>10.423</v>
      </c>
      <c r="BJ126" s="22">
        <v>10.423</v>
      </c>
      <c r="BK126" s="22">
        <v>10.423</v>
      </c>
      <c r="BL126" s="22">
        <v>10.423</v>
      </c>
      <c r="BM126" s="22">
        <v>10.423</v>
      </c>
      <c r="BN126" s="22">
        <v>10.423</v>
      </c>
      <c r="BO126" s="22">
        <f t="shared" si="9"/>
        <v>114.65300000000001</v>
      </c>
      <c r="BP126" s="22">
        <v>0</v>
      </c>
      <c r="BQ126" s="22">
        <v>1000</v>
      </c>
      <c r="BR126">
        <f t="shared" si="11"/>
        <v>0</v>
      </c>
      <c r="BS126">
        <f t="shared" si="10"/>
        <v>0</v>
      </c>
    </row>
    <row r="127" spans="1:83" ht="16" x14ac:dyDescent="0.2">
      <c r="A127" s="30">
        <v>125</v>
      </c>
      <c r="B127" s="29">
        <v>1</v>
      </c>
      <c r="C127" s="29">
        <v>1</v>
      </c>
      <c r="D127" s="29">
        <v>2</v>
      </c>
      <c r="E127" s="29">
        <v>2</v>
      </c>
      <c r="F127" s="29">
        <v>1</v>
      </c>
      <c r="G127" s="29">
        <v>1</v>
      </c>
      <c r="H127" s="29">
        <v>1</v>
      </c>
      <c r="I127" s="29">
        <v>1</v>
      </c>
      <c r="J127" s="29">
        <v>3</v>
      </c>
      <c r="K127" s="29">
        <v>3</v>
      </c>
      <c r="L127" s="29">
        <v>1</v>
      </c>
      <c r="M127" s="29">
        <v>1</v>
      </c>
      <c r="N127" s="29">
        <v>1</v>
      </c>
      <c r="O127" s="29">
        <v>1</v>
      </c>
      <c r="P127" s="29">
        <v>4</v>
      </c>
      <c r="Q127" s="29">
        <v>0</v>
      </c>
      <c r="R127" s="29">
        <v>2</v>
      </c>
      <c r="S127" s="29">
        <v>0</v>
      </c>
      <c r="T127" s="29">
        <v>0</v>
      </c>
      <c r="U127" s="29">
        <v>0</v>
      </c>
      <c r="V127" s="29">
        <v>0</v>
      </c>
      <c r="W127" s="29">
        <v>1</v>
      </c>
      <c r="X127" s="29">
        <v>1</v>
      </c>
      <c r="Y127" s="29">
        <v>0</v>
      </c>
      <c r="Z127" s="29">
        <v>1</v>
      </c>
      <c r="AA127" s="29">
        <v>2</v>
      </c>
      <c r="AB127" s="29">
        <v>3</v>
      </c>
      <c r="AC127" s="29">
        <v>1</v>
      </c>
      <c r="AD127" s="29">
        <v>0</v>
      </c>
      <c r="AE127" s="29">
        <v>1</v>
      </c>
      <c r="AF127" s="29">
        <v>0</v>
      </c>
      <c r="AG127" s="29">
        <v>1</v>
      </c>
      <c r="AH127" s="29">
        <v>1</v>
      </c>
      <c r="AI127" s="29">
        <v>0</v>
      </c>
      <c r="AJ127" s="29">
        <v>1</v>
      </c>
      <c r="AK127" s="29">
        <v>0</v>
      </c>
      <c r="AL127" s="29">
        <v>1</v>
      </c>
      <c r="AM127" s="29">
        <v>3</v>
      </c>
      <c r="AN127" s="29">
        <v>3</v>
      </c>
      <c r="AO127" s="29">
        <v>1</v>
      </c>
      <c r="AP127" s="29">
        <v>0</v>
      </c>
      <c r="AQ127" s="29">
        <v>1</v>
      </c>
      <c r="AR127" s="29">
        <v>1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3</v>
      </c>
      <c r="AY127" s="23">
        <f t="shared" si="7"/>
        <v>52</v>
      </c>
      <c r="AZ127" s="23"/>
      <c r="BA127" s="23"/>
      <c r="BC127" s="1">
        <v>125</v>
      </c>
      <c r="BD127" s="22">
        <v>10.423</v>
      </c>
      <c r="BE127" s="22">
        <v>10.423</v>
      </c>
      <c r="BF127" s="22">
        <v>10.423</v>
      </c>
      <c r="BG127" s="22">
        <v>10.423</v>
      </c>
      <c r="BH127" s="22">
        <v>10.423</v>
      </c>
      <c r="BI127" s="22">
        <v>10.423</v>
      </c>
      <c r="BJ127" s="22">
        <v>10.423</v>
      </c>
      <c r="BK127" s="22">
        <v>10.423</v>
      </c>
      <c r="BL127" s="22">
        <v>10.423</v>
      </c>
      <c r="BM127" s="22">
        <v>10.423</v>
      </c>
      <c r="BN127" s="22">
        <v>10.423</v>
      </c>
      <c r="BO127" s="22">
        <f t="shared" si="9"/>
        <v>114.65300000000001</v>
      </c>
      <c r="BP127" s="22">
        <v>0</v>
      </c>
      <c r="BQ127" s="22">
        <v>1000</v>
      </c>
      <c r="BR127">
        <f t="shared" si="11"/>
        <v>0</v>
      </c>
      <c r="BS127">
        <f t="shared" si="10"/>
        <v>0</v>
      </c>
    </row>
    <row r="128" spans="1:83" ht="16" x14ac:dyDescent="0.2">
      <c r="A128" s="30">
        <v>126</v>
      </c>
      <c r="B128" s="29">
        <v>1</v>
      </c>
      <c r="C128" s="29">
        <v>1</v>
      </c>
      <c r="D128" s="29">
        <v>2</v>
      </c>
      <c r="E128" s="29">
        <v>1</v>
      </c>
      <c r="F128" s="29">
        <v>1</v>
      </c>
      <c r="G128" s="29">
        <v>0</v>
      </c>
      <c r="H128" s="29">
        <v>1</v>
      </c>
      <c r="I128" s="29">
        <v>1</v>
      </c>
      <c r="J128" s="29">
        <v>3</v>
      </c>
      <c r="K128" s="29">
        <v>4</v>
      </c>
      <c r="L128" s="29">
        <v>1</v>
      </c>
      <c r="M128" s="29">
        <v>1</v>
      </c>
      <c r="N128" s="29">
        <v>1</v>
      </c>
      <c r="O128" s="29">
        <v>1</v>
      </c>
      <c r="P128" s="29">
        <v>4</v>
      </c>
      <c r="Q128" s="29">
        <v>0</v>
      </c>
      <c r="R128" s="29">
        <v>2</v>
      </c>
      <c r="S128" s="29">
        <v>1</v>
      </c>
      <c r="T128" s="29">
        <v>0</v>
      </c>
      <c r="U128" s="29">
        <v>0</v>
      </c>
      <c r="V128" s="29">
        <v>0</v>
      </c>
      <c r="W128" s="29">
        <v>1</v>
      </c>
      <c r="X128" s="29">
        <v>1</v>
      </c>
      <c r="Y128" s="29">
        <v>1</v>
      </c>
      <c r="Z128" s="29">
        <v>2</v>
      </c>
      <c r="AA128" s="29">
        <v>2</v>
      </c>
      <c r="AB128" s="29">
        <v>2</v>
      </c>
      <c r="AC128" s="29">
        <v>0</v>
      </c>
      <c r="AD128" s="29">
        <v>0</v>
      </c>
      <c r="AE128" s="29">
        <v>0</v>
      </c>
      <c r="AF128" s="29">
        <v>1</v>
      </c>
      <c r="AG128" s="29">
        <v>1</v>
      </c>
      <c r="AH128" s="29">
        <v>0</v>
      </c>
      <c r="AI128" s="29">
        <v>1</v>
      </c>
      <c r="AJ128" s="29">
        <v>0</v>
      </c>
      <c r="AK128" s="29">
        <v>0</v>
      </c>
      <c r="AL128" s="29">
        <v>1</v>
      </c>
      <c r="AM128" s="29">
        <v>2</v>
      </c>
      <c r="AN128" s="29">
        <v>3</v>
      </c>
      <c r="AO128" s="29">
        <v>1</v>
      </c>
      <c r="AP128" s="29">
        <v>0</v>
      </c>
      <c r="AQ128" s="29">
        <v>1</v>
      </c>
      <c r="AR128" s="29">
        <v>0</v>
      </c>
      <c r="AS128" s="29">
        <v>1</v>
      </c>
      <c r="AT128" s="29">
        <v>0</v>
      </c>
      <c r="AU128" s="29">
        <v>0</v>
      </c>
      <c r="AV128" s="29">
        <v>0</v>
      </c>
      <c r="AW128" s="29">
        <v>1</v>
      </c>
      <c r="AX128" s="29">
        <v>2</v>
      </c>
      <c r="AY128" s="23">
        <f t="shared" si="7"/>
        <v>50</v>
      </c>
      <c r="AZ128" s="23"/>
      <c r="BA128" s="23"/>
      <c r="BC128" s="1">
        <v>126</v>
      </c>
      <c r="BD128" s="22">
        <v>10.423</v>
      </c>
      <c r="BE128" s="22">
        <v>10.423</v>
      </c>
      <c r="BF128" s="22">
        <v>10.423</v>
      </c>
      <c r="BG128" s="22">
        <v>10.423</v>
      </c>
      <c r="BH128" s="22">
        <v>10.423</v>
      </c>
      <c r="BI128" s="22">
        <v>10.423</v>
      </c>
      <c r="BJ128" s="22">
        <v>10.423</v>
      </c>
      <c r="BK128" s="22">
        <v>10.423</v>
      </c>
      <c r="BL128" s="22">
        <v>10.423</v>
      </c>
      <c r="BM128" s="22">
        <v>10.423</v>
      </c>
      <c r="BN128" s="22">
        <v>10.423</v>
      </c>
      <c r="BO128" s="22">
        <f t="shared" si="9"/>
        <v>114.65300000000001</v>
      </c>
      <c r="BP128" s="22">
        <v>0</v>
      </c>
      <c r="BQ128" s="22">
        <v>1000</v>
      </c>
      <c r="BR128">
        <f t="shared" si="11"/>
        <v>0</v>
      </c>
      <c r="BS128">
        <f t="shared" si="10"/>
        <v>0</v>
      </c>
    </row>
    <row r="129" spans="1:71" ht="16" x14ac:dyDescent="0.2">
      <c r="A129" s="30">
        <v>127</v>
      </c>
      <c r="B129" s="29">
        <v>0</v>
      </c>
      <c r="C129" s="29">
        <v>2</v>
      </c>
      <c r="D129" s="29">
        <v>3</v>
      </c>
      <c r="E129" s="29">
        <v>2</v>
      </c>
      <c r="F129" s="29">
        <v>1</v>
      </c>
      <c r="G129" s="29">
        <v>1</v>
      </c>
      <c r="H129" s="29">
        <v>1</v>
      </c>
      <c r="I129" s="29">
        <v>2</v>
      </c>
      <c r="J129" s="29">
        <v>3</v>
      </c>
      <c r="K129" s="29">
        <v>3</v>
      </c>
      <c r="L129" s="29">
        <v>1</v>
      </c>
      <c r="M129" s="29">
        <v>1</v>
      </c>
      <c r="N129" s="29">
        <v>1</v>
      </c>
      <c r="O129" s="29">
        <v>1</v>
      </c>
      <c r="P129" s="29">
        <v>5</v>
      </c>
      <c r="Q129" s="29">
        <v>0</v>
      </c>
      <c r="R129" s="29">
        <v>2</v>
      </c>
      <c r="S129" s="29">
        <v>1</v>
      </c>
      <c r="T129" s="29">
        <v>0</v>
      </c>
      <c r="U129" s="29">
        <v>0</v>
      </c>
      <c r="V129" s="29">
        <v>0</v>
      </c>
      <c r="W129" s="29">
        <v>0</v>
      </c>
      <c r="X129" s="29">
        <v>1</v>
      </c>
      <c r="Y129" s="29">
        <v>0</v>
      </c>
      <c r="Z129" s="29">
        <v>1</v>
      </c>
      <c r="AA129" s="29">
        <v>2</v>
      </c>
      <c r="AB129" s="29">
        <v>3</v>
      </c>
      <c r="AC129" s="29">
        <v>0</v>
      </c>
      <c r="AD129" s="29">
        <v>0</v>
      </c>
      <c r="AE129" s="29">
        <v>1</v>
      </c>
      <c r="AF129" s="29">
        <v>0</v>
      </c>
      <c r="AG129" s="29">
        <v>1</v>
      </c>
      <c r="AH129" s="29">
        <v>1</v>
      </c>
      <c r="AI129" s="29">
        <v>0</v>
      </c>
      <c r="AJ129" s="29">
        <v>0</v>
      </c>
      <c r="AK129" s="29">
        <v>0</v>
      </c>
      <c r="AL129" s="29">
        <v>2</v>
      </c>
      <c r="AM129" s="29">
        <v>3</v>
      </c>
      <c r="AN129" s="29">
        <v>3</v>
      </c>
      <c r="AO129" s="29">
        <v>1</v>
      </c>
      <c r="AP129" s="29">
        <v>1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2</v>
      </c>
      <c r="AY129" s="23">
        <f t="shared" si="7"/>
        <v>52</v>
      </c>
      <c r="AZ129" s="23"/>
      <c r="BA129" s="23"/>
      <c r="BC129" s="1">
        <v>127</v>
      </c>
      <c r="BD129" s="22">
        <v>10.423</v>
      </c>
      <c r="BE129" s="22">
        <v>10.423</v>
      </c>
      <c r="BF129" s="22">
        <v>10.423</v>
      </c>
      <c r="BG129" s="22">
        <v>10.423</v>
      </c>
      <c r="BH129" s="22">
        <v>10.423</v>
      </c>
      <c r="BI129" s="22">
        <v>10.423</v>
      </c>
      <c r="BJ129" s="22">
        <v>10.423</v>
      </c>
      <c r="BK129" s="22">
        <v>10.423</v>
      </c>
      <c r="BL129" s="22">
        <v>10.423</v>
      </c>
      <c r="BM129" s="22">
        <v>10.423</v>
      </c>
      <c r="BN129" s="22">
        <v>10.423</v>
      </c>
      <c r="BO129" s="22">
        <f t="shared" si="9"/>
        <v>114.65300000000001</v>
      </c>
      <c r="BP129" s="22">
        <v>0</v>
      </c>
      <c r="BQ129" s="22">
        <v>1000</v>
      </c>
      <c r="BR129">
        <f t="shared" si="11"/>
        <v>0</v>
      </c>
      <c r="BS129">
        <f t="shared" si="10"/>
        <v>0</v>
      </c>
    </row>
    <row r="130" spans="1:71" ht="16" x14ac:dyDescent="0.2">
      <c r="A130" s="30">
        <v>128</v>
      </c>
      <c r="B130" s="29">
        <v>1</v>
      </c>
      <c r="C130" s="29">
        <v>2</v>
      </c>
      <c r="D130" s="29">
        <v>3</v>
      </c>
      <c r="E130" s="29">
        <v>2</v>
      </c>
      <c r="F130" s="29">
        <v>1</v>
      </c>
      <c r="G130" s="29">
        <v>1</v>
      </c>
      <c r="H130" s="29">
        <v>2</v>
      </c>
      <c r="I130" s="29">
        <v>2</v>
      </c>
      <c r="J130" s="29">
        <v>3</v>
      </c>
      <c r="K130" s="29">
        <v>4</v>
      </c>
      <c r="L130" s="29">
        <v>2</v>
      </c>
      <c r="M130" s="29">
        <v>0</v>
      </c>
      <c r="N130" s="29">
        <v>1</v>
      </c>
      <c r="O130" s="29">
        <v>1</v>
      </c>
      <c r="P130" s="29">
        <v>4</v>
      </c>
      <c r="Q130" s="29">
        <v>1</v>
      </c>
      <c r="R130" s="29">
        <v>2</v>
      </c>
      <c r="S130" s="29">
        <v>1</v>
      </c>
      <c r="T130" s="29">
        <v>0</v>
      </c>
      <c r="U130" s="29">
        <v>0</v>
      </c>
      <c r="V130" s="29">
        <v>0</v>
      </c>
      <c r="W130" s="29">
        <v>1</v>
      </c>
      <c r="X130" s="29">
        <v>1</v>
      </c>
      <c r="Y130" s="29">
        <v>0</v>
      </c>
      <c r="Z130" s="29">
        <v>1</v>
      </c>
      <c r="AA130" s="29">
        <v>2</v>
      </c>
      <c r="AB130" s="29">
        <v>3</v>
      </c>
      <c r="AC130" s="29">
        <v>1</v>
      </c>
      <c r="AD130" s="29">
        <v>0</v>
      </c>
      <c r="AE130" s="29">
        <v>1</v>
      </c>
      <c r="AF130" s="29">
        <v>0</v>
      </c>
      <c r="AG130" s="29">
        <v>0</v>
      </c>
      <c r="AH130" s="29">
        <v>1</v>
      </c>
      <c r="AI130" s="29">
        <v>0</v>
      </c>
      <c r="AJ130" s="29">
        <v>0</v>
      </c>
      <c r="AK130" s="29">
        <v>0</v>
      </c>
      <c r="AL130" s="29">
        <v>1</v>
      </c>
      <c r="AM130" s="29">
        <v>2</v>
      </c>
      <c r="AN130" s="29">
        <v>3</v>
      </c>
      <c r="AO130" s="29">
        <v>1</v>
      </c>
      <c r="AP130" s="29">
        <v>0</v>
      </c>
      <c r="AQ130" s="29">
        <v>0</v>
      </c>
      <c r="AR130" s="29">
        <v>1</v>
      </c>
      <c r="AS130" s="29">
        <v>0</v>
      </c>
      <c r="AT130" s="29">
        <v>0</v>
      </c>
      <c r="AU130" s="29">
        <v>0</v>
      </c>
      <c r="AV130" s="29">
        <v>1</v>
      </c>
      <c r="AW130" s="29">
        <v>0</v>
      </c>
      <c r="AX130" s="29">
        <v>3</v>
      </c>
      <c r="AY130" s="23">
        <f t="shared" ref="AY130:AY193" si="12">SUM(B130:AX130)</f>
        <v>56</v>
      </c>
      <c r="AZ130" s="23"/>
      <c r="BA130" s="23"/>
      <c r="BC130" s="1">
        <v>128</v>
      </c>
      <c r="BD130" s="22">
        <v>10.423</v>
      </c>
      <c r="BE130" s="22">
        <v>10.423</v>
      </c>
      <c r="BF130" s="22">
        <v>10.423</v>
      </c>
      <c r="BG130" s="22">
        <v>10.423</v>
      </c>
      <c r="BH130" s="22">
        <v>10.423</v>
      </c>
      <c r="BI130" s="22">
        <v>10.423</v>
      </c>
      <c r="BJ130" s="22">
        <v>10.423</v>
      </c>
      <c r="BK130" s="22">
        <v>10.423</v>
      </c>
      <c r="BL130" s="22">
        <v>10.423</v>
      </c>
      <c r="BM130" s="22">
        <v>10.423</v>
      </c>
      <c r="BN130" s="22">
        <v>10.423</v>
      </c>
      <c r="BO130" s="22">
        <f t="shared" ref="BO130:BO193" si="13">SUM(BD130:BN130)</f>
        <v>114.65300000000001</v>
      </c>
      <c r="BP130" s="22">
        <v>0</v>
      </c>
      <c r="BQ130" s="22">
        <v>1000</v>
      </c>
      <c r="BR130">
        <f t="shared" si="11"/>
        <v>0</v>
      </c>
      <c r="BS130">
        <f t="shared" ref="BS130:BS193" si="14">0.0001*BP130</f>
        <v>0</v>
      </c>
    </row>
    <row r="131" spans="1:71" ht="16" x14ac:dyDescent="0.2">
      <c r="A131" s="30">
        <v>129</v>
      </c>
      <c r="B131" s="29">
        <v>1</v>
      </c>
      <c r="C131" s="29">
        <v>1</v>
      </c>
      <c r="D131" s="29">
        <v>2</v>
      </c>
      <c r="E131" s="29">
        <v>2</v>
      </c>
      <c r="F131" s="29">
        <v>1</v>
      </c>
      <c r="G131" s="29">
        <v>1</v>
      </c>
      <c r="H131" s="29">
        <v>1</v>
      </c>
      <c r="I131" s="29">
        <v>1</v>
      </c>
      <c r="J131" s="29">
        <v>3</v>
      </c>
      <c r="K131" s="29">
        <v>4</v>
      </c>
      <c r="L131" s="29">
        <v>1</v>
      </c>
      <c r="M131" s="29">
        <v>1</v>
      </c>
      <c r="N131" s="29">
        <v>1</v>
      </c>
      <c r="O131" s="29">
        <v>1</v>
      </c>
      <c r="P131" s="29">
        <v>4</v>
      </c>
      <c r="Q131" s="29">
        <v>0</v>
      </c>
      <c r="R131" s="29">
        <v>2</v>
      </c>
      <c r="S131" s="29">
        <v>1</v>
      </c>
      <c r="T131" s="29">
        <v>0</v>
      </c>
      <c r="U131" s="29">
        <v>0</v>
      </c>
      <c r="V131" s="29">
        <v>1</v>
      </c>
      <c r="W131" s="29">
        <v>0</v>
      </c>
      <c r="X131" s="29">
        <v>1</v>
      </c>
      <c r="Y131" s="29">
        <v>0</v>
      </c>
      <c r="Z131" s="29">
        <v>1</v>
      </c>
      <c r="AA131" s="29">
        <v>2</v>
      </c>
      <c r="AB131" s="29">
        <v>2</v>
      </c>
      <c r="AC131" s="29">
        <v>1</v>
      </c>
      <c r="AD131" s="29">
        <v>0</v>
      </c>
      <c r="AE131" s="29">
        <v>1</v>
      </c>
      <c r="AF131" s="29">
        <v>0</v>
      </c>
      <c r="AG131" s="29">
        <v>1</v>
      </c>
      <c r="AH131" s="29">
        <v>1</v>
      </c>
      <c r="AI131" s="29">
        <v>0</v>
      </c>
      <c r="AJ131" s="29">
        <v>0</v>
      </c>
      <c r="AK131" s="29">
        <v>0</v>
      </c>
      <c r="AL131" s="29">
        <v>1</v>
      </c>
      <c r="AM131" s="29">
        <v>3</v>
      </c>
      <c r="AN131" s="29">
        <v>2</v>
      </c>
      <c r="AO131" s="29">
        <v>1</v>
      </c>
      <c r="AP131" s="29">
        <v>1</v>
      </c>
      <c r="AQ131" s="29">
        <v>0</v>
      </c>
      <c r="AR131" s="29">
        <v>1</v>
      </c>
      <c r="AS131" s="29">
        <v>0</v>
      </c>
      <c r="AT131" s="29">
        <v>1</v>
      </c>
      <c r="AU131" s="29">
        <v>0</v>
      </c>
      <c r="AV131" s="29">
        <v>0</v>
      </c>
      <c r="AW131" s="29">
        <v>0</v>
      </c>
      <c r="AX131" s="29">
        <v>3</v>
      </c>
      <c r="AY131" s="23">
        <f t="shared" si="12"/>
        <v>52</v>
      </c>
      <c r="AZ131" s="23"/>
      <c r="BA131" s="23"/>
      <c r="BC131" s="1">
        <v>129</v>
      </c>
      <c r="BD131" s="22">
        <v>10.423</v>
      </c>
      <c r="BE131" s="22">
        <v>10.423</v>
      </c>
      <c r="BF131" s="22">
        <v>10.423</v>
      </c>
      <c r="BG131" s="22">
        <v>10.423</v>
      </c>
      <c r="BH131" s="22">
        <v>10.423</v>
      </c>
      <c r="BI131" s="22">
        <v>10.423</v>
      </c>
      <c r="BJ131" s="22">
        <v>10.423</v>
      </c>
      <c r="BK131" s="22">
        <v>10.423</v>
      </c>
      <c r="BL131" s="22">
        <v>10.423</v>
      </c>
      <c r="BM131" s="22">
        <v>10.423</v>
      </c>
      <c r="BN131" s="22">
        <v>10.423</v>
      </c>
      <c r="BO131" s="22">
        <f t="shared" si="13"/>
        <v>114.65300000000001</v>
      </c>
      <c r="BP131" s="22">
        <v>0</v>
      </c>
      <c r="BQ131" s="22">
        <v>1000</v>
      </c>
      <c r="BR131">
        <f t="shared" ref="BR131:BR194" si="15">BP131*BQ131</f>
        <v>0</v>
      </c>
      <c r="BS131">
        <f t="shared" si="14"/>
        <v>0</v>
      </c>
    </row>
    <row r="132" spans="1:71" ht="16" x14ac:dyDescent="0.2">
      <c r="A132" s="30">
        <v>130</v>
      </c>
      <c r="B132" s="29">
        <v>0</v>
      </c>
      <c r="C132" s="29">
        <v>1</v>
      </c>
      <c r="D132" s="29">
        <v>3</v>
      </c>
      <c r="E132" s="29">
        <v>1</v>
      </c>
      <c r="F132" s="29">
        <v>1</v>
      </c>
      <c r="G132" s="29">
        <v>1</v>
      </c>
      <c r="H132" s="29">
        <v>1</v>
      </c>
      <c r="I132" s="29">
        <v>1</v>
      </c>
      <c r="J132" s="29">
        <v>2</v>
      </c>
      <c r="K132" s="29">
        <v>3</v>
      </c>
      <c r="L132" s="29">
        <v>2</v>
      </c>
      <c r="M132" s="29">
        <v>1</v>
      </c>
      <c r="N132" s="29">
        <v>1</v>
      </c>
      <c r="O132" s="29">
        <v>2</v>
      </c>
      <c r="P132" s="29">
        <v>4</v>
      </c>
      <c r="Q132" s="29">
        <v>1</v>
      </c>
      <c r="R132" s="29">
        <v>1</v>
      </c>
      <c r="S132" s="29">
        <v>1</v>
      </c>
      <c r="T132" s="29">
        <v>1</v>
      </c>
      <c r="U132" s="29">
        <v>0</v>
      </c>
      <c r="V132" s="29">
        <v>0</v>
      </c>
      <c r="W132" s="29">
        <v>1</v>
      </c>
      <c r="X132" s="29">
        <v>1</v>
      </c>
      <c r="Y132" s="29">
        <v>0</v>
      </c>
      <c r="Z132" s="29">
        <v>2</v>
      </c>
      <c r="AA132" s="29">
        <v>2</v>
      </c>
      <c r="AB132" s="29">
        <v>3</v>
      </c>
      <c r="AC132" s="29">
        <v>1</v>
      </c>
      <c r="AD132" s="29">
        <v>1</v>
      </c>
      <c r="AE132" s="29">
        <v>0</v>
      </c>
      <c r="AF132" s="29">
        <v>0</v>
      </c>
      <c r="AG132" s="29">
        <v>1</v>
      </c>
      <c r="AH132" s="29">
        <v>0</v>
      </c>
      <c r="AI132" s="29">
        <v>1</v>
      </c>
      <c r="AJ132" s="29">
        <v>0</v>
      </c>
      <c r="AK132" s="29">
        <v>0</v>
      </c>
      <c r="AL132" s="29">
        <v>1</v>
      </c>
      <c r="AM132" s="29">
        <v>2</v>
      </c>
      <c r="AN132" s="29">
        <v>3</v>
      </c>
      <c r="AO132" s="29">
        <v>1</v>
      </c>
      <c r="AP132" s="29">
        <v>1</v>
      </c>
      <c r="AQ132" s="29">
        <v>1</v>
      </c>
      <c r="AR132" s="29">
        <v>0</v>
      </c>
      <c r="AS132" s="29">
        <v>1</v>
      </c>
      <c r="AT132" s="29">
        <v>0</v>
      </c>
      <c r="AU132" s="29">
        <v>0</v>
      </c>
      <c r="AV132" s="29">
        <v>1</v>
      </c>
      <c r="AW132" s="29">
        <v>1</v>
      </c>
      <c r="AX132" s="29">
        <v>2</v>
      </c>
      <c r="AY132" s="23">
        <f t="shared" si="12"/>
        <v>55</v>
      </c>
      <c r="AZ132" s="23"/>
      <c r="BA132" s="23"/>
      <c r="BC132" s="1">
        <v>130</v>
      </c>
      <c r="BD132" s="22">
        <v>10.423</v>
      </c>
      <c r="BE132" s="22">
        <v>10.423</v>
      </c>
      <c r="BF132" s="22">
        <v>10.423</v>
      </c>
      <c r="BG132" s="22">
        <v>10.423</v>
      </c>
      <c r="BH132" s="22">
        <v>10.423</v>
      </c>
      <c r="BI132" s="22">
        <v>10.423</v>
      </c>
      <c r="BJ132" s="22">
        <v>10.423</v>
      </c>
      <c r="BK132" s="22">
        <v>10.423</v>
      </c>
      <c r="BL132" s="22">
        <v>10.423</v>
      </c>
      <c r="BM132" s="22">
        <v>10.423</v>
      </c>
      <c r="BN132" s="22">
        <v>10.423</v>
      </c>
      <c r="BO132" s="22">
        <f t="shared" si="13"/>
        <v>114.65300000000001</v>
      </c>
      <c r="BP132" s="22">
        <v>0</v>
      </c>
      <c r="BQ132" s="22">
        <v>1000</v>
      </c>
      <c r="BR132">
        <f t="shared" si="15"/>
        <v>0</v>
      </c>
      <c r="BS132">
        <f t="shared" si="14"/>
        <v>0</v>
      </c>
    </row>
    <row r="133" spans="1:71" ht="16" x14ac:dyDescent="0.2">
      <c r="A133" s="30">
        <v>131</v>
      </c>
      <c r="B133" s="29">
        <v>0</v>
      </c>
      <c r="C133" s="29">
        <v>1</v>
      </c>
      <c r="D133" s="29">
        <v>2</v>
      </c>
      <c r="E133" s="29">
        <v>2</v>
      </c>
      <c r="F133" s="29">
        <v>0</v>
      </c>
      <c r="G133" s="29">
        <v>0</v>
      </c>
      <c r="H133" s="29">
        <v>1</v>
      </c>
      <c r="I133" s="29">
        <v>1</v>
      </c>
      <c r="J133" s="29">
        <v>3</v>
      </c>
      <c r="K133" s="29">
        <v>3</v>
      </c>
      <c r="L133" s="29">
        <v>1</v>
      </c>
      <c r="M133" s="29">
        <v>2</v>
      </c>
      <c r="N133" s="29">
        <v>1</v>
      </c>
      <c r="O133" s="29">
        <v>1</v>
      </c>
      <c r="P133" s="29">
        <v>4</v>
      </c>
      <c r="Q133" s="29">
        <v>1</v>
      </c>
      <c r="R133" s="29">
        <v>2</v>
      </c>
      <c r="S133" s="29">
        <v>1</v>
      </c>
      <c r="T133" s="29">
        <v>0</v>
      </c>
      <c r="U133" s="29">
        <v>0</v>
      </c>
      <c r="V133" s="29">
        <v>0</v>
      </c>
      <c r="W133" s="29">
        <v>1</v>
      </c>
      <c r="X133" s="29">
        <v>1</v>
      </c>
      <c r="Y133" s="29">
        <v>0</v>
      </c>
      <c r="Z133" s="29">
        <v>1</v>
      </c>
      <c r="AA133" s="29">
        <v>1</v>
      </c>
      <c r="AB133" s="29">
        <v>2</v>
      </c>
      <c r="AC133" s="29">
        <v>1</v>
      </c>
      <c r="AD133" s="29">
        <v>0</v>
      </c>
      <c r="AE133" s="29">
        <v>0</v>
      </c>
      <c r="AF133" s="29">
        <v>0</v>
      </c>
      <c r="AG133" s="29">
        <v>1</v>
      </c>
      <c r="AH133" s="29">
        <v>1</v>
      </c>
      <c r="AI133" s="29">
        <v>0</v>
      </c>
      <c r="AJ133" s="29">
        <v>0</v>
      </c>
      <c r="AK133" s="29">
        <v>0</v>
      </c>
      <c r="AL133" s="29">
        <v>1</v>
      </c>
      <c r="AM133" s="29">
        <v>2</v>
      </c>
      <c r="AN133" s="29">
        <v>2</v>
      </c>
      <c r="AO133" s="29">
        <v>1</v>
      </c>
      <c r="AP133" s="29">
        <v>1</v>
      </c>
      <c r="AQ133" s="29">
        <v>0</v>
      </c>
      <c r="AR133" s="29">
        <v>1</v>
      </c>
      <c r="AS133" s="29">
        <v>0</v>
      </c>
      <c r="AT133" s="29">
        <v>0</v>
      </c>
      <c r="AU133" s="29">
        <v>0</v>
      </c>
      <c r="AV133" s="29">
        <v>1</v>
      </c>
      <c r="AW133" s="29">
        <v>1</v>
      </c>
      <c r="AX133" s="29">
        <v>3</v>
      </c>
      <c r="AY133" s="23">
        <f t="shared" si="12"/>
        <v>48</v>
      </c>
      <c r="AZ133" s="23"/>
      <c r="BA133" s="23"/>
      <c r="BC133" s="1">
        <v>131</v>
      </c>
      <c r="BD133" s="22">
        <v>10.423</v>
      </c>
      <c r="BE133" s="22">
        <v>10.423</v>
      </c>
      <c r="BF133" s="22">
        <v>10.423</v>
      </c>
      <c r="BG133" s="22">
        <v>10.423</v>
      </c>
      <c r="BH133" s="22">
        <v>10.423</v>
      </c>
      <c r="BI133" s="22">
        <v>10.423</v>
      </c>
      <c r="BJ133" s="22">
        <v>10.423</v>
      </c>
      <c r="BK133" s="22">
        <v>10.423</v>
      </c>
      <c r="BL133" s="22">
        <v>10.423</v>
      </c>
      <c r="BM133" s="22">
        <v>10.423</v>
      </c>
      <c r="BN133" s="22">
        <v>10.423</v>
      </c>
      <c r="BO133" s="22">
        <f t="shared" si="13"/>
        <v>114.65300000000001</v>
      </c>
      <c r="BP133" s="22">
        <v>0</v>
      </c>
      <c r="BQ133" s="22">
        <v>1000</v>
      </c>
      <c r="BR133">
        <f t="shared" si="15"/>
        <v>0</v>
      </c>
      <c r="BS133">
        <f t="shared" si="14"/>
        <v>0</v>
      </c>
    </row>
    <row r="134" spans="1:71" ht="16" x14ac:dyDescent="0.2">
      <c r="A134" s="30">
        <v>132</v>
      </c>
      <c r="B134" s="29">
        <v>1</v>
      </c>
      <c r="C134" s="29">
        <v>2</v>
      </c>
      <c r="D134" s="29">
        <v>3</v>
      </c>
      <c r="E134" s="29">
        <v>2</v>
      </c>
      <c r="F134" s="29">
        <v>1</v>
      </c>
      <c r="G134" s="29">
        <v>0</v>
      </c>
      <c r="H134" s="29">
        <v>1</v>
      </c>
      <c r="I134" s="29">
        <v>1</v>
      </c>
      <c r="J134" s="29">
        <v>2</v>
      </c>
      <c r="K134" s="29">
        <v>4</v>
      </c>
      <c r="L134" s="29">
        <v>2</v>
      </c>
      <c r="M134" s="29">
        <v>1</v>
      </c>
      <c r="N134" s="29">
        <v>1</v>
      </c>
      <c r="O134" s="29">
        <v>2</v>
      </c>
      <c r="P134" s="29">
        <v>4</v>
      </c>
      <c r="Q134" s="29">
        <v>1</v>
      </c>
      <c r="R134" s="29">
        <v>1</v>
      </c>
      <c r="S134" s="29">
        <v>1</v>
      </c>
      <c r="T134" s="29">
        <v>0</v>
      </c>
      <c r="U134" s="29">
        <v>0</v>
      </c>
      <c r="V134" s="29">
        <v>1</v>
      </c>
      <c r="W134" s="29">
        <v>1</v>
      </c>
      <c r="X134" s="29">
        <v>1</v>
      </c>
      <c r="Y134" s="29">
        <v>0</v>
      </c>
      <c r="Z134" s="29">
        <v>1</v>
      </c>
      <c r="AA134" s="29">
        <v>1</v>
      </c>
      <c r="AB134" s="29">
        <v>2</v>
      </c>
      <c r="AC134" s="29">
        <v>1</v>
      </c>
      <c r="AD134" s="29">
        <v>0</v>
      </c>
      <c r="AE134" s="29">
        <v>1</v>
      </c>
      <c r="AF134" s="29">
        <v>1</v>
      </c>
      <c r="AG134" s="29">
        <v>0</v>
      </c>
      <c r="AH134" s="29">
        <v>1</v>
      </c>
      <c r="AI134" s="29">
        <v>1</v>
      </c>
      <c r="AJ134" s="29">
        <v>0</v>
      </c>
      <c r="AK134" s="29">
        <v>0</v>
      </c>
      <c r="AL134" s="29">
        <v>2</v>
      </c>
      <c r="AM134" s="29">
        <v>3</v>
      </c>
      <c r="AN134" s="29">
        <v>3</v>
      </c>
      <c r="AO134" s="29">
        <v>1</v>
      </c>
      <c r="AP134" s="29">
        <v>0</v>
      </c>
      <c r="AQ134" s="29">
        <v>0</v>
      </c>
      <c r="AR134" s="29">
        <v>1</v>
      </c>
      <c r="AS134" s="29">
        <v>0</v>
      </c>
      <c r="AT134" s="29">
        <v>1</v>
      </c>
      <c r="AU134" s="29">
        <v>0</v>
      </c>
      <c r="AV134" s="29">
        <v>1</v>
      </c>
      <c r="AW134" s="29">
        <v>1</v>
      </c>
      <c r="AX134" s="29">
        <v>3</v>
      </c>
      <c r="AY134" s="23">
        <f t="shared" si="12"/>
        <v>58</v>
      </c>
      <c r="AZ134" s="23"/>
      <c r="BA134" s="23"/>
      <c r="BC134" s="1">
        <v>132</v>
      </c>
      <c r="BD134" s="22">
        <v>10.423</v>
      </c>
      <c r="BE134" s="22">
        <v>10.423</v>
      </c>
      <c r="BF134" s="22">
        <v>10.423</v>
      </c>
      <c r="BG134" s="22">
        <v>10.423</v>
      </c>
      <c r="BH134" s="22">
        <v>10.423</v>
      </c>
      <c r="BI134" s="22">
        <v>10.423</v>
      </c>
      <c r="BJ134" s="22">
        <v>10.423</v>
      </c>
      <c r="BK134" s="22">
        <v>10.423</v>
      </c>
      <c r="BL134" s="22">
        <v>10.423</v>
      </c>
      <c r="BM134" s="22">
        <v>10.423</v>
      </c>
      <c r="BN134" s="22">
        <v>10.423</v>
      </c>
      <c r="BO134" s="22">
        <f t="shared" si="13"/>
        <v>114.65300000000001</v>
      </c>
      <c r="BP134" s="22">
        <v>0</v>
      </c>
      <c r="BQ134" s="22">
        <v>1000</v>
      </c>
      <c r="BR134">
        <f t="shared" si="15"/>
        <v>0</v>
      </c>
      <c r="BS134">
        <f t="shared" si="14"/>
        <v>0</v>
      </c>
    </row>
    <row r="135" spans="1:71" ht="16" x14ac:dyDescent="0.2">
      <c r="A135" s="30">
        <v>133</v>
      </c>
      <c r="B135" s="29">
        <v>1</v>
      </c>
      <c r="C135" s="29">
        <v>2</v>
      </c>
      <c r="D135" s="29">
        <v>2</v>
      </c>
      <c r="E135" s="29">
        <v>2</v>
      </c>
      <c r="F135" s="29">
        <v>0</v>
      </c>
      <c r="G135" s="29">
        <v>1</v>
      </c>
      <c r="H135" s="29">
        <v>1</v>
      </c>
      <c r="I135" s="29">
        <v>2</v>
      </c>
      <c r="J135" s="29">
        <v>3</v>
      </c>
      <c r="K135" s="29">
        <v>3</v>
      </c>
      <c r="L135" s="29">
        <v>2</v>
      </c>
      <c r="M135" s="29">
        <v>1</v>
      </c>
      <c r="N135" s="29">
        <v>1</v>
      </c>
      <c r="O135" s="29">
        <v>2</v>
      </c>
      <c r="P135" s="29">
        <v>4</v>
      </c>
      <c r="Q135" s="29">
        <v>1</v>
      </c>
      <c r="R135" s="29">
        <v>1</v>
      </c>
      <c r="S135" s="29">
        <v>1</v>
      </c>
      <c r="T135" s="29">
        <v>0</v>
      </c>
      <c r="U135" s="29">
        <v>0</v>
      </c>
      <c r="V135" s="29">
        <v>0</v>
      </c>
      <c r="W135" s="29">
        <v>1</v>
      </c>
      <c r="X135" s="29">
        <v>1</v>
      </c>
      <c r="Y135" s="29">
        <v>0</v>
      </c>
      <c r="Z135" s="29">
        <v>1</v>
      </c>
      <c r="AA135" s="29">
        <v>2</v>
      </c>
      <c r="AB135" s="29">
        <v>2</v>
      </c>
      <c r="AC135" s="29">
        <v>1</v>
      </c>
      <c r="AD135" s="29">
        <v>1</v>
      </c>
      <c r="AE135" s="29">
        <v>0</v>
      </c>
      <c r="AF135" s="29">
        <v>0</v>
      </c>
      <c r="AG135" s="29">
        <v>1</v>
      </c>
      <c r="AH135" s="29">
        <v>1</v>
      </c>
      <c r="AI135" s="29">
        <v>0</v>
      </c>
      <c r="AJ135" s="29">
        <v>0</v>
      </c>
      <c r="AK135" s="29">
        <v>0</v>
      </c>
      <c r="AL135" s="29">
        <v>1</v>
      </c>
      <c r="AM135" s="29">
        <v>2</v>
      </c>
      <c r="AN135" s="29">
        <v>3</v>
      </c>
      <c r="AO135" s="29">
        <v>1</v>
      </c>
      <c r="AP135" s="29">
        <v>1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1</v>
      </c>
      <c r="AW135" s="29">
        <v>1</v>
      </c>
      <c r="AX135" s="29">
        <v>2</v>
      </c>
      <c r="AY135" s="23">
        <f t="shared" si="12"/>
        <v>53</v>
      </c>
      <c r="AZ135" s="23"/>
      <c r="BA135" s="23"/>
      <c r="BC135" s="1">
        <v>133</v>
      </c>
      <c r="BD135" s="22">
        <v>10.423</v>
      </c>
      <c r="BE135" s="22">
        <v>10.423</v>
      </c>
      <c r="BF135" s="22">
        <v>10.423</v>
      </c>
      <c r="BG135" s="22">
        <v>10.423</v>
      </c>
      <c r="BH135" s="22">
        <v>10.423</v>
      </c>
      <c r="BI135" s="22">
        <v>10.423</v>
      </c>
      <c r="BJ135" s="22">
        <v>10.423</v>
      </c>
      <c r="BK135" s="22">
        <v>10.423</v>
      </c>
      <c r="BL135" s="22">
        <v>10.423</v>
      </c>
      <c r="BM135" s="22">
        <v>10.423</v>
      </c>
      <c r="BN135" s="22">
        <v>10.423</v>
      </c>
      <c r="BO135" s="22">
        <f t="shared" si="13"/>
        <v>114.65300000000001</v>
      </c>
      <c r="BP135" s="22">
        <v>0</v>
      </c>
      <c r="BQ135" s="22">
        <v>1000</v>
      </c>
      <c r="BR135">
        <f t="shared" si="15"/>
        <v>0</v>
      </c>
      <c r="BS135">
        <f t="shared" si="14"/>
        <v>0</v>
      </c>
    </row>
    <row r="136" spans="1:71" ht="16" x14ac:dyDescent="0.2">
      <c r="A136" s="30">
        <v>134</v>
      </c>
      <c r="B136" s="29">
        <v>1</v>
      </c>
      <c r="C136" s="29">
        <v>1</v>
      </c>
      <c r="D136" s="29">
        <v>2</v>
      </c>
      <c r="E136" s="29">
        <v>2</v>
      </c>
      <c r="F136" s="29">
        <v>1</v>
      </c>
      <c r="G136" s="29">
        <v>1</v>
      </c>
      <c r="H136" s="29">
        <v>1</v>
      </c>
      <c r="I136" s="29">
        <v>1</v>
      </c>
      <c r="J136" s="29">
        <v>3</v>
      </c>
      <c r="K136" s="29">
        <v>3</v>
      </c>
      <c r="L136" s="29">
        <v>1</v>
      </c>
      <c r="M136" s="29">
        <v>1</v>
      </c>
      <c r="N136" s="29">
        <v>1</v>
      </c>
      <c r="O136" s="29">
        <v>2</v>
      </c>
      <c r="P136" s="29">
        <v>4</v>
      </c>
      <c r="Q136" s="29">
        <v>1</v>
      </c>
      <c r="R136" s="29">
        <v>1</v>
      </c>
      <c r="S136" s="29">
        <v>1</v>
      </c>
      <c r="T136" s="29">
        <v>0</v>
      </c>
      <c r="U136" s="29">
        <v>0</v>
      </c>
      <c r="V136" s="29">
        <v>0</v>
      </c>
      <c r="W136" s="29">
        <v>0</v>
      </c>
      <c r="X136" s="29">
        <v>1</v>
      </c>
      <c r="Y136" s="29">
        <v>0</v>
      </c>
      <c r="Z136" s="29">
        <v>1</v>
      </c>
      <c r="AA136" s="29">
        <v>2</v>
      </c>
      <c r="AB136" s="29">
        <v>3</v>
      </c>
      <c r="AC136" s="29">
        <v>1</v>
      </c>
      <c r="AD136" s="29">
        <v>0</v>
      </c>
      <c r="AE136" s="29">
        <v>0</v>
      </c>
      <c r="AF136" s="29">
        <v>0</v>
      </c>
      <c r="AG136" s="29">
        <v>1</v>
      </c>
      <c r="AH136" s="29">
        <v>1</v>
      </c>
      <c r="AI136" s="29">
        <v>0</v>
      </c>
      <c r="AJ136" s="29">
        <v>0</v>
      </c>
      <c r="AK136" s="29">
        <v>0</v>
      </c>
      <c r="AL136" s="29">
        <v>1</v>
      </c>
      <c r="AM136" s="29">
        <v>3</v>
      </c>
      <c r="AN136" s="29">
        <v>3</v>
      </c>
      <c r="AO136" s="29">
        <v>0</v>
      </c>
      <c r="AP136" s="29">
        <v>1</v>
      </c>
      <c r="AQ136" s="29">
        <v>1</v>
      </c>
      <c r="AR136" s="29">
        <v>1</v>
      </c>
      <c r="AS136" s="29">
        <v>0</v>
      </c>
      <c r="AT136" s="29">
        <v>0</v>
      </c>
      <c r="AU136" s="29">
        <v>0</v>
      </c>
      <c r="AV136" s="29">
        <v>1</v>
      </c>
      <c r="AW136" s="29">
        <v>1</v>
      </c>
      <c r="AX136" s="29">
        <v>2</v>
      </c>
      <c r="AY136" s="23">
        <f t="shared" si="12"/>
        <v>52</v>
      </c>
      <c r="AZ136" s="23"/>
      <c r="BA136" s="23"/>
      <c r="BC136" s="1">
        <v>134</v>
      </c>
      <c r="BD136" s="22">
        <v>10.423</v>
      </c>
      <c r="BE136" s="22">
        <v>10.423</v>
      </c>
      <c r="BF136" s="22">
        <v>10.423</v>
      </c>
      <c r="BG136" s="22">
        <v>10.423</v>
      </c>
      <c r="BH136" s="22">
        <v>10.423</v>
      </c>
      <c r="BI136" s="22">
        <v>10.423</v>
      </c>
      <c r="BJ136" s="22">
        <v>10.423</v>
      </c>
      <c r="BK136" s="22">
        <v>10.423</v>
      </c>
      <c r="BL136" s="22">
        <v>10.423</v>
      </c>
      <c r="BM136" s="22">
        <v>10.423</v>
      </c>
      <c r="BN136" s="22">
        <v>10.423</v>
      </c>
      <c r="BO136" s="22">
        <f t="shared" si="13"/>
        <v>114.65300000000001</v>
      </c>
      <c r="BP136" s="22">
        <v>0</v>
      </c>
      <c r="BQ136" s="22">
        <v>1000</v>
      </c>
      <c r="BR136">
        <f t="shared" si="15"/>
        <v>0</v>
      </c>
      <c r="BS136">
        <f t="shared" si="14"/>
        <v>0</v>
      </c>
    </row>
    <row r="137" spans="1:71" ht="16" x14ac:dyDescent="0.2">
      <c r="A137" s="30">
        <v>135</v>
      </c>
      <c r="B137" s="29">
        <v>1</v>
      </c>
      <c r="C137" s="29">
        <v>2</v>
      </c>
      <c r="D137" s="29">
        <v>3</v>
      </c>
      <c r="E137" s="29">
        <v>2</v>
      </c>
      <c r="F137" s="29">
        <v>1</v>
      </c>
      <c r="G137" s="29">
        <v>1</v>
      </c>
      <c r="H137" s="29">
        <v>1</v>
      </c>
      <c r="I137" s="29">
        <v>1</v>
      </c>
      <c r="J137" s="29">
        <v>2</v>
      </c>
      <c r="K137" s="29">
        <v>3</v>
      </c>
      <c r="L137" s="29">
        <v>1</v>
      </c>
      <c r="M137" s="29">
        <v>1</v>
      </c>
      <c r="N137" s="29">
        <v>2</v>
      </c>
      <c r="O137" s="29">
        <v>1</v>
      </c>
      <c r="P137" s="29">
        <v>5</v>
      </c>
      <c r="Q137" s="29">
        <v>1</v>
      </c>
      <c r="R137" s="29">
        <v>2</v>
      </c>
      <c r="S137" s="29">
        <v>1</v>
      </c>
      <c r="T137" s="29">
        <v>1</v>
      </c>
      <c r="U137" s="29">
        <v>0</v>
      </c>
      <c r="V137" s="29">
        <v>0</v>
      </c>
      <c r="W137" s="29">
        <v>1</v>
      </c>
      <c r="X137" s="29">
        <v>1</v>
      </c>
      <c r="Y137" s="29">
        <v>0</v>
      </c>
      <c r="Z137" s="29">
        <v>1</v>
      </c>
      <c r="AA137" s="29">
        <v>2</v>
      </c>
      <c r="AB137" s="29">
        <v>2</v>
      </c>
      <c r="AC137" s="29">
        <v>1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1</v>
      </c>
      <c r="AM137" s="29">
        <v>2</v>
      </c>
      <c r="AN137" s="29">
        <v>3</v>
      </c>
      <c r="AO137" s="29">
        <v>1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1</v>
      </c>
      <c r="AW137" s="29">
        <v>0</v>
      </c>
      <c r="AX137" s="29">
        <v>3</v>
      </c>
      <c r="AY137" s="23">
        <f t="shared" si="12"/>
        <v>51</v>
      </c>
      <c r="AZ137" s="23"/>
      <c r="BA137" s="23"/>
      <c r="BC137" s="1">
        <v>135</v>
      </c>
      <c r="BD137" s="22">
        <v>10.423</v>
      </c>
      <c r="BE137" s="22">
        <v>10.423</v>
      </c>
      <c r="BF137" s="22">
        <v>10.423</v>
      </c>
      <c r="BG137" s="22">
        <v>10.423</v>
      </c>
      <c r="BH137" s="22">
        <v>10.423</v>
      </c>
      <c r="BI137" s="22">
        <v>10.423</v>
      </c>
      <c r="BJ137" s="22">
        <v>10.423</v>
      </c>
      <c r="BK137" s="22">
        <v>10.423</v>
      </c>
      <c r="BL137" s="22">
        <v>10.423</v>
      </c>
      <c r="BM137" s="22">
        <v>10.423</v>
      </c>
      <c r="BN137" s="22">
        <v>10.423</v>
      </c>
      <c r="BO137" s="22">
        <f t="shared" si="13"/>
        <v>114.65300000000001</v>
      </c>
      <c r="BP137" s="22">
        <v>0</v>
      </c>
      <c r="BQ137" s="22">
        <v>1000</v>
      </c>
      <c r="BR137">
        <f t="shared" si="15"/>
        <v>0</v>
      </c>
      <c r="BS137">
        <f t="shared" si="14"/>
        <v>0</v>
      </c>
    </row>
    <row r="138" spans="1:71" ht="16" x14ac:dyDescent="0.2">
      <c r="A138" s="30">
        <v>136</v>
      </c>
      <c r="B138" s="29">
        <v>1</v>
      </c>
      <c r="C138" s="29">
        <v>2</v>
      </c>
      <c r="D138" s="29">
        <v>2</v>
      </c>
      <c r="E138" s="29">
        <v>1</v>
      </c>
      <c r="F138" s="29">
        <v>1</v>
      </c>
      <c r="G138" s="29">
        <v>1</v>
      </c>
      <c r="H138" s="29">
        <v>1</v>
      </c>
      <c r="I138" s="29">
        <v>1</v>
      </c>
      <c r="J138" s="29">
        <v>2</v>
      </c>
      <c r="K138" s="29">
        <v>3</v>
      </c>
      <c r="L138" s="29">
        <v>1</v>
      </c>
      <c r="M138" s="29">
        <v>1</v>
      </c>
      <c r="N138" s="29">
        <v>1</v>
      </c>
      <c r="O138" s="29">
        <v>2</v>
      </c>
      <c r="P138" s="29">
        <v>4</v>
      </c>
      <c r="Q138" s="29">
        <v>0</v>
      </c>
      <c r="R138" s="29">
        <v>2</v>
      </c>
      <c r="S138" s="29">
        <v>1</v>
      </c>
      <c r="T138" s="29">
        <v>0</v>
      </c>
      <c r="U138" s="29">
        <v>0</v>
      </c>
      <c r="V138" s="29">
        <v>0</v>
      </c>
      <c r="W138" s="29">
        <v>0</v>
      </c>
      <c r="X138" s="29">
        <v>1</v>
      </c>
      <c r="Y138" s="29">
        <v>0</v>
      </c>
      <c r="Z138" s="29">
        <v>1</v>
      </c>
      <c r="AA138" s="29">
        <v>2</v>
      </c>
      <c r="AB138" s="29">
        <v>3</v>
      </c>
      <c r="AC138" s="29">
        <v>1</v>
      </c>
      <c r="AD138" s="29">
        <v>0</v>
      </c>
      <c r="AE138" s="29">
        <v>0</v>
      </c>
      <c r="AF138" s="29">
        <v>0</v>
      </c>
      <c r="AG138" s="29">
        <v>1</v>
      </c>
      <c r="AH138" s="29">
        <v>1</v>
      </c>
      <c r="AI138" s="29">
        <v>0</v>
      </c>
      <c r="AJ138" s="29">
        <v>0</v>
      </c>
      <c r="AK138" s="29">
        <v>0</v>
      </c>
      <c r="AL138" s="29">
        <v>1</v>
      </c>
      <c r="AM138" s="29">
        <v>2</v>
      </c>
      <c r="AN138" s="29">
        <v>3</v>
      </c>
      <c r="AO138" s="29">
        <v>1</v>
      </c>
      <c r="AP138" s="29">
        <v>1</v>
      </c>
      <c r="AQ138" s="29">
        <v>0</v>
      </c>
      <c r="AR138" s="29">
        <v>1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2</v>
      </c>
      <c r="AY138" s="23">
        <f t="shared" si="12"/>
        <v>48</v>
      </c>
      <c r="AZ138" s="23"/>
      <c r="BA138" s="23"/>
      <c r="BC138" s="1">
        <v>136</v>
      </c>
      <c r="BD138" s="22">
        <v>10.423</v>
      </c>
      <c r="BE138" s="22">
        <v>10.423</v>
      </c>
      <c r="BF138" s="22">
        <v>10.423</v>
      </c>
      <c r="BG138" s="22">
        <v>10.423</v>
      </c>
      <c r="BH138" s="22">
        <v>10.423</v>
      </c>
      <c r="BI138" s="22">
        <v>10.423</v>
      </c>
      <c r="BJ138" s="22">
        <v>10.423</v>
      </c>
      <c r="BK138" s="22">
        <v>10.423</v>
      </c>
      <c r="BL138" s="22">
        <v>10.423</v>
      </c>
      <c r="BM138" s="22">
        <v>10.423</v>
      </c>
      <c r="BN138" s="22">
        <v>10.423</v>
      </c>
      <c r="BO138" s="22">
        <f t="shared" si="13"/>
        <v>114.65300000000001</v>
      </c>
      <c r="BP138" s="22">
        <v>0</v>
      </c>
      <c r="BQ138" s="22">
        <v>1000</v>
      </c>
      <c r="BR138">
        <f t="shared" si="15"/>
        <v>0</v>
      </c>
      <c r="BS138">
        <f t="shared" si="14"/>
        <v>0</v>
      </c>
    </row>
    <row r="139" spans="1:71" ht="16" x14ac:dyDescent="0.2">
      <c r="A139" s="30">
        <v>137</v>
      </c>
      <c r="B139" s="29">
        <v>1</v>
      </c>
      <c r="C139" s="29">
        <v>1</v>
      </c>
      <c r="D139" s="29">
        <v>3</v>
      </c>
      <c r="E139" s="29">
        <v>1</v>
      </c>
      <c r="F139" s="29">
        <v>1</v>
      </c>
      <c r="G139" s="29">
        <v>0</v>
      </c>
      <c r="H139" s="29">
        <v>1</v>
      </c>
      <c r="I139" s="29">
        <v>1</v>
      </c>
      <c r="J139" s="29">
        <v>3</v>
      </c>
      <c r="K139" s="29">
        <v>3</v>
      </c>
      <c r="L139" s="29">
        <v>1</v>
      </c>
      <c r="M139" s="29">
        <v>2</v>
      </c>
      <c r="N139" s="29">
        <v>1</v>
      </c>
      <c r="O139" s="29">
        <v>2</v>
      </c>
      <c r="P139" s="29">
        <v>4</v>
      </c>
      <c r="Q139" s="29">
        <v>0</v>
      </c>
      <c r="R139" s="29">
        <v>2</v>
      </c>
      <c r="S139" s="29">
        <v>1</v>
      </c>
      <c r="T139" s="29">
        <v>1</v>
      </c>
      <c r="U139" s="29">
        <v>0</v>
      </c>
      <c r="V139" s="29">
        <v>0</v>
      </c>
      <c r="W139" s="29">
        <v>0</v>
      </c>
      <c r="X139" s="29">
        <v>1</v>
      </c>
      <c r="Y139" s="29">
        <v>0</v>
      </c>
      <c r="Z139" s="29">
        <v>1</v>
      </c>
      <c r="AA139" s="29">
        <v>2</v>
      </c>
      <c r="AB139" s="29">
        <v>2</v>
      </c>
      <c r="AC139" s="29">
        <v>1</v>
      </c>
      <c r="AD139" s="29">
        <v>0</v>
      </c>
      <c r="AE139" s="29">
        <v>0</v>
      </c>
      <c r="AF139" s="29">
        <v>0</v>
      </c>
      <c r="AG139" s="29">
        <v>1</v>
      </c>
      <c r="AH139" s="29">
        <v>1</v>
      </c>
      <c r="AI139" s="29">
        <v>0</v>
      </c>
      <c r="AJ139" s="29">
        <v>0</v>
      </c>
      <c r="AK139" s="29">
        <v>0</v>
      </c>
      <c r="AL139" s="29">
        <v>2</v>
      </c>
      <c r="AM139" s="29">
        <v>2</v>
      </c>
      <c r="AN139" s="29">
        <v>3</v>
      </c>
      <c r="AO139" s="29">
        <v>1</v>
      </c>
      <c r="AP139" s="29">
        <v>0</v>
      </c>
      <c r="AQ139" s="29">
        <v>1</v>
      </c>
      <c r="AR139" s="29">
        <v>1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3</v>
      </c>
      <c r="AY139" s="23">
        <f t="shared" si="12"/>
        <v>51</v>
      </c>
      <c r="AZ139" s="23"/>
      <c r="BA139" s="23"/>
      <c r="BC139" s="1">
        <v>137</v>
      </c>
      <c r="BD139" s="22">
        <v>10.423</v>
      </c>
      <c r="BE139" s="22">
        <v>10.423</v>
      </c>
      <c r="BF139" s="22">
        <v>10.423</v>
      </c>
      <c r="BG139" s="22">
        <v>10.423</v>
      </c>
      <c r="BH139" s="22">
        <v>10.423</v>
      </c>
      <c r="BI139" s="22">
        <v>10.423</v>
      </c>
      <c r="BJ139" s="22">
        <v>10.423</v>
      </c>
      <c r="BK139" s="22">
        <v>10.423</v>
      </c>
      <c r="BL139" s="22">
        <v>10.423</v>
      </c>
      <c r="BM139" s="22">
        <v>10.423</v>
      </c>
      <c r="BN139" s="22">
        <v>10.423</v>
      </c>
      <c r="BO139" s="22">
        <f t="shared" si="13"/>
        <v>114.65300000000001</v>
      </c>
      <c r="BP139" s="22">
        <v>0</v>
      </c>
      <c r="BQ139" s="22">
        <v>1000</v>
      </c>
      <c r="BR139">
        <f t="shared" si="15"/>
        <v>0</v>
      </c>
      <c r="BS139">
        <f t="shared" si="14"/>
        <v>0</v>
      </c>
    </row>
    <row r="140" spans="1:71" ht="16" x14ac:dyDescent="0.2">
      <c r="A140" s="30">
        <v>138</v>
      </c>
      <c r="B140" s="29">
        <v>1</v>
      </c>
      <c r="C140" s="29">
        <v>2</v>
      </c>
      <c r="D140" s="29">
        <v>2</v>
      </c>
      <c r="E140" s="29">
        <v>1</v>
      </c>
      <c r="F140" s="29">
        <v>1</v>
      </c>
      <c r="G140" s="29">
        <v>1</v>
      </c>
      <c r="H140" s="29">
        <v>1</v>
      </c>
      <c r="I140" s="29">
        <v>1</v>
      </c>
      <c r="J140" s="29">
        <v>3</v>
      </c>
      <c r="K140" s="29">
        <v>4</v>
      </c>
      <c r="L140" s="29">
        <v>1</v>
      </c>
      <c r="M140" s="29">
        <v>1</v>
      </c>
      <c r="N140" s="29">
        <v>1</v>
      </c>
      <c r="O140" s="29">
        <v>2</v>
      </c>
      <c r="P140" s="29">
        <v>4</v>
      </c>
      <c r="Q140" s="29">
        <v>1</v>
      </c>
      <c r="R140" s="29">
        <v>2</v>
      </c>
      <c r="S140" s="29">
        <v>1</v>
      </c>
      <c r="T140" s="29">
        <v>0</v>
      </c>
      <c r="U140" s="29">
        <v>0</v>
      </c>
      <c r="V140" s="29">
        <v>0</v>
      </c>
      <c r="W140" s="29">
        <v>1</v>
      </c>
      <c r="X140" s="29">
        <v>0</v>
      </c>
      <c r="Y140" s="29">
        <v>0</v>
      </c>
      <c r="Z140" s="29">
        <v>1</v>
      </c>
      <c r="AA140" s="29">
        <v>2</v>
      </c>
      <c r="AB140" s="29">
        <v>2</v>
      </c>
      <c r="AC140" s="29">
        <v>1</v>
      </c>
      <c r="AD140" s="29">
        <v>0</v>
      </c>
      <c r="AE140" s="29">
        <v>0</v>
      </c>
      <c r="AF140" s="29">
        <v>0</v>
      </c>
      <c r="AG140" s="29">
        <v>1</v>
      </c>
      <c r="AH140" s="29">
        <v>1</v>
      </c>
      <c r="AI140" s="29">
        <v>0</v>
      </c>
      <c r="AJ140" s="29">
        <v>0</v>
      </c>
      <c r="AK140" s="29">
        <v>0</v>
      </c>
      <c r="AL140" s="29">
        <v>0</v>
      </c>
      <c r="AM140" s="29">
        <v>3</v>
      </c>
      <c r="AN140" s="29">
        <v>3</v>
      </c>
      <c r="AO140" s="29">
        <v>1</v>
      </c>
      <c r="AP140" s="29">
        <v>1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1</v>
      </c>
      <c r="AW140" s="29">
        <v>0</v>
      </c>
      <c r="AX140" s="29">
        <v>2</v>
      </c>
      <c r="AY140" s="23">
        <f t="shared" si="12"/>
        <v>50</v>
      </c>
      <c r="AZ140" s="23"/>
      <c r="BA140" s="23"/>
      <c r="BC140" s="1">
        <v>138</v>
      </c>
      <c r="BD140" s="22">
        <v>10.423</v>
      </c>
      <c r="BE140" s="22">
        <v>10.423</v>
      </c>
      <c r="BF140" s="22">
        <v>10.423</v>
      </c>
      <c r="BG140" s="22">
        <v>10.423</v>
      </c>
      <c r="BH140" s="22">
        <v>10.423</v>
      </c>
      <c r="BI140" s="22">
        <v>10.423</v>
      </c>
      <c r="BJ140" s="22">
        <v>10.423</v>
      </c>
      <c r="BK140" s="22">
        <v>10.423</v>
      </c>
      <c r="BL140" s="22">
        <v>10.423</v>
      </c>
      <c r="BM140" s="22">
        <v>10.423</v>
      </c>
      <c r="BN140" s="22">
        <v>10.423</v>
      </c>
      <c r="BO140" s="22">
        <f t="shared" si="13"/>
        <v>114.65300000000001</v>
      </c>
      <c r="BP140" s="22">
        <v>0</v>
      </c>
      <c r="BQ140" s="22">
        <v>1000</v>
      </c>
      <c r="BR140">
        <f t="shared" si="15"/>
        <v>0</v>
      </c>
      <c r="BS140">
        <f t="shared" si="14"/>
        <v>0</v>
      </c>
    </row>
    <row r="141" spans="1:71" ht="16" x14ac:dyDescent="0.2">
      <c r="A141" s="30">
        <v>139</v>
      </c>
      <c r="B141" s="29">
        <v>0</v>
      </c>
      <c r="C141" s="29">
        <v>2</v>
      </c>
      <c r="D141" s="29">
        <v>3</v>
      </c>
      <c r="E141" s="29">
        <v>2</v>
      </c>
      <c r="F141" s="29">
        <v>1</v>
      </c>
      <c r="G141" s="29">
        <v>0</v>
      </c>
      <c r="H141" s="29">
        <v>1</v>
      </c>
      <c r="I141" s="29">
        <v>1</v>
      </c>
      <c r="J141" s="29">
        <v>3</v>
      </c>
      <c r="K141" s="29">
        <v>3</v>
      </c>
      <c r="L141" s="29">
        <v>2</v>
      </c>
      <c r="M141" s="29">
        <v>1</v>
      </c>
      <c r="N141" s="29">
        <v>1</v>
      </c>
      <c r="O141" s="29">
        <v>2</v>
      </c>
      <c r="P141" s="29">
        <v>5</v>
      </c>
      <c r="Q141" s="29">
        <v>1</v>
      </c>
      <c r="R141" s="29">
        <v>2</v>
      </c>
      <c r="S141" s="29">
        <v>1</v>
      </c>
      <c r="T141" s="29">
        <v>1</v>
      </c>
      <c r="U141" s="29">
        <v>1</v>
      </c>
      <c r="V141" s="29">
        <v>0</v>
      </c>
      <c r="W141" s="29">
        <v>1</v>
      </c>
      <c r="X141" s="29">
        <v>1</v>
      </c>
      <c r="Y141" s="29">
        <v>0</v>
      </c>
      <c r="Z141" s="29">
        <v>2</v>
      </c>
      <c r="AA141" s="29">
        <v>2</v>
      </c>
      <c r="AB141" s="29">
        <v>3</v>
      </c>
      <c r="AC141" s="29">
        <v>1</v>
      </c>
      <c r="AD141" s="29">
        <v>0</v>
      </c>
      <c r="AE141" s="29">
        <v>0</v>
      </c>
      <c r="AF141" s="29">
        <v>0</v>
      </c>
      <c r="AG141" s="29">
        <v>1</v>
      </c>
      <c r="AH141" s="29">
        <v>1</v>
      </c>
      <c r="AI141" s="29">
        <v>1</v>
      </c>
      <c r="AJ141" s="29">
        <v>0</v>
      </c>
      <c r="AK141" s="29">
        <v>0</v>
      </c>
      <c r="AL141" s="29">
        <v>1</v>
      </c>
      <c r="AM141" s="29">
        <v>2</v>
      </c>
      <c r="AN141" s="29">
        <v>3</v>
      </c>
      <c r="AO141" s="29">
        <v>1</v>
      </c>
      <c r="AP141" s="29">
        <v>1</v>
      </c>
      <c r="AQ141" s="29">
        <v>0</v>
      </c>
      <c r="AR141" s="29">
        <v>1</v>
      </c>
      <c r="AS141" s="29">
        <v>1</v>
      </c>
      <c r="AT141" s="29">
        <v>0</v>
      </c>
      <c r="AU141" s="29">
        <v>0</v>
      </c>
      <c r="AV141" s="29">
        <v>1</v>
      </c>
      <c r="AW141" s="29">
        <v>1</v>
      </c>
      <c r="AX141" s="29">
        <v>3</v>
      </c>
      <c r="AY141" s="23">
        <f t="shared" si="12"/>
        <v>61</v>
      </c>
      <c r="AZ141" s="23"/>
      <c r="BA141" s="23"/>
      <c r="BC141" s="1">
        <v>139</v>
      </c>
      <c r="BD141" s="22">
        <v>10.423</v>
      </c>
      <c r="BE141" s="22">
        <v>10.423</v>
      </c>
      <c r="BF141" s="22">
        <v>10.423</v>
      </c>
      <c r="BG141" s="22">
        <v>10.423</v>
      </c>
      <c r="BH141" s="22">
        <v>10.423</v>
      </c>
      <c r="BI141" s="22">
        <v>10.423</v>
      </c>
      <c r="BJ141" s="22">
        <v>10.423</v>
      </c>
      <c r="BK141" s="22">
        <v>10.423</v>
      </c>
      <c r="BL141" s="22">
        <v>10.423</v>
      </c>
      <c r="BM141" s="22">
        <v>10.423</v>
      </c>
      <c r="BN141" s="22">
        <v>10.423</v>
      </c>
      <c r="BO141" s="22">
        <f t="shared" si="13"/>
        <v>114.65300000000001</v>
      </c>
      <c r="BP141" s="22">
        <v>0</v>
      </c>
      <c r="BQ141" s="22">
        <v>1000</v>
      </c>
      <c r="BR141">
        <f t="shared" si="15"/>
        <v>0</v>
      </c>
      <c r="BS141">
        <f t="shared" si="14"/>
        <v>0</v>
      </c>
    </row>
    <row r="142" spans="1:71" ht="16" x14ac:dyDescent="0.2">
      <c r="A142" s="30">
        <v>140</v>
      </c>
      <c r="B142" s="29">
        <v>1</v>
      </c>
      <c r="C142" s="29">
        <v>1</v>
      </c>
      <c r="D142" s="29">
        <v>2</v>
      </c>
      <c r="E142" s="29">
        <v>2</v>
      </c>
      <c r="F142" s="29">
        <v>0</v>
      </c>
      <c r="G142" s="29">
        <v>1</v>
      </c>
      <c r="H142" s="29">
        <v>0</v>
      </c>
      <c r="I142" s="29">
        <v>2</v>
      </c>
      <c r="J142" s="29">
        <v>3</v>
      </c>
      <c r="K142" s="29">
        <v>3</v>
      </c>
      <c r="L142" s="29">
        <v>1</v>
      </c>
      <c r="M142" s="29">
        <v>1</v>
      </c>
      <c r="N142" s="29">
        <v>1</v>
      </c>
      <c r="O142" s="29">
        <v>2</v>
      </c>
      <c r="P142" s="29">
        <v>4</v>
      </c>
      <c r="Q142" s="29">
        <v>0</v>
      </c>
      <c r="R142" s="29">
        <v>2</v>
      </c>
      <c r="S142" s="29">
        <v>1</v>
      </c>
      <c r="T142" s="29">
        <v>0</v>
      </c>
      <c r="U142" s="29">
        <v>0</v>
      </c>
      <c r="V142" s="29">
        <v>0</v>
      </c>
      <c r="W142" s="29">
        <v>1</v>
      </c>
      <c r="X142" s="29">
        <v>0</v>
      </c>
      <c r="Y142" s="29">
        <v>0</v>
      </c>
      <c r="Z142" s="29">
        <v>1</v>
      </c>
      <c r="AA142" s="29">
        <v>2</v>
      </c>
      <c r="AB142" s="29">
        <v>2</v>
      </c>
      <c r="AC142" s="29">
        <v>1</v>
      </c>
      <c r="AD142" s="29">
        <v>0</v>
      </c>
      <c r="AE142" s="29">
        <v>0</v>
      </c>
      <c r="AF142" s="29">
        <v>0</v>
      </c>
      <c r="AG142" s="29">
        <v>1</v>
      </c>
      <c r="AH142" s="29">
        <v>1</v>
      </c>
      <c r="AI142" s="29">
        <v>0</v>
      </c>
      <c r="AJ142" s="29">
        <v>0</v>
      </c>
      <c r="AK142" s="29">
        <v>0</v>
      </c>
      <c r="AL142" s="29">
        <v>1</v>
      </c>
      <c r="AM142" s="29">
        <v>2</v>
      </c>
      <c r="AN142" s="29">
        <v>2</v>
      </c>
      <c r="AO142" s="29">
        <v>0</v>
      </c>
      <c r="AP142" s="29">
        <v>0</v>
      </c>
      <c r="AQ142" s="29">
        <v>1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3</v>
      </c>
      <c r="AY142" s="23">
        <f t="shared" si="12"/>
        <v>45</v>
      </c>
      <c r="AZ142" s="23"/>
      <c r="BA142" s="23"/>
      <c r="BC142" s="1">
        <v>140</v>
      </c>
      <c r="BD142" s="22">
        <v>10.423</v>
      </c>
      <c r="BE142" s="22">
        <v>10.423</v>
      </c>
      <c r="BF142" s="22">
        <v>10.423</v>
      </c>
      <c r="BG142" s="22">
        <v>10.423</v>
      </c>
      <c r="BH142" s="22">
        <v>10.423</v>
      </c>
      <c r="BI142" s="22">
        <v>10.423</v>
      </c>
      <c r="BJ142" s="22">
        <v>10.423</v>
      </c>
      <c r="BK142" s="22">
        <v>10.423</v>
      </c>
      <c r="BL142" s="22">
        <v>10.423</v>
      </c>
      <c r="BM142" s="22">
        <v>10.423</v>
      </c>
      <c r="BN142" s="22">
        <v>10.423</v>
      </c>
      <c r="BO142" s="22">
        <f t="shared" si="13"/>
        <v>114.65300000000001</v>
      </c>
      <c r="BP142" s="22">
        <v>0</v>
      </c>
      <c r="BQ142" s="22">
        <v>1000</v>
      </c>
      <c r="BR142">
        <f t="shared" si="15"/>
        <v>0</v>
      </c>
      <c r="BS142">
        <f t="shared" si="14"/>
        <v>0</v>
      </c>
    </row>
    <row r="143" spans="1:71" ht="16" x14ac:dyDescent="0.2">
      <c r="A143" s="30">
        <v>141</v>
      </c>
      <c r="B143" s="29">
        <v>0</v>
      </c>
      <c r="C143" s="29">
        <v>2</v>
      </c>
      <c r="D143" s="29">
        <v>2</v>
      </c>
      <c r="E143" s="29">
        <v>1</v>
      </c>
      <c r="F143" s="29">
        <v>0</v>
      </c>
      <c r="G143" s="29">
        <v>0</v>
      </c>
      <c r="H143" s="29">
        <v>1</v>
      </c>
      <c r="I143" s="29">
        <v>1</v>
      </c>
      <c r="J143" s="29">
        <v>3</v>
      </c>
      <c r="K143" s="29">
        <v>3</v>
      </c>
      <c r="L143" s="29">
        <v>2</v>
      </c>
      <c r="M143" s="29">
        <v>1</v>
      </c>
      <c r="N143" s="29">
        <v>1</v>
      </c>
      <c r="O143" s="29">
        <v>2</v>
      </c>
      <c r="P143" s="29">
        <v>4</v>
      </c>
      <c r="Q143" s="29">
        <v>0</v>
      </c>
      <c r="R143" s="29">
        <v>2</v>
      </c>
      <c r="S143" s="29">
        <v>0</v>
      </c>
      <c r="T143" s="29">
        <v>0</v>
      </c>
      <c r="U143" s="29">
        <v>0</v>
      </c>
      <c r="V143" s="29">
        <v>1</v>
      </c>
      <c r="W143" s="29">
        <v>1</v>
      </c>
      <c r="X143" s="29">
        <v>1</v>
      </c>
      <c r="Y143" s="29">
        <v>0</v>
      </c>
      <c r="Z143" s="29">
        <v>1</v>
      </c>
      <c r="AA143" s="29">
        <v>2</v>
      </c>
      <c r="AB143" s="29">
        <v>2</v>
      </c>
      <c r="AC143" s="29">
        <v>1</v>
      </c>
      <c r="AD143" s="29">
        <v>0</v>
      </c>
      <c r="AE143" s="29">
        <v>0</v>
      </c>
      <c r="AF143" s="29">
        <v>1</v>
      </c>
      <c r="AG143" s="29">
        <v>1</v>
      </c>
      <c r="AH143" s="29">
        <v>1</v>
      </c>
      <c r="AI143" s="29">
        <v>0</v>
      </c>
      <c r="AJ143" s="29">
        <v>0</v>
      </c>
      <c r="AK143" s="29">
        <v>1</v>
      </c>
      <c r="AL143" s="29">
        <v>1</v>
      </c>
      <c r="AM143" s="29">
        <v>3</v>
      </c>
      <c r="AN143" s="29">
        <v>3</v>
      </c>
      <c r="AO143" s="29">
        <v>1</v>
      </c>
      <c r="AP143" s="29">
        <v>1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1</v>
      </c>
      <c r="AX143" s="29">
        <v>2</v>
      </c>
      <c r="AY143" s="23">
        <f t="shared" si="12"/>
        <v>50</v>
      </c>
      <c r="AZ143" s="23"/>
      <c r="BA143" s="23"/>
      <c r="BC143" s="1">
        <v>141</v>
      </c>
      <c r="BD143" s="22">
        <v>10.423</v>
      </c>
      <c r="BE143" s="22">
        <v>10.423</v>
      </c>
      <c r="BF143" s="22">
        <v>10.423</v>
      </c>
      <c r="BG143" s="22">
        <v>10.423</v>
      </c>
      <c r="BH143" s="22">
        <v>10.423</v>
      </c>
      <c r="BI143" s="22">
        <v>10.423</v>
      </c>
      <c r="BJ143" s="22">
        <v>10.423</v>
      </c>
      <c r="BK143" s="22">
        <v>10.423</v>
      </c>
      <c r="BL143" s="22">
        <v>10.423</v>
      </c>
      <c r="BM143" s="22">
        <v>10.423</v>
      </c>
      <c r="BN143" s="22">
        <v>10.423</v>
      </c>
      <c r="BO143" s="22">
        <f t="shared" si="13"/>
        <v>114.65300000000001</v>
      </c>
      <c r="BP143" s="22">
        <v>0</v>
      </c>
      <c r="BQ143" s="22">
        <v>1000</v>
      </c>
      <c r="BR143">
        <f t="shared" si="15"/>
        <v>0</v>
      </c>
      <c r="BS143">
        <f t="shared" si="14"/>
        <v>0</v>
      </c>
    </row>
    <row r="144" spans="1:71" ht="16" x14ac:dyDescent="0.2">
      <c r="A144" s="30">
        <v>142</v>
      </c>
      <c r="B144" s="29">
        <v>1</v>
      </c>
      <c r="C144" s="29">
        <v>2</v>
      </c>
      <c r="D144" s="29">
        <v>3</v>
      </c>
      <c r="E144" s="29">
        <v>1</v>
      </c>
      <c r="F144" s="29">
        <v>1</v>
      </c>
      <c r="G144" s="29">
        <v>1</v>
      </c>
      <c r="H144" s="29">
        <v>1</v>
      </c>
      <c r="I144" s="29">
        <v>2</v>
      </c>
      <c r="J144" s="29">
        <v>3</v>
      </c>
      <c r="K144" s="29">
        <v>4</v>
      </c>
      <c r="L144" s="29">
        <v>1</v>
      </c>
      <c r="M144" s="29">
        <v>1</v>
      </c>
      <c r="N144" s="29">
        <v>1</v>
      </c>
      <c r="O144" s="29">
        <v>2</v>
      </c>
      <c r="P144" s="29">
        <v>4</v>
      </c>
      <c r="Q144" s="29">
        <v>0</v>
      </c>
      <c r="R144" s="29">
        <v>1</v>
      </c>
      <c r="S144" s="29">
        <v>1</v>
      </c>
      <c r="T144" s="29">
        <v>0</v>
      </c>
      <c r="U144" s="29">
        <v>0</v>
      </c>
      <c r="V144" s="29">
        <v>0</v>
      </c>
      <c r="W144" s="29">
        <v>1</v>
      </c>
      <c r="X144" s="29">
        <v>1</v>
      </c>
      <c r="Y144" s="29">
        <v>0</v>
      </c>
      <c r="Z144" s="29">
        <v>2</v>
      </c>
      <c r="AA144" s="29">
        <v>2</v>
      </c>
      <c r="AB144" s="29">
        <v>2</v>
      </c>
      <c r="AC144" s="29">
        <v>1</v>
      </c>
      <c r="AD144" s="29">
        <v>0</v>
      </c>
      <c r="AE144" s="29">
        <v>0</v>
      </c>
      <c r="AF144" s="29">
        <v>0</v>
      </c>
      <c r="AG144" s="29">
        <v>1</v>
      </c>
      <c r="AH144" s="29">
        <v>1</v>
      </c>
      <c r="AI144" s="29">
        <v>0</v>
      </c>
      <c r="AJ144" s="29">
        <v>0</v>
      </c>
      <c r="AK144" s="29">
        <v>0</v>
      </c>
      <c r="AL144" s="29">
        <v>1</v>
      </c>
      <c r="AM144" s="29">
        <v>2</v>
      </c>
      <c r="AN144" s="29">
        <v>3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1</v>
      </c>
      <c r="AX144" s="29">
        <v>2</v>
      </c>
      <c r="AY144" s="23">
        <f t="shared" si="12"/>
        <v>50</v>
      </c>
      <c r="AZ144" s="23"/>
      <c r="BA144" s="23"/>
      <c r="BC144" s="1">
        <v>142</v>
      </c>
      <c r="BD144" s="22">
        <v>10.423</v>
      </c>
      <c r="BE144" s="22">
        <v>10.423</v>
      </c>
      <c r="BF144" s="22">
        <v>10.423</v>
      </c>
      <c r="BG144" s="22">
        <v>10.423</v>
      </c>
      <c r="BH144" s="22">
        <v>10.423</v>
      </c>
      <c r="BI144" s="22">
        <v>10.423</v>
      </c>
      <c r="BJ144" s="22">
        <v>10.423</v>
      </c>
      <c r="BK144" s="22">
        <v>10.423</v>
      </c>
      <c r="BL144" s="22">
        <v>10.423</v>
      </c>
      <c r="BM144" s="22">
        <v>10.423</v>
      </c>
      <c r="BN144" s="22">
        <v>10.423</v>
      </c>
      <c r="BO144" s="22">
        <f t="shared" si="13"/>
        <v>114.65300000000001</v>
      </c>
      <c r="BP144" s="22">
        <v>0</v>
      </c>
      <c r="BQ144" s="22">
        <v>1000</v>
      </c>
      <c r="BR144">
        <f t="shared" si="15"/>
        <v>0</v>
      </c>
      <c r="BS144">
        <f t="shared" si="14"/>
        <v>0</v>
      </c>
    </row>
    <row r="145" spans="1:71" ht="16" x14ac:dyDescent="0.2">
      <c r="A145" s="30">
        <v>143</v>
      </c>
      <c r="B145" s="29">
        <v>0</v>
      </c>
      <c r="C145" s="29">
        <v>1</v>
      </c>
      <c r="D145" s="29">
        <v>2</v>
      </c>
      <c r="E145" s="29">
        <v>2</v>
      </c>
      <c r="F145" s="29">
        <v>1</v>
      </c>
      <c r="G145" s="29">
        <v>1</v>
      </c>
      <c r="H145" s="29">
        <v>1</v>
      </c>
      <c r="I145" s="29">
        <v>2</v>
      </c>
      <c r="J145" s="29">
        <v>3</v>
      </c>
      <c r="K145" s="29">
        <v>3</v>
      </c>
      <c r="L145" s="29">
        <v>1</v>
      </c>
      <c r="M145" s="29">
        <v>0</v>
      </c>
      <c r="N145" s="29">
        <v>1</v>
      </c>
      <c r="O145" s="29">
        <v>2</v>
      </c>
      <c r="P145" s="29">
        <v>4</v>
      </c>
      <c r="Q145" s="29">
        <v>1</v>
      </c>
      <c r="R145" s="29">
        <v>2</v>
      </c>
      <c r="S145" s="29">
        <v>1</v>
      </c>
      <c r="T145" s="29">
        <v>0</v>
      </c>
      <c r="U145" s="29">
        <v>0</v>
      </c>
      <c r="V145" s="29">
        <v>0</v>
      </c>
      <c r="W145" s="29">
        <v>0</v>
      </c>
      <c r="X145" s="29">
        <v>1</v>
      </c>
      <c r="Y145" s="29">
        <v>0</v>
      </c>
      <c r="Z145" s="29">
        <v>1</v>
      </c>
      <c r="AA145" s="29">
        <v>2</v>
      </c>
      <c r="AB145" s="29">
        <v>2</v>
      </c>
      <c r="AC145" s="29">
        <v>1</v>
      </c>
      <c r="AD145" s="29">
        <v>0</v>
      </c>
      <c r="AE145" s="29">
        <v>0</v>
      </c>
      <c r="AF145" s="29">
        <v>1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1</v>
      </c>
      <c r="AM145" s="29">
        <v>2</v>
      </c>
      <c r="AN145" s="29">
        <v>3</v>
      </c>
      <c r="AO145" s="29">
        <v>1</v>
      </c>
      <c r="AP145" s="29">
        <v>1</v>
      </c>
      <c r="AQ145" s="29">
        <v>0</v>
      </c>
      <c r="AR145" s="29">
        <v>1</v>
      </c>
      <c r="AS145" s="29">
        <v>0</v>
      </c>
      <c r="AT145" s="29">
        <v>0</v>
      </c>
      <c r="AU145" s="29">
        <v>0</v>
      </c>
      <c r="AV145" s="29">
        <v>1</v>
      </c>
      <c r="AW145" s="29">
        <v>1</v>
      </c>
      <c r="AX145" s="29">
        <v>2</v>
      </c>
      <c r="AY145" s="23">
        <f t="shared" si="12"/>
        <v>49</v>
      </c>
      <c r="AZ145" s="23"/>
      <c r="BA145" s="23"/>
      <c r="BC145" s="1">
        <v>143</v>
      </c>
      <c r="BD145" s="22">
        <v>10.423</v>
      </c>
      <c r="BE145" s="22">
        <v>10.423</v>
      </c>
      <c r="BF145" s="22">
        <v>10.423</v>
      </c>
      <c r="BG145" s="22">
        <v>10.423</v>
      </c>
      <c r="BH145" s="22">
        <v>10.423</v>
      </c>
      <c r="BI145" s="22">
        <v>10.423</v>
      </c>
      <c r="BJ145" s="22">
        <v>10.423</v>
      </c>
      <c r="BK145" s="22">
        <v>10.423</v>
      </c>
      <c r="BL145" s="22">
        <v>10.423</v>
      </c>
      <c r="BM145" s="22">
        <v>10.423</v>
      </c>
      <c r="BN145" s="22">
        <v>10.423</v>
      </c>
      <c r="BO145" s="22">
        <f t="shared" si="13"/>
        <v>114.65300000000001</v>
      </c>
      <c r="BP145" s="22">
        <v>0</v>
      </c>
      <c r="BQ145" s="22">
        <v>1000</v>
      </c>
      <c r="BR145">
        <f t="shared" si="15"/>
        <v>0</v>
      </c>
      <c r="BS145">
        <f t="shared" si="14"/>
        <v>0</v>
      </c>
    </row>
    <row r="146" spans="1:71" ht="16" x14ac:dyDescent="0.2">
      <c r="A146" s="30">
        <v>144</v>
      </c>
      <c r="B146" s="29">
        <v>1</v>
      </c>
      <c r="C146" s="29">
        <v>1</v>
      </c>
      <c r="D146" s="29">
        <v>3</v>
      </c>
      <c r="E146" s="29">
        <v>2</v>
      </c>
      <c r="F146" s="29">
        <v>1</v>
      </c>
      <c r="G146" s="29">
        <v>0</v>
      </c>
      <c r="H146" s="29">
        <v>1</v>
      </c>
      <c r="I146" s="29">
        <v>2</v>
      </c>
      <c r="J146" s="29">
        <v>3</v>
      </c>
      <c r="K146" s="29">
        <v>4</v>
      </c>
      <c r="L146" s="29">
        <v>1</v>
      </c>
      <c r="M146" s="29">
        <v>1</v>
      </c>
      <c r="N146" s="29">
        <v>1</v>
      </c>
      <c r="O146" s="29">
        <v>1</v>
      </c>
      <c r="P146" s="29">
        <v>4</v>
      </c>
      <c r="Q146" s="29">
        <v>0</v>
      </c>
      <c r="R146" s="29">
        <v>2</v>
      </c>
      <c r="S146" s="29">
        <v>1</v>
      </c>
      <c r="T146" s="29">
        <v>0</v>
      </c>
      <c r="U146" s="29">
        <v>0</v>
      </c>
      <c r="V146" s="29">
        <v>0</v>
      </c>
      <c r="W146" s="29">
        <v>1</v>
      </c>
      <c r="X146" s="29">
        <v>0</v>
      </c>
      <c r="Y146" s="29">
        <v>0</v>
      </c>
      <c r="Z146" s="29">
        <v>1</v>
      </c>
      <c r="AA146" s="29">
        <v>2</v>
      </c>
      <c r="AB146" s="29">
        <v>2</v>
      </c>
      <c r="AC146" s="29">
        <v>1</v>
      </c>
      <c r="AD146" s="29">
        <v>0</v>
      </c>
      <c r="AE146" s="29">
        <v>0</v>
      </c>
      <c r="AF146" s="29">
        <v>1</v>
      </c>
      <c r="AG146" s="29">
        <v>0</v>
      </c>
      <c r="AH146" s="29">
        <v>1</v>
      </c>
      <c r="AI146" s="29">
        <v>0</v>
      </c>
      <c r="AJ146" s="29">
        <v>0</v>
      </c>
      <c r="AK146" s="29">
        <v>0</v>
      </c>
      <c r="AL146" s="29">
        <v>1</v>
      </c>
      <c r="AM146" s="29">
        <v>3</v>
      </c>
      <c r="AN146" s="29">
        <v>3</v>
      </c>
      <c r="AO146" s="29">
        <v>0</v>
      </c>
      <c r="AP146" s="29">
        <v>1</v>
      </c>
      <c r="AQ146" s="29">
        <v>1</v>
      </c>
      <c r="AR146" s="29">
        <v>1</v>
      </c>
      <c r="AS146" s="29">
        <v>0</v>
      </c>
      <c r="AT146" s="29">
        <v>0</v>
      </c>
      <c r="AU146" s="29">
        <v>0</v>
      </c>
      <c r="AV146" s="29">
        <v>0</v>
      </c>
      <c r="AW146" s="29">
        <v>1</v>
      </c>
      <c r="AX146" s="29">
        <v>2</v>
      </c>
      <c r="AY146" s="23">
        <f t="shared" si="12"/>
        <v>51</v>
      </c>
      <c r="AZ146" s="23"/>
      <c r="BA146" s="23"/>
      <c r="BC146" s="1">
        <v>144</v>
      </c>
      <c r="BD146" s="22">
        <v>10.423</v>
      </c>
      <c r="BE146" s="22">
        <v>10.423</v>
      </c>
      <c r="BF146" s="22">
        <v>10.423</v>
      </c>
      <c r="BG146" s="22">
        <v>10.423</v>
      </c>
      <c r="BH146" s="22">
        <v>10.423</v>
      </c>
      <c r="BI146" s="22">
        <v>10.423</v>
      </c>
      <c r="BJ146" s="22">
        <v>10.423</v>
      </c>
      <c r="BK146" s="22">
        <v>10.423</v>
      </c>
      <c r="BL146" s="22">
        <v>10.423</v>
      </c>
      <c r="BM146" s="22">
        <v>10.423</v>
      </c>
      <c r="BN146" s="22">
        <v>10.423</v>
      </c>
      <c r="BO146" s="22">
        <f t="shared" si="13"/>
        <v>114.65300000000001</v>
      </c>
      <c r="BP146" s="22">
        <v>0</v>
      </c>
      <c r="BQ146" s="22">
        <v>1000</v>
      </c>
      <c r="BR146">
        <f t="shared" si="15"/>
        <v>0</v>
      </c>
      <c r="BS146">
        <f t="shared" si="14"/>
        <v>0</v>
      </c>
    </row>
    <row r="147" spans="1:71" ht="16" x14ac:dyDescent="0.2">
      <c r="A147" s="30">
        <v>145</v>
      </c>
      <c r="B147" s="29">
        <v>1</v>
      </c>
      <c r="C147" s="29">
        <v>2</v>
      </c>
      <c r="D147" s="29">
        <v>2</v>
      </c>
      <c r="E147" s="29">
        <v>1</v>
      </c>
      <c r="F147" s="29">
        <v>1</v>
      </c>
      <c r="G147" s="29">
        <v>0</v>
      </c>
      <c r="H147" s="29">
        <v>1</v>
      </c>
      <c r="I147" s="29">
        <v>1</v>
      </c>
      <c r="J147" s="29">
        <v>2</v>
      </c>
      <c r="K147" s="29">
        <v>3</v>
      </c>
      <c r="L147" s="29">
        <v>1</v>
      </c>
      <c r="M147" s="29">
        <v>1</v>
      </c>
      <c r="N147" s="29">
        <v>1</v>
      </c>
      <c r="O147" s="29">
        <v>1</v>
      </c>
      <c r="P147" s="29">
        <v>4</v>
      </c>
      <c r="Q147" s="29">
        <v>1</v>
      </c>
      <c r="R147" s="29">
        <v>1</v>
      </c>
      <c r="S147" s="29">
        <v>1</v>
      </c>
      <c r="T147" s="29">
        <v>0</v>
      </c>
      <c r="U147" s="29">
        <v>0</v>
      </c>
      <c r="V147" s="29">
        <v>0</v>
      </c>
      <c r="W147" s="29">
        <v>1</v>
      </c>
      <c r="X147" s="29">
        <v>0</v>
      </c>
      <c r="Y147" s="29">
        <v>1</v>
      </c>
      <c r="Z147" s="29">
        <v>1</v>
      </c>
      <c r="AA147" s="29">
        <v>2</v>
      </c>
      <c r="AB147" s="29">
        <v>2</v>
      </c>
      <c r="AC147" s="29">
        <v>1</v>
      </c>
      <c r="AD147" s="29">
        <v>1</v>
      </c>
      <c r="AE147" s="29">
        <v>1</v>
      </c>
      <c r="AF147" s="29">
        <v>0</v>
      </c>
      <c r="AG147" s="29">
        <v>1</v>
      </c>
      <c r="AH147" s="29">
        <v>1</v>
      </c>
      <c r="AI147" s="29">
        <v>0</v>
      </c>
      <c r="AJ147" s="29">
        <v>0</v>
      </c>
      <c r="AK147" s="29">
        <v>0</v>
      </c>
      <c r="AL147" s="29">
        <v>1</v>
      </c>
      <c r="AM147" s="29">
        <v>3</v>
      </c>
      <c r="AN147" s="29">
        <v>3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1</v>
      </c>
      <c r="AW147" s="29">
        <v>1</v>
      </c>
      <c r="AX147" s="29">
        <v>2</v>
      </c>
      <c r="AY147" s="23">
        <f t="shared" si="12"/>
        <v>48</v>
      </c>
      <c r="AZ147" s="23"/>
      <c r="BA147" s="23"/>
      <c r="BC147" s="1">
        <v>145</v>
      </c>
      <c r="BD147" s="22">
        <v>10.423</v>
      </c>
      <c r="BE147" s="22">
        <v>10.423</v>
      </c>
      <c r="BF147" s="22">
        <v>10.423</v>
      </c>
      <c r="BG147" s="22">
        <v>10.423</v>
      </c>
      <c r="BH147" s="22">
        <v>10.423</v>
      </c>
      <c r="BI147" s="22">
        <v>10.423</v>
      </c>
      <c r="BJ147" s="22">
        <v>10.423</v>
      </c>
      <c r="BK147" s="22">
        <v>10.423</v>
      </c>
      <c r="BL147" s="22">
        <v>10.423</v>
      </c>
      <c r="BM147" s="22">
        <v>10.423</v>
      </c>
      <c r="BN147" s="22">
        <v>10.423</v>
      </c>
      <c r="BO147" s="22">
        <f t="shared" si="13"/>
        <v>114.65300000000001</v>
      </c>
      <c r="BP147" s="22">
        <v>0</v>
      </c>
      <c r="BQ147" s="22">
        <v>1000</v>
      </c>
      <c r="BR147">
        <f t="shared" si="15"/>
        <v>0</v>
      </c>
      <c r="BS147">
        <f t="shared" si="14"/>
        <v>0</v>
      </c>
    </row>
    <row r="148" spans="1:71" ht="16" x14ac:dyDescent="0.2">
      <c r="A148" s="30">
        <v>146</v>
      </c>
      <c r="B148" s="29">
        <v>1</v>
      </c>
      <c r="C148" s="29">
        <v>2</v>
      </c>
      <c r="D148" s="29">
        <v>2</v>
      </c>
      <c r="E148" s="29">
        <v>1</v>
      </c>
      <c r="F148" s="29">
        <v>1</v>
      </c>
      <c r="G148" s="29">
        <v>0</v>
      </c>
      <c r="H148" s="29">
        <v>0</v>
      </c>
      <c r="I148" s="29">
        <v>1</v>
      </c>
      <c r="J148" s="29">
        <v>2</v>
      </c>
      <c r="K148" s="29">
        <v>3</v>
      </c>
      <c r="L148" s="29">
        <v>1</v>
      </c>
      <c r="M148" s="29">
        <v>1</v>
      </c>
      <c r="N148" s="29">
        <v>1</v>
      </c>
      <c r="O148" s="29">
        <v>1</v>
      </c>
      <c r="P148" s="29">
        <v>4</v>
      </c>
      <c r="Q148" s="29">
        <v>1</v>
      </c>
      <c r="R148" s="29">
        <v>1</v>
      </c>
      <c r="S148" s="29">
        <v>1</v>
      </c>
      <c r="T148" s="29">
        <v>0</v>
      </c>
      <c r="U148" s="29">
        <v>0</v>
      </c>
      <c r="V148" s="29">
        <v>0</v>
      </c>
      <c r="W148" s="29">
        <v>1</v>
      </c>
      <c r="X148" s="29">
        <v>1</v>
      </c>
      <c r="Y148" s="29">
        <v>1</v>
      </c>
      <c r="Z148" s="29">
        <v>2</v>
      </c>
      <c r="AA148" s="29">
        <v>2</v>
      </c>
      <c r="AB148" s="29">
        <v>2</v>
      </c>
      <c r="AC148" s="29">
        <v>1</v>
      </c>
      <c r="AD148" s="29">
        <v>0</v>
      </c>
      <c r="AE148" s="29">
        <v>0</v>
      </c>
      <c r="AF148" s="29">
        <v>0</v>
      </c>
      <c r="AG148" s="29">
        <v>1</v>
      </c>
      <c r="AH148" s="29">
        <v>1</v>
      </c>
      <c r="AI148" s="29">
        <v>0</v>
      </c>
      <c r="AJ148" s="29">
        <v>0</v>
      </c>
      <c r="AK148" s="29">
        <v>0</v>
      </c>
      <c r="AL148" s="29">
        <v>1</v>
      </c>
      <c r="AM148" s="29">
        <v>3</v>
      </c>
      <c r="AN148" s="29">
        <v>3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1</v>
      </c>
      <c r="AV148" s="29">
        <v>1</v>
      </c>
      <c r="AW148" s="29">
        <v>1</v>
      </c>
      <c r="AX148" s="29">
        <v>2</v>
      </c>
      <c r="AY148" s="23">
        <f t="shared" si="12"/>
        <v>48</v>
      </c>
      <c r="AZ148" s="23"/>
      <c r="BA148" s="23"/>
      <c r="BC148" s="1">
        <v>146</v>
      </c>
      <c r="BD148" s="22">
        <v>10.423</v>
      </c>
      <c r="BE148" s="22">
        <v>10.423</v>
      </c>
      <c r="BF148" s="22">
        <v>10.423</v>
      </c>
      <c r="BG148" s="22">
        <v>10.423</v>
      </c>
      <c r="BH148" s="22">
        <v>10.423</v>
      </c>
      <c r="BI148" s="22">
        <v>10.423</v>
      </c>
      <c r="BJ148" s="22">
        <v>10.423</v>
      </c>
      <c r="BK148" s="22">
        <v>10.423</v>
      </c>
      <c r="BL148" s="22">
        <v>10.423</v>
      </c>
      <c r="BM148" s="22">
        <v>10.423</v>
      </c>
      <c r="BN148" s="22">
        <v>10.423</v>
      </c>
      <c r="BO148" s="22">
        <f t="shared" si="13"/>
        <v>114.65300000000001</v>
      </c>
      <c r="BP148" s="22">
        <v>0</v>
      </c>
      <c r="BQ148" s="22">
        <v>1000</v>
      </c>
      <c r="BR148">
        <f t="shared" si="15"/>
        <v>0</v>
      </c>
      <c r="BS148">
        <f t="shared" si="14"/>
        <v>0</v>
      </c>
    </row>
    <row r="149" spans="1:71" ht="16" x14ac:dyDescent="0.2">
      <c r="A149" s="30">
        <v>147</v>
      </c>
      <c r="B149" s="29">
        <v>1</v>
      </c>
      <c r="C149" s="29">
        <v>1</v>
      </c>
      <c r="D149" s="29">
        <v>3</v>
      </c>
      <c r="E149" s="29">
        <v>2</v>
      </c>
      <c r="F149" s="29">
        <v>1</v>
      </c>
      <c r="G149" s="29">
        <v>1</v>
      </c>
      <c r="H149" s="29">
        <v>1</v>
      </c>
      <c r="I149" s="29">
        <v>1</v>
      </c>
      <c r="J149" s="29">
        <v>3</v>
      </c>
      <c r="K149" s="29">
        <v>3</v>
      </c>
      <c r="L149" s="29">
        <v>1</v>
      </c>
      <c r="M149" s="29">
        <v>2</v>
      </c>
      <c r="N149" s="29">
        <v>1</v>
      </c>
      <c r="O149" s="29">
        <v>2</v>
      </c>
      <c r="P149" s="29">
        <v>3</v>
      </c>
      <c r="Q149" s="29">
        <v>1</v>
      </c>
      <c r="R149" s="29">
        <v>2</v>
      </c>
      <c r="S149" s="29">
        <v>1</v>
      </c>
      <c r="T149" s="29">
        <v>0</v>
      </c>
      <c r="U149" s="29">
        <v>0</v>
      </c>
      <c r="V149" s="29">
        <v>0</v>
      </c>
      <c r="W149" s="29">
        <v>0</v>
      </c>
      <c r="X149" s="29">
        <v>1</v>
      </c>
      <c r="Y149" s="29">
        <v>0</v>
      </c>
      <c r="Z149" s="29">
        <v>1</v>
      </c>
      <c r="AA149" s="29">
        <v>2</v>
      </c>
      <c r="AB149" s="29">
        <v>2</v>
      </c>
      <c r="AC149" s="29">
        <v>1</v>
      </c>
      <c r="AD149" s="29">
        <v>0</v>
      </c>
      <c r="AE149" s="29">
        <v>0</v>
      </c>
      <c r="AF149" s="29">
        <v>1</v>
      </c>
      <c r="AG149" s="29">
        <v>1</v>
      </c>
      <c r="AH149" s="29">
        <v>0</v>
      </c>
      <c r="AI149" s="29">
        <v>0</v>
      </c>
      <c r="AJ149" s="29">
        <v>0</v>
      </c>
      <c r="AK149" s="29">
        <v>0</v>
      </c>
      <c r="AL149" s="29">
        <v>1</v>
      </c>
      <c r="AM149" s="29">
        <v>2</v>
      </c>
      <c r="AN149" s="29">
        <v>3</v>
      </c>
      <c r="AO149" s="29">
        <v>1</v>
      </c>
      <c r="AP149" s="29">
        <v>0</v>
      </c>
      <c r="AQ149" s="29">
        <v>0</v>
      </c>
      <c r="AR149" s="29">
        <v>1</v>
      </c>
      <c r="AS149" s="29">
        <v>1</v>
      </c>
      <c r="AT149" s="29">
        <v>1</v>
      </c>
      <c r="AU149" s="29">
        <v>0</v>
      </c>
      <c r="AV149" s="29">
        <v>1</v>
      </c>
      <c r="AW149" s="29">
        <v>1</v>
      </c>
      <c r="AX149" s="29">
        <v>2</v>
      </c>
      <c r="AY149" s="23">
        <f t="shared" si="12"/>
        <v>53</v>
      </c>
      <c r="AZ149" s="23"/>
      <c r="BA149" s="23"/>
      <c r="BC149" s="1">
        <v>147</v>
      </c>
      <c r="BD149" s="22">
        <v>10.423</v>
      </c>
      <c r="BE149" s="22">
        <v>10.423</v>
      </c>
      <c r="BF149" s="22">
        <v>10.423</v>
      </c>
      <c r="BG149" s="22">
        <v>10.423</v>
      </c>
      <c r="BH149" s="22">
        <v>10.423</v>
      </c>
      <c r="BI149" s="22">
        <v>10.423</v>
      </c>
      <c r="BJ149" s="22">
        <v>10.423</v>
      </c>
      <c r="BK149" s="22">
        <v>10.423</v>
      </c>
      <c r="BL149" s="22">
        <v>10.423</v>
      </c>
      <c r="BM149" s="22">
        <v>10.423</v>
      </c>
      <c r="BN149" s="22">
        <v>10.423</v>
      </c>
      <c r="BO149" s="22">
        <f t="shared" si="13"/>
        <v>114.65300000000001</v>
      </c>
      <c r="BP149" s="22">
        <v>0</v>
      </c>
      <c r="BQ149" s="22">
        <v>1000</v>
      </c>
      <c r="BR149">
        <f t="shared" si="15"/>
        <v>0</v>
      </c>
      <c r="BS149">
        <f t="shared" si="14"/>
        <v>0</v>
      </c>
    </row>
    <row r="150" spans="1:71" ht="16" x14ac:dyDescent="0.2">
      <c r="A150" s="30">
        <v>148</v>
      </c>
      <c r="B150" s="29">
        <v>1</v>
      </c>
      <c r="C150" s="29">
        <v>1</v>
      </c>
      <c r="D150" s="29">
        <v>2</v>
      </c>
      <c r="E150" s="29">
        <v>2</v>
      </c>
      <c r="F150" s="29">
        <v>1</v>
      </c>
      <c r="G150" s="29">
        <v>1</v>
      </c>
      <c r="H150" s="29">
        <v>1</v>
      </c>
      <c r="I150" s="29">
        <v>1</v>
      </c>
      <c r="J150" s="29">
        <v>2</v>
      </c>
      <c r="K150" s="29">
        <v>3</v>
      </c>
      <c r="L150" s="29">
        <v>1</v>
      </c>
      <c r="M150" s="29">
        <v>2</v>
      </c>
      <c r="N150" s="29">
        <v>1</v>
      </c>
      <c r="O150" s="29">
        <v>1</v>
      </c>
      <c r="P150" s="29">
        <v>4</v>
      </c>
      <c r="Q150" s="29">
        <v>1</v>
      </c>
      <c r="R150" s="29">
        <v>1</v>
      </c>
      <c r="S150" s="29">
        <v>1</v>
      </c>
      <c r="T150" s="29">
        <v>0</v>
      </c>
      <c r="U150" s="29">
        <v>0</v>
      </c>
      <c r="V150" s="29">
        <v>0</v>
      </c>
      <c r="W150" s="29">
        <v>1</v>
      </c>
      <c r="X150" s="29">
        <v>0</v>
      </c>
      <c r="Y150" s="29">
        <v>0</v>
      </c>
      <c r="Z150" s="29">
        <v>2</v>
      </c>
      <c r="AA150" s="29">
        <v>2</v>
      </c>
      <c r="AB150" s="29">
        <v>2</v>
      </c>
      <c r="AC150" s="29">
        <v>1</v>
      </c>
      <c r="AD150" s="29">
        <v>1</v>
      </c>
      <c r="AE150" s="29">
        <v>0</v>
      </c>
      <c r="AF150" s="29">
        <v>0</v>
      </c>
      <c r="AG150" s="29">
        <v>1</v>
      </c>
      <c r="AH150" s="29">
        <v>1</v>
      </c>
      <c r="AI150" s="29">
        <v>1</v>
      </c>
      <c r="AJ150" s="29">
        <v>0</v>
      </c>
      <c r="AK150" s="29">
        <v>0</v>
      </c>
      <c r="AL150" s="29">
        <v>1</v>
      </c>
      <c r="AM150" s="29">
        <v>3</v>
      </c>
      <c r="AN150" s="29">
        <v>3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1</v>
      </c>
      <c r="AU150" s="29">
        <v>0</v>
      </c>
      <c r="AV150" s="29">
        <v>1</v>
      </c>
      <c r="AW150" s="29">
        <v>0</v>
      </c>
      <c r="AX150" s="29">
        <v>2</v>
      </c>
      <c r="AY150" s="23">
        <f t="shared" si="12"/>
        <v>50</v>
      </c>
      <c r="AZ150" s="23"/>
      <c r="BA150" s="23"/>
      <c r="BC150" s="1">
        <v>148</v>
      </c>
      <c r="BD150" s="22">
        <v>10.423</v>
      </c>
      <c r="BE150" s="22">
        <v>10.423</v>
      </c>
      <c r="BF150" s="22">
        <v>10.423</v>
      </c>
      <c r="BG150" s="22">
        <v>10.423</v>
      </c>
      <c r="BH150" s="22">
        <v>10.423</v>
      </c>
      <c r="BI150" s="22">
        <v>10.423</v>
      </c>
      <c r="BJ150" s="22">
        <v>10.423</v>
      </c>
      <c r="BK150" s="22">
        <v>10.423</v>
      </c>
      <c r="BL150" s="22">
        <v>10.423</v>
      </c>
      <c r="BM150" s="22">
        <v>10.423</v>
      </c>
      <c r="BN150" s="22">
        <v>10.423</v>
      </c>
      <c r="BO150" s="22">
        <f t="shared" si="13"/>
        <v>114.65300000000001</v>
      </c>
      <c r="BP150" s="22">
        <v>0</v>
      </c>
      <c r="BQ150" s="22">
        <v>1000</v>
      </c>
      <c r="BR150">
        <f t="shared" si="15"/>
        <v>0</v>
      </c>
      <c r="BS150">
        <f t="shared" si="14"/>
        <v>0</v>
      </c>
    </row>
    <row r="151" spans="1:71" ht="16" x14ac:dyDescent="0.2">
      <c r="A151" s="30">
        <v>149</v>
      </c>
      <c r="B151" s="29">
        <v>0</v>
      </c>
      <c r="C151" s="29">
        <v>1</v>
      </c>
      <c r="D151" s="29">
        <v>2</v>
      </c>
      <c r="E151" s="29">
        <v>1</v>
      </c>
      <c r="F151" s="29">
        <v>0</v>
      </c>
      <c r="G151" s="29">
        <v>1</v>
      </c>
      <c r="H151" s="29">
        <v>1</v>
      </c>
      <c r="I151" s="29">
        <v>2</v>
      </c>
      <c r="J151" s="29">
        <v>3</v>
      </c>
      <c r="K151" s="29">
        <v>3</v>
      </c>
      <c r="L151" s="29">
        <v>2</v>
      </c>
      <c r="M151" s="29">
        <v>1</v>
      </c>
      <c r="N151" s="29">
        <v>1</v>
      </c>
      <c r="O151" s="29">
        <v>1</v>
      </c>
      <c r="P151" s="29">
        <v>4</v>
      </c>
      <c r="Q151" s="29">
        <v>1</v>
      </c>
      <c r="R151" s="29">
        <v>2</v>
      </c>
      <c r="S151" s="29">
        <v>1</v>
      </c>
      <c r="T151" s="29">
        <v>0</v>
      </c>
      <c r="U151" s="29">
        <v>0</v>
      </c>
      <c r="V151" s="29">
        <v>0</v>
      </c>
      <c r="W151" s="29">
        <v>1</v>
      </c>
      <c r="X151" s="29">
        <v>1</v>
      </c>
      <c r="Y151" s="29">
        <v>0</v>
      </c>
      <c r="Z151" s="29">
        <v>2</v>
      </c>
      <c r="AA151" s="29">
        <v>2</v>
      </c>
      <c r="AB151" s="29">
        <v>2</v>
      </c>
      <c r="AC151" s="29">
        <v>1</v>
      </c>
      <c r="AD151" s="29">
        <v>1</v>
      </c>
      <c r="AE151" s="29">
        <v>0</v>
      </c>
      <c r="AF151" s="29">
        <v>1</v>
      </c>
      <c r="AG151" s="29">
        <v>1</v>
      </c>
      <c r="AH151" s="29">
        <v>1</v>
      </c>
      <c r="AI151" s="29">
        <v>0</v>
      </c>
      <c r="AJ151" s="29">
        <v>0</v>
      </c>
      <c r="AK151" s="29">
        <v>0</v>
      </c>
      <c r="AL151" s="29">
        <v>0</v>
      </c>
      <c r="AM151" s="29">
        <v>3</v>
      </c>
      <c r="AN151" s="29">
        <v>2</v>
      </c>
      <c r="AO151" s="29">
        <v>1</v>
      </c>
      <c r="AP151" s="29">
        <v>0</v>
      </c>
      <c r="AQ151" s="29">
        <v>1</v>
      </c>
      <c r="AR151" s="29">
        <v>1</v>
      </c>
      <c r="AS151" s="29">
        <v>0</v>
      </c>
      <c r="AT151" s="29">
        <v>0</v>
      </c>
      <c r="AU151" s="29">
        <v>0</v>
      </c>
      <c r="AV151" s="29">
        <v>1</v>
      </c>
      <c r="AW151" s="29">
        <v>1</v>
      </c>
      <c r="AX151" s="29">
        <v>3</v>
      </c>
      <c r="AY151" s="23">
        <f t="shared" si="12"/>
        <v>53</v>
      </c>
      <c r="AZ151" s="23"/>
      <c r="BA151" s="23"/>
      <c r="BC151" s="1">
        <v>149</v>
      </c>
      <c r="BD151" s="22">
        <v>10.423</v>
      </c>
      <c r="BE151" s="22">
        <v>10.423</v>
      </c>
      <c r="BF151" s="22">
        <v>10.423</v>
      </c>
      <c r="BG151" s="22">
        <v>10.423</v>
      </c>
      <c r="BH151" s="22">
        <v>10.423</v>
      </c>
      <c r="BI151" s="22">
        <v>10.423</v>
      </c>
      <c r="BJ151" s="22">
        <v>10.423</v>
      </c>
      <c r="BK151" s="22">
        <v>10.423</v>
      </c>
      <c r="BL151" s="22">
        <v>10.423</v>
      </c>
      <c r="BM151" s="22">
        <v>10.423</v>
      </c>
      <c r="BN151" s="22">
        <v>10.423</v>
      </c>
      <c r="BO151" s="22">
        <f t="shared" si="13"/>
        <v>114.65300000000001</v>
      </c>
      <c r="BP151" s="22">
        <v>0</v>
      </c>
      <c r="BQ151" s="22">
        <v>1000</v>
      </c>
      <c r="BR151">
        <f t="shared" si="15"/>
        <v>0</v>
      </c>
      <c r="BS151">
        <f t="shared" si="14"/>
        <v>0</v>
      </c>
    </row>
    <row r="152" spans="1:71" ht="16" x14ac:dyDescent="0.2">
      <c r="A152" s="30">
        <v>150</v>
      </c>
      <c r="B152" s="29">
        <v>0</v>
      </c>
      <c r="C152" s="29">
        <v>1</v>
      </c>
      <c r="D152" s="29">
        <v>3</v>
      </c>
      <c r="E152" s="29">
        <v>1</v>
      </c>
      <c r="F152" s="29">
        <v>1</v>
      </c>
      <c r="G152" s="29">
        <v>1</v>
      </c>
      <c r="H152" s="29">
        <v>1</v>
      </c>
      <c r="I152" s="29">
        <v>2</v>
      </c>
      <c r="J152" s="29">
        <v>3</v>
      </c>
      <c r="K152" s="29">
        <v>3</v>
      </c>
      <c r="L152" s="29">
        <v>1</v>
      </c>
      <c r="M152" s="29">
        <v>1</v>
      </c>
      <c r="N152" s="29">
        <v>2</v>
      </c>
      <c r="O152" s="29">
        <v>2</v>
      </c>
      <c r="P152" s="29">
        <v>4</v>
      </c>
      <c r="Q152" s="29">
        <v>1</v>
      </c>
      <c r="R152" s="29">
        <v>2</v>
      </c>
      <c r="S152" s="29">
        <v>1</v>
      </c>
      <c r="T152" s="29">
        <v>0</v>
      </c>
      <c r="U152" s="29">
        <v>1</v>
      </c>
      <c r="V152" s="29">
        <v>0</v>
      </c>
      <c r="W152" s="29">
        <v>0</v>
      </c>
      <c r="X152" s="29">
        <v>1</v>
      </c>
      <c r="Y152" s="29">
        <v>0</v>
      </c>
      <c r="Z152" s="29">
        <v>1</v>
      </c>
      <c r="AA152" s="29">
        <v>2</v>
      </c>
      <c r="AB152" s="29">
        <v>3</v>
      </c>
      <c r="AC152" s="29">
        <v>1</v>
      </c>
      <c r="AD152" s="29">
        <v>0</v>
      </c>
      <c r="AE152" s="29">
        <v>0</v>
      </c>
      <c r="AF152" s="29">
        <v>0</v>
      </c>
      <c r="AG152" s="29">
        <v>1</v>
      </c>
      <c r="AH152" s="29">
        <v>1</v>
      </c>
      <c r="AI152" s="29">
        <v>0</v>
      </c>
      <c r="AJ152" s="29">
        <v>1</v>
      </c>
      <c r="AK152" s="29">
        <v>0</v>
      </c>
      <c r="AL152" s="29">
        <v>2</v>
      </c>
      <c r="AM152" s="29">
        <v>3</v>
      </c>
      <c r="AN152" s="29">
        <v>3</v>
      </c>
      <c r="AO152" s="29">
        <v>1</v>
      </c>
      <c r="AP152" s="29">
        <v>1</v>
      </c>
      <c r="AQ152" s="29">
        <v>0</v>
      </c>
      <c r="AR152" s="29">
        <v>1</v>
      </c>
      <c r="AS152" s="29">
        <v>0</v>
      </c>
      <c r="AT152" s="29">
        <v>0</v>
      </c>
      <c r="AU152" s="29">
        <v>0</v>
      </c>
      <c r="AV152" s="29">
        <v>1</v>
      </c>
      <c r="AW152" s="29">
        <v>1</v>
      </c>
      <c r="AX152" s="29">
        <v>2</v>
      </c>
      <c r="AY152" s="23">
        <f t="shared" si="12"/>
        <v>57</v>
      </c>
      <c r="AZ152" s="23"/>
      <c r="BA152" s="23"/>
      <c r="BC152" s="1">
        <v>150</v>
      </c>
      <c r="BD152" s="22">
        <v>10.423</v>
      </c>
      <c r="BE152" s="22">
        <v>10.423</v>
      </c>
      <c r="BF152" s="22">
        <v>10.423</v>
      </c>
      <c r="BG152" s="22">
        <v>10.423</v>
      </c>
      <c r="BH152" s="22">
        <v>10.423</v>
      </c>
      <c r="BI152" s="22">
        <v>10.423</v>
      </c>
      <c r="BJ152" s="22">
        <v>10.423</v>
      </c>
      <c r="BK152" s="22">
        <v>10.423</v>
      </c>
      <c r="BL152" s="22">
        <v>10.423</v>
      </c>
      <c r="BM152" s="22">
        <v>10.423</v>
      </c>
      <c r="BN152" s="22">
        <v>10.423</v>
      </c>
      <c r="BO152" s="22">
        <f t="shared" si="13"/>
        <v>114.65300000000001</v>
      </c>
      <c r="BP152" s="22">
        <v>0</v>
      </c>
      <c r="BQ152" s="22">
        <v>1000</v>
      </c>
      <c r="BR152">
        <f t="shared" si="15"/>
        <v>0</v>
      </c>
      <c r="BS152">
        <f t="shared" si="14"/>
        <v>0</v>
      </c>
    </row>
    <row r="153" spans="1:71" ht="16" x14ac:dyDescent="0.2">
      <c r="A153" s="30">
        <v>151</v>
      </c>
      <c r="B153" s="29">
        <v>0</v>
      </c>
      <c r="C153" s="29">
        <v>1</v>
      </c>
      <c r="D153" s="29">
        <v>3</v>
      </c>
      <c r="E153" s="29">
        <v>2</v>
      </c>
      <c r="F153" s="29">
        <v>1</v>
      </c>
      <c r="G153" s="29">
        <v>1</v>
      </c>
      <c r="H153" s="29">
        <v>1</v>
      </c>
      <c r="I153" s="29">
        <v>1</v>
      </c>
      <c r="J153" s="29">
        <v>3</v>
      </c>
      <c r="K153" s="29">
        <v>4</v>
      </c>
      <c r="L153" s="29">
        <v>1</v>
      </c>
      <c r="M153" s="29">
        <v>1</v>
      </c>
      <c r="N153" s="29">
        <v>1</v>
      </c>
      <c r="O153" s="29">
        <v>1</v>
      </c>
      <c r="P153" s="29">
        <v>4</v>
      </c>
      <c r="Q153" s="29">
        <v>0</v>
      </c>
      <c r="R153" s="29">
        <v>2</v>
      </c>
      <c r="S153" s="29">
        <v>1</v>
      </c>
      <c r="T153" s="29">
        <v>1</v>
      </c>
      <c r="U153" s="29">
        <v>0</v>
      </c>
      <c r="V153" s="29">
        <v>0</v>
      </c>
      <c r="W153" s="29">
        <v>0</v>
      </c>
      <c r="X153" s="29">
        <v>1</v>
      </c>
      <c r="Y153" s="29">
        <v>0</v>
      </c>
      <c r="Z153" s="29">
        <v>1</v>
      </c>
      <c r="AA153" s="29">
        <v>2</v>
      </c>
      <c r="AB153" s="29">
        <v>2</v>
      </c>
      <c r="AC153" s="29">
        <v>1</v>
      </c>
      <c r="AD153" s="29">
        <v>0</v>
      </c>
      <c r="AE153" s="29">
        <v>0</v>
      </c>
      <c r="AF153" s="29">
        <v>1</v>
      </c>
      <c r="AG153" s="29">
        <v>1</v>
      </c>
      <c r="AH153" s="29">
        <v>1</v>
      </c>
      <c r="AI153" s="29">
        <v>1</v>
      </c>
      <c r="AJ153" s="29">
        <v>0</v>
      </c>
      <c r="AK153" s="29">
        <v>0</v>
      </c>
      <c r="AL153" s="29">
        <v>1</v>
      </c>
      <c r="AM153" s="29">
        <v>3</v>
      </c>
      <c r="AN153" s="29">
        <v>4</v>
      </c>
      <c r="AO153" s="29">
        <v>0</v>
      </c>
      <c r="AP153" s="29">
        <v>1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2</v>
      </c>
      <c r="AY153" s="23">
        <f t="shared" si="12"/>
        <v>51</v>
      </c>
      <c r="AZ153" s="23"/>
      <c r="BA153" s="23"/>
      <c r="BC153" s="1">
        <v>151</v>
      </c>
      <c r="BD153" s="22">
        <v>10.423</v>
      </c>
      <c r="BE153" s="22">
        <v>10.423</v>
      </c>
      <c r="BF153" s="22">
        <v>10.423</v>
      </c>
      <c r="BG153" s="22">
        <v>10.423</v>
      </c>
      <c r="BH153" s="22">
        <v>10.423</v>
      </c>
      <c r="BI153" s="22">
        <v>10.423</v>
      </c>
      <c r="BJ153" s="22">
        <v>10.423</v>
      </c>
      <c r="BK153" s="22">
        <v>10.423</v>
      </c>
      <c r="BL153" s="22">
        <v>10.423</v>
      </c>
      <c r="BM153" s="22">
        <v>10.423</v>
      </c>
      <c r="BN153" s="22">
        <v>10.423</v>
      </c>
      <c r="BO153" s="22">
        <f t="shared" si="13"/>
        <v>114.65300000000001</v>
      </c>
      <c r="BP153" s="22">
        <v>0</v>
      </c>
      <c r="BQ153" s="22">
        <v>1000</v>
      </c>
      <c r="BR153">
        <f t="shared" si="15"/>
        <v>0</v>
      </c>
      <c r="BS153">
        <f t="shared" si="14"/>
        <v>0</v>
      </c>
    </row>
    <row r="154" spans="1:71" ht="16" x14ac:dyDescent="0.2">
      <c r="A154" s="30">
        <v>152</v>
      </c>
      <c r="B154" s="29">
        <v>0</v>
      </c>
      <c r="C154" s="29">
        <v>1</v>
      </c>
      <c r="D154" s="29">
        <v>3</v>
      </c>
      <c r="E154" s="29">
        <v>1</v>
      </c>
      <c r="F154" s="29">
        <v>1</v>
      </c>
      <c r="G154" s="29">
        <v>1</v>
      </c>
      <c r="H154" s="29">
        <v>1</v>
      </c>
      <c r="I154" s="29">
        <v>1</v>
      </c>
      <c r="J154" s="29">
        <v>3</v>
      </c>
      <c r="K154" s="29">
        <v>3</v>
      </c>
      <c r="L154" s="29">
        <v>1</v>
      </c>
      <c r="M154" s="29">
        <v>1</v>
      </c>
      <c r="N154" s="29">
        <v>1</v>
      </c>
      <c r="O154" s="29">
        <v>1</v>
      </c>
      <c r="P154" s="29">
        <v>4</v>
      </c>
      <c r="Q154" s="29">
        <v>0</v>
      </c>
      <c r="R154" s="29">
        <v>2</v>
      </c>
      <c r="S154" s="29">
        <v>1</v>
      </c>
      <c r="T154" s="29">
        <v>1</v>
      </c>
      <c r="U154" s="29">
        <v>0</v>
      </c>
      <c r="V154" s="29">
        <v>1</v>
      </c>
      <c r="W154" s="29">
        <v>1</v>
      </c>
      <c r="X154" s="29">
        <v>1</v>
      </c>
      <c r="Y154" s="29">
        <v>0</v>
      </c>
      <c r="Z154" s="29">
        <v>2</v>
      </c>
      <c r="AA154" s="29">
        <v>2</v>
      </c>
      <c r="AB154" s="29">
        <v>3</v>
      </c>
      <c r="AC154" s="29">
        <v>0</v>
      </c>
      <c r="AD154" s="29">
        <v>0</v>
      </c>
      <c r="AE154" s="29">
        <v>1</v>
      </c>
      <c r="AF154" s="29">
        <v>1</v>
      </c>
      <c r="AG154" s="29">
        <v>1</v>
      </c>
      <c r="AH154" s="29">
        <v>1</v>
      </c>
      <c r="AI154" s="29">
        <v>0</v>
      </c>
      <c r="AJ154" s="29">
        <v>0</v>
      </c>
      <c r="AK154" s="29">
        <v>0</v>
      </c>
      <c r="AL154" s="29">
        <v>0</v>
      </c>
      <c r="AM154" s="29">
        <v>3</v>
      </c>
      <c r="AN154" s="29">
        <v>3</v>
      </c>
      <c r="AO154" s="29">
        <v>0</v>
      </c>
      <c r="AP154" s="29">
        <v>1</v>
      </c>
      <c r="AQ154" s="29">
        <v>1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1</v>
      </c>
      <c r="AX154" s="29">
        <v>2</v>
      </c>
      <c r="AY154" s="23">
        <f t="shared" si="12"/>
        <v>52</v>
      </c>
      <c r="AZ154" s="23"/>
      <c r="BA154" s="23"/>
      <c r="BC154" s="1">
        <v>152</v>
      </c>
      <c r="BD154" s="22">
        <v>10.423</v>
      </c>
      <c r="BE154" s="22">
        <v>10.423</v>
      </c>
      <c r="BF154" s="22">
        <v>10.423</v>
      </c>
      <c r="BG154" s="22">
        <v>10.423</v>
      </c>
      <c r="BH154" s="22">
        <v>10.423</v>
      </c>
      <c r="BI154" s="22">
        <v>10.423</v>
      </c>
      <c r="BJ154" s="22">
        <v>10.423</v>
      </c>
      <c r="BK154" s="22">
        <v>10.423</v>
      </c>
      <c r="BL154" s="22">
        <v>10.423</v>
      </c>
      <c r="BM154" s="22">
        <v>10.423</v>
      </c>
      <c r="BN154" s="22">
        <v>10.423</v>
      </c>
      <c r="BO154" s="22">
        <f t="shared" si="13"/>
        <v>114.65300000000001</v>
      </c>
      <c r="BP154" s="22">
        <v>0</v>
      </c>
      <c r="BQ154" s="22">
        <v>1000</v>
      </c>
      <c r="BR154">
        <f t="shared" si="15"/>
        <v>0</v>
      </c>
      <c r="BS154">
        <f t="shared" si="14"/>
        <v>0</v>
      </c>
    </row>
    <row r="155" spans="1:71" ht="16" x14ac:dyDescent="0.2">
      <c r="A155" s="30">
        <v>153</v>
      </c>
      <c r="B155" s="29">
        <v>1</v>
      </c>
      <c r="C155" s="29">
        <v>2</v>
      </c>
      <c r="D155" s="29">
        <v>2</v>
      </c>
      <c r="E155" s="29">
        <v>2</v>
      </c>
      <c r="F155" s="29">
        <v>1</v>
      </c>
      <c r="G155" s="29">
        <v>1</v>
      </c>
      <c r="H155" s="29">
        <v>1</v>
      </c>
      <c r="I155" s="29">
        <v>1</v>
      </c>
      <c r="J155" s="29">
        <v>3</v>
      </c>
      <c r="K155" s="29">
        <v>3</v>
      </c>
      <c r="L155" s="29">
        <v>1</v>
      </c>
      <c r="M155" s="29">
        <v>1</v>
      </c>
      <c r="N155" s="29">
        <v>1</v>
      </c>
      <c r="O155" s="29">
        <v>2</v>
      </c>
      <c r="P155" s="29">
        <v>4</v>
      </c>
      <c r="Q155" s="29">
        <v>1</v>
      </c>
      <c r="R155" s="29">
        <v>1</v>
      </c>
      <c r="S155" s="29">
        <v>1</v>
      </c>
      <c r="T155" s="29">
        <v>0</v>
      </c>
      <c r="U155" s="29">
        <v>0</v>
      </c>
      <c r="V155" s="29">
        <v>0</v>
      </c>
      <c r="W155" s="29">
        <v>1</v>
      </c>
      <c r="X155" s="29">
        <v>1</v>
      </c>
      <c r="Y155" s="29">
        <v>0</v>
      </c>
      <c r="Z155" s="29">
        <v>1</v>
      </c>
      <c r="AA155" s="29">
        <v>2</v>
      </c>
      <c r="AB155" s="29">
        <v>2</v>
      </c>
      <c r="AC155" s="29">
        <v>0</v>
      </c>
      <c r="AD155" s="29">
        <v>0</v>
      </c>
      <c r="AE155" s="29">
        <v>0</v>
      </c>
      <c r="AF155" s="29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29">
        <v>1</v>
      </c>
      <c r="AM155" s="29">
        <v>3</v>
      </c>
      <c r="AN155" s="29">
        <v>3</v>
      </c>
      <c r="AO155" s="29">
        <v>1</v>
      </c>
      <c r="AP155" s="29">
        <v>1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1</v>
      </c>
      <c r="AW155" s="29">
        <v>1</v>
      </c>
      <c r="AX155" s="29">
        <v>3</v>
      </c>
      <c r="AY155" s="23">
        <f t="shared" si="12"/>
        <v>50</v>
      </c>
      <c r="AZ155" s="23"/>
      <c r="BA155" s="23"/>
      <c r="BC155" s="1">
        <v>153</v>
      </c>
      <c r="BD155" s="22">
        <v>10.423</v>
      </c>
      <c r="BE155" s="22">
        <v>10.423</v>
      </c>
      <c r="BF155" s="22">
        <v>10.423</v>
      </c>
      <c r="BG155" s="22">
        <v>10.423</v>
      </c>
      <c r="BH155" s="22">
        <v>10.423</v>
      </c>
      <c r="BI155" s="22">
        <v>10.423</v>
      </c>
      <c r="BJ155" s="22">
        <v>10.423</v>
      </c>
      <c r="BK155" s="22">
        <v>10.423</v>
      </c>
      <c r="BL155" s="22">
        <v>10.423</v>
      </c>
      <c r="BM155" s="22">
        <v>10.423</v>
      </c>
      <c r="BN155" s="22">
        <v>10.423</v>
      </c>
      <c r="BO155" s="22">
        <f t="shared" si="13"/>
        <v>114.65300000000001</v>
      </c>
      <c r="BP155" s="22">
        <v>0</v>
      </c>
      <c r="BQ155" s="22">
        <v>1000</v>
      </c>
      <c r="BR155">
        <f t="shared" si="15"/>
        <v>0</v>
      </c>
      <c r="BS155">
        <f t="shared" si="14"/>
        <v>0</v>
      </c>
    </row>
    <row r="156" spans="1:71" ht="16" x14ac:dyDescent="0.2">
      <c r="A156" s="30">
        <v>154</v>
      </c>
      <c r="B156" s="29">
        <v>1</v>
      </c>
      <c r="C156" s="29">
        <v>1</v>
      </c>
      <c r="D156" s="29">
        <v>2</v>
      </c>
      <c r="E156" s="29">
        <v>1</v>
      </c>
      <c r="F156" s="29">
        <v>1</v>
      </c>
      <c r="G156" s="29">
        <v>1</v>
      </c>
      <c r="H156" s="29">
        <v>1</v>
      </c>
      <c r="I156" s="29">
        <v>1</v>
      </c>
      <c r="J156" s="29">
        <v>2</v>
      </c>
      <c r="K156" s="29">
        <v>4</v>
      </c>
      <c r="L156" s="29">
        <v>2</v>
      </c>
      <c r="M156" s="29">
        <v>1</v>
      </c>
      <c r="N156" s="29">
        <v>1</v>
      </c>
      <c r="O156" s="29">
        <v>1</v>
      </c>
      <c r="P156" s="29">
        <v>4</v>
      </c>
      <c r="Q156" s="29">
        <v>0</v>
      </c>
      <c r="R156" s="29">
        <v>2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1</v>
      </c>
      <c r="AA156" s="29">
        <v>2</v>
      </c>
      <c r="AB156" s="29">
        <v>2</v>
      </c>
      <c r="AC156" s="29">
        <v>1</v>
      </c>
      <c r="AD156" s="29">
        <v>0</v>
      </c>
      <c r="AE156" s="29">
        <v>0</v>
      </c>
      <c r="AF156" s="29">
        <v>1</v>
      </c>
      <c r="AG156" s="29">
        <v>1</v>
      </c>
      <c r="AH156" s="29">
        <v>1</v>
      </c>
      <c r="AI156" s="29">
        <v>0</v>
      </c>
      <c r="AJ156" s="29">
        <v>0</v>
      </c>
      <c r="AK156" s="29">
        <v>0</v>
      </c>
      <c r="AL156" s="29">
        <v>1</v>
      </c>
      <c r="AM156" s="29">
        <v>2</v>
      </c>
      <c r="AN156" s="29">
        <v>3</v>
      </c>
      <c r="AO156" s="29">
        <v>1</v>
      </c>
      <c r="AP156" s="29">
        <v>1</v>
      </c>
      <c r="AQ156" s="29">
        <v>1</v>
      </c>
      <c r="AR156" s="29">
        <v>1</v>
      </c>
      <c r="AS156" s="29">
        <v>1</v>
      </c>
      <c r="AT156" s="29">
        <v>0</v>
      </c>
      <c r="AU156" s="29">
        <v>0</v>
      </c>
      <c r="AV156" s="29">
        <v>0</v>
      </c>
      <c r="AW156" s="29">
        <v>0</v>
      </c>
      <c r="AX156" s="29">
        <v>3</v>
      </c>
      <c r="AY156" s="23">
        <f t="shared" si="12"/>
        <v>49</v>
      </c>
      <c r="AZ156" s="23"/>
      <c r="BA156" s="23"/>
      <c r="BC156" s="1">
        <v>154</v>
      </c>
      <c r="BD156" s="22">
        <v>10.423</v>
      </c>
      <c r="BE156" s="22">
        <v>10.423</v>
      </c>
      <c r="BF156" s="22">
        <v>10.423</v>
      </c>
      <c r="BG156" s="22">
        <v>10.423</v>
      </c>
      <c r="BH156" s="22">
        <v>10.423</v>
      </c>
      <c r="BI156" s="22">
        <v>10.423</v>
      </c>
      <c r="BJ156" s="22">
        <v>10.423</v>
      </c>
      <c r="BK156" s="22">
        <v>10.423</v>
      </c>
      <c r="BL156" s="22">
        <v>10.423</v>
      </c>
      <c r="BM156" s="22">
        <v>10.423</v>
      </c>
      <c r="BN156" s="22">
        <v>10.423</v>
      </c>
      <c r="BO156" s="22">
        <f t="shared" si="13"/>
        <v>114.65300000000001</v>
      </c>
      <c r="BP156" s="22">
        <v>0</v>
      </c>
      <c r="BQ156" s="22">
        <v>1000</v>
      </c>
      <c r="BR156">
        <f t="shared" si="15"/>
        <v>0</v>
      </c>
      <c r="BS156">
        <f t="shared" si="14"/>
        <v>0</v>
      </c>
    </row>
    <row r="157" spans="1:71" ht="16" x14ac:dyDescent="0.2">
      <c r="A157" s="30">
        <v>155</v>
      </c>
      <c r="B157" s="29">
        <v>0</v>
      </c>
      <c r="C157" s="29">
        <v>1</v>
      </c>
      <c r="D157" s="29">
        <v>2</v>
      </c>
      <c r="E157" s="29">
        <v>1</v>
      </c>
      <c r="F157" s="29">
        <v>1</v>
      </c>
      <c r="G157" s="29">
        <v>1</v>
      </c>
      <c r="H157" s="29">
        <v>1</v>
      </c>
      <c r="I157" s="29">
        <v>1</v>
      </c>
      <c r="J157" s="29">
        <v>3</v>
      </c>
      <c r="K157" s="29">
        <v>3</v>
      </c>
      <c r="L157" s="29">
        <v>1</v>
      </c>
      <c r="M157" s="29">
        <v>1</v>
      </c>
      <c r="N157" s="29">
        <v>1</v>
      </c>
      <c r="O157" s="29">
        <v>1</v>
      </c>
      <c r="P157" s="29">
        <v>4</v>
      </c>
      <c r="Q157" s="29">
        <v>1</v>
      </c>
      <c r="R157" s="29">
        <v>2</v>
      </c>
      <c r="S157" s="29">
        <v>1</v>
      </c>
      <c r="T157" s="29">
        <v>0</v>
      </c>
      <c r="U157" s="29">
        <v>0</v>
      </c>
      <c r="V157" s="29">
        <v>0</v>
      </c>
      <c r="W157" s="29">
        <v>1</v>
      </c>
      <c r="X157" s="29">
        <v>1</v>
      </c>
      <c r="Y157" s="29">
        <v>0</v>
      </c>
      <c r="Z157" s="29">
        <v>1</v>
      </c>
      <c r="AA157" s="29">
        <v>2</v>
      </c>
      <c r="AB157" s="29">
        <v>3</v>
      </c>
      <c r="AC157" s="29">
        <v>1</v>
      </c>
      <c r="AD157" s="29">
        <v>0</v>
      </c>
      <c r="AE157" s="29">
        <v>0</v>
      </c>
      <c r="AF157" s="29">
        <v>0</v>
      </c>
      <c r="AG157" s="29">
        <v>1</v>
      </c>
      <c r="AH157" s="29">
        <v>0</v>
      </c>
      <c r="AI157" s="29">
        <v>0</v>
      </c>
      <c r="AJ157" s="29">
        <v>0</v>
      </c>
      <c r="AK157" s="29">
        <v>0</v>
      </c>
      <c r="AL157" s="29">
        <v>1</v>
      </c>
      <c r="AM157" s="29">
        <v>3</v>
      </c>
      <c r="AN157" s="29">
        <v>3</v>
      </c>
      <c r="AO157" s="29">
        <v>1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1</v>
      </c>
      <c r="AW157" s="29">
        <v>0</v>
      </c>
      <c r="AX157" s="29">
        <v>3</v>
      </c>
      <c r="AY157" s="23">
        <f t="shared" si="12"/>
        <v>48</v>
      </c>
      <c r="AZ157" s="23"/>
      <c r="BA157" s="23"/>
      <c r="BC157" s="1">
        <v>155</v>
      </c>
      <c r="BD157" s="22">
        <v>10.423</v>
      </c>
      <c r="BE157" s="22">
        <v>10.423</v>
      </c>
      <c r="BF157" s="22">
        <v>10.423</v>
      </c>
      <c r="BG157" s="22">
        <v>10.423</v>
      </c>
      <c r="BH157" s="22">
        <v>10.423</v>
      </c>
      <c r="BI157" s="22">
        <v>10.423</v>
      </c>
      <c r="BJ157" s="22">
        <v>10.423</v>
      </c>
      <c r="BK157" s="22">
        <v>10.423</v>
      </c>
      <c r="BL157" s="22">
        <v>10.423</v>
      </c>
      <c r="BM157" s="22">
        <v>10.423</v>
      </c>
      <c r="BN157" s="22">
        <v>10.423</v>
      </c>
      <c r="BO157" s="22">
        <f t="shared" si="13"/>
        <v>114.65300000000001</v>
      </c>
      <c r="BP157" s="22">
        <v>0</v>
      </c>
      <c r="BQ157" s="22">
        <v>1000</v>
      </c>
      <c r="BR157">
        <f t="shared" si="15"/>
        <v>0</v>
      </c>
      <c r="BS157">
        <f t="shared" si="14"/>
        <v>0</v>
      </c>
    </row>
    <row r="158" spans="1:71" ht="16" x14ac:dyDescent="0.2">
      <c r="A158" s="30">
        <v>156</v>
      </c>
      <c r="B158" s="29">
        <v>1</v>
      </c>
      <c r="C158" s="29">
        <v>1</v>
      </c>
      <c r="D158" s="29">
        <v>2</v>
      </c>
      <c r="E158" s="29">
        <v>2</v>
      </c>
      <c r="F158" s="29">
        <v>0</v>
      </c>
      <c r="G158" s="29">
        <v>1</v>
      </c>
      <c r="H158" s="29">
        <v>1</v>
      </c>
      <c r="I158" s="29">
        <v>1</v>
      </c>
      <c r="J158" s="29">
        <v>2</v>
      </c>
      <c r="K158" s="29">
        <v>3</v>
      </c>
      <c r="L158" s="29">
        <v>1</v>
      </c>
      <c r="M158" s="29">
        <v>1</v>
      </c>
      <c r="N158" s="29">
        <v>2</v>
      </c>
      <c r="O158" s="29">
        <v>1</v>
      </c>
      <c r="P158" s="29">
        <v>4</v>
      </c>
      <c r="Q158" s="29">
        <v>1</v>
      </c>
      <c r="R158" s="29">
        <v>2</v>
      </c>
      <c r="S158" s="29">
        <v>1</v>
      </c>
      <c r="T158" s="29">
        <v>0</v>
      </c>
      <c r="U158" s="29">
        <v>0</v>
      </c>
      <c r="V158" s="29">
        <v>1</v>
      </c>
      <c r="W158" s="29">
        <v>1</v>
      </c>
      <c r="X158" s="29">
        <v>1</v>
      </c>
      <c r="Y158" s="29">
        <v>0</v>
      </c>
      <c r="Z158" s="29">
        <v>1</v>
      </c>
      <c r="AA158" s="29">
        <v>3</v>
      </c>
      <c r="AB158" s="29">
        <v>3</v>
      </c>
      <c r="AC158" s="29">
        <v>1</v>
      </c>
      <c r="AD158" s="29">
        <v>1</v>
      </c>
      <c r="AE158" s="29">
        <v>0</v>
      </c>
      <c r="AF158" s="29">
        <v>0</v>
      </c>
      <c r="AG158" s="29">
        <v>1</v>
      </c>
      <c r="AH158" s="29">
        <v>0</v>
      </c>
      <c r="AI158" s="29">
        <v>0</v>
      </c>
      <c r="AJ158" s="29">
        <v>0</v>
      </c>
      <c r="AK158" s="29">
        <v>0</v>
      </c>
      <c r="AL158" s="29">
        <v>1</v>
      </c>
      <c r="AM158" s="29">
        <v>3</v>
      </c>
      <c r="AN158" s="29">
        <v>3</v>
      </c>
      <c r="AO158" s="29">
        <v>1</v>
      </c>
      <c r="AP158" s="29">
        <v>1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1</v>
      </c>
      <c r="AW158" s="29">
        <v>1</v>
      </c>
      <c r="AX158" s="29">
        <v>2</v>
      </c>
      <c r="AY158" s="23">
        <f t="shared" si="12"/>
        <v>53</v>
      </c>
      <c r="AZ158" s="23"/>
      <c r="BA158" s="23"/>
      <c r="BC158" s="1">
        <v>156</v>
      </c>
      <c r="BD158" s="22">
        <v>10.423</v>
      </c>
      <c r="BE158" s="22">
        <v>10.423</v>
      </c>
      <c r="BF158" s="22">
        <v>10.423</v>
      </c>
      <c r="BG158" s="22">
        <v>10.423</v>
      </c>
      <c r="BH158" s="22">
        <v>10.423</v>
      </c>
      <c r="BI158" s="22">
        <v>10.423</v>
      </c>
      <c r="BJ158" s="22">
        <v>10.423</v>
      </c>
      <c r="BK158" s="22">
        <v>10.423</v>
      </c>
      <c r="BL158" s="22">
        <v>10.423</v>
      </c>
      <c r="BM158" s="22">
        <v>10.423</v>
      </c>
      <c r="BN158" s="22">
        <v>10.423</v>
      </c>
      <c r="BO158" s="22">
        <f t="shared" si="13"/>
        <v>114.65300000000001</v>
      </c>
      <c r="BP158" s="22">
        <v>0</v>
      </c>
      <c r="BQ158" s="22">
        <v>1000</v>
      </c>
      <c r="BR158">
        <f t="shared" si="15"/>
        <v>0</v>
      </c>
      <c r="BS158">
        <f t="shared" si="14"/>
        <v>0</v>
      </c>
    </row>
    <row r="159" spans="1:71" ht="16" x14ac:dyDescent="0.2">
      <c r="A159" s="30">
        <v>157</v>
      </c>
      <c r="B159" s="29">
        <v>1</v>
      </c>
      <c r="C159" s="29">
        <v>1</v>
      </c>
      <c r="D159" s="29">
        <v>3</v>
      </c>
      <c r="E159" s="29">
        <v>2</v>
      </c>
      <c r="F159" s="29">
        <v>2</v>
      </c>
      <c r="G159" s="29">
        <v>0</v>
      </c>
      <c r="H159" s="29">
        <v>1</v>
      </c>
      <c r="I159" s="29">
        <v>2</v>
      </c>
      <c r="J159" s="29">
        <v>2</v>
      </c>
      <c r="K159" s="29">
        <v>4</v>
      </c>
      <c r="L159" s="29">
        <v>1</v>
      </c>
      <c r="M159" s="29">
        <v>1</v>
      </c>
      <c r="N159" s="29">
        <v>1</v>
      </c>
      <c r="O159" s="29">
        <v>1</v>
      </c>
      <c r="P159" s="29">
        <v>4</v>
      </c>
      <c r="Q159" s="29">
        <v>1</v>
      </c>
      <c r="R159" s="29">
        <v>1</v>
      </c>
      <c r="S159" s="29">
        <v>1</v>
      </c>
      <c r="T159" s="29">
        <v>0</v>
      </c>
      <c r="U159" s="29">
        <v>0</v>
      </c>
      <c r="V159" s="29">
        <v>1</v>
      </c>
      <c r="W159" s="29">
        <v>0</v>
      </c>
      <c r="X159" s="29">
        <v>0</v>
      </c>
      <c r="Y159" s="29">
        <v>1</v>
      </c>
      <c r="Z159" s="29">
        <v>1</v>
      </c>
      <c r="AA159" s="29">
        <v>2</v>
      </c>
      <c r="AB159" s="29">
        <v>2</v>
      </c>
      <c r="AC159" s="29">
        <v>1</v>
      </c>
      <c r="AD159" s="29">
        <v>1</v>
      </c>
      <c r="AE159" s="29">
        <v>1</v>
      </c>
      <c r="AF159" s="29">
        <v>0</v>
      </c>
      <c r="AG159" s="29">
        <v>1</v>
      </c>
      <c r="AH159" s="29">
        <v>0</v>
      </c>
      <c r="AI159" s="29">
        <v>0</v>
      </c>
      <c r="AJ159" s="29">
        <v>0</v>
      </c>
      <c r="AK159" s="29">
        <v>0</v>
      </c>
      <c r="AL159" s="29">
        <v>1</v>
      </c>
      <c r="AM159" s="29">
        <v>2</v>
      </c>
      <c r="AN159" s="29">
        <v>3</v>
      </c>
      <c r="AO159" s="29">
        <v>1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1</v>
      </c>
      <c r="AV159" s="29">
        <v>1</v>
      </c>
      <c r="AW159" s="29">
        <v>1</v>
      </c>
      <c r="AX159" s="29">
        <v>3</v>
      </c>
      <c r="AY159" s="23">
        <f t="shared" si="12"/>
        <v>53</v>
      </c>
      <c r="AZ159" s="23"/>
      <c r="BA159" s="23"/>
      <c r="BC159" s="1">
        <v>157</v>
      </c>
      <c r="BD159" s="22">
        <v>10.423</v>
      </c>
      <c r="BE159" s="22">
        <v>10.423</v>
      </c>
      <c r="BF159" s="22">
        <v>10.423</v>
      </c>
      <c r="BG159" s="22">
        <v>10.423</v>
      </c>
      <c r="BH159" s="22">
        <v>10.423</v>
      </c>
      <c r="BI159" s="22">
        <v>10.423</v>
      </c>
      <c r="BJ159" s="22">
        <v>10.423</v>
      </c>
      <c r="BK159" s="22">
        <v>10.423</v>
      </c>
      <c r="BL159" s="22">
        <v>10.423</v>
      </c>
      <c r="BM159" s="22">
        <v>10.423</v>
      </c>
      <c r="BN159" s="22">
        <v>10.423</v>
      </c>
      <c r="BO159" s="22">
        <f t="shared" si="13"/>
        <v>114.65300000000001</v>
      </c>
      <c r="BP159" s="22">
        <v>0</v>
      </c>
      <c r="BQ159" s="22">
        <v>1000</v>
      </c>
      <c r="BR159">
        <f t="shared" si="15"/>
        <v>0</v>
      </c>
      <c r="BS159">
        <f t="shared" si="14"/>
        <v>0</v>
      </c>
    </row>
    <row r="160" spans="1:71" ht="16" x14ac:dyDescent="0.2">
      <c r="A160" s="30">
        <v>158</v>
      </c>
      <c r="B160" s="29">
        <v>1</v>
      </c>
      <c r="C160" s="29">
        <v>1</v>
      </c>
      <c r="D160" s="29">
        <v>2</v>
      </c>
      <c r="E160" s="29">
        <v>2</v>
      </c>
      <c r="F160" s="29">
        <v>1</v>
      </c>
      <c r="G160" s="29">
        <v>0</v>
      </c>
      <c r="H160" s="29">
        <v>1</v>
      </c>
      <c r="I160" s="29">
        <v>1</v>
      </c>
      <c r="J160" s="29">
        <v>3</v>
      </c>
      <c r="K160" s="29">
        <v>3</v>
      </c>
      <c r="L160" s="29">
        <v>1</v>
      </c>
      <c r="M160" s="29">
        <v>0</v>
      </c>
      <c r="N160" s="29">
        <v>1</v>
      </c>
      <c r="O160" s="29">
        <v>1</v>
      </c>
      <c r="P160" s="29">
        <v>4</v>
      </c>
      <c r="Q160" s="29">
        <v>0</v>
      </c>
      <c r="R160" s="29">
        <v>2</v>
      </c>
      <c r="S160" s="29">
        <v>1</v>
      </c>
      <c r="T160" s="29">
        <v>0</v>
      </c>
      <c r="U160" s="29">
        <v>1</v>
      </c>
      <c r="V160" s="29">
        <v>0</v>
      </c>
      <c r="W160" s="29">
        <v>0</v>
      </c>
      <c r="X160" s="29">
        <v>1</v>
      </c>
      <c r="Y160" s="29">
        <v>0</v>
      </c>
      <c r="Z160" s="29">
        <v>2</v>
      </c>
      <c r="AA160" s="29">
        <v>2</v>
      </c>
      <c r="AB160" s="29">
        <v>2</v>
      </c>
      <c r="AC160" s="29">
        <v>1</v>
      </c>
      <c r="AD160" s="29">
        <v>0</v>
      </c>
      <c r="AE160" s="29">
        <v>1</v>
      </c>
      <c r="AF160" s="29">
        <v>1</v>
      </c>
      <c r="AG160" s="29">
        <v>1</v>
      </c>
      <c r="AH160" s="29">
        <v>0</v>
      </c>
      <c r="AI160" s="29">
        <v>1</v>
      </c>
      <c r="AJ160" s="29">
        <v>1</v>
      </c>
      <c r="AK160" s="29">
        <v>0</v>
      </c>
      <c r="AL160" s="29">
        <v>1</v>
      </c>
      <c r="AM160" s="29">
        <v>2</v>
      </c>
      <c r="AN160" s="29">
        <v>4</v>
      </c>
      <c r="AO160" s="29">
        <v>0</v>
      </c>
      <c r="AP160" s="29">
        <v>1</v>
      </c>
      <c r="AQ160" s="29">
        <v>1</v>
      </c>
      <c r="AR160" s="29">
        <v>1</v>
      </c>
      <c r="AS160" s="29">
        <v>1</v>
      </c>
      <c r="AT160" s="29">
        <v>0</v>
      </c>
      <c r="AU160" s="29">
        <v>0</v>
      </c>
      <c r="AV160" s="29">
        <v>0</v>
      </c>
      <c r="AW160" s="29">
        <v>1</v>
      </c>
      <c r="AX160" s="29">
        <v>3</v>
      </c>
      <c r="AY160" s="23">
        <f t="shared" si="12"/>
        <v>54</v>
      </c>
      <c r="AZ160" s="23"/>
      <c r="BA160" s="23"/>
      <c r="BC160" s="1">
        <v>158</v>
      </c>
      <c r="BD160" s="22">
        <v>10.423</v>
      </c>
      <c r="BE160" s="22">
        <v>10.423</v>
      </c>
      <c r="BF160" s="22">
        <v>10.423</v>
      </c>
      <c r="BG160" s="22">
        <v>10.423</v>
      </c>
      <c r="BH160" s="22">
        <v>10.423</v>
      </c>
      <c r="BI160" s="22">
        <v>10.423</v>
      </c>
      <c r="BJ160" s="22">
        <v>10.423</v>
      </c>
      <c r="BK160" s="22">
        <v>10.423</v>
      </c>
      <c r="BL160" s="22">
        <v>10.423</v>
      </c>
      <c r="BM160" s="22">
        <v>10.423</v>
      </c>
      <c r="BN160" s="22">
        <v>10.423</v>
      </c>
      <c r="BO160" s="22">
        <f t="shared" si="13"/>
        <v>114.65300000000001</v>
      </c>
      <c r="BP160" s="22">
        <v>0</v>
      </c>
      <c r="BQ160" s="22">
        <v>1000</v>
      </c>
      <c r="BR160">
        <f t="shared" si="15"/>
        <v>0</v>
      </c>
      <c r="BS160">
        <f t="shared" si="14"/>
        <v>0</v>
      </c>
    </row>
    <row r="161" spans="1:71" ht="16" x14ac:dyDescent="0.2">
      <c r="A161" s="30">
        <v>159</v>
      </c>
      <c r="B161" s="29">
        <v>1</v>
      </c>
      <c r="C161" s="29">
        <v>2</v>
      </c>
      <c r="D161" s="29">
        <v>2</v>
      </c>
      <c r="E161" s="29">
        <v>1</v>
      </c>
      <c r="F161" s="29">
        <v>1</v>
      </c>
      <c r="G161" s="29">
        <v>1</v>
      </c>
      <c r="H161" s="29">
        <v>1</v>
      </c>
      <c r="I161" s="29">
        <v>2</v>
      </c>
      <c r="J161" s="29">
        <v>2</v>
      </c>
      <c r="K161" s="29">
        <v>3</v>
      </c>
      <c r="L161" s="29">
        <v>1</v>
      </c>
      <c r="M161" s="29">
        <v>1</v>
      </c>
      <c r="N161" s="29">
        <v>1</v>
      </c>
      <c r="O161" s="29">
        <v>2</v>
      </c>
      <c r="P161" s="29">
        <v>4</v>
      </c>
      <c r="Q161" s="29">
        <v>1</v>
      </c>
      <c r="R161" s="29">
        <v>1</v>
      </c>
      <c r="S161" s="29">
        <v>1</v>
      </c>
      <c r="T161" s="29">
        <v>0</v>
      </c>
      <c r="U161" s="29">
        <v>0</v>
      </c>
      <c r="V161" s="29">
        <v>1</v>
      </c>
      <c r="W161" s="29">
        <v>1</v>
      </c>
      <c r="X161" s="29">
        <v>1</v>
      </c>
      <c r="Y161" s="29">
        <v>0</v>
      </c>
      <c r="Z161" s="29">
        <v>1</v>
      </c>
      <c r="AA161" s="29">
        <v>2</v>
      </c>
      <c r="AB161" s="29">
        <v>3</v>
      </c>
      <c r="AC161" s="29">
        <v>1</v>
      </c>
      <c r="AD161" s="29">
        <v>0</v>
      </c>
      <c r="AE161" s="29">
        <v>0</v>
      </c>
      <c r="AF161" s="29">
        <v>0</v>
      </c>
      <c r="AG161" s="29">
        <v>1</v>
      </c>
      <c r="AH161" s="29">
        <v>1</v>
      </c>
      <c r="AI161" s="29">
        <v>0</v>
      </c>
      <c r="AJ161" s="29">
        <v>0</v>
      </c>
      <c r="AK161" s="29">
        <v>0</v>
      </c>
      <c r="AL161" s="29">
        <v>1</v>
      </c>
      <c r="AM161" s="29">
        <v>3</v>
      </c>
      <c r="AN161" s="29">
        <v>3</v>
      </c>
      <c r="AO161" s="29">
        <v>1</v>
      </c>
      <c r="AP161" s="29">
        <v>0</v>
      </c>
      <c r="AQ161" s="29">
        <v>1</v>
      </c>
      <c r="AR161" s="29">
        <v>0</v>
      </c>
      <c r="AS161" s="29">
        <v>0</v>
      </c>
      <c r="AT161" s="29">
        <v>0</v>
      </c>
      <c r="AU161" s="29">
        <v>0</v>
      </c>
      <c r="AV161" s="29">
        <v>1</v>
      </c>
      <c r="AW161" s="29">
        <v>0</v>
      </c>
      <c r="AX161" s="29">
        <v>2</v>
      </c>
      <c r="AY161" s="23">
        <f t="shared" si="12"/>
        <v>52</v>
      </c>
      <c r="AZ161" s="23"/>
      <c r="BA161" s="23"/>
      <c r="BC161" s="1">
        <v>159</v>
      </c>
      <c r="BD161" s="22">
        <v>10.423</v>
      </c>
      <c r="BE161" s="22">
        <v>10.423</v>
      </c>
      <c r="BF161" s="22">
        <v>10.423</v>
      </c>
      <c r="BG161" s="22">
        <v>10.423</v>
      </c>
      <c r="BH161" s="22">
        <v>10.423</v>
      </c>
      <c r="BI161" s="22">
        <v>10.423</v>
      </c>
      <c r="BJ161" s="22">
        <v>10.423</v>
      </c>
      <c r="BK161" s="22">
        <v>10.423</v>
      </c>
      <c r="BL161" s="22">
        <v>10.423</v>
      </c>
      <c r="BM161" s="22">
        <v>10.423</v>
      </c>
      <c r="BN161" s="22">
        <v>10.423</v>
      </c>
      <c r="BO161" s="22">
        <f t="shared" si="13"/>
        <v>114.65300000000001</v>
      </c>
      <c r="BP161" s="22">
        <v>0</v>
      </c>
      <c r="BQ161" s="22">
        <v>1000</v>
      </c>
      <c r="BR161">
        <f t="shared" si="15"/>
        <v>0</v>
      </c>
      <c r="BS161">
        <f t="shared" si="14"/>
        <v>0</v>
      </c>
    </row>
    <row r="162" spans="1:71" ht="16" x14ac:dyDescent="0.2">
      <c r="A162" s="30">
        <v>160</v>
      </c>
      <c r="B162" s="29">
        <v>1</v>
      </c>
      <c r="C162" s="29">
        <v>2</v>
      </c>
      <c r="D162" s="29">
        <v>2</v>
      </c>
      <c r="E162" s="29">
        <v>2</v>
      </c>
      <c r="F162" s="29">
        <v>2</v>
      </c>
      <c r="G162" s="29">
        <v>1</v>
      </c>
      <c r="H162" s="29">
        <v>1</v>
      </c>
      <c r="I162" s="29">
        <v>1</v>
      </c>
      <c r="J162" s="29">
        <v>2</v>
      </c>
      <c r="K162" s="29">
        <v>4</v>
      </c>
      <c r="L162" s="29">
        <v>2</v>
      </c>
      <c r="M162" s="29">
        <v>1</v>
      </c>
      <c r="N162" s="29">
        <v>1</v>
      </c>
      <c r="O162" s="29">
        <v>2</v>
      </c>
      <c r="P162" s="29">
        <v>4</v>
      </c>
      <c r="Q162" s="29">
        <v>0</v>
      </c>
      <c r="R162" s="29">
        <v>1</v>
      </c>
      <c r="S162" s="29">
        <v>2</v>
      </c>
      <c r="T162" s="29">
        <v>0</v>
      </c>
      <c r="U162" s="29">
        <v>0</v>
      </c>
      <c r="V162" s="29">
        <v>0</v>
      </c>
      <c r="W162" s="29">
        <v>1</v>
      </c>
      <c r="X162" s="29">
        <v>1</v>
      </c>
      <c r="Y162" s="29">
        <v>1</v>
      </c>
      <c r="Z162" s="29">
        <v>1</v>
      </c>
      <c r="AA162" s="29">
        <v>2</v>
      </c>
      <c r="AB162" s="29">
        <v>2</v>
      </c>
      <c r="AC162" s="29">
        <v>1</v>
      </c>
      <c r="AD162" s="29">
        <v>0</v>
      </c>
      <c r="AE162" s="29">
        <v>0</v>
      </c>
      <c r="AF162" s="29">
        <v>0</v>
      </c>
      <c r="AG162" s="29">
        <v>1</v>
      </c>
      <c r="AH162" s="29">
        <v>1</v>
      </c>
      <c r="AI162" s="29">
        <v>0</v>
      </c>
      <c r="AJ162" s="29">
        <v>0</v>
      </c>
      <c r="AK162" s="29">
        <v>0</v>
      </c>
      <c r="AL162" s="29">
        <v>3</v>
      </c>
      <c r="AM162" s="29">
        <v>2</v>
      </c>
      <c r="AN162" s="29">
        <v>2</v>
      </c>
      <c r="AO162" s="29">
        <v>1</v>
      </c>
      <c r="AP162" s="29">
        <v>0</v>
      </c>
      <c r="AQ162" s="29">
        <v>0</v>
      </c>
      <c r="AR162" s="29">
        <v>1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2</v>
      </c>
      <c r="AY162" s="23">
        <f t="shared" si="12"/>
        <v>53</v>
      </c>
      <c r="AZ162" s="23"/>
      <c r="BA162" s="23"/>
      <c r="BC162" s="1">
        <v>160</v>
      </c>
      <c r="BD162" s="22">
        <v>10.423</v>
      </c>
      <c r="BE162" s="22">
        <v>10.423</v>
      </c>
      <c r="BF162" s="22">
        <v>10.423</v>
      </c>
      <c r="BG162" s="22">
        <v>10.423</v>
      </c>
      <c r="BH162" s="22">
        <v>10.423</v>
      </c>
      <c r="BI162" s="22">
        <v>10.423</v>
      </c>
      <c r="BJ162" s="22">
        <v>10.423</v>
      </c>
      <c r="BK162" s="22">
        <v>10.423</v>
      </c>
      <c r="BL162" s="22">
        <v>10.423</v>
      </c>
      <c r="BM162" s="22">
        <v>10.423</v>
      </c>
      <c r="BN162" s="22">
        <v>10.423</v>
      </c>
      <c r="BO162" s="22">
        <f t="shared" si="13"/>
        <v>114.65300000000001</v>
      </c>
      <c r="BP162" s="22">
        <v>0</v>
      </c>
      <c r="BQ162" s="22">
        <v>1000</v>
      </c>
      <c r="BR162">
        <f t="shared" si="15"/>
        <v>0</v>
      </c>
      <c r="BS162">
        <f t="shared" si="14"/>
        <v>0</v>
      </c>
    </row>
    <row r="163" spans="1:71" ht="16" x14ac:dyDescent="0.2">
      <c r="A163" s="30">
        <v>161</v>
      </c>
      <c r="B163" s="29">
        <v>1</v>
      </c>
      <c r="C163" s="29">
        <v>2</v>
      </c>
      <c r="D163" s="29">
        <v>2</v>
      </c>
      <c r="E163" s="29">
        <v>2</v>
      </c>
      <c r="F163" s="29">
        <v>1</v>
      </c>
      <c r="G163" s="29">
        <v>1</v>
      </c>
      <c r="H163" s="29">
        <v>1</v>
      </c>
      <c r="I163" s="29">
        <v>1</v>
      </c>
      <c r="J163" s="29">
        <v>3</v>
      </c>
      <c r="K163" s="29">
        <v>4</v>
      </c>
      <c r="L163" s="29">
        <v>1</v>
      </c>
      <c r="M163" s="29">
        <v>1</v>
      </c>
      <c r="N163" s="29">
        <v>1</v>
      </c>
      <c r="O163" s="29">
        <v>1</v>
      </c>
      <c r="P163" s="29">
        <v>4</v>
      </c>
      <c r="Q163" s="29">
        <v>1</v>
      </c>
      <c r="R163" s="29">
        <v>2</v>
      </c>
      <c r="S163" s="29">
        <v>2</v>
      </c>
      <c r="T163" s="29">
        <v>1</v>
      </c>
      <c r="U163" s="29">
        <v>0</v>
      </c>
      <c r="V163" s="29">
        <v>1</v>
      </c>
      <c r="W163" s="29">
        <v>0</v>
      </c>
      <c r="X163" s="29">
        <v>1</v>
      </c>
      <c r="Y163" s="29">
        <v>1</v>
      </c>
      <c r="Z163" s="29">
        <v>2</v>
      </c>
      <c r="AA163" s="29">
        <v>2</v>
      </c>
      <c r="AB163" s="29">
        <v>2</v>
      </c>
      <c r="AC163" s="29">
        <v>0</v>
      </c>
      <c r="AD163" s="29">
        <v>0</v>
      </c>
      <c r="AE163" s="29">
        <v>0</v>
      </c>
      <c r="AF163" s="29">
        <v>0</v>
      </c>
      <c r="AG163" s="29">
        <v>1</v>
      </c>
      <c r="AH163" s="29">
        <v>1</v>
      </c>
      <c r="AI163" s="29">
        <v>0</v>
      </c>
      <c r="AJ163" s="29">
        <v>0</v>
      </c>
      <c r="AK163" s="29">
        <v>0</v>
      </c>
      <c r="AL163" s="29">
        <v>2</v>
      </c>
      <c r="AM163" s="29">
        <v>2</v>
      </c>
      <c r="AN163" s="29">
        <v>3</v>
      </c>
      <c r="AO163" s="29">
        <v>1</v>
      </c>
      <c r="AP163" s="29">
        <v>1</v>
      </c>
      <c r="AQ163" s="29">
        <v>1</v>
      </c>
      <c r="AR163" s="29">
        <v>0</v>
      </c>
      <c r="AS163" s="29">
        <v>0</v>
      </c>
      <c r="AT163" s="29">
        <v>0</v>
      </c>
      <c r="AU163" s="29">
        <v>0</v>
      </c>
      <c r="AV163" s="29">
        <v>1</v>
      </c>
      <c r="AW163" s="29">
        <v>1</v>
      </c>
      <c r="AX163" s="29">
        <v>3</v>
      </c>
      <c r="AY163" s="23">
        <f t="shared" si="12"/>
        <v>58</v>
      </c>
      <c r="AZ163" s="23"/>
      <c r="BA163" s="23"/>
      <c r="BC163" s="1">
        <v>161</v>
      </c>
      <c r="BD163" s="22">
        <v>10.423</v>
      </c>
      <c r="BE163" s="22">
        <v>10.423</v>
      </c>
      <c r="BF163" s="22">
        <v>10.423</v>
      </c>
      <c r="BG163" s="22">
        <v>10.423</v>
      </c>
      <c r="BH163" s="22">
        <v>10.423</v>
      </c>
      <c r="BI163" s="22">
        <v>10.423</v>
      </c>
      <c r="BJ163" s="22">
        <v>10.423</v>
      </c>
      <c r="BK163" s="22">
        <v>10.423</v>
      </c>
      <c r="BL163" s="22">
        <v>10.423</v>
      </c>
      <c r="BM163" s="22">
        <v>10.423</v>
      </c>
      <c r="BN163" s="22">
        <v>10.423</v>
      </c>
      <c r="BO163" s="22">
        <f t="shared" si="13"/>
        <v>114.65300000000001</v>
      </c>
      <c r="BP163" s="22">
        <v>0</v>
      </c>
      <c r="BQ163" s="22">
        <v>1000</v>
      </c>
      <c r="BR163">
        <f t="shared" si="15"/>
        <v>0</v>
      </c>
      <c r="BS163">
        <f t="shared" si="14"/>
        <v>0</v>
      </c>
    </row>
    <row r="164" spans="1:71" ht="16" x14ac:dyDescent="0.2">
      <c r="A164" s="30">
        <v>162</v>
      </c>
      <c r="B164" s="29">
        <v>1</v>
      </c>
      <c r="C164" s="29">
        <v>2</v>
      </c>
      <c r="D164" s="29">
        <v>2</v>
      </c>
      <c r="E164" s="29">
        <v>1</v>
      </c>
      <c r="F164" s="29">
        <v>0</v>
      </c>
      <c r="G164" s="29">
        <v>1</v>
      </c>
      <c r="H164" s="29">
        <v>1</v>
      </c>
      <c r="I164" s="29">
        <v>1</v>
      </c>
      <c r="J164" s="29">
        <v>3</v>
      </c>
      <c r="K164" s="29">
        <v>4</v>
      </c>
      <c r="L164" s="29">
        <v>1</v>
      </c>
      <c r="M164" s="29">
        <v>1</v>
      </c>
      <c r="N164" s="29">
        <v>2</v>
      </c>
      <c r="O164" s="29">
        <v>2</v>
      </c>
      <c r="P164" s="29">
        <v>4</v>
      </c>
      <c r="Q164" s="29">
        <v>1</v>
      </c>
      <c r="R164" s="29">
        <v>1</v>
      </c>
      <c r="S164" s="29">
        <v>2</v>
      </c>
      <c r="T164" s="29">
        <v>0</v>
      </c>
      <c r="U164" s="29">
        <v>0</v>
      </c>
      <c r="V164" s="29">
        <v>1</v>
      </c>
      <c r="W164" s="29">
        <v>1</v>
      </c>
      <c r="X164" s="29">
        <v>1</v>
      </c>
      <c r="Y164" s="29">
        <v>0</v>
      </c>
      <c r="Z164" s="29">
        <v>2</v>
      </c>
      <c r="AA164" s="29">
        <v>2</v>
      </c>
      <c r="AB164" s="29">
        <v>2</v>
      </c>
      <c r="AC164" s="29">
        <v>0</v>
      </c>
      <c r="AD164" s="29">
        <v>1</v>
      </c>
      <c r="AE164" s="29">
        <v>1</v>
      </c>
      <c r="AF164" s="29">
        <v>0</v>
      </c>
      <c r="AG164" s="29">
        <v>1</v>
      </c>
      <c r="AH164" s="29">
        <v>0</v>
      </c>
      <c r="AI164" s="29">
        <v>0</v>
      </c>
      <c r="AJ164" s="29">
        <v>0</v>
      </c>
      <c r="AK164" s="29">
        <v>0</v>
      </c>
      <c r="AL164" s="29">
        <v>2</v>
      </c>
      <c r="AM164" s="29">
        <v>3</v>
      </c>
      <c r="AN164" s="29">
        <v>3</v>
      </c>
      <c r="AO164" s="29">
        <v>1</v>
      </c>
      <c r="AP164" s="29">
        <v>0</v>
      </c>
      <c r="AQ164" s="29">
        <v>1</v>
      </c>
      <c r="AR164" s="29">
        <v>0</v>
      </c>
      <c r="AS164" s="29">
        <v>0</v>
      </c>
      <c r="AT164" s="29">
        <v>0</v>
      </c>
      <c r="AU164" s="29">
        <v>0</v>
      </c>
      <c r="AV164" s="29">
        <v>1</v>
      </c>
      <c r="AW164" s="29">
        <v>0</v>
      </c>
      <c r="AX164" s="29">
        <v>2</v>
      </c>
      <c r="AY164" s="23">
        <f t="shared" si="12"/>
        <v>55</v>
      </c>
      <c r="AZ164" s="23"/>
      <c r="BA164" s="23"/>
      <c r="BC164" s="1">
        <v>162</v>
      </c>
      <c r="BD164" s="22">
        <v>10.423</v>
      </c>
      <c r="BE164" s="22">
        <v>10.423</v>
      </c>
      <c r="BF164" s="22">
        <v>10.423</v>
      </c>
      <c r="BG164" s="22">
        <v>10.423</v>
      </c>
      <c r="BH164" s="22">
        <v>10.423</v>
      </c>
      <c r="BI164" s="22">
        <v>10.423</v>
      </c>
      <c r="BJ164" s="22">
        <v>10.423</v>
      </c>
      <c r="BK164" s="22">
        <v>10.423</v>
      </c>
      <c r="BL164" s="22">
        <v>10.423</v>
      </c>
      <c r="BM164" s="22">
        <v>10.423</v>
      </c>
      <c r="BN164" s="22">
        <v>10.423</v>
      </c>
      <c r="BO164" s="22">
        <f t="shared" si="13"/>
        <v>114.65300000000001</v>
      </c>
      <c r="BP164" s="22">
        <v>0</v>
      </c>
      <c r="BQ164" s="22">
        <v>1000</v>
      </c>
      <c r="BR164">
        <f t="shared" si="15"/>
        <v>0</v>
      </c>
      <c r="BS164">
        <f t="shared" si="14"/>
        <v>0</v>
      </c>
    </row>
    <row r="165" spans="1:71" ht="16" x14ac:dyDescent="0.2">
      <c r="A165" s="30">
        <v>163</v>
      </c>
      <c r="B165" s="29">
        <v>1</v>
      </c>
      <c r="C165" s="29">
        <v>2</v>
      </c>
      <c r="D165" s="29">
        <v>2</v>
      </c>
      <c r="E165" s="29">
        <v>2</v>
      </c>
      <c r="F165" s="29">
        <v>1</v>
      </c>
      <c r="G165" s="29">
        <v>1</v>
      </c>
      <c r="H165" s="29">
        <v>1</v>
      </c>
      <c r="I165" s="29">
        <v>1</v>
      </c>
      <c r="J165" s="29">
        <v>3</v>
      </c>
      <c r="K165" s="29">
        <v>4</v>
      </c>
      <c r="L165" s="29">
        <v>2</v>
      </c>
      <c r="M165" s="29">
        <v>1</v>
      </c>
      <c r="N165" s="29">
        <v>1</v>
      </c>
      <c r="O165" s="29">
        <v>2</v>
      </c>
      <c r="P165" s="29">
        <v>4</v>
      </c>
      <c r="Q165" s="29">
        <v>0</v>
      </c>
      <c r="R165" s="29">
        <v>1</v>
      </c>
      <c r="S165" s="29">
        <v>1</v>
      </c>
      <c r="T165" s="29">
        <v>0</v>
      </c>
      <c r="U165" s="29">
        <v>1</v>
      </c>
      <c r="V165" s="29">
        <v>0</v>
      </c>
      <c r="W165" s="29">
        <v>1</v>
      </c>
      <c r="X165" s="29">
        <v>1</v>
      </c>
      <c r="Y165" s="29">
        <v>0</v>
      </c>
      <c r="Z165" s="29">
        <v>2</v>
      </c>
      <c r="AA165" s="29">
        <v>2</v>
      </c>
      <c r="AB165" s="29">
        <v>2</v>
      </c>
      <c r="AC165" s="29">
        <v>0</v>
      </c>
      <c r="AD165" s="29">
        <v>0</v>
      </c>
      <c r="AE165" s="29">
        <v>0</v>
      </c>
      <c r="AF165" s="29">
        <v>0</v>
      </c>
      <c r="AG165" s="29">
        <v>1</v>
      </c>
      <c r="AH165" s="29">
        <v>0</v>
      </c>
      <c r="AI165" s="29">
        <v>0</v>
      </c>
      <c r="AJ165" s="29">
        <v>0</v>
      </c>
      <c r="AK165" s="29">
        <v>0</v>
      </c>
      <c r="AL165" s="29">
        <v>2</v>
      </c>
      <c r="AM165" s="29">
        <v>2</v>
      </c>
      <c r="AN165" s="29">
        <v>3</v>
      </c>
      <c r="AO165" s="29">
        <v>1</v>
      </c>
      <c r="AP165" s="29">
        <v>1</v>
      </c>
      <c r="AQ165" s="29">
        <v>1</v>
      </c>
      <c r="AR165" s="29">
        <v>0</v>
      </c>
      <c r="AS165" s="29">
        <v>1</v>
      </c>
      <c r="AT165" s="29">
        <v>0</v>
      </c>
      <c r="AU165" s="29">
        <v>0</v>
      </c>
      <c r="AV165" s="29">
        <v>0</v>
      </c>
      <c r="AW165" s="29">
        <v>1</v>
      </c>
      <c r="AX165" s="29">
        <v>2</v>
      </c>
      <c r="AY165" s="23">
        <f t="shared" si="12"/>
        <v>54</v>
      </c>
      <c r="AZ165" s="23"/>
      <c r="BA165" s="23"/>
      <c r="BC165" s="1">
        <v>163</v>
      </c>
      <c r="BD165" s="22">
        <v>10.423</v>
      </c>
      <c r="BE165" s="22">
        <v>10.423</v>
      </c>
      <c r="BF165" s="22">
        <v>10.423</v>
      </c>
      <c r="BG165" s="22">
        <v>10.423</v>
      </c>
      <c r="BH165" s="22">
        <v>10.423</v>
      </c>
      <c r="BI165" s="22">
        <v>10.423</v>
      </c>
      <c r="BJ165" s="22">
        <v>10.423</v>
      </c>
      <c r="BK165" s="22">
        <v>10.423</v>
      </c>
      <c r="BL165" s="22">
        <v>10.423</v>
      </c>
      <c r="BM165" s="22">
        <v>10.423</v>
      </c>
      <c r="BN165" s="22">
        <v>10.423</v>
      </c>
      <c r="BO165" s="22">
        <f t="shared" si="13"/>
        <v>114.65300000000001</v>
      </c>
      <c r="BP165" s="22">
        <v>0</v>
      </c>
      <c r="BQ165" s="22">
        <v>1000</v>
      </c>
      <c r="BR165">
        <f t="shared" si="15"/>
        <v>0</v>
      </c>
      <c r="BS165">
        <f t="shared" si="14"/>
        <v>0</v>
      </c>
    </row>
    <row r="166" spans="1:71" ht="16" x14ac:dyDescent="0.2">
      <c r="A166" s="30">
        <v>164</v>
      </c>
      <c r="B166" s="29">
        <v>0</v>
      </c>
      <c r="C166" s="29">
        <v>2</v>
      </c>
      <c r="D166" s="29">
        <v>2</v>
      </c>
      <c r="E166" s="29">
        <v>1</v>
      </c>
      <c r="F166" s="29">
        <v>1</v>
      </c>
      <c r="G166" s="29">
        <v>1</v>
      </c>
      <c r="H166" s="29">
        <v>1</v>
      </c>
      <c r="I166" s="29">
        <v>1</v>
      </c>
      <c r="J166" s="29">
        <v>3</v>
      </c>
      <c r="K166" s="29">
        <v>3</v>
      </c>
      <c r="L166" s="29">
        <v>1</v>
      </c>
      <c r="M166" s="29">
        <v>2</v>
      </c>
      <c r="N166" s="29">
        <v>1</v>
      </c>
      <c r="O166" s="29">
        <v>2</v>
      </c>
      <c r="P166" s="29">
        <v>4</v>
      </c>
      <c r="Q166" s="29">
        <v>1</v>
      </c>
      <c r="R166" s="29">
        <v>2</v>
      </c>
      <c r="S166" s="29">
        <v>1</v>
      </c>
      <c r="T166" s="29">
        <v>0</v>
      </c>
      <c r="U166" s="29">
        <v>0</v>
      </c>
      <c r="V166" s="29">
        <v>0</v>
      </c>
      <c r="W166" s="29">
        <v>0</v>
      </c>
      <c r="X166" s="29">
        <v>1</v>
      </c>
      <c r="Y166" s="29">
        <v>1</v>
      </c>
      <c r="Z166" s="29">
        <v>1</v>
      </c>
      <c r="AA166" s="29">
        <v>2</v>
      </c>
      <c r="AB166" s="29">
        <v>2</v>
      </c>
      <c r="AC166" s="29">
        <v>1</v>
      </c>
      <c r="AD166" s="29">
        <v>0</v>
      </c>
      <c r="AE166" s="29">
        <v>0</v>
      </c>
      <c r="AF166" s="29">
        <v>0</v>
      </c>
      <c r="AG166" s="29">
        <v>1</v>
      </c>
      <c r="AH166" s="29">
        <v>1</v>
      </c>
      <c r="AI166" s="29">
        <v>0</v>
      </c>
      <c r="AJ166" s="29">
        <v>0</v>
      </c>
      <c r="AK166" s="29">
        <v>0</v>
      </c>
      <c r="AL166" s="29">
        <v>2</v>
      </c>
      <c r="AM166" s="29">
        <v>3</v>
      </c>
      <c r="AN166" s="29">
        <v>3</v>
      </c>
      <c r="AO166" s="29">
        <v>1</v>
      </c>
      <c r="AP166" s="29">
        <v>0</v>
      </c>
      <c r="AQ166" s="29">
        <v>1</v>
      </c>
      <c r="AR166" s="29">
        <v>0</v>
      </c>
      <c r="AS166" s="29">
        <v>0</v>
      </c>
      <c r="AT166" s="29">
        <v>0</v>
      </c>
      <c r="AU166" s="29">
        <v>0</v>
      </c>
      <c r="AV166" s="29">
        <v>1</v>
      </c>
      <c r="AW166" s="29">
        <v>1</v>
      </c>
      <c r="AX166" s="29">
        <v>2</v>
      </c>
      <c r="AY166" s="23">
        <f t="shared" si="12"/>
        <v>53</v>
      </c>
      <c r="AZ166" s="23"/>
      <c r="BA166" s="23"/>
      <c r="BC166" s="1">
        <v>164</v>
      </c>
      <c r="BD166" s="22">
        <v>10.423</v>
      </c>
      <c r="BE166" s="22">
        <v>10.423</v>
      </c>
      <c r="BF166" s="22">
        <v>10.423</v>
      </c>
      <c r="BG166" s="22">
        <v>10.423</v>
      </c>
      <c r="BH166" s="22">
        <v>10.423</v>
      </c>
      <c r="BI166" s="22">
        <v>10.423</v>
      </c>
      <c r="BJ166" s="22">
        <v>10.423</v>
      </c>
      <c r="BK166" s="22">
        <v>10.423</v>
      </c>
      <c r="BL166" s="22">
        <v>10.423</v>
      </c>
      <c r="BM166" s="22">
        <v>10.423</v>
      </c>
      <c r="BN166" s="22">
        <v>10.423</v>
      </c>
      <c r="BO166" s="22">
        <f t="shared" si="13"/>
        <v>114.65300000000001</v>
      </c>
      <c r="BP166" s="22">
        <v>0</v>
      </c>
      <c r="BQ166" s="22">
        <v>1000</v>
      </c>
      <c r="BR166">
        <f t="shared" si="15"/>
        <v>0</v>
      </c>
      <c r="BS166">
        <f t="shared" si="14"/>
        <v>0</v>
      </c>
    </row>
    <row r="167" spans="1:71" ht="16" x14ac:dyDescent="0.2">
      <c r="A167" s="30">
        <v>165</v>
      </c>
      <c r="B167" s="29">
        <v>1</v>
      </c>
      <c r="C167" s="29">
        <v>1</v>
      </c>
      <c r="D167" s="29">
        <v>2</v>
      </c>
      <c r="E167" s="29">
        <v>2</v>
      </c>
      <c r="F167" s="29">
        <v>1</v>
      </c>
      <c r="G167" s="29">
        <v>0</v>
      </c>
      <c r="H167" s="29">
        <v>2</v>
      </c>
      <c r="I167" s="29">
        <v>0</v>
      </c>
      <c r="J167" s="29">
        <v>4</v>
      </c>
      <c r="K167" s="29">
        <v>4</v>
      </c>
      <c r="L167" s="29">
        <v>1</v>
      </c>
      <c r="M167" s="29">
        <v>1</v>
      </c>
      <c r="N167" s="29">
        <v>2</v>
      </c>
      <c r="O167" s="29">
        <v>1</v>
      </c>
      <c r="P167" s="29">
        <v>4</v>
      </c>
      <c r="Q167" s="29">
        <v>0</v>
      </c>
      <c r="R167" s="29">
        <v>1</v>
      </c>
      <c r="S167" s="29">
        <v>1</v>
      </c>
      <c r="T167" s="29">
        <v>0</v>
      </c>
      <c r="U167" s="29">
        <v>0</v>
      </c>
      <c r="V167" s="29">
        <v>0</v>
      </c>
      <c r="W167" s="29">
        <v>1</v>
      </c>
      <c r="X167" s="29">
        <v>0</v>
      </c>
      <c r="Y167" s="29">
        <v>1</v>
      </c>
      <c r="Z167" s="29">
        <v>1</v>
      </c>
      <c r="AA167" s="29">
        <v>2</v>
      </c>
      <c r="AB167" s="29">
        <v>3</v>
      </c>
      <c r="AC167" s="29">
        <v>0</v>
      </c>
      <c r="AD167" s="29">
        <v>1</v>
      </c>
      <c r="AE167" s="29">
        <v>1</v>
      </c>
      <c r="AF167" s="29">
        <v>1</v>
      </c>
      <c r="AG167" s="29">
        <v>1</v>
      </c>
      <c r="AH167" s="29">
        <v>1</v>
      </c>
      <c r="AI167" s="29">
        <v>0</v>
      </c>
      <c r="AJ167" s="29">
        <v>0</v>
      </c>
      <c r="AK167" s="29">
        <v>0</v>
      </c>
      <c r="AL167" s="29">
        <v>2</v>
      </c>
      <c r="AM167" s="29">
        <v>1</v>
      </c>
      <c r="AN167" s="29">
        <v>3</v>
      </c>
      <c r="AO167" s="29">
        <v>1</v>
      </c>
      <c r="AP167" s="29">
        <v>1</v>
      </c>
      <c r="AQ167" s="29">
        <v>0</v>
      </c>
      <c r="AR167" s="29">
        <v>1</v>
      </c>
      <c r="AS167" s="29">
        <v>0</v>
      </c>
      <c r="AT167" s="29">
        <v>0</v>
      </c>
      <c r="AU167" s="29">
        <v>0</v>
      </c>
      <c r="AV167" s="29">
        <v>0</v>
      </c>
      <c r="AW167" s="29">
        <v>1</v>
      </c>
      <c r="AX167" s="29">
        <v>2</v>
      </c>
      <c r="AY167" s="23">
        <f t="shared" si="12"/>
        <v>53</v>
      </c>
      <c r="AZ167" s="23"/>
      <c r="BA167" s="23"/>
      <c r="BC167" s="1">
        <v>165</v>
      </c>
      <c r="BD167" s="22">
        <v>10.423</v>
      </c>
      <c r="BE167" s="22">
        <v>10.423</v>
      </c>
      <c r="BF167" s="22">
        <v>10.423</v>
      </c>
      <c r="BG167" s="22">
        <v>10.423</v>
      </c>
      <c r="BH167" s="22">
        <v>10.423</v>
      </c>
      <c r="BI167" s="22">
        <v>10.423</v>
      </c>
      <c r="BJ167" s="22">
        <v>10.423</v>
      </c>
      <c r="BK167" s="22">
        <v>10.423</v>
      </c>
      <c r="BL167" s="22">
        <v>10.423</v>
      </c>
      <c r="BM167" s="22">
        <v>10.423</v>
      </c>
      <c r="BN167" s="22">
        <v>10.423</v>
      </c>
      <c r="BO167" s="22">
        <f t="shared" si="13"/>
        <v>114.65300000000001</v>
      </c>
      <c r="BP167" s="22">
        <v>0</v>
      </c>
      <c r="BQ167" s="22">
        <v>1000</v>
      </c>
      <c r="BR167">
        <f t="shared" si="15"/>
        <v>0</v>
      </c>
      <c r="BS167">
        <f t="shared" si="14"/>
        <v>0</v>
      </c>
    </row>
    <row r="168" spans="1:71" ht="16" x14ac:dyDescent="0.2">
      <c r="A168" s="30">
        <v>166</v>
      </c>
      <c r="B168" s="29">
        <v>1</v>
      </c>
      <c r="C168" s="29">
        <v>1</v>
      </c>
      <c r="D168" s="29">
        <v>2</v>
      </c>
      <c r="E168" s="29">
        <v>1</v>
      </c>
      <c r="F168" s="29">
        <v>1</v>
      </c>
      <c r="G168" s="29">
        <v>0</v>
      </c>
      <c r="H168" s="29">
        <v>1</v>
      </c>
      <c r="I168" s="29">
        <v>2</v>
      </c>
      <c r="J168" s="29">
        <v>3</v>
      </c>
      <c r="K168" s="29">
        <v>3</v>
      </c>
      <c r="L168" s="29">
        <v>1</v>
      </c>
      <c r="M168" s="29">
        <v>1</v>
      </c>
      <c r="N168" s="29">
        <v>1</v>
      </c>
      <c r="O168" s="29">
        <v>1</v>
      </c>
      <c r="P168" s="29">
        <v>4</v>
      </c>
      <c r="Q168" s="29">
        <v>0</v>
      </c>
      <c r="R168" s="29">
        <v>1</v>
      </c>
      <c r="S168" s="29">
        <v>1</v>
      </c>
      <c r="T168" s="29">
        <v>0</v>
      </c>
      <c r="U168" s="29">
        <v>0</v>
      </c>
      <c r="V168" s="29">
        <v>0</v>
      </c>
      <c r="W168" s="29">
        <v>0</v>
      </c>
      <c r="X168" s="29">
        <v>1</v>
      </c>
      <c r="Y168" s="29">
        <v>0</v>
      </c>
      <c r="Z168" s="29">
        <v>1</v>
      </c>
      <c r="AA168" s="29">
        <v>1</v>
      </c>
      <c r="AB168" s="29">
        <v>2</v>
      </c>
      <c r="AC168" s="29">
        <v>0</v>
      </c>
      <c r="AD168" s="29">
        <v>1</v>
      </c>
      <c r="AE168" s="29">
        <v>0</v>
      </c>
      <c r="AF168" s="29">
        <v>1</v>
      </c>
      <c r="AG168" s="29">
        <v>1</v>
      </c>
      <c r="AH168" s="29">
        <v>1</v>
      </c>
      <c r="AI168" s="29">
        <v>0</v>
      </c>
      <c r="AJ168" s="29">
        <v>0</v>
      </c>
      <c r="AK168" s="29">
        <v>0</v>
      </c>
      <c r="AL168" s="29">
        <v>2</v>
      </c>
      <c r="AM168" s="29">
        <v>2</v>
      </c>
      <c r="AN168" s="29">
        <v>2</v>
      </c>
      <c r="AO168" s="29">
        <v>1</v>
      </c>
      <c r="AP168" s="29">
        <v>1</v>
      </c>
      <c r="AQ168" s="29">
        <v>0</v>
      </c>
      <c r="AR168" s="29">
        <v>1</v>
      </c>
      <c r="AS168" s="29">
        <v>1</v>
      </c>
      <c r="AT168" s="29">
        <v>0</v>
      </c>
      <c r="AU168" s="29">
        <v>1</v>
      </c>
      <c r="AV168" s="29">
        <v>0</v>
      </c>
      <c r="AW168" s="29">
        <v>0</v>
      </c>
      <c r="AX168" s="29">
        <v>2</v>
      </c>
      <c r="AY168" s="23">
        <f t="shared" si="12"/>
        <v>47</v>
      </c>
      <c r="AZ168" s="23"/>
      <c r="BA168" s="23"/>
      <c r="BC168" s="1">
        <v>166</v>
      </c>
      <c r="BD168" s="22">
        <v>10.423</v>
      </c>
      <c r="BE168" s="22">
        <v>10.423</v>
      </c>
      <c r="BF168" s="22">
        <v>10.423</v>
      </c>
      <c r="BG168" s="22">
        <v>10.423</v>
      </c>
      <c r="BH168" s="22">
        <v>10.423</v>
      </c>
      <c r="BI168" s="22">
        <v>10.423</v>
      </c>
      <c r="BJ168" s="22">
        <v>10.423</v>
      </c>
      <c r="BK168" s="22">
        <v>10.423</v>
      </c>
      <c r="BL168" s="22">
        <v>10.423</v>
      </c>
      <c r="BM168" s="22">
        <v>10.423</v>
      </c>
      <c r="BN168" s="22">
        <v>10.423</v>
      </c>
      <c r="BO168" s="22">
        <f t="shared" si="13"/>
        <v>114.65300000000001</v>
      </c>
      <c r="BP168" s="22">
        <v>0</v>
      </c>
      <c r="BQ168" s="22">
        <v>1000</v>
      </c>
      <c r="BR168">
        <f t="shared" si="15"/>
        <v>0</v>
      </c>
      <c r="BS168">
        <f t="shared" si="14"/>
        <v>0</v>
      </c>
    </row>
    <row r="169" spans="1:71" ht="16" x14ac:dyDescent="0.2">
      <c r="A169" s="30">
        <v>167</v>
      </c>
      <c r="B169" s="29">
        <v>1</v>
      </c>
      <c r="C169" s="29">
        <v>2</v>
      </c>
      <c r="D169" s="29">
        <v>2</v>
      </c>
      <c r="E169" s="29">
        <v>1</v>
      </c>
      <c r="F169" s="29">
        <v>1</v>
      </c>
      <c r="G169" s="29">
        <v>1</v>
      </c>
      <c r="H169" s="29">
        <v>1</v>
      </c>
      <c r="I169" s="29">
        <v>1</v>
      </c>
      <c r="J169" s="29">
        <v>3</v>
      </c>
      <c r="K169" s="29">
        <v>3</v>
      </c>
      <c r="L169" s="29">
        <v>1</v>
      </c>
      <c r="M169" s="29">
        <v>1</v>
      </c>
      <c r="N169" s="29">
        <v>2</v>
      </c>
      <c r="O169" s="29">
        <v>1</v>
      </c>
      <c r="P169" s="29">
        <v>4</v>
      </c>
      <c r="Q169" s="29">
        <v>1</v>
      </c>
      <c r="R169" s="29">
        <v>1</v>
      </c>
      <c r="S169" s="29">
        <v>2</v>
      </c>
      <c r="T169" s="29">
        <v>0</v>
      </c>
      <c r="U169" s="29">
        <v>0</v>
      </c>
      <c r="V169" s="29">
        <v>1</v>
      </c>
      <c r="W169" s="29">
        <v>1</v>
      </c>
      <c r="X169" s="29">
        <v>0</v>
      </c>
      <c r="Y169" s="29">
        <v>0</v>
      </c>
      <c r="Z169" s="29">
        <v>1</v>
      </c>
      <c r="AA169" s="29">
        <v>2</v>
      </c>
      <c r="AB169" s="29">
        <v>2</v>
      </c>
      <c r="AC169" s="29">
        <v>0</v>
      </c>
      <c r="AD169" s="29">
        <v>0</v>
      </c>
      <c r="AE169" s="29">
        <v>0</v>
      </c>
      <c r="AF169" s="29">
        <v>0</v>
      </c>
      <c r="AG169" s="29">
        <v>1</v>
      </c>
      <c r="AH169" s="29">
        <v>0</v>
      </c>
      <c r="AI169" s="29">
        <v>1</v>
      </c>
      <c r="AJ169" s="29">
        <v>1</v>
      </c>
      <c r="AK169" s="29">
        <v>0</v>
      </c>
      <c r="AL169" s="29">
        <v>1</v>
      </c>
      <c r="AM169" s="29">
        <v>2</v>
      </c>
      <c r="AN169" s="29">
        <v>3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1</v>
      </c>
      <c r="AW169" s="29">
        <v>0</v>
      </c>
      <c r="AX169" s="29">
        <v>2</v>
      </c>
      <c r="AY169" s="23">
        <f t="shared" si="12"/>
        <v>48</v>
      </c>
      <c r="AZ169" s="23"/>
      <c r="BA169" s="23"/>
      <c r="BC169" s="1">
        <v>167</v>
      </c>
      <c r="BD169" s="22">
        <v>10.423</v>
      </c>
      <c r="BE169" s="22">
        <v>10.423</v>
      </c>
      <c r="BF169" s="22">
        <v>10.423</v>
      </c>
      <c r="BG169" s="22">
        <v>10.423</v>
      </c>
      <c r="BH169" s="22">
        <v>10.423</v>
      </c>
      <c r="BI169" s="22">
        <v>10.423</v>
      </c>
      <c r="BJ169" s="22">
        <v>10.423</v>
      </c>
      <c r="BK169" s="22">
        <v>10.423</v>
      </c>
      <c r="BL169" s="22">
        <v>10.423</v>
      </c>
      <c r="BM169" s="22">
        <v>10.423</v>
      </c>
      <c r="BN169" s="22">
        <v>10.423</v>
      </c>
      <c r="BO169" s="22">
        <f t="shared" si="13"/>
        <v>114.65300000000001</v>
      </c>
      <c r="BP169" s="22">
        <v>0</v>
      </c>
      <c r="BQ169" s="22">
        <v>1000</v>
      </c>
      <c r="BR169">
        <f t="shared" si="15"/>
        <v>0</v>
      </c>
      <c r="BS169">
        <f t="shared" si="14"/>
        <v>0</v>
      </c>
    </row>
    <row r="170" spans="1:71" ht="16" x14ac:dyDescent="0.2">
      <c r="A170" s="30">
        <v>168</v>
      </c>
      <c r="B170" s="29">
        <v>0</v>
      </c>
      <c r="C170" s="29">
        <v>1</v>
      </c>
      <c r="D170" s="29">
        <v>2</v>
      </c>
      <c r="E170" s="29">
        <v>1</v>
      </c>
      <c r="F170" s="29">
        <v>0</v>
      </c>
      <c r="G170" s="29">
        <v>1</v>
      </c>
      <c r="H170" s="29">
        <v>1</v>
      </c>
      <c r="I170" s="29">
        <v>0</v>
      </c>
      <c r="J170" s="29">
        <v>3</v>
      </c>
      <c r="K170" s="29">
        <v>4</v>
      </c>
      <c r="L170" s="29">
        <v>0</v>
      </c>
      <c r="M170" s="29">
        <v>0</v>
      </c>
      <c r="N170" s="29">
        <v>2</v>
      </c>
      <c r="O170" s="29">
        <v>2</v>
      </c>
      <c r="P170" s="29">
        <v>4</v>
      </c>
      <c r="Q170" s="29">
        <v>1</v>
      </c>
      <c r="R170" s="29">
        <v>2</v>
      </c>
      <c r="S170" s="29">
        <v>2</v>
      </c>
      <c r="T170" s="29">
        <v>1</v>
      </c>
      <c r="U170" s="29">
        <v>0</v>
      </c>
      <c r="V170" s="29">
        <v>0</v>
      </c>
      <c r="W170" s="29">
        <v>1</v>
      </c>
      <c r="X170" s="29">
        <v>0</v>
      </c>
      <c r="Y170" s="29">
        <v>0</v>
      </c>
      <c r="Z170" s="29">
        <v>2</v>
      </c>
      <c r="AA170" s="29">
        <v>1</v>
      </c>
      <c r="AB170" s="29">
        <v>2</v>
      </c>
      <c r="AC170" s="29">
        <v>0</v>
      </c>
      <c r="AD170" s="29">
        <v>1</v>
      </c>
      <c r="AE170" s="29">
        <v>0</v>
      </c>
      <c r="AF170" s="29">
        <v>1</v>
      </c>
      <c r="AG170" s="29">
        <v>1</v>
      </c>
      <c r="AH170" s="29">
        <v>1</v>
      </c>
      <c r="AI170" s="29">
        <v>0</v>
      </c>
      <c r="AJ170" s="29">
        <v>1</v>
      </c>
      <c r="AK170" s="29">
        <v>0</v>
      </c>
      <c r="AL170" s="29">
        <v>2</v>
      </c>
      <c r="AM170" s="29">
        <v>2</v>
      </c>
      <c r="AN170" s="29">
        <v>3</v>
      </c>
      <c r="AO170" s="29">
        <v>1</v>
      </c>
      <c r="AP170" s="29">
        <v>1</v>
      </c>
      <c r="AQ170" s="29">
        <v>0</v>
      </c>
      <c r="AR170" s="29">
        <v>0</v>
      </c>
      <c r="AS170" s="29">
        <v>0</v>
      </c>
      <c r="AT170" s="29">
        <v>0</v>
      </c>
      <c r="AU170" s="29">
        <v>1</v>
      </c>
      <c r="AV170" s="29">
        <v>1</v>
      </c>
      <c r="AW170" s="29">
        <v>0</v>
      </c>
      <c r="AX170" s="29">
        <v>2</v>
      </c>
      <c r="AY170" s="23">
        <f t="shared" si="12"/>
        <v>51</v>
      </c>
      <c r="AZ170" s="23"/>
      <c r="BA170" s="23"/>
      <c r="BC170" s="1">
        <v>168</v>
      </c>
      <c r="BD170" s="22">
        <v>10.423</v>
      </c>
      <c r="BE170" s="22">
        <v>10.423</v>
      </c>
      <c r="BF170" s="22">
        <v>10.423</v>
      </c>
      <c r="BG170" s="22">
        <v>10.423</v>
      </c>
      <c r="BH170" s="22">
        <v>10.423</v>
      </c>
      <c r="BI170" s="22">
        <v>10.423</v>
      </c>
      <c r="BJ170" s="22">
        <v>10.423</v>
      </c>
      <c r="BK170" s="22">
        <v>10.423</v>
      </c>
      <c r="BL170" s="22">
        <v>10.423</v>
      </c>
      <c r="BM170" s="22">
        <v>10.423</v>
      </c>
      <c r="BN170" s="22">
        <v>10.423</v>
      </c>
      <c r="BO170" s="22">
        <f t="shared" si="13"/>
        <v>114.65300000000001</v>
      </c>
      <c r="BP170" s="22">
        <v>0</v>
      </c>
      <c r="BQ170" s="22">
        <v>1000</v>
      </c>
      <c r="BR170">
        <f t="shared" si="15"/>
        <v>0</v>
      </c>
      <c r="BS170">
        <f t="shared" si="14"/>
        <v>0</v>
      </c>
    </row>
    <row r="171" spans="1:71" ht="16" x14ac:dyDescent="0.2">
      <c r="A171" s="30">
        <v>169</v>
      </c>
      <c r="B171" s="29">
        <v>1</v>
      </c>
      <c r="C171" s="29">
        <v>2</v>
      </c>
      <c r="D171" s="29">
        <v>2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3</v>
      </c>
      <c r="K171" s="29">
        <v>4</v>
      </c>
      <c r="L171" s="29">
        <v>2</v>
      </c>
      <c r="M171" s="29">
        <v>1</v>
      </c>
      <c r="N171" s="29">
        <v>1</v>
      </c>
      <c r="O171" s="29">
        <v>1</v>
      </c>
      <c r="P171" s="29">
        <v>4</v>
      </c>
      <c r="Q171" s="29">
        <v>0</v>
      </c>
      <c r="R171" s="29">
        <v>1</v>
      </c>
      <c r="S171" s="29">
        <v>1</v>
      </c>
      <c r="T171" s="29">
        <v>0</v>
      </c>
      <c r="U171" s="29">
        <v>0</v>
      </c>
      <c r="V171" s="29">
        <v>0</v>
      </c>
      <c r="W171" s="29">
        <v>0</v>
      </c>
      <c r="X171" s="29">
        <v>1</v>
      </c>
      <c r="Y171" s="29">
        <v>0</v>
      </c>
      <c r="Z171" s="29">
        <v>2</v>
      </c>
      <c r="AA171" s="29">
        <v>1</v>
      </c>
      <c r="AB171" s="29">
        <v>2</v>
      </c>
      <c r="AC171" s="29">
        <v>0</v>
      </c>
      <c r="AD171" s="29">
        <v>0</v>
      </c>
      <c r="AE171" s="29">
        <v>0</v>
      </c>
      <c r="AF171" s="29">
        <v>0</v>
      </c>
      <c r="AG171" s="29">
        <v>1</v>
      </c>
      <c r="AH171" s="29">
        <v>0</v>
      </c>
      <c r="AI171" s="29">
        <v>0</v>
      </c>
      <c r="AJ171" s="29">
        <v>0</v>
      </c>
      <c r="AK171" s="29">
        <v>0</v>
      </c>
      <c r="AL171" s="29">
        <v>2</v>
      </c>
      <c r="AM171" s="29">
        <v>2</v>
      </c>
      <c r="AN171" s="29">
        <v>2</v>
      </c>
      <c r="AO171" s="29">
        <v>0</v>
      </c>
      <c r="AP171" s="29">
        <v>1</v>
      </c>
      <c r="AQ171" s="29">
        <v>0</v>
      </c>
      <c r="AR171" s="29">
        <v>1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2</v>
      </c>
      <c r="AY171" s="23">
        <f t="shared" si="12"/>
        <v>45</v>
      </c>
      <c r="AZ171" s="23"/>
      <c r="BA171" s="23"/>
      <c r="BC171" s="1">
        <v>169</v>
      </c>
      <c r="BD171" s="22">
        <v>10.423</v>
      </c>
      <c r="BE171" s="22">
        <v>10.423</v>
      </c>
      <c r="BF171" s="22">
        <v>10.423</v>
      </c>
      <c r="BG171" s="22">
        <v>10.423</v>
      </c>
      <c r="BH171" s="22">
        <v>10.423</v>
      </c>
      <c r="BI171" s="22">
        <v>10.423</v>
      </c>
      <c r="BJ171" s="22">
        <v>10.423</v>
      </c>
      <c r="BK171" s="22">
        <v>10.423</v>
      </c>
      <c r="BL171" s="22">
        <v>10.423</v>
      </c>
      <c r="BM171" s="22">
        <v>10.423</v>
      </c>
      <c r="BN171" s="22">
        <v>10.423</v>
      </c>
      <c r="BO171" s="22">
        <f t="shared" si="13"/>
        <v>114.65300000000001</v>
      </c>
      <c r="BP171" s="22">
        <v>0</v>
      </c>
      <c r="BQ171" s="22">
        <v>1000</v>
      </c>
      <c r="BR171">
        <f t="shared" si="15"/>
        <v>0</v>
      </c>
      <c r="BS171">
        <f t="shared" si="14"/>
        <v>0</v>
      </c>
    </row>
    <row r="172" spans="1:71" ht="16" x14ac:dyDescent="0.2">
      <c r="A172" s="30">
        <v>170</v>
      </c>
      <c r="B172" s="29">
        <v>2</v>
      </c>
      <c r="C172" s="29">
        <v>1</v>
      </c>
      <c r="D172" s="29">
        <v>2</v>
      </c>
      <c r="E172" s="29">
        <v>1</v>
      </c>
      <c r="F172" s="29">
        <v>1</v>
      </c>
      <c r="G172" s="29">
        <v>1</v>
      </c>
      <c r="H172" s="29">
        <v>1</v>
      </c>
      <c r="I172" s="29">
        <v>1</v>
      </c>
      <c r="J172" s="29">
        <v>3</v>
      </c>
      <c r="K172" s="29">
        <v>4</v>
      </c>
      <c r="L172" s="29">
        <v>1</v>
      </c>
      <c r="M172" s="29">
        <v>1</v>
      </c>
      <c r="N172" s="29">
        <v>1</v>
      </c>
      <c r="O172" s="29">
        <v>1</v>
      </c>
      <c r="P172" s="29">
        <v>4</v>
      </c>
      <c r="Q172" s="29">
        <v>0</v>
      </c>
      <c r="R172" s="29">
        <v>1</v>
      </c>
      <c r="S172" s="29">
        <v>1</v>
      </c>
      <c r="T172" s="29">
        <v>0</v>
      </c>
      <c r="U172" s="29">
        <v>0</v>
      </c>
      <c r="V172" s="29">
        <v>1</v>
      </c>
      <c r="W172" s="29">
        <v>0</v>
      </c>
      <c r="X172" s="29">
        <v>0</v>
      </c>
      <c r="Y172" s="29">
        <v>1</v>
      </c>
      <c r="Z172" s="29">
        <v>2</v>
      </c>
      <c r="AA172" s="29">
        <v>2</v>
      </c>
      <c r="AB172" s="29">
        <v>2</v>
      </c>
      <c r="AC172" s="29">
        <v>1</v>
      </c>
      <c r="AD172" s="29">
        <v>0</v>
      </c>
      <c r="AE172" s="29">
        <v>0</v>
      </c>
      <c r="AF172" s="29">
        <v>1</v>
      </c>
      <c r="AG172" s="29">
        <v>1</v>
      </c>
      <c r="AH172" s="29">
        <v>1</v>
      </c>
      <c r="AI172" s="29">
        <v>0</v>
      </c>
      <c r="AJ172" s="29">
        <v>1</v>
      </c>
      <c r="AK172" s="29">
        <v>0</v>
      </c>
      <c r="AL172" s="29">
        <v>2</v>
      </c>
      <c r="AM172" s="29">
        <v>3</v>
      </c>
      <c r="AN172" s="29">
        <v>3</v>
      </c>
      <c r="AO172" s="29">
        <v>1</v>
      </c>
      <c r="AP172" s="29">
        <v>0</v>
      </c>
      <c r="AQ172" s="29">
        <v>0</v>
      </c>
      <c r="AR172" s="29">
        <v>1</v>
      </c>
      <c r="AS172" s="29">
        <v>0</v>
      </c>
      <c r="AT172" s="29">
        <v>0</v>
      </c>
      <c r="AU172" s="29">
        <v>0</v>
      </c>
      <c r="AV172" s="29">
        <v>0</v>
      </c>
      <c r="AW172" s="29">
        <v>1</v>
      </c>
      <c r="AX172" s="29">
        <v>3</v>
      </c>
      <c r="AY172" s="23">
        <f t="shared" si="12"/>
        <v>54</v>
      </c>
      <c r="AZ172" s="23"/>
      <c r="BA172" s="23"/>
      <c r="BC172" s="1">
        <v>170</v>
      </c>
      <c r="BD172" s="22">
        <v>10.423</v>
      </c>
      <c r="BE172" s="22">
        <v>10.423</v>
      </c>
      <c r="BF172" s="22">
        <v>10.423</v>
      </c>
      <c r="BG172" s="22">
        <v>10.423</v>
      </c>
      <c r="BH172" s="22">
        <v>10.423</v>
      </c>
      <c r="BI172" s="22">
        <v>10.423</v>
      </c>
      <c r="BJ172" s="22">
        <v>10.423</v>
      </c>
      <c r="BK172" s="22">
        <v>10.423</v>
      </c>
      <c r="BL172" s="22">
        <v>10.423</v>
      </c>
      <c r="BM172" s="22">
        <v>10.423</v>
      </c>
      <c r="BN172" s="22">
        <v>10.423</v>
      </c>
      <c r="BO172" s="22">
        <f t="shared" si="13"/>
        <v>114.65300000000001</v>
      </c>
      <c r="BP172" s="22">
        <v>0</v>
      </c>
      <c r="BQ172" s="22">
        <v>1000</v>
      </c>
      <c r="BR172">
        <f t="shared" si="15"/>
        <v>0</v>
      </c>
      <c r="BS172">
        <f t="shared" si="14"/>
        <v>0</v>
      </c>
    </row>
    <row r="173" spans="1:71" ht="16" x14ac:dyDescent="0.2">
      <c r="A173" s="30">
        <v>171</v>
      </c>
      <c r="B173" s="29">
        <v>1</v>
      </c>
      <c r="C173" s="29">
        <v>1</v>
      </c>
      <c r="D173" s="29">
        <v>2</v>
      </c>
      <c r="E173" s="29">
        <v>1</v>
      </c>
      <c r="F173" s="29">
        <v>1</v>
      </c>
      <c r="G173" s="29">
        <v>0</v>
      </c>
      <c r="H173" s="29">
        <v>0</v>
      </c>
      <c r="I173" s="29">
        <v>1</v>
      </c>
      <c r="J173" s="29">
        <v>3</v>
      </c>
      <c r="K173" s="29">
        <v>3</v>
      </c>
      <c r="L173" s="29">
        <v>1</v>
      </c>
      <c r="M173" s="29">
        <v>1</v>
      </c>
      <c r="N173" s="29">
        <v>1</v>
      </c>
      <c r="O173" s="29">
        <v>2</v>
      </c>
      <c r="P173" s="29">
        <v>4</v>
      </c>
      <c r="Q173" s="29">
        <v>0</v>
      </c>
      <c r="R173" s="29">
        <v>1</v>
      </c>
      <c r="S173" s="29">
        <v>1</v>
      </c>
      <c r="T173" s="29">
        <v>0</v>
      </c>
      <c r="U173" s="29">
        <v>0</v>
      </c>
      <c r="V173" s="29">
        <v>0</v>
      </c>
      <c r="W173" s="29">
        <v>1</v>
      </c>
      <c r="X173" s="29">
        <v>1</v>
      </c>
      <c r="Y173" s="29">
        <v>1</v>
      </c>
      <c r="Z173" s="29">
        <v>2</v>
      </c>
      <c r="AA173" s="29">
        <v>2</v>
      </c>
      <c r="AB173" s="29">
        <v>3</v>
      </c>
      <c r="AC173" s="29">
        <v>0</v>
      </c>
      <c r="AD173" s="29">
        <v>0</v>
      </c>
      <c r="AE173" s="29">
        <v>0</v>
      </c>
      <c r="AF173" s="29">
        <v>0</v>
      </c>
      <c r="AG173" s="29">
        <v>1</v>
      </c>
      <c r="AH173" s="29">
        <v>0</v>
      </c>
      <c r="AI173" s="29">
        <v>0</v>
      </c>
      <c r="AJ173" s="29">
        <v>0</v>
      </c>
      <c r="AK173" s="29">
        <v>0</v>
      </c>
      <c r="AL173" s="29">
        <v>2</v>
      </c>
      <c r="AM173" s="29">
        <v>2</v>
      </c>
      <c r="AN173" s="29">
        <v>3</v>
      </c>
      <c r="AO173" s="29">
        <v>1</v>
      </c>
      <c r="AP173" s="29">
        <v>0</v>
      </c>
      <c r="AQ173" s="29">
        <v>0</v>
      </c>
      <c r="AR173" s="29">
        <v>1</v>
      </c>
      <c r="AS173" s="29">
        <v>0</v>
      </c>
      <c r="AT173" s="29">
        <v>0</v>
      </c>
      <c r="AU173" s="29">
        <v>0</v>
      </c>
      <c r="AV173" s="29">
        <v>0</v>
      </c>
      <c r="AW173" s="29">
        <v>1</v>
      </c>
      <c r="AX173" s="29">
        <v>2</v>
      </c>
      <c r="AY173" s="23">
        <f t="shared" si="12"/>
        <v>47</v>
      </c>
      <c r="AZ173" s="23"/>
      <c r="BA173" s="23"/>
      <c r="BC173" s="1">
        <v>171</v>
      </c>
      <c r="BD173" s="22">
        <v>10.423</v>
      </c>
      <c r="BE173" s="22">
        <v>10.423</v>
      </c>
      <c r="BF173" s="22">
        <v>10.423</v>
      </c>
      <c r="BG173" s="22">
        <v>10.423</v>
      </c>
      <c r="BH173" s="22">
        <v>10.423</v>
      </c>
      <c r="BI173" s="22">
        <v>10.423</v>
      </c>
      <c r="BJ173" s="22">
        <v>10.423</v>
      </c>
      <c r="BK173" s="22">
        <v>10.423</v>
      </c>
      <c r="BL173" s="22">
        <v>10.423</v>
      </c>
      <c r="BM173" s="22">
        <v>10.423</v>
      </c>
      <c r="BN173" s="22">
        <v>10.423</v>
      </c>
      <c r="BO173" s="22">
        <f t="shared" si="13"/>
        <v>114.65300000000001</v>
      </c>
      <c r="BP173" s="22">
        <v>0</v>
      </c>
      <c r="BQ173" s="22">
        <v>1000</v>
      </c>
      <c r="BR173">
        <f t="shared" si="15"/>
        <v>0</v>
      </c>
      <c r="BS173">
        <f t="shared" si="14"/>
        <v>0</v>
      </c>
    </row>
    <row r="174" spans="1:71" ht="16" x14ac:dyDescent="0.2">
      <c r="A174" s="30">
        <v>172</v>
      </c>
      <c r="B174" s="29">
        <v>1</v>
      </c>
      <c r="C174" s="29">
        <v>1</v>
      </c>
      <c r="D174" s="29">
        <v>1</v>
      </c>
      <c r="E174" s="29">
        <v>0</v>
      </c>
      <c r="F174" s="29">
        <v>1</v>
      </c>
      <c r="G174" s="29">
        <v>1</v>
      </c>
      <c r="H174" s="29">
        <v>1</v>
      </c>
      <c r="I174" s="29">
        <v>1</v>
      </c>
      <c r="J174" s="29">
        <v>3</v>
      </c>
      <c r="K174" s="29">
        <v>4</v>
      </c>
      <c r="L174" s="29">
        <v>1</v>
      </c>
      <c r="M174" s="29">
        <v>1</v>
      </c>
      <c r="N174" s="29">
        <v>1</v>
      </c>
      <c r="O174" s="29">
        <v>1</v>
      </c>
      <c r="P174" s="29">
        <v>4</v>
      </c>
      <c r="Q174" s="29">
        <v>0</v>
      </c>
      <c r="R174" s="29">
        <v>2</v>
      </c>
      <c r="S174" s="29">
        <v>1</v>
      </c>
      <c r="T174" s="29">
        <v>1</v>
      </c>
      <c r="U174" s="29">
        <v>1</v>
      </c>
      <c r="V174" s="29">
        <v>0</v>
      </c>
      <c r="W174" s="29">
        <v>0</v>
      </c>
      <c r="X174" s="29">
        <v>1</v>
      </c>
      <c r="Y174" s="29">
        <v>0</v>
      </c>
      <c r="Z174" s="29">
        <v>1</v>
      </c>
      <c r="AA174" s="29">
        <v>2</v>
      </c>
      <c r="AB174" s="29">
        <v>2</v>
      </c>
      <c r="AC174" s="29">
        <v>1</v>
      </c>
      <c r="AD174" s="29">
        <v>0</v>
      </c>
      <c r="AE174" s="29">
        <v>0</v>
      </c>
      <c r="AF174" s="29">
        <v>0</v>
      </c>
      <c r="AG174" s="29">
        <v>1</v>
      </c>
      <c r="AH174" s="29">
        <v>1</v>
      </c>
      <c r="AI174" s="29">
        <v>1</v>
      </c>
      <c r="AJ174" s="29">
        <v>0</v>
      </c>
      <c r="AK174" s="29">
        <v>1</v>
      </c>
      <c r="AL174" s="29">
        <v>2</v>
      </c>
      <c r="AM174" s="29">
        <v>3</v>
      </c>
      <c r="AN174" s="29">
        <v>3</v>
      </c>
      <c r="AO174" s="29">
        <v>1</v>
      </c>
      <c r="AP174" s="29">
        <v>1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1</v>
      </c>
      <c r="AX174" s="29">
        <v>2</v>
      </c>
      <c r="AY174" s="23">
        <f t="shared" si="12"/>
        <v>51</v>
      </c>
      <c r="AZ174" s="23"/>
      <c r="BA174" s="23"/>
      <c r="BC174" s="1">
        <v>172</v>
      </c>
      <c r="BD174" s="22">
        <v>10.423</v>
      </c>
      <c r="BE174" s="22">
        <v>10.423</v>
      </c>
      <c r="BF174" s="22">
        <v>10.423</v>
      </c>
      <c r="BG174" s="22">
        <v>10.423</v>
      </c>
      <c r="BH174" s="22">
        <v>10.423</v>
      </c>
      <c r="BI174" s="22">
        <v>10.423</v>
      </c>
      <c r="BJ174" s="22">
        <v>10.423</v>
      </c>
      <c r="BK174" s="22">
        <v>10.423</v>
      </c>
      <c r="BL174" s="22">
        <v>10.423</v>
      </c>
      <c r="BM174" s="22">
        <v>10.423</v>
      </c>
      <c r="BN174" s="22">
        <v>10.423</v>
      </c>
      <c r="BO174" s="22">
        <f t="shared" si="13"/>
        <v>114.65300000000001</v>
      </c>
      <c r="BP174" s="22">
        <v>0</v>
      </c>
      <c r="BQ174" s="22">
        <v>1000</v>
      </c>
      <c r="BR174">
        <f t="shared" si="15"/>
        <v>0</v>
      </c>
      <c r="BS174">
        <f t="shared" si="14"/>
        <v>0</v>
      </c>
    </row>
    <row r="175" spans="1:71" ht="16" x14ac:dyDescent="0.2">
      <c r="A175" s="30">
        <v>173</v>
      </c>
      <c r="B175" s="29">
        <v>1</v>
      </c>
      <c r="C175" s="29">
        <v>1</v>
      </c>
      <c r="D175" s="29">
        <v>2</v>
      </c>
      <c r="E175" s="29">
        <v>1</v>
      </c>
      <c r="F175" s="29">
        <v>1</v>
      </c>
      <c r="G175" s="29">
        <v>0</v>
      </c>
      <c r="H175" s="29">
        <v>1</v>
      </c>
      <c r="I175" s="29">
        <v>2</v>
      </c>
      <c r="J175" s="29">
        <v>3</v>
      </c>
      <c r="K175" s="29">
        <v>4</v>
      </c>
      <c r="L175" s="29">
        <v>1</v>
      </c>
      <c r="M175" s="29">
        <v>1</v>
      </c>
      <c r="N175" s="29">
        <v>2</v>
      </c>
      <c r="O175" s="29">
        <v>2</v>
      </c>
      <c r="P175" s="29">
        <v>4</v>
      </c>
      <c r="Q175" s="29">
        <v>1</v>
      </c>
      <c r="R175" s="29">
        <v>1</v>
      </c>
      <c r="S175" s="29">
        <v>2</v>
      </c>
      <c r="T175" s="29">
        <v>0</v>
      </c>
      <c r="U175" s="29">
        <v>0</v>
      </c>
      <c r="V175" s="29">
        <v>0</v>
      </c>
      <c r="W175" s="29">
        <v>1</v>
      </c>
      <c r="X175" s="29">
        <v>0</v>
      </c>
      <c r="Y175" s="29">
        <v>0</v>
      </c>
      <c r="Z175" s="29">
        <v>2</v>
      </c>
      <c r="AA175" s="29">
        <v>1</v>
      </c>
      <c r="AB175" s="29">
        <v>2</v>
      </c>
      <c r="AC175" s="29">
        <v>0</v>
      </c>
      <c r="AD175" s="29">
        <v>0</v>
      </c>
      <c r="AE175" s="29">
        <v>0</v>
      </c>
      <c r="AF175" s="29">
        <v>1</v>
      </c>
      <c r="AG175" s="29">
        <v>1</v>
      </c>
      <c r="AH175" s="29">
        <v>1</v>
      </c>
      <c r="AI175" s="29">
        <v>0</v>
      </c>
      <c r="AJ175" s="29">
        <v>0</v>
      </c>
      <c r="AK175" s="29">
        <v>0</v>
      </c>
      <c r="AL175" s="29">
        <v>3</v>
      </c>
      <c r="AM175" s="29">
        <v>3</v>
      </c>
      <c r="AN175" s="29">
        <v>3</v>
      </c>
      <c r="AO175" s="29">
        <v>1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1</v>
      </c>
      <c r="AW175" s="29">
        <v>1</v>
      </c>
      <c r="AX175" s="29">
        <v>2</v>
      </c>
      <c r="AY175" s="23">
        <f t="shared" si="12"/>
        <v>53</v>
      </c>
      <c r="AZ175" s="23"/>
      <c r="BA175" s="23"/>
      <c r="BC175" s="1">
        <v>173</v>
      </c>
      <c r="BD175" s="22">
        <v>10.423</v>
      </c>
      <c r="BE175" s="22">
        <v>10.423</v>
      </c>
      <c r="BF175" s="22">
        <v>10.423</v>
      </c>
      <c r="BG175" s="22">
        <v>10.423</v>
      </c>
      <c r="BH175" s="22">
        <v>10.423</v>
      </c>
      <c r="BI175" s="22">
        <v>10.423</v>
      </c>
      <c r="BJ175" s="22">
        <v>10.423</v>
      </c>
      <c r="BK175" s="22">
        <v>10.423</v>
      </c>
      <c r="BL175" s="22">
        <v>10.423</v>
      </c>
      <c r="BM175" s="22">
        <v>10.423</v>
      </c>
      <c r="BN175" s="22">
        <v>10.423</v>
      </c>
      <c r="BO175" s="22">
        <f t="shared" si="13"/>
        <v>114.65300000000001</v>
      </c>
      <c r="BP175" s="22">
        <v>0</v>
      </c>
      <c r="BQ175" s="22">
        <v>1000</v>
      </c>
      <c r="BR175">
        <f t="shared" si="15"/>
        <v>0</v>
      </c>
      <c r="BS175">
        <f t="shared" si="14"/>
        <v>0</v>
      </c>
    </row>
    <row r="176" spans="1:71" ht="16" x14ac:dyDescent="0.2">
      <c r="A176" s="30">
        <v>174</v>
      </c>
      <c r="B176" s="29">
        <v>1</v>
      </c>
      <c r="C176" s="29">
        <v>1</v>
      </c>
      <c r="D176" s="29">
        <v>2</v>
      </c>
      <c r="E176" s="29">
        <v>2</v>
      </c>
      <c r="F176" s="29">
        <v>1</v>
      </c>
      <c r="G176" s="29">
        <v>0</v>
      </c>
      <c r="H176" s="29">
        <v>1</v>
      </c>
      <c r="I176" s="29">
        <v>1</v>
      </c>
      <c r="J176" s="29">
        <v>3</v>
      </c>
      <c r="K176" s="29">
        <v>3</v>
      </c>
      <c r="L176" s="29">
        <v>1</v>
      </c>
      <c r="M176" s="29">
        <v>1</v>
      </c>
      <c r="N176" s="29">
        <v>1</v>
      </c>
      <c r="O176" s="29">
        <v>1</v>
      </c>
      <c r="P176" s="29">
        <v>5</v>
      </c>
      <c r="Q176" s="29">
        <v>0</v>
      </c>
      <c r="R176" s="29">
        <v>2</v>
      </c>
      <c r="S176" s="29">
        <v>1</v>
      </c>
      <c r="T176" s="29">
        <v>0</v>
      </c>
      <c r="U176" s="29">
        <v>0</v>
      </c>
      <c r="V176" s="29">
        <v>0</v>
      </c>
      <c r="W176" s="29">
        <v>1</v>
      </c>
      <c r="X176" s="29">
        <v>1</v>
      </c>
      <c r="Y176" s="29">
        <v>0</v>
      </c>
      <c r="Z176" s="29">
        <v>2</v>
      </c>
      <c r="AA176" s="29">
        <v>2</v>
      </c>
      <c r="AB176" s="29">
        <v>2</v>
      </c>
      <c r="AC176" s="29">
        <v>0</v>
      </c>
      <c r="AD176" s="29">
        <v>0</v>
      </c>
      <c r="AE176" s="29">
        <v>0</v>
      </c>
      <c r="AF176" s="29">
        <v>0</v>
      </c>
      <c r="AG176" s="29">
        <v>1</v>
      </c>
      <c r="AH176" s="29">
        <v>0</v>
      </c>
      <c r="AI176" s="29">
        <v>0</v>
      </c>
      <c r="AJ176" s="29">
        <v>0</v>
      </c>
      <c r="AK176" s="29">
        <v>0</v>
      </c>
      <c r="AL176" s="29">
        <v>2</v>
      </c>
      <c r="AM176" s="29">
        <v>3</v>
      </c>
      <c r="AN176" s="29">
        <v>3</v>
      </c>
      <c r="AO176" s="29">
        <v>1</v>
      </c>
      <c r="AP176" s="29">
        <v>1</v>
      </c>
      <c r="AQ176" s="29">
        <v>0</v>
      </c>
      <c r="AR176" s="29">
        <v>1</v>
      </c>
      <c r="AS176" s="29">
        <v>0</v>
      </c>
      <c r="AT176" s="29">
        <v>0</v>
      </c>
      <c r="AU176" s="29">
        <v>0</v>
      </c>
      <c r="AV176" s="29">
        <v>0</v>
      </c>
      <c r="AW176" s="29">
        <v>1</v>
      </c>
      <c r="AX176" s="29">
        <v>3</v>
      </c>
      <c r="AY176" s="23">
        <f t="shared" si="12"/>
        <v>51</v>
      </c>
      <c r="AZ176" s="23"/>
      <c r="BA176" s="23"/>
      <c r="BC176" s="1">
        <v>174</v>
      </c>
      <c r="BD176" s="22">
        <v>10.423</v>
      </c>
      <c r="BE176" s="22">
        <v>10.423</v>
      </c>
      <c r="BF176" s="22">
        <v>10.423</v>
      </c>
      <c r="BG176" s="22">
        <v>10.423</v>
      </c>
      <c r="BH176" s="22">
        <v>10.423</v>
      </c>
      <c r="BI176" s="22">
        <v>10.423</v>
      </c>
      <c r="BJ176" s="22">
        <v>10.423</v>
      </c>
      <c r="BK176" s="22">
        <v>10.423</v>
      </c>
      <c r="BL176" s="22">
        <v>10.423</v>
      </c>
      <c r="BM176" s="22">
        <v>10.423</v>
      </c>
      <c r="BN176" s="22">
        <v>10.423</v>
      </c>
      <c r="BO176" s="22">
        <f t="shared" si="13"/>
        <v>114.65300000000001</v>
      </c>
      <c r="BP176" s="22">
        <v>0</v>
      </c>
      <c r="BQ176" s="22">
        <v>1000</v>
      </c>
      <c r="BR176">
        <f t="shared" si="15"/>
        <v>0</v>
      </c>
      <c r="BS176">
        <f t="shared" si="14"/>
        <v>0</v>
      </c>
    </row>
    <row r="177" spans="1:71" ht="16" x14ac:dyDescent="0.2">
      <c r="A177" s="30">
        <v>175</v>
      </c>
      <c r="B177" s="29">
        <v>1</v>
      </c>
      <c r="C177" s="29">
        <v>2</v>
      </c>
      <c r="D177" s="29">
        <v>2</v>
      </c>
      <c r="E177" s="29">
        <v>0</v>
      </c>
      <c r="F177" s="29">
        <v>1</v>
      </c>
      <c r="G177" s="29">
        <v>1</v>
      </c>
      <c r="H177" s="29">
        <v>1</v>
      </c>
      <c r="I177" s="29">
        <v>1</v>
      </c>
      <c r="J177" s="29">
        <v>3</v>
      </c>
      <c r="K177" s="29">
        <v>4</v>
      </c>
      <c r="L177" s="29">
        <v>2</v>
      </c>
      <c r="M177" s="29">
        <v>1</v>
      </c>
      <c r="N177" s="29">
        <v>2</v>
      </c>
      <c r="O177" s="29">
        <v>2</v>
      </c>
      <c r="P177" s="29">
        <v>4</v>
      </c>
      <c r="Q177" s="29">
        <v>1</v>
      </c>
      <c r="R177" s="29">
        <v>1</v>
      </c>
      <c r="S177" s="29">
        <v>1</v>
      </c>
      <c r="T177" s="29">
        <v>0</v>
      </c>
      <c r="U177" s="29">
        <v>0</v>
      </c>
      <c r="V177" s="29">
        <v>0</v>
      </c>
      <c r="W177" s="29">
        <v>0</v>
      </c>
      <c r="X177" s="29">
        <v>1</v>
      </c>
      <c r="Y177" s="29">
        <v>0</v>
      </c>
      <c r="Z177" s="29">
        <v>2</v>
      </c>
      <c r="AA177" s="29">
        <v>2</v>
      </c>
      <c r="AB177" s="29">
        <v>2</v>
      </c>
      <c r="AC177" s="29">
        <v>0</v>
      </c>
      <c r="AD177" s="29">
        <v>1</v>
      </c>
      <c r="AE177" s="29">
        <v>0</v>
      </c>
      <c r="AF177" s="29">
        <v>1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29">
        <v>2</v>
      </c>
      <c r="AM177" s="29">
        <v>2</v>
      </c>
      <c r="AN177" s="29">
        <v>3</v>
      </c>
      <c r="AO177" s="29">
        <v>1</v>
      </c>
      <c r="AP177" s="29">
        <v>1</v>
      </c>
      <c r="AQ177" s="29">
        <v>0</v>
      </c>
      <c r="AR177" s="29">
        <v>1</v>
      </c>
      <c r="AS177" s="29">
        <v>0</v>
      </c>
      <c r="AT177" s="29">
        <v>1</v>
      </c>
      <c r="AU177" s="29">
        <v>0</v>
      </c>
      <c r="AV177" s="29">
        <v>1</v>
      </c>
      <c r="AW177" s="29">
        <v>1</v>
      </c>
      <c r="AX177" s="29">
        <v>3</v>
      </c>
      <c r="AY177" s="23">
        <f t="shared" si="12"/>
        <v>55</v>
      </c>
      <c r="AZ177" s="23"/>
      <c r="BA177" s="23"/>
      <c r="BC177" s="1">
        <v>175</v>
      </c>
      <c r="BD177" s="22">
        <v>10.423</v>
      </c>
      <c r="BE177" s="22">
        <v>10.423</v>
      </c>
      <c r="BF177" s="22">
        <v>10.423</v>
      </c>
      <c r="BG177" s="22">
        <v>10.423</v>
      </c>
      <c r="BH177" s="22">
        <v>10.423</v>
      </c>
      <c r="BI177" s="22">
        <v>10.423</v>
      </c>
      <c r="BJ177" s="22">
        <v>10.423</v>
      </c>
      <c r="BK177" s="22">
        <v>10.423</v>
      </c>
      <c r="BL177" s="22">
        <v>10.423</v>
      </c>
      <c r="BM177" s="22">
        <v>10.423</v>
      </c>
      <c r="BN177" s="22">
        <v>10.423</v>
      </c>
      <c r="BO177" s="22">
        <f t="shared" si="13"/>
        <v>114.65300000000001</v>
      </c>
      <c r="BP177" s="22">
        <v>0</v>
      </c>
      <c r="BQ177" s="22">
        <v>1000</v>
      </c>
      <c r="BR177">
        <f t="shared" si="15"/>
        <v>0</v>
      </c>
      <c r="BS177">
        <f t="shared" si="14"/>
        <v>0</v>
      </c>
    </row>
    <row r="178" spans="1:71" ht="16" x14ac:dyDescent="0.2">
      <c r="A178" s="30">
        <v>176</v>
      </c>
      <c r="B178" s="29">
        <v>0</v>
      </c>
      <c r="C178" s="29">
        <v>2</v>
      </c>
      <c r="D178" s="29">
        <v>2</v>
      </c>
      <c r="E178" s="29">
        <v>2</v>
      </c>
      <c r="F178" s="29">
        <v>0</v>
      </c>
      <c r="G178" s="29">
        <v>0</v>
      </c>
      <c r="H178" s="29">
        <v>1</v>
      </c>
      <c r="I178" s="29">
        <v>1</v>
      </c>
      <c r="J178" s="29">
        <v>3</v>
      </c>
      <c r="K178" s="29">
        <v>3</v>
      </c>
      <c r="L178" s="29">
        <v>1</v>
      </c>
      <c r="M178" s="29">
        <v>1</v>
      </c>
      <c r="N178" s="29">
        <v>1</v>
      </c>
      <c r="O178" s="29">
        <v>1</v>
      </c>
      <c r="P178" s="29">
        <v>4</v>
      </c>
      <c r="Q178" s="29">
        <v>1</v>
      </c>
      <c r="R178" s="29">
        <v>1</v>
      </c>
      <c r="S178" s="29">
        <v>1</v>
      </c>
      <c r="T178" s="29">
        <v>0</v>
      </c>
      <c r="U178" s="29">
        <v>0</v>
      </c>
      <c r="V178" s="29">
        <v>0</v>
      </c>
      <c r="W178" s="29">
        <v>1</v>
      </c>
      <c r="X178" s="29">
        <v>1</v>
      </c>
      <c r="Y178" s="29">
        <v>0</v>
      </c>
      <c r="Z178" s="29">
        <v>2</v>
      </c>
      <c r="AA178" s="29">
        <v>2</v>
      </c>
      <c r="AB178" s="29">
        <v>2</v>
      </c>
      <c r="AC178" s="29">
        <v>1</v>
      </c>
      <c r="AD178" s="29">
        <v>1</v>
      </c>
      <c r="AE178" s="29">
        <v>0</v>
      </c>
      <c r="AF178" s="29">
        <v>0</v>
      </c>
      <c r="AG178" s="29">
        <v>1</v>
      </c>
      <c r="AH178" s="29">
        <v>0</v>
      </c>
      <c r="AI178" s="29">
        <v>0</v>
      </c>
      <c r="AJ178" s="29">
        <v>0</v>
      </c>
      <c r="AK178" s="29">
        <v>0</v>
      </c>
      <c r="AL178" s="29">
        <v>2</v>
      </c>
      <c r="AM178" s="29">
        <v>2</v>
      </c>
      <c r="AN178" s="29">
        <v>3</v>
      </c>
      <c r="AO178" s="29">
        <v>1</v>
      </c>
      <c r="AP178" s="29">
        <v>1</v>
      </c>
      <c r="AQ178" s="29">
        <v>0</v>
      </c>
      <c r="AR178" s="29">
        <v>0</v>
      </c>
      <c r="AS178" s="29">
        <v>1</v>
      </c>
      <c r="AT178" s="29">
        <v>0</v>
      </c>
      <c r="AU178" s="29">
        <v>0</v>
      </c>
      <c r="AV178" s="29">
        <v>1</v>
      </c>
      <c r="AW178" s="29">
        <v>1</v>
      </c>
      <c r="AX178" s="29">
        <v>2</v>
      </c>
      <c r="AY178" s="23">
        <f t="shared" si="12"/>
        <v>50</v>
      </c>
      <c r="AZ178" s="23"/>
      <c r="BA178" s="23"/>
      <c r="BC178" s="1">
        <v>176</v>
      </c>
      <c r="BD178" s="22">
        <v>10.423</v>
      </c>
      <c r="BE178" s="22">
        <v>10.423</v>
      </c>
      <c r="BF178" s="22">
        <v>10.423</v>
      </c>
      <c r="BG178" s="22">
        <v>10.423</v>
      </c>
      <c r="BH178" s="22">
        <v>10.423</v>
      </c>
      <c r="BI178" s="22">
        <v>10.423</v>
      </c>
      <c r="BJ178" s="22">
        <v>10.423</v>
      </c>
      <c r="BK178" s="22">
        <v>10.423</v>
      </c>
      <c r="BL178" s="22">
        <v>10.423</v>
      </c>
      <c r="BM178" s="22">
        <v>10.423</v>
      </c>
      <c r="BN178" s="22">
        <v>10.423</v>
      </c>
      <c r="BO178" s="22">
        <f t="shared" si="13"/>
        <v>114.65300000000001</v>
      </c>
      <c r="BP178" s="22">
        <v>0</v>
      </c>
      <c r="BQ178" s="22">
        <v>1000</v>
      </c>
      <c r="BR178">
        <f t="shared" si="15"/>
        <v>0</v>
      </c>
      <c r="BS178">
        <f t="shared" si="14"/>
        <v>0</v>
      </c>
    </row>
    <row r="179" spans="1:71" ht="16" x14ac:dyDescent="0.2">
      <c r="A179" s="30">
        <v>177</v>
      </c>
      <c r="B179" s="29">
        <v>1</v>
      </c>
      <c r="C179" s="29">
        <v>2</v>
      </c>
      <c r="D179" s="29">
        <v>2</v>
      </c>
      <c r="E179" s="29">
        <v>1</v>
      </c>
      <c r="F179" s="29">
        <v>1</v>
      </c>
      <c r="G179" s="29">
        <v>0</v>
      </c>
      <c r="H179" s="29">
        <v>1</v>
      </c>
      <c r="I179" s="29">
        <v>1</v>
      </c>
      <c r="J179" s="29">
        <v>3</v>
      </c>
      <c r="K179" s="29">
        <v>4</v>
      </c>
      <c r="L179" s="29">
        <v>1</v>
      </c>
      <c r="M179" s="29">
        <v>1</v>
      </c>
      <c r="N179" s="29">
        <v>1</v>
      </c>
      <c r="O179" s="29">
        <v>1</v>
      </c>
      <c r="P179" s="29">
        <v>4</v>
      </c>
      <c r="Q179" s="29">
        <v>0</v>
      </c>
      <c r="R179" s="29">
        <v>1</v>
      </c>
      <c r="S179" s="29">
        <v>2</v>
      </c>
      <c r="T179" s="29">
        <v>0</v>
      </c>
      <c r="U179" s="29">
        <v>0</v>
      </c>
      <c r="V179" s="29">
        <v>0</v>
      </c>
      <c r="W179" s="29">
        <v>1</v>
      </c>
      <c r="X179" s="29">
        <v>0</v>
      </c>
      <c r="Y179" s="29">
        <v>0</v>
      </c>
      <c r="Z179" s="29">
        <v>2</v>
      </c>
      <c r="AA179" s="29">
        <v>2</v>
      </c>
      <c r="AB179" s="29">
        <v>2</v>
      </c>
      <c r="AC179" s="29">
        <v>0</v>
      </c>
      <c r="AD179" s="29">
        <v>0</v>
      </c>
      <c r="AE179" s="29">
        <v>1</v>
      </c>
      <c r="AF179" s="29">
        <v>0</v>
      </c>
      <c r="AG179" s="29">
        <v>1</v>
      </c>
      <c r="AH179" s="29">
        <v>0</v>
      </c>
      <c r="AI179" s="29">
        <v>0</v>
      </c>
      <c r="AJ179" s="29">
        <v>1</v>
      </c>
      <c r="AK179" s="29">
        <v>1</v>
      </c>
      <c r="AL179" s="29">
        <v>2</v>
      </c>
      <c r="AM179" s="29">
        <v>2</v>
      </c>
      <c r="AN179" s="29">
        <v>3</v>
      </c>
      <c r="AO179" s="29">
        <v>1</v>
      </c>
      <c r="AP179" s="29">
        <v>1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1</v>
      </c>
      <c r="AX179" s="29">
        <v>2</v>
      </c>
      <c r="AY179" s="23">
        <f t="shared" si="12"/>
        <v>50</v>
      </c>
      <c r="AZ179" s="23"/>
      <c r="BA179" s="23"/>
      <c r="BC179" s="1">
        <v>177</v>
      </c>
      <c r="BD179" s="22">
        <v>10.423</v>
      </c>
      <c r="BE179" s="22">
        <v>10.423</v>
      </c>
      <c r="BF179" s="22">
        <v>10.423</v>
      </c>
      <c r="BG179" s="22">
        <v>10.423</v>
      </c>
      <c r="BH179" s="22">
        <v>10.423</v>
      </c>
      <c r="BI179" s="22">
        <v>10.423</v>
      </c>
      <c r="BJ179" s="22">
        <v>10.423</v>
      </c>
      <c r="BK179" s="22">
        <v>10.423</v>
      </c>
      <c r="BL179" s="22">
        <v>10.423</v>
      </c>
      <c r="BM179" s="22">
        <v>10.423</v>
      </c>
      <c r="BN179" s="22">
        <v>10.423</v>
      </c>
      <c r="BO179" s="22">
        <f t="shared" si="13"/>
        <v>114.65300000000001</v>
      </c>
      <c r="BP179" s="22">
        <v>0</v>
      </c>
      <c r="BQ179" s="22">
        <v>1000</v>
      </c>
      <c r="BR179">
        <f t="shared" si="15"/>
        <v>0</v>
      </c>
      <c r="BS179">
        <f t="shared" si="14"/>
        <v>0</v>
      </c>
    </row>
    <row r="180" spans="1:71" ht="16" x14ac:dyDescent="0.2">
      <c r="A180" s="30">
        <v>178</v>
      </c>
      <c r="B180" s="29">
        <v>0</v>
      </c>
      <c r="C180" s="29">
        <v>1</v>
      </c>
      <c r="D180" s="29">
        <v>3</v>
      </c>
      <c r="E180" s="29">
        <v>1</v>
      </c>
      <c r="F180" s="29">
        <v>1</v>
      </c>
      <c r="G180" s="29">
        <v>0</v>
      </c>
      <c r="H180" s="29">
        <v>0</v>
      </c>
      <c r="I180" s="29">
        <v>1</v>
      </c>
      <c r="J180" s="29">
        <v>3</v>
      </c>
      <c r="K180" s="29">
        <v>4</v>
      </c>
      <c r="L180" s="29">
        <v>1</v>
      </c>
      <c r="M180" s="29">
        <v>1</v>
      </c>
      <c r="N180" s="29">
        <v>1</v>
      </c>
      <c r="O180" s="29">
        <v>1</v>
      </c>
      <c r="P180" s="29">
        <v>4</v>
      </c>
      <c r="Q180" s="29">
        <v>0</v>
      </c>
      <c r="R180" s="29">
        <v>1</v>
      </c>
      <c r="S180" s="29">
        <v>1</v>
      </c>
      <c r="T180" s="29">
        <v>1</v>
      </c>
      <c r="U180" s="29">
        <v>1</v>
      </c>
      <c r="V180" s="29">
        <v>0</v>
      </c>
      <c r="W180" s="29">
        <v>0</v>
      </c>
      <c r="X180" s="29">
        <v>1</v>
      </c>
      <c r="Y180" s="29">
        <v>0</v>
      </c>
      <c r="Z180" s="29">
        <v>1</v>
      </c>
      <c r="AA180" s="29">
        <v>1</v>
      </c>
      <c r="AB180" s="29">
        <v>3</v>
      </c>
      <c r="AC180" s="29">
        <v>0</v>
      </c>
      <c r="AD180" s="29">
        <v>1</v>
      </c>
      <c r="AE180" s="29">
        <v>0</v>
      </c>
      <c r="AF180" s="29">
        <v>0</v>
      </c>
      <c r="AG180" s="29">
        <v>1</v>
      </c>
      <c r="AH180" s="29">
        <v>1</v>
      </c>
      <c r="AI180" s="29">
        <v>0</v>
      </c>
      <c r="AJ180" s="29">
        <v>0</v>
      </c>
      <c r="AK180" s="29">
        <v>1</v>
      </c>
      <c r="AL180" s="29">
        <v>2</v>
      </c>
      <c r="AM180" s="29">
        <v>3</v>
      </c>
      <c r="AN180" s="29">
        <v>3</v>
      </c>
      <c r="AO180" s="29">
        <v>1</v>
      </c>
      <c r="AP180" s="29">
        <v>0</v>
      </c>
      <c r="AQ180" s="29">
        <v>0</v>
      </c>
      <c r="AR180" s="29">
        <v>1</v>
      </c>
      <c r="AS180" s="29">
        <v>1</v>
      </c>
      <c r="AT180" s="29">
        <v>1</v>
      </c>
      <c r="AU180" s="29">
        <v>0</v>
      </c>
      <c r="AV180" s="29">
        <v>0</v>
      </c>
      <c r="AW180" s="29">
        <v>1</v>
      </c>
      <c r="AX180" s="29">
        <v>2</v>
      </c>
      <c r="AY180" s="23">
        <f t="shared" si="12"/>
        <v>51</v>
      </c>
      <c r="AZ180" s="23"/>
      <c r="BA180" s="23"/>
      <c r="BC180" s="1">
        <v>178</v>
      </c>
      <c r="BD180" s="22">
        <v>10.423</v>
      </c>
      <c r="BE180" s="22">
        <v>10.423</v>
      </c>
      <c r="BF180" s="22">
        <v>10.423</v>
      </c>
      <c r="BG180" s="22">
        <v>10.423</v>
      </c>
      <c r="BH180" s="22">
        <v>10.423</v>
      </c>
      <c r="BI180" s="22">
        <v>10.423</v>
      </c>
      <c r="BJ180" s="22">
        <v>10.423</v>
      </c>
      <c r="BK180" s="22">
        <v>10.423</v>
      </c>
      <c r="BL180" s="22">
        <v>10.423</v>
      </c>
      <c r="BM180" s="22">
        <v>10.423</v>
      </c>
      <c r="BN180" s="22">
        <v>10.423</v>
      </c>
      <c r="BO180" s="22">
        <f t="shared" si="13"/>
        <v>114.65300000000001</v>
      </c>
      <c r="BP180" s="22">
        <v>0</v>
      </c>
      <c r="BQ180" s="22">
        <v>1000</v>
      </c>
      <c r="BR180">
        <f t="shared" si="15"/>
        <v>0</v>
      </c>
      <c r="BS180">
        <f t="shared" si="14"/>
        <v>0</v>
      </c>
    </row>
    <row r="181" spans="1:71" ht="16" x14ac:dyDescent="0.2">
      <c r="A181" s="30">
        <v>179</v>
      </c>
      <c r="B181" s="29">
        <v>1</v>
      </c>
      <c r="C181" s="29">
        <v>1</v>
      </c>
      <c r="D181" s="29">
        <v>2</v>
      </c>
      <c r="E181" s="29">
        <v>2</v>
      </c>
      <c r="F181" s="29">
        <v>1</v>
      </c>
      <c r="G181" s="29">
        <v>0</v>
      </c>
      <c r="H181" s="29">
        <v>1</v>
      </c>
      <c r="I181" s="29">
        <v>1</v>
      </c>
      <c r="J181" s="29">
        <v>3</v>
      </c>
      <c r="K181" s="29">
        <v>4</v>
      </c>
      <c r="L181" s="29">
        <v>2</v>
      </c>
      <c r="M181" s="29">
        <v>1</v>
      </c>
      <c r="N181" s="29">
        <v>2</v>
      </c>
      <c r="O181" s="29">
        <v>1</v>
      </c>
      <c r="P181" s="29">
        <v>4</v>
      </c>
      <c r="Q181" s="29">
        <v>0</v>
      </c>
      <c r="R181" s="29">
        <v>2</v>
      </c>
      <c r="S181" s="29">
        <v>1</v>
      </c>
      <c r="T181" s="29">
        <v>0</v>
      </c>
      <c r="U181" s="29">
        <v>0</v>
      </c>
      <c r="V181" s="29">
        <v>1</v>
      </c>
      <c r="W181" s="29">
        <v>1</v>
      </c>
      <c r="X181" s="29">
        <v>0</v>
      </c>
      <c r="Y181" s="29">
        <v>0</v>
      </c>
      <c r="Z181" s="29">
        <v>2</v>
      </c>
      <c r="AA181" s="29">
        <v>2</v>
      </c>
      <c r="AB181" s="29">
        <v>2</v>
      </c>
      <c r="AC181" s="29">
        <v>1</v>
      </c>
      <c r="AD181" s="29">
        <v>1</v>
      </c>
      <c r="AE181" s="29">
        <v>0</v>
      </c>
      <c r="AF181" s="29">
        <v>0</v>
      </c>
      <c r="AG181" s="29">
        <v>1</v>
      </c>
      <c r="AH181" s="29">
        <v>1</v>
      </c>
      <c r="AI181" s="29">
        <v>1</v>
      </c>
      <c r="AJ181" s="29">
        <v>0</v>
      </c>
      <c r="AK181" s="29">
        <v>0</v>
      </c>
      <c r="AL181" s="29">
        <v>2</v>
      </c>
      <c r="AM181" s="29">
        <v>3</v>
      </c>
      <c r="AN181" s="29">
        <v>3</v>
      </c>
      <c r="AO181" s="29">
        <v>0</v>
      </c>
      <c r="AP181" s="29">
        <v>0</v>
      </c>
      <c r="AQ181" s="29">
        <v>1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1</v>
      </c>
      <c r="AX181" s="29">
        <v>2</v>
      </c>
      <c r="AY181" s="23">
        <f t="shared" si="12"/>
        <v>54</v>
      </c>
      <c r="AZ181" s="23"/>
      <c r="BA181" s="23"/>
      <c r="BC181" s="1">
        <v>179</v>
      </c>
      <c r="BD181" s="22">
        <v>10.423</v>
      </c>
      <c r="BE181" s="22">
        <v>10.423</v>
      </c>
      <c r="BF181" s="22">
        <v>10.423</v>
      </c>
      <c r="BG181" s="22">
        <v>10.423</v>
      </c>
      <c r="BH181" s="22">
        <v>10.423</v>
      </c>
      <c r="BI181" s="22">
        <v>10.423</v>
      </c>
      <c r="BJ181" s="22">
        <v>10.423</v>
      </c>
      <c r="BK181" s="22">
        <v>10.423</v>
      </c>
      <c r="BL181" s="22">
        <v>10.423</v>
      </c>
      <c r="BM181" s="22">
        <v>10.423</v>
      </c>
      <c r="BN181" s="22">
        <v>10.423</v>
      </c>
      <c r="BO181" s="22">
        <f t="shared" si="13"/>
        <v>114.65300000000001</v>
      </c>
      <c r="BP181" s="22">
        <v>0</v>
      </c>
      <c r="BQ181" s="22">
        <v>1000</v>
      </c>
      <c r="BR181">
        <f t="shared" si="15"/>
        <v>0</v>
      </c>
      <c r="BS181">
        <f t="shared" si="14"/>
        <v>0</v>
      </c>
    </row>
    <row r="182" spans="1:71" ht="16" x14ac:dyDescent="0.2">
      <c r="A182" s="30">
        <v>180</v>
      </c>
      <c r="B182" s="29">
        <v>1</v>
      </c>
      <c r="C182" s="29">
        <v>1</v>
      </c>
      <c r="D182" s="29">
        <v>3</v>
      </c>
      <c r="E182" s="29">
        <v>1</v>
      </c>
      <c r="F182" s="29">
        <v>1</v>
      </c>
      <c r="G182" s="29">
        <v>0</v>
      </c>
      <c r="H182" s="29">
        <v>1</v>
      </c>
      <c r="I182" s="29">
        <v>1</v>
      </c>
      <c r="J182" s="29">
        <v>3</v>
      </c>
      <c r="K182" s="29">
        <v>4</v>
      </c>
      <c r="L182" s="29">
        <v>1</v>
      </c>
      <c r="M182" s="29">
        <v>1</v>
      </c>
      <c r="N182" s="29">
        <v>2</v>
      </c>
      <c r="O182" s="29">
        <v>2</v>
      </c>
      <c r="P182" s="29">
        <v>5</v>
      </c>
      <c r="Q182" s="29">
        <v>0</v>
      </c>
      <c r="R182" s="29">
        <v>1</v>
      </c>
      <c r="S182" s="29">
        <v>1</v>
      </c>
      <c r="T182" s="29">
        <v>0</v>
      </c>
      <c r="U182" s="29">
        <v>0</v>
      </c>
      <c r="V182" s="29">
        <v>1</v>
      </c>
      <c r="W182" s="29">
        <v>0</v>
      </c>
      <c r="X182" s="29">
        <v>1</v>
      </c>
      <c r="Y182" s="29">
        <v>1</v>
      </c>
      <c r="Z182" s="29">
        <v>2</v>
      </c>
      <c r="AA182" s="29">
        <v>2</v>
      </c>
      <c r="AB182" s="29">
        <v>2</v>
      </c>
      <c r="AC182" s="29">
        <v>1</v>
      </c>
      <c r="AD182" s="29">
        <v>0</v>
      </c>
      <c r="AE182" s="29">
        <v>1</v>
      </c>
      <c r="AF182" s="29">
        <v>0</v>
      </c>
      <c r="AG182" s="29">
        <v>1</v>
      </c>
      <c r="AH182" s="29">
        <v>0</v>
      </c>
      <c r="AI182" s="29">
        <v>0</v>
      </c>
      <c r="AJ182" s="29">
        <v>0</v>
      </c>
      <c r="AK182" s="29">
        <v>0</v>
      </c>
      <c r="AL182" s="29">
        <v>2</v>
      </c>
      <c r="AM182" s="29">
        <v>3</v>
      </c>
      <c r="AN182" s="29">
        <v>3</v>
      </c>
      <c r="AO182" s="29">
        <v>1</v>
      </c>
      <c r="AP182" s="29">
        <v>0</v>
      </c>
      <c r="AQ182" s="29">
        <v>1</v>
      </c>
      <c r="AR182" s="29">
        <v>1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2</v>
      </c>
      <c r="AY182" s="23">
        <f t="shared" si="12"/>
        <v>54</v>
      </c>
      <c r="AZ182" s="23"/>
      <c r="BA182" s="23"/>
      <c r="BC182" s="1">
        <v>180</v>
      </c>
      <c r="BD182" s="22">
        <v>10.423</v>
      </c>
      <c r="BE182" s="22">
        <v>10.423</v>
      </c>
      <c r="BF182" s="22">
        <v>10.423</v>
      </c>
      <c r="BG182" s="22">
        <v>10.423</v>
      </c>
      <c r="BH182" s="22">
        <v>10.423</v>
      </c>
      <c r="BI182" s="22">
        <v>10.423</v>
      </c>
      <c r="BJ182" s="22">
        <v>10.423</v>
      </c>
      <c r="BK182" s="22">
        <v>10.423</v>
      </c>
      <c r="BL182" s="22">
        <v>10.423</v>
      </c>
      <c r="BM182" s="22">
        <v>10.423</v>
      </c>
      <c r="BN182" s="22">
        <v>10.423</v>
      </c>
      <c r="BO182" s="22">
        <f t="shared" si="13"/>
        <v>114.65300000000001</v>
      </c>
      <c r="BP182" s="22">
        <v>0</v>
      </c>
      <c r="BQ182" s="22">
        <v>1000</v>
      </c>
      <c r="BR182">
        <f t="shared" si="15"/>
        <v>0</v>
      </c>
      <c r="BS182">
        <f t="shared" si="14"/>
        <v>0</v>
      </c>
    </row>
    <row r="183" spans="1:71" ht="16" x14ac:dyDescent="0.2">
      <c r="A183" s="30">
        <v>181</v>
      </c>
      <c r="B183" s="29">
        <v>1</v>
      </c>
      <c r="C183" s="29">
        <v>1</v>
      </c>
      <c r="D183" s="29">
        <v>3</v>
      </c>
      <c r="E183" s="29">
        <v>2</v>
      </c>
      <c r="F183" s="29">
        <v>1</v>
      </c>
      <c r="G183" s="29">
        <v>0</v>
      </c>
      <c r="H183" s="29">
        <v>0</v>
      </c>
      <c r="I183" s="29">
        <v>1</v>
      </c>
      <c r="J183" s="29">
        <v>3</v>
      </c>
      <c r="K183" s="29">
        <v>4</v>
      </c>
      <c r="L183" s="29">
        <v>2</v>
      </c>
      <c r="M183" s="29">
        <v>1</v>
      </c>
      <c r="N183" s="29">
        <v>2</v>
      </c>
      <c r="O183" s="29">
        <v>1</v>
      </c>
      <c r="P183" s="29">
        <v>4</v>
      </c>
      <c r="Q183" s="29">
        <v>1</v>
      </c>
      <c r="R183" s="29">
        <v>1</v>
      </c>
      <c r="S183" s="29">
        <v>1</v>
      </c>
      <c r="T183" s="29">
        <v>0</v>
      </c>
      <c r="U183" s="29">
        <v>0</v>
      </c>
      <c r="V183" s="29">
        <v>0</v>
      </c>
      <c r="W183" s="29">
        <v>0</v>
      </c>
      <c r="X183" s="29">
        <v>1</v>
      </c>
      <c r="Y183" s="29">
        <v>1</v>
      </c>
      <c r="Z183" s="29">
        <v>2</v>
      </c>
      <c r="AA183" s="29">
        <v>2</v>
      </c>
      <c r="AB183" s="29">
        <v>2</v>
      </c>
      <c r="AC183" s="29">
        <v>1</v>
      </c>
      <c r="AD183" s="29">
        <v>1</v>
      </c>
      <c r="AE183" s="29">
        <v>0</v>
      </c>
      <c r="AF183" s="29">
        <v>0</v>
      </c>
      <c r="AG183" s="29">
        <v>1</v>
      </c>
      <c r="AH183" s="29">
        <v>1</v>
      </c>
      <c r="AI183" s="29">
        <v>0</v>
      </c>
      <c r="AJ183" s="29">
        <v>0</v>
      </c>
      <c r="AK183" s="29">
        <v>0</v>
      </c>
      <c r="AL183" s="29">
        <v>2</v>
      </c>
      <c r="AM183" s="29">
        <v>2</v>
      </c>
      <c r="AN183" s="29">
        <v>3</v>
      </c>
      <c r="AO183" s="29">
        <v>1</v>
      </c>
      <c r="AP183" s="29">
        <v>0</v>
      </c>
      <c r="AQ183" s="29">
        <v>0</v>
      </c>
      <c r="AR183" s="29">
        <v>1</v>
      </c>
      <c r="AS183" s="29">
        <v>0</v>
      </c>
      <c r="AT183" s="29">
        <v>0</v>
      </c>
      <c r="AU183" s="29">
        <v>0</v>
      </c>
      <c r="AV183" s="29">
        <v>1</v>
      </c>
      <c r="AW183" s="29">
        <v>0</v>
      </c>
      <c r="AX183" s="29">
        <v>2</v>
      </c>
      <c r="AY183" s="23">
        <f t="shared" si="12"/>
        <v>53</v>
      </c>
      <c r="AZ183" s="23"/>
      <c r="BA183" s="23"/>
      <c r="BC183" s="1">
        <v>181</v>
      </c>
      <c r="BD183" s="22">
        <v>10.423</v>
      </c>
      <c r="BE183" s="22">
        <v>10.423</v>
      </c>
      <c r="BF183" s="22">
        <v>10.423</v>
      </c>
      <c r="BG183" s="22">
        <v>10.423</v>
      </c>
      <c r="BH183" s="22">
        <v>10.423</v>
      </c>
      <c r="BI183" s="22">
        <v>10.423</v>
      </c>
      <c r="BJ183" s="22">
        <v>10.423</v>
      </c>
      <c r="BK183" s="22">
        <v>10.423</v>
      </c>
      <c r="BL183" s="22">
        <v>10.423</v>
      </c>
      <c r="BM183" s="22">
        <v>10.423</v>
      </c>
      <c r="BN183" s="22">
        <v>10.423</v>
      </c>
      <c r="BO183" s="22">
        <f t="shared" si="13"/>
        <v>114.65300000000001</v>
      </c>
      <c r="BP183" s="22">
        <v>0</v>
      </c>
      <c r="BQ183" s="22">
        <v>1000</v>
      </c>
      <c r="BR183">
        <f t="shared" si="15"/>
        <v>0</v>
      </c>
      <c r="BS183">
        <f t="shared" si="14"/>
        <v>0</v>
      </c>
    </row>
    <row r="184" spans="1:71" ht="16" x14ac:dyDescent="0.2">
      <c r="A184" s="30">
        <v>182</v>
      </c>
      <c r="B184" s="29">
        <v>0</v>
      </c>
      <c r="C184" s="29">
        <v>1</v>
      </c>
      <c r="D184" s="29">
        <v>1</v>
      </c>
      <c r="E184" s="29">
        <v>2</v>
      </c>
      <c r="F184" s="29">
        <v>1</v>
      </c>
      <c r="G184" s="29">
        <v>1</v>
      </c>
      <c r="H184" s="29">
        <v>1</v>
      </c>
      <c r="I184" s="29">
        <v>2</v>
      </c>
      <c r="J184" s="29">
        <v>2</v>
      </c>
      <c r="K184" s="29">
        <v>4</v>
      </c>
      <c r="L184" s="29">
        <v>1</v>
      </c>
      <c r="M184" s="29">
        <v>1</v>
      </c>
      <c r="N184" s="29">
        <v>1</v>
      </c>
      <c r="O184" s="29">
        <v>1</v>
      </c>
      <c r="P184" s="29">
        <v>4</v>
      </c>
      <c r="Q184" s="29">
        <v>1</v>
      </c>
      <c r="R184" s="29">
        <v>1</v>
      </c>
      <c r="S184" s="29">
        <v>1</v>
      </c>
      <c r="T184" s="29">
        <v>0</v>
      </c>
      <c r="U184" s="29">
        <v>0</v>
      </c>
      <c r="V184" s="29">
        <v>0</v>
      </c>
      <c r="W184" s="29">
        <v>1</v>
      </c>
      <c r="X184" s="29">
        <v>1</v>
      </c>
      <c r="Y184" s="29">
        <v>1</v>
      </c>
      <c r="Z184" s="29">
        <v>1</v>
      </c>
      <c r="AA184" s="29">
        <v>2</v>
      </c>
      <c r="AB184" s="29">
        <v>2</v>
      </c>
      <c r="AC184" s="29">
        <v>0</v>
      </c>
      <c r="AD184" s="29">
        <v>1</v>
      </c>
      <c r="AE184" s="29">
        <v>1</v>
      </c>
      <c r="AF184" s="29">
        <v>1</v>
      </c>
      <c r="AG184" s="29">
        <v>1</v>
      </c>
      <c r="AH184" s="29">
        <v>1</v>
      </c>
      <c r="AI184" s="29">
        <v>0</v>
      </c>
      <c r="AJ184" s="29">
        <v>1</v>
      </c>
      <c r="AK184" s="29">
        <v>0</v>
      </c>
      <c r="AL184" s="29">
        <v>2</v>
      </c>
      <c r="AM184" s="29">
        <v>3</v>
      </c>
      <c r="AN184" s="29">
        <v>3</v>
      </c>
      <c r="AO184" s="29">
        <v>0</v>
      </c>
      <c r="AP184" s="29">
        <v>0</v>
      </c>
      <c r="AQ184" s="29">
        <v>0</v>
      </c>
      <c r="AR184" s="29">
        <v>1</v>
      </c>
      <c r="AS184" s="29">
        <v>1</v>
      </c>
      <c r="AT184" s="29">
        <v>0</v>
      </c>
      <c r="AU184" s="29">
        <v>0</v>
      </c>
      <c r="AV184" s="29">
        <v>1</v>
      </c>
      <c r="AW184" s="29">
        <v>0</v>
      </c>
      <c r="AX184" s="29">
        <v>2</v>
      </c>
      <c r="AY184" s="23">
        <f t="shared" si="12"/>
        <v>53</v>
      </c>
      <c r="AZ184" s="23"/>
      <c r="BA184" s="23"/>
      <c r="BC184" s="1">
        <v>182</v>
      </c>
      <c r="BD184" s="22">
        <v>10.423</v>
      </c>
      <c r="BE184" s="22">
        <v>10.423</v>
      </c>
      <c r="BF184" s="22">
        <v>10.423</v>
      </c>
      <c r="BG184" s="22">
        <v>10.423</v>
      </c>
      <c r="BH184" s="22">
        <v>10.423</v>
      </c>
      <c r="BI184" s="22">
        <v>10.423</v>
      </c>
      <c r="BJ184" s="22">
        <v>10.423</v>
      </c>
      <c r="BK184" s="22">
        <v>10.423</v>
      </c>
      <c r="BL184" s="22">
        <v>10.423</v>
      </c>
      <c r="BM184" s="22">
        <v>10.423</v>
      </c>
      <c r="BN184" s="22">
        <v>10.423</v>
      </c>
      <c r="BO184" s="22">
        <f t="shared" si="13"/>
        <v>114.65300000000001</v>
      </c>
      <c r="BP184" s="22">
        <v>0</v>
      </c>
      <c r="BQ184" s="22">
        <v>1000</v>
      </c>
      <c r="BR184">
        <f t="shared" si="15"/>
        <v>0</v>
      </c>
      <c r="BS184">
        <f t="shared" si="14"/>
        <v>0</v>
      </c>
    </row>
    <row r="185" spans="1:71" ht="16" x14ac:dyDescent="0.2">
      <c r="A185" s="30">
        <v>183</v>
      </c>
      <c r="B185" s="29">
        <v>0</v>
      </c>
      <c r="C185" s="29">
        <v>1</v>
      </c>
      <c r="D185" s="29">
        <v>2</v>
      </c>
      <c r="E185" s="29">
        <v>2</v>
      </c>
      <c r="F185" s="29">
        <v>1</v>
      </c>
      <c r="G185" s="29">
        <v>0</v>
      </c>
      <c r="H185" s="29">
        <v>1</v>
      </c>
      <c r="I185" s="29">
        <v>1</v>
      </c>
      <c r="J185" s="29">
        <v>3</v>
      </c>
      <c r="K185" s="29">
        <v>3</v>
      </c>
      <c r="L185" s="29">
        <v>1</v>
      </c>
      <c r="M185" s="29">
        <v>1</v>
      </c>
      <c r="N185" s="29">
        <v>1</v>
      </c>
      <c r="O185" s="29">
        <v>1</v>
      </c>
      <c r="P185" s="29">
        <v>4</v>
      </c>
      <c r="Q185" s="29">
        <v>0</v>
      </c>
      <c r="R185" s="29">
        <v>1</v>
      </c>
      <c r="S185" s="29">
        <v>1</v>
      </c>
      <c r="T185" s="29">
        <v>0</v>
      </c>
      <c r="U185" s="29">
        <v>1</v>
      </c>
      <c r="V185" s="29">
        <v>0</v>
      </c>
      <c r="W185" s="29">
        <v>1</v>
      </c>
      <c r="X185" s="29">
        <v>0</v>
      </c>
      <c r="Y185" s="29">
        <v>0</v>
      </c>
      <c r="Z185" s="29">
        <v>1</v>
      </c>
      <c r="AA185" s="29">
        <v>2</v>
      </c>
      <c r="AB185" s="29">
        <v>2</v>
      </c>
      <c r="AC185" s="29">
        <v>0</v>
      </c>
      <c r="AD185" s="29">
        <v>0</v>
      </c>
      <c r="AE185" s="29">
        <v>0</v>
      </c>
      <c r="AF185" s="29">
        <v>0</v>
      </c>
      <c r="AG185" s="29">
        <v>1</v>
      </c>
      <c r="AH185" s="29">
        <v>1</v>
      </c>
      <c r="AI185" s="29">
        <v>1</v>
      </c>
      <c r="AJ185" s="29">
        <v>0</v>
      </c>
      <c r="AK185" s="29">
        <v>0</v>
      </c>
      <c r="AL185" s="29">
        <v>1</v>
      </c>
      <c r="AM185" s="29">
        <v>2</v>
      </c>
      <c r="AN185" s="29">
        <v>3</v>
      </c>
      <c r="AO185" s="29">
        <v>1</v>
      </c>
      <c r="AP185" s="29">
        <v>1</v>
      </c>
      <c r="AQ185" s="29">
        <v>1</v>
      </c>
      <c r="AR185" s="29">
        <v>1</v>
      </c>
      <c r="AS185" s="29">
        <v>0</v>
      </c>
      <c r="AT185" s="29">
        <v>0</v>
      </c>
      <c r="AU185" s="29">
        <v>0</v>
      </c>
      <c r="AV185" s="29">
        <v>0</v>
      </c>
      <c r="AW185" s="29">
        <v>1</v>
      </c>
      <c r="AX185" s="29">
        <v>2</v>
      </c>
      <c r="AY185" s="23">
        <f t="shared" si="12"/>
        <v>47</v>
      </c>
      <c r="AZ185" s="23"/>
      <c r="BA185" s="23"/>
      <c r="BC185" s="1">
        <v>183</v>
      </c>
      <c r="BD185" s="22">
        <v>10.423</v>
      </c>
      <c r="BE185" s="22">
        <v>10.423</v>
      </c>
      <c r="BF185" s="22">
        <v>10.423</v>
      </c>
      <c r="BG185" s="22">
        <v>10.423</v>
      </c>
      <c r="BH185" s="22">
        <v>10.423</v>
      </c>
      <c r="BI185" s="22">
        <v>10.423</v>
      </c>
      <c r="BJ185" s="22">
        <v>10.423</v>
      </c>
      <c r="BK185" s="22">
        <v>10.423</v>
      </c>
      <c r="BL185" s="22">
        <v>10.423</v>
      </c>
      <c r="BM185" s="22">
        <v>10.423</v>
      </c>
      <c r="BN185" s="22">
        <v>10.423</v>
      </c>
      <c r="BO185" s="22">
        <f t="shared" si="13"/>
        <v>114.65300000000001</v>
      </c>
      <c r="BP185" s="22">
        <v>0</v>
      </c>
      <c r="BQ185" s="22">
        <v>1000</v>
      </c>
      <c r="BR185">
        <f t="shared" si="15"/>
        <v>0</v>
      </c>
      <c r="BS185">
        <f t="shared" si="14"/>
        <v>0</v>
      </c>
    </row>
    <row r="186" spans="1:71" ht="16" x14ac:dyDescent="0.2">
      <c r="A186" s="30">
        <v>184</v>
      </c>
      <c r="B186" s="29">
        <v>1</v>
      </c>
      <c r="C186" s="29">
        <v>1</v>
      </c>
      <c r="D186" s="29">
        <v>2</v>
      </c>
      <c r="E186" s="29">
        <v>2</v>
      </c>
      <c r="F186" s="29">
        <v>1</v>
      </c>
      <c r="G186" s="29">
        <v>0</v>
      </c>
      <c r="H186" s="29">
        <v>1</v>
      </c>
      <c r="I186" s="29">
        <v>2</v>
      </c>
      <c r="J186" s="29">
        <v>3</v>
      </c>
      <c r="K186" s="29">
        <v>4</v>
      </c>
      <c r="L186" s="29">
        <v>1</v>
      </c>
      <c r="M186" s="29">
        <v>1</v>
      </c>
      <c r="N186" s="29">
        <v>0</v>
      </c>
      <c r="O186" s="29">
        <v>1</v>
      </c>
      <c r="P186" s="29">
        <v>4</v>
      </c>
      <c r="Q186" s="29">
        <v>0</v>
      </c>
      <c r="R186" s="29">
        <v>1</v>
      </c>
      <c r="S186" s="29">
        <v>2</v>
      </c>
      <c r="T186" s="29">
        <v>0</v>
      </c>
      <c r="U186" s="29">
        <v>0</v>
      </c>
      <c r="V186" s="29">
        <v>0</v>
      </c>
      <c r="W186" s="29">
        <v>1</v>
      </c>
      <c r="X186" s="29">
        <v>0</v>
      </c>
      <c r="Y186" s="29">
        <v>1</v>
      </c>
      <c r="Z186" s="29">
        <v>1</v>
      </c>
      <c r="AA186" s="29">
        <v>2</v>
      </c>
      <c r="AB186" s="29">
        <v>2</v>
      </c>
      <c r="AC186" s="29">
        <v>1</v>
      </c>
      <c r="AD186" s="29">
        <v>0</v>
      </c>
      <c r="AE186" s="29">
        <v>1</v>
      </c>
      <c r="AF186" s="29">
        <v>0</v>
      </c>
      <c r="AG186" s="29">
        <v>1</v>
      </c>
      <c r="AH186" s="29">
        <v>0</v>
      </c>
      <c r="AI186" s="29">
        <v>0</v>
      </c>
      <c r="AJ186" s="29">
        <v>0</v>
      </c>
      <c r="AK186" s="29">
        <v>0</v>
      </c>
      <c r="AL186" s="29">
        <v>2</v>
      </c>
      <c r="AM186" s="29">
        <v>3</v>
      </c>
      <c r="AN186" s="29">
        <v>2</v>
      </c>
      <c r="AO186" s="29">
        <v>1</v>
      </c>
      <c r="AP186" s="29">
        <v>0</v>
      </c>
      <c r="AQ186" s="29">
        <v>1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1</v>
      </c>
      <c r="AX186" s="29">
        <v>2</v>
      </c>
      <c r="AY186" s="23">
        <f t="shared" si="12"/>
        <v>49</v>
      </c>
      <c r="AZ186" s="23"/>
      <c r="BA186" s="23"/>
      <c r="BC186" s="1">
        <v>184</v>
      </c>
      <c r="BD186" s="22">
        <v>10.423</v>
      </c>
      <c r="BE186" s="22">
        <v>10.423</v>
      </c>
      <c r="BF186" s="22">
        <v>10.423</v>
      </c>
      <c r="BG186" s="22">
        <v>10.423</v>
      </c>
      <c r="BH186" s="22">
        <v>10.423</v>
      </c>
      <c r="BI186" s="22">
        <v>10.423</v>
      </c>
      <c r="BJ186" s="22">
        <v>10.423</v>
      </c>
      <c r="BK186" s="22">
        <v>10.423</v>
      </c>
      <c r="BL186" s="22">
        <v>10.423</v>
      </c>
      <c r="BM186" s="22">
        <v>10.423</v>
      </c>
      <c r="BN186" s="22">
        <v>10.423</v>
      </c>
      <c r="BO186" s="22">
        <f t="shared" si="13"/>
        <v>114.65300000000001</v>
      </c>
      <c r="BP186" s="22">
        <v>0</v>
      </c>
      <c r="BQ186" s="22">
        <v>1000</v>
      </c>
      <c r="BR186">
        <f t="shared" si="15"/>
        <v>0</v>
      </c>
      <c r="BS186">
        <f t="shared" si="14"/>
        <v>0</v>
      </c>
    </row>
    <row r="187" spans="1:71" ht="16" x14ac:dyDescent="0.2">
      <c r="A187" s="30">
        <v>185</v>
      </c>
      <c r="B187" s="29">
        <v>1</v>
      </c>
      <c r="C187" s="29">
        <v>1</v>
      </c>
      <c r="D187" s="29">
        <v>2</v>
      </c>
      <c r="E187" s="29">
        <v>2</v>
      </c>
      <c r="F187" s="29">
        <v>1</v>
      </c>
      <c r="G187" s="29">
        <v>1</v>
      </c>
      <c r="H187" s="29">
        <v>1</v>
      </c>
      <c r="I187" s="29">
        <v>1</v>
      </c>
      <c r="J187" s="29">
        <v>3</v>
      </c>
      <c r="K187" s="29">
        <v>3</v>
      </c>
      <c r="L187" s="29">
        <v>2</v>
      </c>
      <c r="M187" s="29">
        <v>1</v>
      </c>
      <c r="N187" s="29">
        <v>1</v>
      </c>
      <c r="O187" s="29">
        <v>2</v>
      </c>
      <c r="P187" s="29">
        <v>4</v>
      </c>
      <c r="Q187" s="29">
        <v>1</v>
      </c>
      <c r="R187" s="29">
        <v>2</v>
      </c>
      <c r="S187" s="29">
        <v>1</v>
      </c>
      <c r="T187" s="29">
        <v>1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29">
        <v>2</v>
      </c>
      <c r="AA187" s="29">
        <v>1</v>
      </c>
      <c r="AB187" s="29">
        <v>2</v>
      </c>
      <c r="AC187" s="29">
        <v>1</v>
      </c>
      <c r="AD187" s="29">
        <v>0</v>
      </c>
      <c r="AE187" s="29">
        <v>0</v>
      </c>
      <c r="AF187" s="29">
        <v>0</v>
      </c>
      <c r="AG187" s="29">
        <v>2</v>
      </c>
      <c r="AH187" s="29">
        <v>0</v>
      </c>
      <c r="AI187" s="29">
        <v>0</v>
      </c>
      <c r="AJ187" s="29">
        <v>0</v>
      </c>
      <c r="AK187" s="29">
        <v>0</v>
      </c>
      <c r="AL187" s="29">
        <v>2</v>
      </c>
      <c r="AM187" s="29">
        <v>3</v>
      </c>
      <c r="AN187" s="29">
        <v>3</v>
      </c>
      <c r="AO187" s="29">
        <v>1</v>
      </c>
      <c r="AP187" s="29">
        <v>0</v>
      </c>
      <c r="AQ187" s="29">
        <v>0</v>
      </c>
      <c r="AR187" s="29">
        <v>1</v>
      </c>
      <c r="AS187" s="29">
        <v>0</v>
      </c>
      <c r="AT187" s="29">
        <v>0</v>
      </c>
      <c r="AU187" s="29">
        <v>0</v>
      </c>
      <c r="AV187" s="29">
        <v>1</v>
      </c>
      <c r="AW187" s="29">
        <v>0</v>
      </c>
      <c r="AX187" s="29">
        <v>2</v>
      </c>
      <c r="AY187" s="23">
        <f t="shared" si="12"/>
        <v>52</v>
      </c>
      <c r="AZ187" s="23"/>
      <c r="BA187" s="23"/>
      <c r="BC187" s="1">
        <v>185</v>
      </c>
      <c r="BD187" s="22">
        <v>10.423</v>
      </c>
      <c r="BE187" s="22">
        <v>10.423</v>
      </c>
      <c r="BF187" s="22">
        <v>10.423</v>
      </c>
      <c r="BG187" s="22">
        <v>10.423</v>
      </c>
      <c r="BH187" s="22">
        <v>10.423</v>
      </c>
      <c r="BI187" s="22">
        <v>10.423</v>
      </c>
      <c r="BJ187" s="22">
        <v>10.423</v>
      </c>
      <c r="BK187" s="22">
        <v>10.423</v>
      </c>
      <c r="BL187" s="22">
        <v>10.423</v>
      </c>
      <c r="BM187" s="22">
        <v>10.423</v>
      </c>
      <c r="BN187" s="22">
        <v>10.423</v>
      </c>
      <c r="BO187" s="22">
        <f t="shared" si="13"/>
        <v>114.65300000000001</v>
      </c>
      <c r="BP187" s="22">
        <v>0</v>
      </c>
      <c r="BQ187" s="22">
        <v>1000</v>
      </c>
      <c r="BR187">
        <f t="shared" si="15"/>
        <v>0</v>
      </c>
      <c r="BS187">
        <f t="shared" si="14"/>
        <v>0</v>
      </c>
    </row>
    <row r="188" spans="1:71" ht="16" x14ac:dyDescent="0.2">
      <c r="A188" s="30">
        <v>186</v>
      </c>
      <c r="B188" s="29">
        <v>1</v>
      </c>
      <c r="C188" s="29">
        <v>1</v>
      </c>
      <c r="D188" s="29">
        <v>2</v>
      </c>
      <c r="E188" s="29">
        <v>1</v>
      </c>
      <c r="F188" s="29">
        <v>1</v>
      </c>
      <c r="G188" s="29">
        <v>0</v>
      </c>
      <c r="H188" s="29">
        <v>2</v>
      </c>
      <c r="I188" s="29">
        <v>1</v>
      </c>
      <c r="J188" s="29">
        <v>3</v>
      </c>
      <c r="K188" s="29">
        <v>5</v>
      </c>
      <c r="L188" s="29">
        <v>1</v>
      </c>
      <c r="M188" s="29">
        <v>1</v>
      </c>
      <c r="N188" s="29">
        <v>1</v>
      </c>
      <c r="O188" s="29">
        <v>1</v>
      </c>
      <c r="P188" s="29">
        <v>4</v>
      </c>
      <c r="Q188" s="29">
        <v>0</v>
      </c>
      <c r="R188" s="29">
        <v>0</v>
      </c>
      <c r="S188" s="29">
        <v>2</v>
      </c>
      <c r="T188" s="29">
        <v>0</v>
      </c>
      <c r="U188" s="29">
        <v>0</v>
      </c>
      <c r="V188" s="29">
        <v>1</v>
      </c>
      <c r="W188" s="29">
        <v>1</v>
      </c>
      <c r="X188" s="29">
        <v>1</v>
      </c>
      <c r="Y188" s="29">
        <v>1</v>
      </c>
      <c r="Z188" s="29">
        <v>1</v>
      </c>
      <c r="AA188" s="29">
        <v>2</v>
      </c>
      <c r="AB188" s="29">
        <v>2</v>
      </c>
      <c r="AC188" s="29">
        <v>0</v>
      </c>
      <c r="AD188" s="29">
        <v>1</v>
      </c>
      <c r="AE188" s="29">
        <v>0</v>
      </c>
      <c r="AF188" s="29">
        <v>1</v>
      </c>
      <c r="AG188" s="29">
        <v>1</v>
      </c>
      <c r="AH188" s="29">
        <v>1</v>
      </c>
      <c r="AI188" s="29">
        <v>0</v>
      </c>
      <c r="AJ188" s="29">
        <v>0</v>
      </c>
      <c r="AK188" s="29">
        <v>0</v>
      </c>
      <c r="AL188" s="29">
        <v>2</v>
      </c>
      <c r="AM188" s="29">
        <v>2</v>
      </c>
      <c r="AN188" s="29">
        <v>3</v>
      </c>
      <c r="AO188" s="29">
        <v>1</v>
      </c>
      <c r="AP188" s="29">
        <v>0</v>
      </c>
      <c r="AQ188" s="29">
        <v>1</v>
      </c>
      <c r="AR188" s="29">
        <v>1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2</v>
      </c>
      <c r="AY188" s="23">
        <f t="shared" si="12"/>
        <v>52</v>
      </c>
      <c r="AZ188" s="23"/>
      <c r="BA188" s="23"/>
      <c r="BC188" s="1">
        <v>186</v>
      </c>
      <c r="BD188" s="22">
        <v>10.423</v>
      </c>
      <c r="BE188" s="22">
        <v>10.423</v>
      </c>
      <c r="BF188" s="22">
        <v>10.423</v>
      </c>
      <c r="BG188" s="22">
        <v>10.423</v>
      </c>
      <c r="BH188" s="22">
        <v>10.423</v>
      </c>
      <c r="BI188" s="22">
        <v>10.423</v>
      </c>
      <c r="BJ188" s="22">
        <v>10.423</v>
      </c>
      <c r="BK188" s="22">
        <v>10.423</v>
      </c>
      <c r="BL188" s="22">
        <v>10.423</v>
      </c>
      <c r="BM188" s="22">
        <v>10.423</v>
      </c>
      <c r="BN188" s="22">
        <v>10.423</v>
      </c>
      <c r="BO188" s="22">
        <f t="shared" si="13"/>
        <v>114.65300000000001</v>
      </c>
      <c r="BP188" s="22">
        <v>0</v>
      </c>
      <c r="BQ188" s="22">
        <v>1000</v>
      </c>
      <c r="BR188">
        <f t="shared" si="15"/>
        <v>0</v>
      </c>
      <c r="BS188">
        <f t="shared" si="14"/>
        <v>0</v>
      </c>
    </row>
    <row r="189" spans="1:71" ht="16" x14ac:dyDescent="0.2">
      <c r="A189" s="30">
        <v>187</v>
      </c>
      <c r="B189" s="29">
        <v>1</v>
      </c>
      <c r="C189" s="29">
        <v>1</v>
      </c>
      <c r="D189" s="29">
        <v>3</v>
      </c>
      <c r="E189" s="29">
        <v>2</v>
      </c>
      <c r="F189" s="29">
        <v>1</v>
      </c>
      <c r="G189" s="29">
        <v>1</v>
      </c>
      <c r="H189" s="29">
        <v>0</v>
      </c>
      <c r="I189" s="29">
        <v>1</v>
      </c>
      <c r="J189" s="29">
        <v>3</v>
      </c>
      <c r="K189" s="29">
        <v>4</v>
      </c>
      <c r="L189" s="29">
        <v>1</v>
      </c>
      <c r="M189" s="29">
        <v>1</v>
      </c>
      <c r="N189" s="29">
        <v>1</v>
      </c>
      <c r="O189" s="29">
        <v>1</v>
      </c>
      <c r="P189" s="29">
        <v>3</v>
      </c>
      <c r="Q189" s="29">
        <v>0</v>
      </c>
      <c r="R189" s="29">
        <v>1</v>
      </c>
      <c r="S189" s="29">
        <v>1</v>
      </c>
      <c r="T189" s="29">
        <v>0</v>
      </c>
      <c r="U189" s="29">
        <v>0</v>
      </c>
      <c r="V189" s="29">
        <v>0</v>
      </c>
      <c r="W189" s="29">
        <v>0</v>
      </c>
      <c r="X189" s="29">
        <v>0</v>
      </c>
      <c r="Y189" s="29">
        <v>1</v>
      </c>
      <c r="Z189" s="29">
        <v>2</v>
      </c>
      <c r="AA189" s="29">
        <v>2</v>
      </c>
      <c r="AB189" s="29">
        <v>3</v>
      </c>
      <c r="AC189" s="29">
        <v>0</v>
      </c>
      <c r="AD189" s="29">
        <v>0</v>
      </c>
      <c r="AE189" s="29">
        <v>0</v>
      </c>
      <c r="AF189" s="29">
        <v>0</v>
      </c>
      <c r="AG189" s="29">
        <v>1</v>
      </c>
      <c r="AH189" s="29">
        <v>1</v>
      </c>
      <c r="AI189" s="29">
        <v>1</v>
      </c>
      <c r="AJ189" s="29">
        <v>1</v>
      </c>
      <c r="AK189" s="29">
        <v>0</v>
      </c>
      <c r="AL189" s="29">
        <v>3</v>
      </c>
      <c r="AM189" s="29">
        <v>2</v>
      </c>
      <c r="AN189" s="29">
        <v>3</v>
      </c>
      <c r="AO189" s="29">
        <v>2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1</v>
      </c>
      <c r="AV189" s="29">
        <v>0</v>
      </c>
      <c r="AW189" s="29">
        <v>1</v>
      </c>
      <c r="AX189" s="29">
        <v>2</v>
      </c>
      <c r="AY189" s="23">
        <f t="shared" si="12"/>
        <v>52</v>
      </c>
      <c r="AZ189" s="23"/>
      <c r="BA189" s="23"/>
      <c r="BC189" s="1">
        <v>187</v>
      </c>
      <c r="BD189" s="22">
        <v>10.423</v>
      </c>
      <c r="BE189" s="22">
        <v>10.423</v>
      </c>
      <c r="BF189" s="22">
        <v>10.423</v>
      </c>
      <c r="BG189" s="22">
        <v>10.423</v>
      </c>
      <c r="BH189" s="22">
        <v>10.423</v>
      </c>
      <c r="BI189" s="22">
        <v>10.423</v>
      </c>
      <c r="BJ189" s="22">
        <v>10.423</v>
      </c>
      <c r="BK189" s="22">
        <v>10.423</v>
      </c>
      <c r="BL189" s="22">
        <v>10.423</v>
      </c>
      <c r="BM189" s="22">
        <v>10.423</v>
      </c>
      <c r="BN189" s="22">
        <v>10.423</v>
      </c>
      <c r="BO189" s="22">
        <f t="shared" si="13"/>
        <v>114.65300000000001</v>
      </c>
      <c r="BP189" s="22">
        <v>0</v>
      </c>
      <c r="BQ189" s="22">
        <v>1000</v>
      </c>
      <c r="BR189">
        <f t="shared" si="15"/>
        <v>0</v>
      </c>
      <c r="BS189">
        <f t="shared" si="14"/>
        <v>0</v>
      </c>
    </row>
    <row r="190" spans="1:71" ht="16" x14ac:dyDescent="0.2">
      <c r="A190" s="30">
        <v>188</v>
      </c>
      <c r="B190" s="29">
        <v>0</v>
      </c>
      <c r="C190" s="29">
        <v>1</v>
      </c>
      <c r="D190" s="29">
        <v>2</v>
      </c>
      <c r="E190" s="29">
        <v>1</v>
      </c>
      <c r="F190" s="29">
        <v>1</v>
      </c>
      <c r="G190" s="29">
        <v>1</v>
      </c>
      <c r="H190" s="29">
        <v>1</v>
      </c>
      <c r="I190" s="29">
        <v>1</v>
      </c>
      <c r="J190" s="29">
        <v>3</v>
      </c>
      <c r="K190" s="29">
        <v>3</v>
      </c>
      <c r="L190" s="29">
        <v>2</v>
      </c>
      <c r="M190" s="29">
        <v>0</v>
      </c>
      <c r="N190" s="29">
        <v>2</v>
      </c>
      <c r="O190" s="29">
        <v>1</v>
      </c>
      <c r="P190" s="29">
        <v>5</v>
      </c>
      <c r="Q190" s="29">
        <v>0</v>
      </c>
      <c r="R190" s="29">
        <v>1</v>
      </c>
      <c r="S190" s="29">
        <v>1</v>
      </c>
      <c r="T190" s="29">
        <v>0</v>
      </c>
      <c r="U190" s="29">
        <v>0</v>
      </c>
      <c r="V190" s="29">
        <v>0</v>
      </c>
      <c r="W190" s="29">
        <v>1</v>
      </c>
      <c r="X190" s="29">
        <v>1</v>
      </c>
      <c r="Y190" s="29">
        <v>1</v>
      </c>
      <c r="Z190" s="29">
        <v>1</v>
      </c>
      <c r="AA190" s="29">
        <v>3</v>
      </c>
      <c r="AB190" s="29">
        <v>2</v>
      </c>
      <c r="AC190" s="29">
        <v>0</v>
      </c>
      <c r="AD190" s="29">
        <v>1</v>
      </c>
      <c r="AE190" s="29">
        <v>1</v>
      </c>
      <c r="AF190" s="29">
        <v>1</v>
      </c>
      <c r="AG190" s="29">
        <v>1</v>
      </c>
      <c r="AH190" s="29">
        <v>1</v>
      </c>
      <c r="AI190" s="29">
        <v>0</v>
      </c>
      <c r="AJ190" s="29">
        <v>0</v>
      </c>
      <c r="AK190" s="29">
        <v>0</v>
      </c>
      <c r="AL190" s="29">
        <v>2</v>
      </c>
      <c r="AM190" s="29">
        <v>2</v>
      </c>
      <c r="AN190" s="29">
        <v>3</v>
      </c>
      <c r="AO190" s="29">
        <v>1</v>
      </c>
      <c r="AP190" s="29">
        <v>1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9">
        <v>2</v>
      </c>
      <c r="AY190" s="23">
        <f t="shared" si="12"/>
        <v>51</v>
      </c>
      <c r="AZ190" s="23"/>
      <c r="BA190" s="23"/>
      <c r="BC190" s="1">
        <v>188</v>
      </c>
      <c r="BD190" s="22">
        <v>10.423</v>
      </c>
      <c r="BE190" s="22">
        <v>10.423</v>
      </c>
      <c r="BF190" s="22">
        <v>10.423</v>
      </c>
      <c r="BG190" s="22">
        <v>10.423</v>
      </c>
      <c r="BH190" s="22">
        <v>10.423</v>
      </c>
      <c r="BI190" s="22">
        <v>10.423</v>
      </c>
      <c r="BJ190" s="22">
        <v>10.423</v>
      </c>
      <c r="BK190" s="22">
        <v>10.423</v>
      </c>
      <c r="BL190" s="22">
        <v>10.423</v>
      </c>
      <c r="BM190" s="22">
        <v>10.423</v>
      </c>
      <c r="BN190" s="22">
        <v>10.423</v>
      </c>
      <c r="BO190" s="22">
        <f t="shared" si="13"/>
        <v>114.65300000000001</v>
      </c>
      <c r="BP190" s="22">
        <v>0</v>
      </c>
      <c r="BQ190" s="22">
        <v>1000</v>
      </c>
      <c r="BR190">
        <f t="shared" si="15"/>
        <v>0</v>
      </c>
      <c r="BS190">
        <f t="shared" si="14"/>
        <v>0</v>
      </c>
    </row>
    <row r="191" spans="1:71" ht="16" x14ac:dyDescent="0.2">
      <c r="A191" s="30">
        <v>189</v>
      </c>
      <c r="B191" s="29">
        <v>1</v>
      </c>
      <c r="C191" s="29">
        <v>2</v>
      </c>
      <c r="D191" s="29">
        <v>2</v>
      </c>
      <c r="E191" s="29">
        <v>1</v>
      </c>
      <c r="F191" s="29">
        <v>1</v>
      </c>
      <c r="G191" s="29">
        <v>0</v>
      </c>
      <c r="H191" s="29">
        <v>0</v>
      </c>
      <c r="I191" s="29">
        <v>1</v>
      </c>
      <c r="J191" s="29">
        <v>3</v>
      </c>
      <c r="K191" s="29">
        <v>4</v>
      </c>
      <c r="L191" s="29">
        <v>1</v>
      </c>
      <c r="M191" s="29">
        <v>1</v>
      </c>
      <c r="N191" s="29">
        <v>1</v>
      </c>
      <c r="O191" s="29">
        <v>1</v>
      </c>
      <c r="P191" s="29">
        <v>4</v>
      </c>
      <c r="Q191" s="29">
        <v>1</v>
      </c>
      <c r="R191" s="29">
        <v>2</v>
      </c>
      <c r="S191" s="29">
        <v>1</v>
      </c>
      <c r="T191" s="29">
        <v>0</v>
      </c>
      <c r="U191" s="29">
        <v>0</v>
      </c>
      <c r="V191" s="29">
        <v>1</v>
      </c>
      <c r="W191" s="29">
        <v>0</v>
      </c>
      <c r="X191" s="29">
        <v>1</v>
      </c>
      <c r="Y191" s="29">
        <v>0</v>
      </c>
      <c r="Z191" s="29">
        <v>2</v>
      </c>
      <c r="AA191" s="29">
        <v>2</v>
      </c>
      <c r="AB191" s="29">
        <v>2</v>
      </c>
      <c r="AC191" s="29">
        <v>0</v>
      </c>
      <c r="AD191" s="29">
        <v>0</v>
      </c>
      <c r="AE191" s="29">
        <v>1</v>
      </c>
      <c r="AF191" s="29">
        <v>0</v>
      </c>
      <c r="AG191" s="29">
        <v>1</v>
      </c>
      <c r="AH191" s="29">
        <v>0</v>
      </c>
      <c r="AI191" s="29">
        <v>0</v>
      </c>
      <c r="AJ191" s="29">
        <v>0</v>
      </c>
      <c r="AK191" s="29">
        <v>0</v>
      </c>
      <c r="AL191" s="29">
        <v>2</v>
      </c>
      <c r="AM191" s="29">
        <v>2</v>
      </c>
      <c r="AN191" s="29">
        <v>3</v>
      </c>
      <c r="AO191" s="29">
        <v>1</v>
      </c>
      <c r="AP191" s="29">
        <v>1</v>
      </c>
      <c r="AQ191" s="29">
        <v>1</v>
      </c>
      <c r="AR191" s="29">
        <v>0</v>
      </c>
      <c r="AS191" s="29">
        <v>1</v>
      </c>
      <c r="AT191" s="29">
        <v>1</v>
      </c>
      <c r="AU191" s="29">
        <v>0</v>
      </c>
      <c r="AV191" s="29">
        <v>1</v>
      </c>
      <c r="AW191" s="29">
        <v>1</v>
      </c>
      <c r="AX191" s="29">
        <v>2</v>
      </c>
      <c r="AY191" s="23">
        <f t="shared" si="12"/>
        <v>53</v>
      </c>
      <c r="AZ191" s="23"/>
      <c r="BA191" s="23"/>
      <c r="BC191" s="1">
        <v>189</v>
      </c>
      <c r="BD191" s="22">
        <v>10.423</v>
      </c>
      <c r="BE191" s="22">
        <v>10.423</v>
      </c>
      <c r="BF191" s="22">
        <v>10.423</v>
      </c>
      <c r="BG191" s="22">
        <v>10.423</v>
      </c>
      <c r="BH191" s="22">
        <v>10.423</v>
      </c>
      <c r="BI191" s="22">
        <v>10.423</v>
      </c>
      <c r="BJ191" s="22">
        <v>10.423</v>
      </c>
      <c r="BK191" s="22">
        <v>10.423</v>
      </c>
      <c r="BL191" s="22">
        <v>10.423</v>
      </c>
      <c r="BM191" s="22">
        <v>10.423</v>
      </c>
      <c r="BN191" s="22">
        <v>10.423</v>
      </c>
      <c r="BO191" s="22">
        <f t="shared" si="13"/>
        <v>114.65300000000001</v>
      </c>
      <c r="BP191" s="22">
        <v>0</v>
      </c>
      <c r="BQ191" s="22">
        <v>1000</v>
      </c>
      <c r="BR191">
        <f t="shared" si="15"/>
        <v>0</v>
      </c>
      <c r="BS191">
        <f t="shared" si="14"/>
        <v>0</v>
      </c>
    </row>
    <row r="192" spans="1:71" ht="16" x14ac:dyDescent="0.2">
      <c r="A192" s="30">
        <v>190</v>
      </c>
      <c r="B192" s="29">
        <v>0</v>
      </c>
      <c r="C192" s="29">
        <v>1</v>
      </c>
      <c r="D192" s="29">
        <v>2</v>
      </c>
      <c r="E192" s="29">
        <v>1</v>
      </c>
      <c r="F192" s="29">
        <v>1</v>
      </c>
      <c r="G192" s="29">
        <v>0</v>
      </c>
      <c r="H192" s="29">
        <v>0</v>
      </c>
      <c r="I192" s="29">
        <v>1</v>
      </c>
      <c r="J192" s="29">
        <v>3</v>
      </c>
      <c r="K192" s="29">
        <v>3</v>
      </c>
      <c r="L192" s="29">
        <v>1</v>
      </c>
      <c r="M192" s="29">
        <v>1</v>
      </c>
      <c r="N192" s="29">
        <v>2</v>
      </c>
      <c r="O192" s="29">
        <v>1</v>
      </c>
      <c r="P192" s="29">
        <v>4</v>
      </c>
      <c r="Q192" s="29">
        <v>1</v>
      </c>
      <c r="R192" s="29">
        <v>1</v>
      </c>
      <c r="S192" s="29">
        <v>1</v>
      </c>
      <c r="T192" s="29">
        <v>1</v>
      </c>
      <c r="U192" s="29">
        <v>0</v>
      </c>
      <c r="V192" s="29">
        <v>0</v>
      </c>
      <c r="W192" s="29">
        <v>1</v>
      </c>
      <c r="X192" s="29">
        <v>1</v>
      </c>
      <c r="Y192" s="29">
        <v>0</v>
      </c>
      <c r="Z192" s="29">
        <v>1</v>
      </c>
      <c r="AA192" s="29">
        <v>2</v>
      </c>
      <c r="AB192" s="29">
        <v>2</v>
      </c>
      <c r="AC192" s="29">
        <v>1</v>
      </c>
      <c r="AD192" s="29">
        <v>1</v>
      </c>
      <c r="AE192" s="29">
        <v>1</v>
      </c>
      <c r="AF192" s="29">
        <v>0</v>
      </c>
      <c r="AG192" s="29">
        <v>1</v>
      </c>
      <c r="AH192" s="29">
        <v>1</v>
      </c>
      <c r="AI192" s="29">
        <v>0</v>
      </c>
      <c r="AJ192" s="29">
        <v>0</v>
      </c>
      <c r="AK192" s="29">
        <v>0</v>
      </c>
      <c r="AL192" s="29">
        <v>2</v>
      </c>
      <c r="AM192" s="29">
        <v>3</v>
      </c>
      <c r="AN192" s="29">
        <v>3</v>
      </c>
      <c r="AO192" s="29">
        <v>1</v>
      </c>
      <c r="AP192" s="29">
        <v>0</v>
      </c>
      <c r="AQ192" s="29">
        <v>0</v>
      </c>
      <c r="AR192" s="29">
        <v>1</v>
      </c>
      <c r="AS192" s="29">
        <v>0</v>
      </c>
      <c r="AT192" s="29">
        <v>0</v>
      </c>
      <c r="AU192" s="29">
        <v>0</v>
      </c>
      <c r="AV192" s="29">
        <v>1</v>
      </c>
      <c r="AW192" s="29">
        <v>0</v>
      </c>
      <c r="AX192" s="29">
        <v>2</v>
      </c>
      <c r="AY192" s="23">
        <f t="shared" si="12"/>
        <v>50</v>
      </c>
      <c r="AZ192" s="23"/>
      <c r="BA192" s="23"/>
      <c r="BC192" s="1">
        <v>190</v>
      </c>
      <c r="BD192" s="22">
        <v>10.423</v>
      </c>
      <c r="BE192" s="22">
        <v>10.423</v>
      </c>
      <c r="BF192" s="22">
        <v>10.423</v>
      </c>
      <c r="BG192" s="22">
        <v>10.423</v>
      </c>
      <c r="BH192" s="22">
        <v>10.423</v>
      </c>
      <c r="BI192" s="22">
        <v>10.423</v>
      </c>
      <c r="BJ192" s="22">
        <v>10.423</v>
      </c>
      <c r="BK192" s="22">
        <v>10.423</v>
      </c>
      <c r="BL192" s="22">
        <v>10.423</v>
      </c>
      <c r="BM192" s="22">
        <v>10.423</v>
      </c>
      <c r="BN192" s="22">
        <v>10.423</v>
      </c>
      <c r="BO192" s="22">
        <f t="shared" si="13"/>
        <v>114.65300000000001</v>
      </c>
      <c r="BP192" s="22">
        <v>0</v>
      </c>
      <c r="BQ192" s="22">
        <v>1000</v>
      </c>
      <c r="BR192">
        <f t="shared" si="15"/>
        <v>0</v>
      </c>
      <c r="BS192">
        <f t="shared" si="14"/>
        <v>0</v>
      </c>
    </row>
    <row r="193" spans="1:71" ht="16" x14ac:dyDescent="0.2">
      <c r="A193" s="30">
        <v>191</v>
      </c>
      <c r="B193" s="29">
        <v>1</v>
      </c>
      <c r="C193" s="29">
        <v>1</v>
      </c>
      <c r="D193" s="29">
        <v>1</v>
      </c>
      <c r="E193" s="29">
        <v>1</v>
      </c>
      <c r="F193" s="29">
        <v>1</v>
      </c>
      <c r="G193" s="29">
        <v>0</v>
      </c>
      <c r="H193" s="29">
        <v>1</v>
      </c>
      <c r="I193" s="29">
        <v>1</v>
      </c>
      <c r="J193" s="29">
        <v>3</v>
      </c>
      <c r="K193" s="29">
        <v>4</v>
      </c>
      <c r="L193" s="29">
        <v>2</v>
      </c>
      <c r="M193" s="29">
        <v>1</v>
      </c>
      <c r="N193" s="29">
        <v>1</v>
      </c>
      <c r="O193" s="29">
        <v>1</v>
      </c>
      <c r="P193" s="29">
        <v>4</v>
      </c>
      <c r="Q193" s="29">
        <v>1</v>
      </c>
      <c r="R193" s="29">
        <v>1</v>
      </c>
      <c r="S193" s="29">
        <v>2</v>
      </c>
      <c r="T193" s="29">
        <v>0</v>
      </c>
      <c r="U193" s="29">
        <v>0</v>
      </c>
      <c r="V193" s="29">
        <v>0</v>
      </c>
      <c r="W193" s="29">
        <v>0</v>
      </c>
      <c r="X193" s="29">
        <v>1</v>
      </c>
      <c r="Y193" s="29">
        <v>0</v>
      </c>
      <c r="Z193" s="29">
        <v>1</v>
      </c>
      <c r="AA193" s="29">
        <v>1</v>
      </c>
      <c r="AB193" s="29">
        <v>3</v>
      </c>
      <c r="AC193" s="29">
        <v>1</v>
      </c>
      <c r="AD193" s="29">
        <v>0</v>
      </c>
      <c r="AE193" s="29">
        <v>0</v>
      </c>
      <c r="AF193" s="29">
        <v>1</v>
      </c>
      <c r="AG193" s="29">
        <v>1</v>
      </c>
      <c r="AH193" s="29">
        <v>1</v>
      </c>
      <c r="AI193" s="29">
        <v>1</v>
      </c>
      <c r="AJ193" s="29">
        <v>0</v>
      </c>
      <c r="AK193" s="29">
        <v>0</v>
      </c>
      <c r="AL193" s="29">
        <v>2</v>
      </c>
      <c r="AM193" s="29">
        <v>2</v>
      </c>
      <c r="AN193" s="29">
        <v>3</v>
      </c>
      <c r="AO193" s="29">
        <v>1</v>
      </c>
      <c r="AP193" s="29">
        <v>1</v>
      </c>
      <c r="AQ193" s="29">
        <v>0</v>
      </c>
      <c r="AR193" s="29">
        <v>1</v>
      </c>
      <c r="AS193" s="29">
        <v>0</v>
      </c>
      <c r="AT193" s="29">
        <v>0</v>
      </c>
      <c r="AU193" s="29">
        <v>1</v>
      </c>
      <c r="AV193" s="29">
        <v>1</v>
      </c>
      <c r="AW193" s="29">
        <v>1</v>
      </c>
      <c r="AX193" s="29">
        <v>2</v>
      </c>
      <c r="AY193" s="23">
        <f t="shared" si="12"/>
        <v>53</v>
      </c>
      <c r="AZ193" s="23"/>
      <c r="BA193" s="23"/>
      <c r="BC193" s="1">
        <v>191</v>
      </c>
      <c r="BD193" s="22">
        <v>10.423</v>
      </c>
      <c r="BE193" s="22">
        <v>10.423</v>
      </c>
      <c r="BF193" s="22">
        <v>10.423</v>
      </c>
      <c r="BG193" s="22">
        <v>10.423</v>
      </c>
      <c r="BH193" s="22">
        <v>10.423</v>
      </c>
      <c r="BI193" s="22">
        <v>10.423</v>
      </c>
      <c r="BJ193" s="22">
        <v>10.423</v>
      </c>
      <c r="BK193" s="22">
        <v>10.423</v>
      </c>
      <c r="BL193" s="22">
        <v>10.423</v>
      </c>
      <c r="BM193" s="22">
        <v>10.423</v>
      </c>
      <c r="BN193" s="22">
        <v>10.423</v>
      </c>
      <c r="BO193" s="22">
        <f t="shared" si="13"/>
        <v>114.65300000000001</v>
      </c>
      <c r="BP193" s="22">
        <v>0</v>
      </c>
      <c r="BQ193" s="22">
        <v>1000</v>
      </c>
      <c r="BR193">
        <f t="shared" si="15"/>
        <v>0</v>
      </c>
      <c r="BS193">
        <f t="shared" si="14"/>
        <v>0</v>
      </c>
    </row>
    <row r="194" spans="1:71" ht="16" x14ac:dyDescent="0.2">
      <c r="A194" s="30">
        <v>192</v>
      </c>
      <c r="B194" s="29">
        <v>1</v>
      </c>
      <c r="C194" s="29">
        <v>1</v>
      </c>
      <c r="D194" s="29">
        <v>2</v>
      </c>
      <c r="E194" s="29">
        <v>1</v>
      </c>
      <c r="F194" s="29">
        <v>1</v>
      </c>
      <c r="G194" s="29">
        <v>1</v>
      </c>
      <c r="H194" s="29">
        <v>1</v>
      </c>
      <c r="I194" s="29">
        <v>0</v>
      </c>
      <c r="J194" s="29">
        <v>2</v>
      </c>
      <c r="K194" s="29">
        <v>4</v>
      </c>
      <c r="L194" s="29">
        <v>1</v>
      </c>
      <c r="M194" s="29">
        <v>1</v>
      </c>
      <c r="N194" s="29">
        <v>2</v>
      </c>
      <c r="O194" s="29">
        <v>2</v>
      </c>
      <c r="P194" s="29">
        <v>4</v>
      </c>
      <c r="Q194" s="29">
        <v>0</v>
      </c>
      <c r="R194" s="29">
        <v>2</v>
      </c>
      <c r="S194" s="29">
        <v>1</v>
      </c>
      <c r="T194" s="29">
        <v>0</v>
      </c>
      <c r="U194" s="29">
        <v>0</v>
      </c>
      <c r="V194" s="29">
        <v>0</v>
      </c>
      <c r="W194" s="29">
        <v>1</v>
      </c>
      <c r="X194" s="29">
        <v>0</v>
      </c>
      <c r="Y194" s="29">
        <v>0</v>
      </c>
      <c r="Z194" s="29">
        <v>1</v>
      </c>
      <c r="AA194" s="29">
        <v>2</v>
      </c>
      <c r="AB194" s="29">
        <v>2</v>
      </c>
      <c r="AC194" s="29">
        <v>1</v>
      </c>
      <c r="AD194" s="29">
        <v>1</v>
      </c>
      <c r="AE194" s="29">
        <v>0</v>
      </c>
      <c r="AF194" s="29">
        <v>0</v>
      </c>
      <c r="AG194" s="29">
        <v>1</v>
      </c>
      <c r="AH194" s="29">
        <v>0</v>
      </c>
      <c r="AI194" s="29">
        <v>1</v>
      </c>
      <c r="AJ194" s="29">
        <v>0</v>
      </c>
      <c r="AK194" s="29">
        <v>0</v>
      </c>
      <c r="AL194" s="29">
        <v>2</v>
      </c>
      <c r="AM194" s="29">
        <v>2</v>
      </c>
      <c r="AN194" s="29">
        <v>3</v>
      </c>
      <c r="AO194" s="29">
        <v>1</v>
      </c>
      <c r="AP194" s="29">
        <v>0</v>
      </c>
      <c r="AQ194" s="29">
        <v>0</v>
      </c>
      <c r="AR194" s="29">
        <v>1</v>
      </c>
      <c r="AS194" s="29">
        <v>0</v>
      </c>
      <c r="AT194" s="29">
        <v>1</v>
      </c>
      <c r="AU194" s="29">
        <v>0</v>
      </c>
      <c r="AV194" s="29">
        <v>0</v>
      </c>
      <c r="AW194" s="29">
        <v>1</v>
      </c>
      <c r="AX194" s="29">
        <v>3</v>
      </c>
      <c r="AY194" s="23">
        <f t="shared" ref="AY194:AY257" si="16">SUM(B194:AX194)</f>
        <v>51</v>
      </c>
      <c r="AZ194" s="23"/>
      <c r="BA194" s="23"/>
      <c r="BC194" s="1">
        <v>192</v>
      </c>
      <c r="BD194" s="22">
        <v>10.423</v>
      </c>
      <c r="BE194" s="22">
        <v>10.423</v>
      </c>
      <c r="BF194" s="22">
        <v>10.423</v>
      </c>
      <c r="BG194" s="22">
        <v>10.423</v>
      </c>
      <c r="BH194" s="22">
        <v>10.423</v>
      </c>
      <c r="BI194" s="22">
        <v>10.423</v>
      </c>
      <c r="BJ194" s="22">
        <v>10.423</v>
      </c>
      <c r="BK194" s="22">
        <v>10.423</v>
      </c>
      <c r="BL194" s="22">
        <v>10.423</v>
      </c>
      <c r="BM194" s="22">
        <v>10.423</v>
      </c>
      <c r="BN194" s="22">
        <v>10.423</v>
      </c>
      <c r="BO194" s="22">
        <f t="shared" ref="BO194:BO257" si="17">SUM(BD194:BN194)</f>
        <v>114.65300000000001</v>
      </c>
      <c r="BP194" s="22">
        <v>0</v>
      </c>
      <c r="BQ194" s="22">
        <v>1000</v>
      </c>
      <c r="BR194">
        <f t="shared" si="15"/>
        <v>0</v>
      </c>
      <c r="BS194">
        <f t="shared" ref="BS194:BS257" si="18">0.0001*BP194</f>
        <v>0</v>
      </c>
    </row>
    <row r="195" spans="1:71" ht="16" x14ac:dyDescent="0.2">
      <c r="A195" s="30">
        <v>193</v>
      </c>
      <c r="B195" s="29">
        <v>1</v>
      </c>
      <c r="C195" s="29">
        <v>1</v>
      </c>
      <c r="D195" s="29">
        <v>2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3</v>
      </c>
      <c r="K195" s="29">
        <v>4</v>
      </c>
      <c r="L195" s="29">
        <v>1</v>
      </c>
      <c r="M195" s="29">
        <v>1</v>
      </c>
      <c r="N195" s="29">
        <v>2</v>
      </c>
      <c r="O195" s="29">
        <v>1</v>
      </c>
      <c r="P195" s="29">
        <v>4</v>
      </c>
      <c r="Q195" s="29">
        <v>0</v>
      </c>
      <c r="R195" s="29">
        <v>2</v>
      </c>
      <c r="S195" s="29">
        <v>1</v>
      </c>
      <c r="T195" s="29">
        <v>0</v>
      </c>
      <c r="U195" s="29">
        <v>0</v>
      </c>
      <c r="V195" s="29">
        <v>0</v>
      </c>
      <c r="W195" s="29">
        <v>0</v>
      </c>
      <c r="X195" s="29">
        <v>1</v>
      </c>
      <c r="Y195" s="29">
        <v>1</v>
      </c>
      <c r="Z195" s="29">
        <v>1</v>
      </c>
      <c r="AA195" s="29">
        <v>2</v>
      </c>
      <c r="AB195" s="29">
        <v>2</v>
      </c>
      <c r="AC195" s="29">
        <v>1</v>
      </c>
      <c r="AD195" s="29">
        <v>0</v>
      </c>
      <c r="AE195" s="29">
        <v>0</v>
      </c>
      <c r="AF195" s="29">
        <v>0</v>
      </c>
      <c r="AG195" s="29">
        <v>1</v>
      </c>
      <c r="AH195" s="29">
        <v>0</v>
      </c>
      <c r="AI195" s="29">
        <v>0</v>
      </c>
      <c r="AJ195" s="29">
        <v>0</v>
      </c>
      <c r="AK195" s="29">
        <v>0</v>
      </c>
      <c r="AL195" s="29">
        <v>1</v>
      </c>
      <c r="AM195" s="29">
        <v>3</v>
      </c>
      <c r="AN195" s="29">
        <v>2</v>
      </c>
      <c r="AO195" s="29">
        <v>1</v>
      </c>
      <c r="AP195" s="29">
        <v>1</v>
      </c>
      <c r="AQ195" s="29">
        <v>1</v>
      </c>
      <c r="AR195" s="29">
        <v>1</v>
      </c>
      <c r="AS195" s="29">
        <v>0</v>
      </c>
      <c r="AT195" s="29">
        <v>0</v>
      </c>
      <c r="AU195" s="29">
        <v>0</v>
      </c>
      <c r="AV195" s="29">
        <v>0</v>
      </c>
      <c r="AW195" s="29">
        <v>1</v>
      </c>
      <c r="AX195" s="29">
        <v>2</v>
      </c>
      <c r="AY195" s="23">
        <f t="shared" si="16"/>
        <v>50</v>
      </c>
      <c r="AZ195" s="23"/>
      <c r="BA195" s="23"/>
      <c r="BC195" s="1">
        <v>193</v>
      </c>
      <c r="BD195" s="22">
        <v>10.423</v>
      </c>
      <c r="BE195" s="22">
        <v>10.423</v>
      </c>
      <c r="BF195" s="22">
        <v>10.423</v>
      </c>
      <c r="BG195" s="22">
        <v>10.423</v>
      </c>
      <c r="BH195" s="22">
        <v>10.423</v>
      </c>
      <c r="BI195" s="22">
        <v>10.423</v>
      </c>
      <c r="BJ195" s="22">
        <v>10.423</v>
      </c>
      <c r="BK195" s="22">
        <v>10.423</v>
      </c>
      <c r="BL195" s="22">
        <v>10.423</v>
      </c>
      <c r="BM195" s="22">
        <v>10.423</v>
      </c>
      <c r="BN195" s="22">
        <v>10.423</v>
      </c>
      <c r="BO195" s="22">
        <f t="shared" si="17"/>
        <v>114.65300000000001</v>
      </c>
      <c r="BP195" s="22">
        <v>0</v>
      </c>
      <c r="BQ195" s="22">
        <v>1000</v>
      </c>
      <c r="BR195">
        <f t="shared" ref="BR195:BR258" si="19">BP195*BQ195</f>
        <v>0</v>
      </c>
      <c r="BS195">
        <f t="shared" si="18"/>
        <v>0</v>
      </c>
    </row>
    <row r="196" spans="1:71" ht="16" x14ac:dyDescent="0.2">
      <c r="A196" s="30">
        <v>194</v>
      </c>
      <c r="B196" s="29">
        <v>1</v>
      </c>
      <c r="C196" s="29">
        <v>2</v>
      </c>
      <c r="D196" s="29">
        <v>2</v>
      </c>
      <c r="E196" s="29">
        <v>1</v>
      </c>
      <c r="F196" s="29">
        <v>1</v>
      </c>
      <c r="G196" s="29">
        <v>1</v>
      </c>
      <c r="H196" s="29">
        <v>1</v>
      </c>
      <c r="I196" s="29">
        <v>2</v>
      </c>
      <c r="J196" s="29">
        <v>3</v>
      </c>
      <c r="K196" s="29">
        <v>4</v>
      </c>
      <c r="L196" s="29">
        <v>1</v>
      </c>
      <c r="M196" s="29">
        <v>1</v>
      </c>
      <c r="N196" s="29">
        <v>2</v>
      </c>
      <c r="O196" s="29">
        <v>1</v>
      </c>
      <c r="P196" s="29">
        <v>4</v>
      </c>
      <c r="Q196" s="29">
        <v>0</v>
      </c>
      <c r="R196" s="29">
        <v>1</v>
      </c>
      <c r="S196" s="29">
        <v>1</v>
      </c>
      <c r="T196" s="29">
        <v>0</v>
      </c>
      <c r="U196" s="29">
        <v>0</v>
      </c>
      <c r="V196" s="29">
        <v>0</v>
      </c>
      <c r="W196" s="29">
        <v>1</v>
      </c>
      <c r="X196" s="29">
        <v>1</v>
      </c>
      <c r="Y196" s="29">
        <v>1</v>
      </c>
      <c r="Z196" s="29">
        <v>1</v>
      </c>
      <c r="AA196" s="29">
        <v>2</v>
      </c>
      <c r="AB196" s="29">
        <v>2</v>
      </c>
      <c r="AC196" s="29">
        <v>1</v>
      </c>
      <c r="AD196" s="29">
        <v>1</v>
      </c>
      <c r="AE196" s="29">
        <v>0</v>
      </c>
      <c r="AF196" s="29">
        <v>0</v>
      </c>
      <c r="AG196" s="29">
        <v>1</v>
      </c>
      <c r="AH196" s="29">
        <v>1</v>
      </c>
      <c r="AI196" s="29">
        <v>0</v>
      </c>
      <c r="AJ196" s="29">
        <v>0</v>
      </c>
      <c r="AK196" s="29">
        <v>0</v>
      </c>
      <c r="AL196" s="29">
        <v>2</v>
      </c>
      <c r="AM196" s="29">
        <v>2</v>
      </c>
      <c r="AN196" s="29">
        <v>3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1</v>
      </c>
      <c r="AV196" s="29">
        <v>0</v>
      </c>
      <c r="AW196" s="29">
        <v>0</v>
      </c>
      <c r="AX196" s="29">
        <v>2</v>
      </c>
      <c r="AY196" s="23">
        <f t="shared" si="16"/>
        <v>51</v>
      </c>
      <c r="AZ196" s="23"/>
      <c r="BA196" s="23"/>
      <c r="BC196" s="1">
        <v>194</v>
      </c>
      <c r="BD196" s="22">
        <v>10.423</v>
      </c>
      <c r="BE196" s="22">
        <v>10.423</v>
      </c>
      <c r="BF196" s="22">
        <v>10.423</v>
      </c>
      <c r="BG196" s="22">
        <v>10.423</v>
      </c>
      <c r="BH196" s="22">
        <v>10.423</v>
      </c>
      <c r="BI196" s="22">
        <v>10.423</v>
      </c>
      <c r="BJ196" s="22">
        <v>10.423</v>
      </c>
      <c r="BK196" s="22">
        <v>10.423</v>
      </c>
      <c r="BL196" s="22">
        <v>10.423</v>
      </c>
      <c r="BM196" s="22">
        <v>10.423</v>
      </c>
      <c r="BN196" s="22">
        <v>10.423</v>
      </c>
      <c r="BO196" s="22">
        <f t="shared" si="17"/>
        <v>114.65300000000001</v>
      </c>
      <c r="BP196" s="22">
        <v>0</v>
      </c>
      <c r="BQ196" s="22">
        <v>1000</v>
      </c>
      <c r="BR196">
        <f t="shared" si="19"/>
        <v>0</v>
      </c>
      <c r="BS196">
        <f t="shared" si="18"/>
        <v>0</v>
      </c>
    </row>
    <row r="197" spans="1:71" ht="16" x14ac:dyDescent="0.2">
      <c r="A197" s="30">
        <v>195</v>
      </c>
      <c r="B197" s="29">
        <v>1</v>
      </c>
      <c r="C197" s="29">
        <v>1</v>
      </c>
      <c r="D197" s="29">
        <v>2</v>
      </c>
      <c r="E197" s="29">
        <v>2</v>
      </c>
      <c r="F197" s="29">
        <v>1</v>
      </c>
      <c r="G197" s="29">
        <v>1</v>
      </c>
      <c r="H197" s="29">
        <v>1</v>
      </c>
      <c r="I197" s="29">
        <v>1</v>
      </c>
      <c r="J197" s="29">
        <v>2</v>
      </c>
      <c r="K197" s="29">
        <v>3</v>
      </c>
      <c r="L197" s="29">
        <v>1</v>
      </c>
      <c r="M197" s="29">
        <v>1</v>
      </c>
      <c r="N197" s="29">
        <v>2</v>
      </c>
      <c r="O197" s="29">
        <v>2</v>
      </c>
      <c r="P197" s="29">
        <v>4</v>
      </c>
      <c r="Q197" s="29">
        <v>1</v>
      </c>
      <c r="R197" s="29">
        <v>1</v>
      </c>
      <c r="S197" s="29">
        <v>1</v>
      </c>
      <c r="T197" s="29">
        <v>0</v>
      </c>
      <c r="U197" s="29">
        <v>0</v>
      </c>
      <c r="V197" s="29">
        <v>0</v>
      </c>
      <c r="W197" s="29">
        <v>0</v>
      </c>
      <c r="X197" s="29">
        <v>0</v>
      </c>
      <c r="Y197" s="29">
        <v>0</v>
      </c>
      <c r="Z197" s="29">
        <v>1</v>
      </c>
      <c r="AA197" s="29">
        <v>2</v>
      </c>
      <c r="AB197" s="29">
        <v>2</v>
      </c>
      <c r="AC197" s="29">
        <v>1</v>
      </c>
      <c r="AD197" s="29">
        <v>0</v>
      </c>
      <c r="AE197" s="29">
        <v>0</v>
      </c>
      <c r="AF197" s="29">
        <v>1</v>
      </c>
      <c r="AG197" s="29">
        <v>1</v>
      </c>
      <c r="AH197" s="29">
        <v>0</v>
      </c>
      <c r="AI197" s="29">
        <v>0</v>
      </c>
      <c r="AJ197" s="29">
        <v>0</v>
      </c>
      <c r="AK197" s="29">
        <v>0</v>
      </c>
      <c r="AL197" s="29">
        <v>2</v>
      </c>
      <c r="AM197" s="29">
        <v>2</v>
      </c>
      <c r="AN197" s="29">
        <v>3</v>
      </c>
      <c r="AO197" s="29">
        <v>1</v>
      </c>
      <c r="AP197" s="29">
        <v>1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1</v>
      </c>
      <c r="AW197" s="29">
        <v>1</v>
      </c>
      <c r="AX197" s="29">
        <v>2</v>
      </c>
      <c r="AY197" s="23">
        <f t="shared" si="16"/>
        <v>49</v>
      </c>
      <c r="AZ197" s="23"/>
      <c r="BA197" s="23"/>
      <c r="BC197" s="1">
        <v>195</v>
      </c>
      <c r="BD197" s="22">
        <v>10.423</v>
      </c>
      <c r="BE197" s="22">
        <v>10.423</v>
      </c>
      <c r="BF197" s="22">
        <v>10.423</v>
      </c>
      <c r="BG197" s="22">
        <v>10.423</v>
      </c>
      <c r="BH197" s="22">
        <v>10.423</v>
      </c>
      <c r="BI197" s="22">
        <v>10.423</v>
      </c>
      <c r="BJ197" s="22">
        <v>10.423</v>
      </c>
      <c r="BK197" s="22">
        <v>10.423</v>
      </c>
      <c r="BL197" s="22">
        <v>10.423</v>
      </c>
      <c r="BM197" s="22">
        <v>10.423</v>
      </c>
      <c r="BN197" s="22">
        <v>10.423</v>
      </c>
      <c r="BO197" s="22">
        <f t="shared" si="17"/>
        <v>114.65300000000001</v>
      </c>
      <c r="BP197" s="22">
        <v>0</v>
      </c>
      <c r="BQ197" s="22">
        <v>1000</v>
      </c>
      <c r="BR197">
        <f t="shared" si="19"/>
        <v>0</v>
      </c>
      <c r="BS197">
        <f t="shared" si="18"/>
        <v>0</v>
      </c>
    </row>
    <row r="198" spans="1:71" ht="16" x14ac:dyDescent="0.2">
      <c r="A198" s="30">
        <v>196</v>
      </c>
      <c r="B198" s="29">
        <v>0</v>
      </c>
      <c r="C198" s="29">
        <v>1</v>
      </c>
      <c r="D198" s="29">
        <v>3</v>
      </c>
      <c r="E198" s="29">
        <v>2</v>
      </c>
      <c r="F198" s="29">
        <v>1</v>
      </c>
      <c r="G198" s="29">
        <v>0</v>
      </c>
      <c r="H198" s="29">
        <v>0</v>
      </c>
      <c r="I198" s="29">
        <v>1</v>
      </c>
      <c r="J198" s="29">
        <v>3</v>
      </c>
      <c r="K198" s="29">
        <v>3</v>
      </c>
      <c r="L198" s="29">
        <v>1</v>
      </c>
      <c r="M198" s="29">
        <v>2</v>
      </c>
      <c r="N198" s="29">
        <v>1</v>
      </c>
      <c r="O198" s="29">
        <v>1</v>
      </c>
      <c r="P198" s="29">
        <v>4</v>
      </c>
      <c r="Q198" s="29">
        <v>0</v>
      </c>
      <c r="R198" s="29">
        <v>1</v>
      </c>
      <c r="S198" s="29">
        <v>2</v>
      </c>
      <c r="T198" s="29">
        <v>0</v>
      </c>
      <c r="U198" s="29">
        <v>0</v>
      </c>
      <c r="V198" s="29">
        <v>1</v>
      </c>
      <c r="W198" s="29">
        <v>0</v>
      </c>
      <c r="X198" s="29">
        <v>1</v>
      </c>
      <c r="Y198" s="29">
        <v>0</v>
      </c>
      <c r="Z198" s="29">
        <v>2</v>
      </c>
      <c r="AA198" s="29">
        <v>2</v>
      </c>
      <c r="AB198" s="29">
        <v>2</v>
      </c>
      <c r="AC198" s="29">
        <v>1</v>
      </c>
      <c r="AD198" s="29">
        <v>0</v>
      </c>
      <c r="AE198" s="29">
        <v>0</v>
      </c>
      <c r="AF198" s="29">
        <v>1</v>
      </c>
      <c r="AG198" s="29">
        <v>1</v>
      </c>
      <c r="AH198" s="29">
        <v>0</v>
      </c>
      <c r="AI198" s="29">
        <v>0</v>
      </c>
      <c r="AJ198" s="29">
        <v>0</v>
      </c>
      <c r="AK198" s="29">
        <v>0</v>
      </c>
      <c r="AL198" s="29">
        <v>2</v>
      </c>
      <c r="AM198" s="29">
        <v>2</v>
      </c>
      <c r="AN198" s="29">
        <v>2</v>
      </c>
      <c r="AO198" s="29">
        <v>1</v>
      </c>
      <c r="AP198" s="29">
        <v>1</v>
      </c>
      <c r="AQ198" s="29">
        <v>0</v>
      </c>
      <c r="AR198" s="29">
        <v>0</v>
      </c>
      <c r="AS198" s="29">
        <v>1</v>
      </c>
      <c r="AT198" s="29">
        <v>0</v>
      </c>
      <c r="AU198" s="29">
        <v>0</v>
      </c>
      <c r="AV198" s="29">
        <v>0</v>
      </c>
      <c r="AW198" s="29">
        <v>0</v>
      </c>
      <c r="AX198" s="29">
        <v>2</v>
      </c>
      <c r="AY198" s="23">
        <f t="shared" si="16"/>
        <v>48</v>
      </c>
      <c r="AZ198" s="23"/>
      <c r="BA198" s="23"/>
      <c r="BC198" s="1">
        <v>196</v>
      </c>
      <c r="BD198" s="22">
        <v>10.423</v>
      </c>
      <c r="BE198" s="22">
        <v>10.423</v>
      </c>
      <c r="BF198" s="22">
        <v>10.423</v>
      </c>
      <c r="BG198" s="22">
        <v>10.423</v>
      </c>
      <c r="BH198" s="22">
        <v>10.423</v>
      </c>
      <c r="BI198" s="22">
        <v>10.423</v>
      </c>
      <c r="BJ198" s="22">
        <v>10.423</v>
      </c>
      <c r="BK198" s="22">
        <v>10.423</v>
      </c>
      <c r="BL198" s="22">
        <v>10.423</v>
      </c>
      <c r="BM198" s="22">
        <v>10.423</v>
      </c>
      <c r="BN198" s="22">
        <v>10.423</v>
      </c>
      <c r="BO198" s="22">
        <f t="shared" si="17"/>
        <v>114.65300000000001</v>
      </c>
      <c r="BP198" s="22">
        <v>0</v>
      </c>
      <c r="BQ198" s="22">
        <v>1000</v>
      </c>
      <c r="BR198">
        <f t="shared" si="19"/>
        <v>0</v>
      </c>
      <c r="BS198">
        <f t="shared" si="18"/>
        <v>0</v>
      </c>
    </row>
    <row r="199" spans="1:71" ht="16" x14ac:dyDescent="0.2">
      <c r="A199" s="30">
        <v>197</v>
      </c>
      <c r="B199" s="29">
        <v>1</v>
      </c>
      <c r="C199" s="29">
        <v>1</v>
      </c>
      <c r="D199" s="29">
        <v>2</v>
      </c>
      <c r="E199" s="29">
        <v>1</v>
      </c>
      <c r="F199" s="29">
        <v>1</v>
      </c>
      <c r="G199" s="29">
        <v>0</v>
      </c>
      <c r="H199" s="29">
        <v>1</v>
      </c>
      <c r="I199" s="29">
        <v>1</v>
      </c>
      <c r="J199" s="29">
        <v>3</v>
      </c>
      <c r="K199" s="29">
        <v>4</v>
      </c>
      <c r="L199" s="29">
        <v>0</v>
      </c>
      <c r="M199" s="29">
        <v>0</v>
      </c>
      <c r="N199" s="29">
        <v>2</v>
      </c>
      <c r="O199" s="29">
        <v>2</v>
      </c>
      <c r="P199" s="29">
        <v>4</v>
      </c>
      <c r="Q199" s="29">
        <v>0</v>
      </c>
      <c r="R199" s="29">
        <v>1</v>
      </c>
      <c r="S199" s="29">
        <v>1</v>
      </c>
      <c r="T199" s="29">
        <v>0</v>
      </c>
      <c r="U199" s="29">
        <v>0</v>
      </c>
      <c r="V199" s="29">
        <v>0</v>
      </c>
      <c r="W199" s="29">
        <v>1</v>
      </c>
      <c r="X199" s="29">
        <v>0</v>
      </c>
      <c r="Y199" s="29">
        <v>0</v>
      </c>
      <c r="Z199" s="29">
        <v>1</v>
      </c>
      <c r="AA199" s="29">
        <v>2</v>
      </c>
      <c r="AB199" s="29">
        <v>2</v>
      </c>
      <c r="AC199" s="29">
        <v>1</v>
      </c>
      <c r="AD199" s="29">
        <v>0</v>
      </c>
      <c r="AE199" s="29">
        <v>0</v>
      </c>
      <c r="AF199" s="29">
        <v>0</v>
      </c>
      <c r="AG199" s="29">
        <v>1</v>
      </c>
      <c r="AH199" s="29">
        <v>0</v>
      </c>
      <c r="AI199" s="29">
        <v>0</v>
      </c>
      <c r="AJ199" s="29">
        <v>1</v>
      </c>
      <c r="AK199" s="29">
        <v>0</v>
      </c>
      <c r="AL199" s="29">
        <v>2</v>
      </c>
      <c r="AM199" s="29">
        <v>2</v>
      </c>
      <c r="AN199" s="29">
        <v>3</v>
      </c>
      <c r="AO199" s="29">
        <v>1</v>
      </c>
      <c r="AP199" s="29">
        <v>0</v>
      </c>
      <c r="AQ199" s="29">
        <v>1</v>
      </c>
      <c r="AR199" s="29">
        <v>0</v>
      </c>
      <c r="AS199" s="29">
        <v>0</v>
      </c>
      <c r="AT199" s="29">
        <v>0</v>
      </c>
      <c r="AU199" s="29">
        <v>1</v>
      </c>
      <c r="AV199" s="29">
        <v>0</v>
      </c>
      <c r="AW199" s="29">
        <v>0</v>
      </c>
      <c r="AX199" s="29">
        <v>2</v>
      </c>
      <c r="AY199" s="23">
        <f t="shared" si="16"/>
        <v>46</v>
      </c>
      <c r="AZ199" s="23"/>
      <c r="BA199" s="23"/>
      <c r="BC199" s="1">
        <v>197</v>
      </c>
      <c r="BD199" s="22">
        <v>10.423</v>
      </c>
      <c r="BE199" s="22">
        <v>10.423</v>
      </c>
      <c r="BF199" s="22">
        <v>10.423</v>
      </c>
      <c r="BG199" s="22">
        <v>10.423</v>
      </c>
      <c r="BH199" s="22">
        <v>10.423</v>
      </c>
      <c r="BI199" s="22">
        <v>10.423</v>
      </c>
      <c r="BJ199" s="22">
        <v>10.423</v>
      </c>
      <c r="BK199" s="22">
        <v>10.423</v>
      </c>
      <c r="BL199" s="22">
        <v>10.423</v>
      </c>
      <c r="BM199" s="22">
        <v>10.423</v>
      </c>
      <c r="BN199" s="22">
        <v>10.423</v>
      </c>
      <c r="BO199" s="22">
        <f t="shared" si="17"/>
        <v>114.65300000000001</v>
      </c>
      <c r="BP199" s="22">
        <v>0</v>
      </c>
      <c r="BQ199" s="22">
        <v>1000</v>
      </c>
      <c r="BR199">
        <f t="shared" si="19"/>
        <v>0</v>
      </c>
      <c r="BS199">
        <f t="shared" si="18"/>
        <v>0</v>
      </c>
    </row>
    <row r="200" spans="1:71" ht="16" x14ac:dyDescent="0.2">
      <c r="A200" s="30">
        <v>198</v>
      </c>
      <c r="B200" s="29">
        <v>1</v>
      </c>
      <c r="C200" s="29">
        <v>1</v>
      </c>
      <c r="D200" s="29">
        <v>2</v>
      </c>
      <c r="E200" s="29">
        <v>1</v>
      </c>
      <c r="F200" s="29">
        <v>1</v>
      </c>
      <c r="G200" s="29">
        <v>1</v>
      </c>
      <c r="H200" s="29">
        <v>1</v>
      </c>
      <c r="I200" s="29">
        <v>1</v>
      </c>
      <c r="J200" s="29">
        <v>2</v>
      </c>
      <c r="K200" s="29">
        <v>4</v>
      </c>
      <c r="L200" s="29">
        <v>2</v>
      </c>
      <c r="M200" s="29">
        <v>1</v>
      </c>
      <c r="N200" s="29">
        <v>2</v>
      </c>
      <c r="O200" s="29">
        <v>2</v>
      </c>
      <c r="P200" s="29">
        <v>4</v>
      </c>
      <c r="Q200" s="29">
        <v>1</v>
      </c>
      <c r="R200" s="29">
        <v>2</v>
      </c>
      <c r="S200" s="29">
        <v>2</v>
      </c>
      <c r="T200" s="29">
        <v>0</v>
      </c>
      <c r="U200" s="29">
        <v>1</v>
      </c>
      <c r="V200" s="29">
        <v>0</v>
      </c>
      <c r="W200" s="29">
        <v>1</v>
      </c>
      <c r="X200" s="29">
        <v>1</v>
      </c>
      <c r="Y200" s="29">
        <v>1</v>
      </c>
      <c r="Z200" s="29">
        <v>1</v>
      </c>
      <c r="AA200" s="29">
        <v>2</v>
      </c>
      <c r="AB200" s="29">
        <v>2</v>
      </c>
      <c r="AC200" s="29">
        <v>0</v>
      </c>
      <c r="AD200" s="29">
        <v>1</v>
      </c>
      <c r="AE200" s="29">
        <v>0</v>
      </c>
      <c r="AF200" s="29">
        <v>1</v>
      </c>
      <c r="AG200" s="29">
        <v>1</v>
      </c>
      <c r="AH200" s="29">
        <v>0</v>
      </c>
      <c r="AI200" s="29">
        <v>0</v>
      </c>
      <c r="AJ200" s="29">
        <v>0</v>
      </c>
      <c r="AK200" s="29">
        <v>1</v>
      </c>
      <c r="AL200" s="29">
        <v>2</v>
      </c>
      <c r="AM200" s="29">
        <v>2</v>
      </c>
      <c r="AN200" s="29">
        <v>3</v>
      </c>
      <c r="AO200" s="29">
        <v>1</v>
      </c>
      <c r="AP200" s="29">
        <v>0</v>
      </c>
      <c r="AQ200" s="29">
        <v>0</v>
      </c>
      <c r="AR200" s="29">
        <v>1</v>
      </c>
      <c r="AS200" s="29">
        <v>0</v>
      </c>
      <c r="AT200" s="29">
        <v>0</v>
      </c>
      <c r="AU200" s="29">
        <v>1</v>
      </c>
      <c r="AV200" s="29">
        <v>1</v>
      </c>
      <c r="AW200" s="29">
        <v>0</v>
      </c>
      <c r="AX200" s="29">
        <v>2</v>
      </c>
      <c r="AY200" s="23">
        <f t="shared" si="16"/>
        <v>57</v>
      </c>
      <c r="AZ200" s="23"/>
      <c r="BA200" s="23"/>
      <c r="BC200" s="1">
        <v>198</v>
      </c>
      <c r="BD200" s="22">
        <v>10.423</v>
      </c>
      <c r="BE200" s="22">
        <v>10.423</v>
      </c>
      <c r="BF200" s="22">
        <v>10.423</v>
      </c>
      <c r="BG200" s="22">
        <v>10.423</v>
      </c>
      <c r="BH200" s="22">
        <v>10.423</v>
      </c>
      <c r="BI200" s="22">
        <v>10.423</v>
      </c>
      <c r="BJ200" s="22">
        <v>10.423</v>
      </c>
      <c r="BK200" s="22">
        <v>10.423</v>
      </c>
      <c r="BL200" s="22">
        <v>10.423</v>
      </c>
      <c r="BM200" s="22">
        <v>10.423</v>
      </c>
      <c r="BN200" s="22">
        <v>10.423</v>
      </c>
      <c r="BO200" s="22">
        <f t="shared" si="17"/>
        <v>114.65300000000001</v>
      </c>
      <c r="BP200" s="22">
        <v>0</v>
      </c>
      <c r="BQ200" s="22">
        <v>1000</v>
      </c>
      <c r="BR200">
        <f t="shared" si="19"/>
        <v>0</v>
      </c>
      <c r="BS200">
        <f t="shared" si="18"/>
        <v>0</v>
      </c>
    </row>
    <row r="201" spans="1:71" ht="16" x14ac:dyDescent="0.2">
      <c r="A201" s="30">
        <v>199</v>
      </c>
      <c r="B201" s="29">
        <v>1</v>
      </c>
      <c r="C201" s="29">
        <v>1</v>
      </c>
      <c r="D201" s="29">
        <v>2</v>
      </c>
      <c r="E201" s="29">
        <v>1</v>
      </c>
      <c r="F201" s="29">
        <v>1</v>
      </c>
      <c r="G201" s="29">
        <v>0</v>
      </c>
      <c r="H201" s="29">
        <v>1</v>
      </c>
      <c r="I201" s="29">
        <v>1</v>
      </c>
      <c r="J201" s="29">
        <v>2</v>
      </c>
      <c r="K201" s="29">
        <v>4</v>
      </c>
      <c r="L201" s="29">
        <v>1</v>
      </c>
      <c r="M201" s="29">
        <v>1</v>
      </c>
      <c r="N201" s="29">
        <v>1</v>
      </c>
      <c r="O201" s="29">
        <v>1</v>
      </c>
      <c r="P201" s="29">
        <v>4</v>
      </c>
      <c r="Q201" s="29">
        <v>0</v>
      </c>
      <c r="R201" s="29">
        <v>1</v>
      </c>
      <c r="S201" s="29">
        <v>1</v>
      </c>
      <c r="T201" s="29">
        <v>0</v>
      </c>
      <c r="U201" s="29">
        <v>0</v>
      </c>
      <c r="V201" s="29">
        <v>0</v>
      </c>
      <c r="W201" s="29">
        <v>1</v>
      </c>
      <c r="X201" s="29">
        <v>0</v>
      </c>
      <c r="Y201" s="29">
        <v>1</v>
      </c>
      <c r="Z201" s="29">
        <v>1</v>
      </c>
      <c r="AA201" s="29">
        <v>2</v>
      </c>
      <c r="AB201" s="29">
        <v>3</v>
      </c>
      <c r="AC201" s="29">
        <v>1</v>
      </c>
      <c r="AD201" s="29">
        <v>0</v>
      </c>
      <c r="AE201" s="29">
        <v>1</v>
      </c>
      <c r="AF201" s="29">
        <v>1</v>
      </c>
      <c r="AG201" s="29">
        <v>1</v>
      </c>
      <c r="AH201" s="29">
        <v>1</v>
      </c>
      <c r="AI201" s="29">
        <v>0</v>
      </c>
      <c r="AJ201" s="29">
        <v>0</v>
      </c>
      <c r="AK201" s="29">
        <v>0</v>
      </c>
      <c r="AL201" s="29">
        <v>2</v>
      </c>
      <c r="AM201" s="29">
        <v>2</v>
      </c>
      <c r="AN201" s="29">
        <v>2</v>
      </c>
      <c r="AO201" s="29">
        <v>1</v>
      </c>
      <c r="AP201" s="29">
        <v>1</v>
      </c>
      <c r="AQ201" s="29">
        <v>0</v>
      </c>
      <c r="AR201" s="29">
        <v>1</v>
      </c>
      <c r="AS201" s="29">
        <v>1</v>
      </c>
      <c r="AT201" s="29">
        <v>0</v>
      </c>
      <c r="AU201" s="29">
        <v>0</v>
      </c>
      <c r="AV201" s="29">
        <v>0</v>
      </c>
      <c r="AW201" s="29">
        <v>1</v>
      </c>
      <c r="AX201" s="29">
        <v>2</v>
      </c>
      <c r="AY201" s="23">
        <f t="shared" si="16"/>
        <v>50</v>
      </c>
      <c r="AZ201" s="23"/>
      <c r="BA201" s="23"/>
      <c r="BC201" s="1">
        <v>199</v>
      </c>
      <c r="BD201" s="22">
        <v>10.423</v>
      </c>
      <c r="BE201" s="22">
        <v>10.423</v>
      </c>
      <c r="BF201" s="22">
        <v>10.423</v>
      </c>
      <c r="BG201" s="22">
        <v>10.423</v>
      </c>
      <c r="BH201" s="22">
        <v>10.423</v>
      </c>
      <c r="BI201" s="22">
        <v>10.423</v>
      </c>
      <c r="BJ201" s="22">
        <v>10.423</v>
      </c>
      <c r="BK201" s="22">
        <v>10.423</v>
      </c>
      <c r="BL201" s="22">
        <v>10.423</v>
      </c>
      <c r="BM201" s="22">
        <v>10.423</v>
      </c>
      <c r="BN201" s="22">
        <v>10.423</v>
      </c>
      <c r="BO201" s="22">
        <f t="shared" si="17"/>
        <v>114.65300000000001</v>
      </c>
      <c r="BP201" s="22">
        <v>0</v>
      </c>
      <c r="BQ201" s="22">
        <v>1000</v>
      </c>
      <c r="BR201">
        <f t="shared" si="19"/>
        <v>0</v>
      </c>
      <c r="BS201">
        <f t="shared" si="18"/>
        <v>0</v>
      </c>
    </row>
    <row r="202" spans="1:71" ht="16" x14ac:dyDescent="0.2">
      <c r="A202" s="30">
        <v>200</v>
      </c>
      <c r="B202" s="29">
        <v>0</v>
      </c>
      <c r="C202" s="29">
        <v>2</v>
      </c>
      <c r="D202" s="29">
        <v>1</v>
      </c>
      <c r="E202" s="29">
        <v>1</v>
      </c>
      <c r="F202" s="29">
        <v>0</v>
      </c>
      <c r="G202" s="29">
        <v>1</v>
      </c>
      <c r="H202" s="29">
        <v>1</v>
      </c>
      <c r="I202" s="29">
        <v>1</v>
      </c>
      <c r="J202" s="29">
        <v>3</v>
      </c>
      <c r="K202" s="29">
        <v>3</v>
      </c>
      <c r="L202" s="29">
        <v>2</v>
      </c>
      <c r="M202" s="29">
        <v>1</v>
      </c>
      <c r="N202" s="29">
        <v>1</v>
      </c>
      <c r="O202" s="29">
        <v>1</v>
      </c>
      <c r="P202" s="29">
        <v>4</v>
      </c>
      <c r="Q202" s="29">
        <v>0</v>
      </c>
      <c r="R202" s="29">
        <v>1</v>
      </c>
      <c r="S202" s="29">
        <v>1</v>
      </c>
      <c r="T202" s="29">
        <v>1</v>
      </c>
      <c r="U202" s="29">
        <v>0</v>
      </c>
      <c r="V202" s="29">
        <v>0</v>
      </c>
      <c r="W202" s="29">
        <v>1</v>
      </c>
      <c r="X202" s="29">
        <v>1</v>
      </c>
      <c r="Y202" s="29">
        <v>0</v>
      </c>
      <c r="Z202" s="29">
        <v>1</v>
      </c>
      <c r="AA202" s="29">
        <v>2</v>
      </c>
      <c r="AB202" s="29">
        <v>2</v>
      </c>
      <c r="AC202" s="29">
        <v>1</v>
      </c>
      <c r="AD202" s="29">
        <v>1</v>
      </c>
      <c r="AE202" s="29">
        <v>1</v>
      </c>
      <c r="AF202" s="29">
        <v>0</v>
      </c>
      <c r="AG202" s="29">
        <v>1</v>
      </c>
      <c r="AH202" s="29">
        <v>1</v>
      </c>
      <c r="AI202" s="29">
        <v>0</v>
      </c>
      <c r="AJ202" s="29">
        <v>0</v>
      </c>
      <c r="AK202" s="29">
        <v>0</v>
      </c>
      <c r="AL202" s="29">
        <v>2</v>
      </c>
      <c r="AM202" s="29">
        <v>3</v>
      </c>
      <c r="AN202" s="29">
        <v>3</v>
      </c>
      <c r="AO202" s="29">
        <v>1</v>
      </c>
      <c r="AP202" s="29">
        <v>0</v>
      </c>
      <c r="AQ202" s="29">
        <v>0</v>
      </c>
      <c r="AR202" s="29">
        <v>1</v>
      </c>
      <c r="AS202" s="29">
        <v>0</v>
      </c>
      <c r="AT202" s="29">
        <v>0</v>
      </c>
      <c r="AU202" s="29">
        <v>0</v>
      </c>
      <c r="AV202" s="29">
        <v>0</v>
      </c>
      <c r="AW202" s="29">
        <v>0</v>
      </c>
      <c r="AX202" s="29">
        <v>1</v>
      </c>
      <c r="AY202" s="23">
        <f t="shared" si="16"/>
        <v>48</v>
      </c>
      <c r="AZ202" s="23"/>
      <c r="BA202" s="23"/>
      <c r="BC202" s="1">
        <v>200</v>
      </c>
      <c r="BD202" s="22">
        <v>10.423</v>
      </c>
      <c r="BE202" s="22">
        <v>10.423</v>
      </c>
      <c r="BF202" s="22">
        <v>10.423</v>
      </c>
      <c r="BG202" s="22">
        <v>10.423</v>
      </c>
      <c r="BH202" s="22">
        <v>10.423</v>
      </c>
      <c r="BI202" s="22">
        <v>10.423</v>
      </c>
      <c r="BJ202" s="22">
        <v>10.423</v>
      </c>
      <c r="BK202" s="22">
        <v>10.423</v>
      </c>
      <c r="BL202" s="22">
        <v>10.423</v>
      </c>
      <c r="BM202" s="22">
        <v>10.423</v>
      </c>
      <c r="BN202" s="22">
        <v>10.423</v>
      </c>
      <c r="BO202" s="22">
        <f t="shared" si="17"/>
        <v>114.65300000000001</v>
      </c>
      <c r="BP202" s="22">
        <v>0</v>
      </c>
      <c r="BQ202" s="22">
        <v>1000</v>
      </c>
      <c r="BR202">
        <f t="shared" si="19"/>
        <v>0</v>
      </c>
      <c r="BS202">
        <f t="shared" si="18"/>
        <v>0</v>
      </c>
    </row>
    <row r="203" spans="1:71" ht="16" x14ac:dyDescent="0.2">
      <c r="A203" s="30">
        <v>201</v>
      </c>
      <c r="B203" s="29">
        <v>0</v>
      </c>
      <c r="C203" s="29">
        <v>1</v>
      </c>
      <c r="D203" s="29">
        <v>2</v>
      </c>
      <c r="E203" s="29">
        <v>1</v>
      </c>
      <c r="F203" s="29">
        <v>1</v>
      </c>
      <c r="G203" s="29">
        <v>0</v>
      </c>
      <c r="H203" s="29">
        <v>1</v>
      </c>
      <c r="I203" s="29">
        <v>2</v>
      </c>
      <c r="J203" s="29">
        <v>3</v>
      </c>
      <c r="K203" s="29">
        <v>2</v>
      </c>
      <c r="L203" s="29">
        <v>1</v>
      </c>
      <c r="M203" s="29">
        <v>1</v>
      </c>
      <c r="N203" s="29">
        <v>2</v>
      </c>
      <c r="O203" s="29">
        <v>1</v>
      </c>
      <c r="P203" s="29">
        <v>4</v>
      </c>
      <c r="Q203" s="29">
        <v>0</v>
      </c>
      <c r="R203" s="29">
        <v>1</v>
      </c>
      <c r="S203" s="29">
        <v>1</v>
      </c>
      <c r="T203" s="29">
        <v>0</v>
      </c>
      <c r="U203" s="29">
        <v>0</v>
      </c>
      <c r="V203" s="29">
        <v>0</v>
      </c>
      <c r="W203" s="29">
        <v>1</v>
      </c>
      <c r="X203" s="29">
        <v>0</v>
      </c>
      <c r="Y203" s="29">
        <v>0</v>
      </c>
      <c r="Z203" s="29">
        <v>1</v>
      </c>
      <c r="AA203" s="29">
        <v>2</v>
      </c>
      <c r="AB203" s="29">
        <v>2</v>
      </c>
      <c r="AC203" s="29">
        <v>0</v>
      </c>
      <c r="AD203" s="29">
        <v>1</v>
      </c>
      <c r="AE203" s="29">
        <v>1</v>
      </c>
      <c r="AF203" s="29">
        <v>0</v>
      </c>
      <c r="AG203" s="29">
        <v>0</v>
      </c>
      <c r="AH203" s="29">
        <v>1</v>
      </c>
      <c r="AI203" s="29">
        <v>0</v>
      </c>
      <c r="AJ203" s="29">
        <v>0</v>
      </c>
      <c r="AK203" s="29">
        <v>0</v>
      </c>
      <c r="AL203" s="29">
        <v>2</v>
      </c>
      <c r="AM203" s="29">
        <v>2</v>
      </c>
      <c r="AN203" s="29">
        <v>3</v>
      </c>
      <c r="AO203" s="29">
        <v>1</v>
      </c>
      <c r="AP203" s="29">
        <v>0</v>
      </c>
      <c r="AQ203" s="29">
        <v>0</v>
      </c>
      <c r="AR203" s="29">
        <v>1</v>
      </c>
      <c r="AS203" s="29">
        <v>0</v>
      </c>
      <c r="AT203" s="29">
        <v>0</v>
      </c>
      <c r="AU203" s="29">
        <v>0</v>
      </c>
      <c r="AV203" s="29">
        <v>0</v>
      </c>
      <c r="AW203" s="29">
        <v>1</v>
      </c>
      <c r="AX203" s="29">
        <v>2</v>
      </c>
      <c r="AY203" s="23">
        <f t="shared" si="16"/>
        <v>45</v>
      </c>
      <c r="AZ203" s="23"/>
      <c r="BA203" s="23"/>
      <c r="BC203" s="1">
        <v>201</v>
      </c>
      <c r="BD203" s="22">
        <v>10.423</v>
      </c>
      <c r="BE203" s="22">
        <v>10.423</v>
      </c>
      <c r="BF203" s="22">
        <v>10.423</v>
      </c>
      <c r="BG203" s="22">
        <v>10.423</v>
      </c>
      <c r="BH203" s="22">
        <v>10.423</v>
      </c>
      <c r="BI203" s="22">
        <v>10.423</v>
      </c>
      <c r="BJ203" s="22">
        <v>10.423</v>
      </c>
      <c r="BK203" s="22">
        <v>10.423</v>
      </c>
      <c r="BL203" s="22">
        <v>10.423</v>
      </c>
      <c r="BM203" s="22">
        <v>10.423</v>
      </c>
      <c r="BN203" s="22">
        <v>10.423</v>
      </c>
      <c r="BO203" s="22">
        <f t="shared" si="17"/>
        <v>114.65300000000001</v>
      </c>
      <c r="BP203" s="22">
        <v>0</v>
      </c>
      <c r="BQ203" s="22">
        <v>1000</v>
      </c>
      <c r="BR203">
        <f t="shared" si="19"/>
        <v>0</v>
      </c>
      <c r="BS203">
        <f t="shared" si="18"/>
        <v>0</v>
      </c>
    </row>
    <row r="204" spans="1:71" ht="16" x14ac:dyDescent="0.2">
      <c r="A204" s="30">
        <v>202</v>
      </c>
      <c r="B204" s="29">
        <v>1</v>
      </c>
      <c r="C204" s="29">
        <v>2</v>
      </c>
      <c r="D204" s="29">
        <v>2</v>
      </c>
      <c r="E204" s="29">
        <v>1</v>
      </c>
      <c r="F204" s="29">
        <v>1</v>
      </c>
      <c r="G204" s="29">
        <v>0</v>
      </c>
      <c r="H204" s="29">
        <v>1</v>
      </c>
      <c r="I204" s="29">
        <v>1</v>
      </c>
      <c r="J204" s="29">
        <v>3</v>
      </c>
      <c r="K204" s="29">
        <v>3</v>
      </c>
      <c r="L204" s="29">
        <v>1</v>
      </c>
      <c r="M204" s="29">
        <v>1</v>
      </c>
      <c r="N204" s="29">
        <v>1</v>
      </c>
      <c r="O204" s="29">
        <v>1</v>
      </c>
      <c r="P204" s="29">
        <v>4</v>
      </c>
      <c r="Q204" s="29">
        <v>0</v>
      </c>
      <c r="R204" s="29">
        <v>1</v>
      </c>
      <c r="S204" s="29">
        <v>1</v>
      </c>
      <c r="T204" s="29">
        <v>0</v>
      </c>
      <c r="U204" s="29">
        <v>0</v>
      </c>
      <c r="V204" s="29">
        <v>0</v>
      </c>
      <c r="W204" s="29">
        <v>1</v>
      </c>
      <c r="X204" s="29">
        <v>0</v>
      </c>
      <c r="Y204" s="29">
        <v>0</v>
      </c>
      <c r="Z204" s="29">
        <v>2</v>
      </c>
      <c r="AA204" s="29">
        <v>2</v>
      </c>
      <c r="AB204" s="29">
        <v>2</v>
      </c>
      <c r="AC204" s="29">
        <v>0</v>
      </c>
      <c r="AD204" s="29">
        <v>0</v>
      </c>
      <c r="AE204" s="29">
        <v>1</v>
      </c>
      <c r="AF204" s="29">
        <v>0</v>
      </c>
      <c r="AG204" s="29">
        <v>0</v>
      </c>
      <c r="AH204" s="29">
        <v>1</v>
      </c>
      <c r="AI204" s="29">
        <v>0</v>
      </c>
      <c r="AJ204" s="29">
        <v>0</v>
      </c>
      <c r="AK204" s="29">
        <v>1</v>
      </c>
      <c r="AL204" s="29">
        <v>2</v>
      </c>
      <c r="AM204" s="29">
        <v>3</v>
      </c>
      <c r="AN204" s="29">
        <v>3</v>
      </c>
      <c r="AO204" s="29">
        <v>1</v>
      </c>
      <c r="AP204" s="29">
        <v>1</v>
      </c>
      <c r="AQ204" s="29">
        <v>1</v>
      </c>
      <c r="AR204" s="29">
        <v>1</v>
      </c>
      <c r="AS204" s="29">
        <v>0</v>
      </c>
      <c r="AT204" s="29">
        <v>0</v>
      </c>
      <c r="AU204" s="29">
        <v>0</v>
      </c>
      <c r="AV204" s="29">
        <v>0</v>
      </c>
      <c r="AW204" s="29">
        <v>0</v>
      </c>
      <c r="AX204" s="29">
        <v>2</v>
      </c>
      <c r="AY204" s="23">
        <f t="shared" si="16"/>
        <v>49</v>
      </c>
      <c r="AZ204" s="23"/>
      <c r="BA204" s="23"/>
      <c r="BC204" s="1">
        <v>202</v>
      </c>
      <c r="BD204" s="22">
        <v>10.423</v>
      </c>
      <c r="BE204" s="22">
        <v>10.423</v>
      </c>
      <c r="BF204" s="22">
        <v>10.423</v>
      </c>
      <c r="BG204" s="22">
        <v>10.423</v>
      </c>
      <c r="BH204" s="22">
        <v>10.423</v>
      </c>
      <c r="BI204" s="22">
        <v>10.423</v>
      </c>
      <c r="BJ204" s="22">
        <v>10.423</v>
      </c>
      <c r="BK204" s="22">
        <v>10.423</v>
      </c>
      <c r="BL204" s="22">
        <v>10.423</v>
      </c>
      <c r="BM204" s="22">
        <v>10.423</v>
      </c>
      <c r="BN204" s="22">
        <v>10.423</v>
      </c>
      <c r="BO204" s="22">
        <f t="shared" si="17"/>
        <v>114.65300000000001</v>
      </c>
      <c r="BP204" s="22">
        <v>0</v>
      </c>
      <c r="BQ204" s="22">
        <v>1000</v>
      </c>
      <c r="BR204">
        <f t="shared" si="19"/>
        <v>0</v>
      </c>
      <c r="BS204">
        <f t="shared" si="18"/>
        <v>0</v>
      </c>
    </row>
    <row r="205" spans="1:71" ht="16" x14ac:dyDescent="0.2">
      <c r="A205" s="30">
        <v>203</v>
      </c>
      <c r="B205" s="29">
        <v>0</v>
      </c>
      <c r="C205" s="29">
        <v>1</v>
      </c>
      <c r="D205" s="29">
        <v>2</v>
      </c>
      <c r="E205" s="29">
        <v>1</v>
      </c>
      <c r="F205" s="29">
        <v>1</v>
      </c>
      <c r="G205" s="29">
        <v>0</v>
      </c>
      <c r="H205" s="29">
        <v>1</v>
      </c>
      <c r="I205" s="29">
        <v>1</v>
      </c>
      <c r="J205" s="29">
        <v>3</v>
      </c>
      <c r="K205" s="29">
        <v>3</v>
      </c>
      <c r="L205" s="29">
        <v>1</v>
      </c>
      <c r="M205" s="29">
        <v>1</v>
      </c>
      <c r="N205" s="29">
        <v>1</v>
      </c>
      <c r="O205" s="29">
        <v>2</v>
      </c>
      <c r="P205" s="29">
        <v>4</v>
      </c>
      <c r="Q205" s="29">
        <v>0</v>
      </c>
      <c r="R205" s="29">
        <v>1</v>
      </c>
      <c r="S205" s="29">
        <v>2</v>
      </c>
      <c r="T205" s="29">
        <v>0</v>
      </c>
      <c r="U205" s="29">
        <v>0</v>
      </c>
      <c r="V205" s="29">
        <v>0</v>
      </c>
      <c r="W205" s="29">
        <v>1</v>
      </c>
      <c r="X205" s="29">
        <v>1</v>
      </c>
      <c r="Y205" s="29">
        <v>0</v>
      </c>
      <c r="Z205" s="29">
        <v>1</v>
      </c>
      <c r="AA205" s="29">
        <v>2</v>
      </c>
      <c r="AB205" s="29">
        <v>2</v>
      </c>
      <c r="AC205" s="29">
        <v>1</v>
      </c>
      <c r="AD205" s="29">
        <v>1</v>
      </c>
      <c r="AE205" s="29">
        <v>1</v>
      </c>
      <c r="AF205" s="29">
        <v>0</v>
      </c>
      <c r="AG205" s="29">
        <v>1</v>
      </c>
      <c r="AH205" s="29">
        <v>1</v>
      </c>
      <c r="AI205" s="29">
        <v>1</v>
      </c>
      <c r="AJ205" s="29">
        <v>0</v>
      </c>
      <c r="AK205" s="29">
        <v>0</v>
      </c>
      <c r="AL205" s="29">
        <v>2</v>
      </c>
      <c r="AM205" s="29">
        <v>3</v>
      </c>
      <c r="AN205" s="29">
        <v>3</v>
      </c>
      <c r="AO205" s="29">
        <v>1</v>
      </c>
      <c r="AP205" s="29">
        <v>1</v>
      </c>
      <c r="AQ205" s="29">
        <v>0</v>
      </c>
      <c r="AR205" s="29">
        <v>1</v>
      </c>
      <c r="AS205" s="29">
        <v>0</v>
      </c>
      <c r="AT205" s="29">
        <v>0</v>
      </c>
      <c r="AU205" s="29">
        <v>0</v>
      </c>
      <c r="AV205" s="29">
        <v>0</v>
      </c>
      <c r="AW205" s="29">
        <v>1</v>
      </c>
      <c r="AX205" s="29">
        <v>2</v>
      </c>
      <c r="AY205" s="23">
        <f t="shared" si="16"/>
        <v>52</v>
      </c>
      <c r="AZ205" s="23"/>
      <c r="BA205" s="23"/>
      <c r="BC205" s="1">
        <v>203</v>
      </c>
      <c r="BD205" s="22">
        <v>10.423</v>
      </c>
      <c r="BE205" s="22">
        <v>10.423</v>
      </c>
      <c r="BF205" s="22">
        <v>10.423</v>
      </c>
      <c r="BG205" s="22">
        <v>10.423</v>
      </c>
      <c r="BH205" s="22">
        <v>10.423</v>
      </c>
      <c r="BI205" s="22">
        <v>10.423</v>
      </c>
      <c r="BJ205" s="22">
        <v>10.423</v>
      </c>
      <c r="BK205" s="22">
        <v>10.423</v>
      </c>
      <c r="BL205" s="22">
        <v>10.423</v>
      </c>
      <c r="BM205" s="22">
        <v>10.423</v>
      </c>
      <c r="BN205" s="22">
        <v>10.423</v>
      </c>
      <c r="BO205" s="22">
        <f t="shared" si="17"/>
        <v>114.65300000000001</v>
      </c>
      <c r="BP205" s="22">
        <v>0</v>
      </c>
      <c r="BQ205" s="22">
        <v>1000</v>
      </c>
      <c r="BR205">
        <f t="shared" si="19"/>
        <v>0</v>
      </c>
      <c r="BS205">
        <f t="shared" si="18"/>
        <v>0</v>
      </c>
    </row>
    <row r="206" spans="1:71" ht="16" x14ac:dyDescent="0.2">
      <c r="A206" s="30">
        <v>204</v>
      </c>
      <c r="B206" s="29">
        <v>0</v>
      </c>
      <c r="C206" s="29">
        <v>1</v>
      </c>
      <c r="D206" s="29">
        <v>1</v>
      </c>
      <c r="E206" s="29">
        <v>1</v>
      </c>
      <c r="F206" s="29">
        <v>1</v>
      </c>
      <c r="G206" s="29">
        <v>0</v>
      </c>
      <c r="H206" s="29">
        <v>1</v>
      </c>
      <c r="I206" s="29">
        <v>1</v>
      </c>
      <c r="J206" s="29">
        <v>3</v>
      </c>
      <c r="K206" s="29">
        <v>3</v>
      </c>
      <c r="L206" s="29">
        <v>1</v>
      </c>
      <c r="M206" s="29">
        <v>1</v>
      </c>
      <c r="N206" s="29">
        <v>1</v>
      </c>
      <c r="O206" s="29">
        <v>1</v>
      </c>
      <c r="P206" s="29">
        <v>4</v>
      </c>
      <c r="Q206" s="29">
        <v>0</v>
      </c>
      <c r="R206" s="29">
        <v>1</v>
      </c>
      <c r="S206" s="29">
        <v>1</v>
      </c>
      <c r="T206" s="29">
        <v>0</v>
      </c>
      <c r="U206" s="29">
        <v>0</v>
      </c>
      <c r="V206" s="29">
        <v>1</v>
      </c>
      <c r="W206" s="29">
        <v>0</v>
      </c>
      <c r="X206" s="29">
        <v>0</v>
      </c>
      <c r="Y206" s="29">
        <v>0</v>
      </c>
      <c r="Z206" s="29">
        <v>2</v>
      </c>
      <c r="AA206" s="29">
        <v>2</v>
      </c>
      <c r="AB206" s="29">
        <v>2</v>
      </c>
      <c r="AC206" s="29">
        <v>1</v>
      </c>
      <c r="AD206" s="29">
        <v>1</v>
      </c>
      <c r="AE206" s="29">
        <v>1</v>
      </c>
      <c r="AF206" s="29">
        <v>0</v>
      </c>
      <c r="AG206" s="29">
        <v>0</v>
      </c>
      <c r="AH206" s="29">
        <v>1</v>
      </c>
      <c r="AI206" s="29">
        <v>1</v>
      </c>
      <c r="AJ206" s="29">
        <v>0</v>
      </c>
      <c r="AK206" s="29">
        <v>0</v>
      </c>
      <c r="AL206" s="29">
        <v>2</v>
      </c>
      <c r="AM206" s="29">
        <v>3</v>
      </c>
      <c r="AN206" s="29">
        <v>3</v>
      </c>
      <c r="AO206" s="29">
        <v>1</v>
      </c>
      <c r="AP206" s="29">
        <v>0</v>
      </c>
      <c r="AQ206" s="29">
        <v>1</v>
      </c>
      <c r="AR206" s="29">
        <v>1</v>
      </c>
      <c r="AS206" s="29">
        <v>0</v>
      </c>
      <c r="AT206" s="29">
        <v>0</v>
      </c>
      <c r="AU206" s="29">
        <v>0</v>
      </c>
      <c r="AV206" s="29">
        <v>0</v>
      </c>
      <c r="AW206" s="29">
        <v>1</v>
      </c>
      <c r="AX206" s="29">
        <v>2</v>
      </c>
      <c r="AY206" s="23">
        <f t="shared" si="16"/>
        <v>48</v>
      </c>
      <c r="AZ206" s="23"/>
      <c r="BA206" s="23"/>
      <c r="BC206" s="1">
        <v>204</v>
      </c>
      <c r="BD206" s="22">
        <v>10.423</v>
      </c>
      <c r="BE206" s="22">
        <v>10.423</v>
      </c>
      <c r="BF206" s="22">
        <v>10.423</v>
      </c>
      <c r="BG206" s="22">
        <v>10.423</v>
      </c>
      <c r="BH206" s="22">
        <v>10.423</v>
      </c>
      <c r="BI206" s="22">
        <v>10.423</v>
      </c>
      <c r="BJ206" s="22">
        <v>10.423</v>
      </c>
      <c r="BK206" s="22">
        <v>10.423</v>
      </c>
      <c r="BL206" s="22">
        <v>10.423</v>
      </c>
      <c r="BM206" s="22">
        <v>10.423</v>
      </c>
      <c r="BN206" s="22">
        <v>10.423</v>
      </c>
      <c r="BO206" s="22">
        <f t="shared" si="17"/>
        <v>114.65300000000001</v>
      </c>
      <c r="BP206" s="22">
        <v>0</v>
      </c>
      <c r="BQ206" s="22">
        <v>1000</v>
      </c>
      <c r="BR206">
        <f t="shared" si="19"/>
        <v>0</v>
      </c>
      <c r="BS206">
        <f t="shared" si="18"/>
        <v>0</v>
      </c>
    </row>
    <row r="207" spans="1:71" ht="16" x14ac:dyDescent="0.2">
      <c r="A207" s="30">
        <v>205</v>
      </c>
      <c r="B207" s="29">
        <v>1</v>
      </c>
      <c r="C207" s="29">
        <v>1</v>
      </c>
      <c r="D207" s="29">
        <v>2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2</v>
      </c>
      <c r="K207" s="29">
        <v>3</v>
      </c>
      <c r="L207" s="29">
        <v>1</v>
      </c>
      <c r="M207" s="29">
        <v>1</v>
      </c>
      <c r="N207" s="29">
        <v>1</v>
      </c>
      <c r="O207" s="29">
        <v>2</v>
      </c>
      <c r="P207" s="29">
        <v>4</v>
      </c>
      <c r="Q207" s="29">
        <v>1</v>
      </c>
      <c r="R207" s="29">
        <v>1</v>
      </c>
      <c r="S207" s="29">
        <v>0</v>
      </c>
      <c r="T207" s="29">
        <v>0</v>
      </c>
      <c r="U207" s="29">
        <v>0</v>
      </c>
      <c r="V207" s="29">
        <v>0</v>
      </c>
      <c r="W207" s="29">
        <v>0</v>
      </c>
      <c r="X207" s="29">
        <v>1</v>
      </c>
      <c r="Y207" s="29">
        <v>1</v>
      </c>
      <c r="Z207" s="29">
        <v>1</v>
      </c>
      <c r="AA207" s="29">
        <v>2</v>
      </c>
      <c r="AB207" s="29">
        <v>3</v>
      </c>
      <c r="AC207" s="29">
        <v>1</v>
      </c>
      <c r="AD207" s="29">
        <v>0</v>
      </c>
      <c r="AE207" s="29">
        <v>0</v>
      </c>
      <c r="AF207" s="29">
        <v>0</v>
      </c>
      <c r="AG207" s="29">
        <v>1</v>
      </c>
      <c r="AH207" s="29">
        <v>1</v>
      </c>
      <c r="AI207" s="29">
        <v>1</v>
      </c>
      <c r="AJ207" s="29">
        <v>0</v>
      </c>
      <c r="AK207" s="29">
        <v>0</v>
      </c>
      <c r="AL207" s="29">
        <v>2</v>
      </c>
      <c r="AM207" s="29">
        <v>3</v>
      </c>
      <c r="AN207" s="29">
        <v>3</v>
      </c>
      <c r="AO207" s="29">
        <v>2</v>
      </c>
      <c r="AP207" s="29">
        <v>1</v>
      </c>
      <c r="AQ207" s="29">
        <v>1</v>
      </c>
      <c r="AR207" s="29">
        <v>0</v>
      </c>
      <c r="AS207" s="29">
        <v>0</v>
      </c>
      <c r="AT207" s="29">
        <v>0</v>
      </c>
      <c r="AU207" s="29">
        <v>0</v>
      </c>
      <c r="AV207" s="29">
        <v>1</v>
      </c>
      <c r="AW207" s="29">
        <v>1</v>
      </c>
      <c r="AX207" s="29">
        <v>1</v>
      </c>
      <c r="AY207" s="23">
        <f t="shared" si="16"/>
        <v>52</v>
      </c>
      <c r="AZ207" s="23"/>
      <c r="BA207" s="23"/>
      <c r="BC207" s="1">
        <v>205</v>
      </c>
      <c r="BD207" s="22">
        <v>10.423</v>
      </c>
      <c r="BE207" s="22">
        <v>10.423</v>
      </c>
      <c r="BF207" s="22">
        <v>10.423</v>
      </c>
      <c r="BG207" s="22">
        <v>10.423</v>
      </c>
      <c r="BH207" s="22">
        <v>10.423</v>
      </c>
      <c r="BI207" s="22">
        <v>10.423</v>
      </c>
      <c r="BJ207" s="22">
        <v>10.423</v>
      </c>
      <c r="BK207" s="22">
        <v>10.423</v>
      </c>
      <c r="BL207" s="22">
        <v>10.423</v>
      </c>
      <c r="BM207" s="22">
        <v>10.423</v>
      </c>
      <c r="BN207" s="22">
        <v>10.423</v>
      </c>
      <c r="BO207" s="22">
        <f t="shared" si="17"/>
        <v>114.65300000000001</v>
      </c>
      <c r="BP207" s="22">
        <v>0</v>
      </c>
      <c r="BQ207" s="22">
        <v>1000</v>
      </c>
      <c r="BR207">
        <f t="shared" si="19"/>
        <v>0</v>
      </c>
      <c r="BS207">
        <f t="shared" si="18"/>
        <v>0</v>
      </c>
    </row>
    <row r="208" spans="1:71" ht="16" x14ac:dyDescent="0.2">
      <c r="A208" s="30">
        <v>206</v>
      </c>
      <c r="B208" s="29">
        <v>1</v>
      </c>
      <c r="C208" s="29">
        <v>1</v>
      </c>
      <c r="D208" s="29">
        <v>1</v>
      </c>
      <c r="E208" s="29">
        <v>1</v>
      </c>
      <c r="F208" s="29">
        <v>1</v>
      </c>
      <c r="G208" s="29">
        <v>0</v>
      </c>
      <c r="H208" s="29">
        <v>1</v>
      </c>
      <c r="I208" s="29">
        <v>1</v>
      </c>
      <c r="J208" s="29">
        <v>4</v>
      </c>
      <c r="K208" s="29">
        <v>3</v>
      </c>
      <c r="L208" s="29">
        <v>2</v>
      </c>
      <c r="M208" s="29">
        <v>1</v>
      </c>
      <c r="N208" s="29">
        <v>1</v>
      </c>
      <c r="O208" s="29">
        <v>1</v>
      </c>
      <c r="P208" s="29">
        <v>4</v>
      </c>
      <c r="Q208" s="29">
        <v>0</v>
      </c>
      <c r="R208" s="29">
        <v>1</v>
      </c>
      <c r="S208" s="29">
        <v>1</v>
      </c>
      <c r="T208" s="29">
        <v>0</v>
      </c>
      <c r="U208" s="29">
        <v>0</v>
      </c>
      <c r="V208" s="29">
        <v>0</v>
      </c>
      <c r="W208" s="29">
        <v>0</v>
      </c>
      <c r="X208" s="29">
        <v>1</v>
      </c>
      <c r="Y208" s="29">
        <v>0</v>
      </c>
      <c r="Z208" s="29">
        <v>0</v>
      </c>
      <c r="AA208" s="29">
        <v>2</v>
      </c>
      <c r="AB208" s="29">
        <v>2</v>
      </c>
      <c r="AC208" s="29">
        <v>1</v>
      </c>
      <c r="AD208" s="29">
        <v>0</v>
      </c>
      <c r="AE208" s="29">
        <v>1</v>
      </c>
      <c r="AF208" s="29">
        <v>1</v>
      </c>
      <c r="AG208" s="29">
        <v>1</v>
      </c>
      <c r="AH208" s="29">
        <v>1</v>
      </c>
      <c r="AI208" s="29">
        <v>0</v>
      </c>
      <c r="AJ208" s="29">
        <v>0</v>
      </c>
      <c r="AK208" s="29">
        <v>0</v>
      </c>
      <c r="AL208" s="29">
        <v>3</v>
      </c>
      <c r="AM208" s="29">
        <v>3</v>
      </c>
      <c r="AN208" s="29">
        <v>3</v>
      </c>
      <c r="AO208" s="29">
        <v>1</v>
      </c>
      <c r="AP208" s="29">
        <v>0</v>
      </c>
      <c r="AQ208" s="29">
        <v>1</v>
      </c>
      <c r="AR208" s="29">
        <v>1</v>
      </c>
      <c r="AS208" s="29">
        <v>0</v>
      </c>
      <c r="AT208" s="29">
        <v>0</v>
      </c>
      <c r="AU208" s="29">
        <v>1</v>
      </c>
      <c r="AV208" s="29">
        <v>0</v>
      </c>
      <c r="AW208" s="29">
        <v>0</v>
      </c>
      <c r="AX208" s="29">
        <v>2</v>
      </c>
      <c r="AY208" s="23">
        <f t="shared" si="16"/>
        <v>50</v>
      </c>
      <c r="AZ208" s="23"/>
      <c r="BA208" s="23"/>
      <c r="BC208" s="1">
        <v>206</v>
      </c>
      <c r="BD208" s="22">
        <v>10.423</v>
      </c>
      <c r="BE208" s="22">
        <v>10.423</v>
      </c>
      <c r="BF208" s="22">
        <v>10.423</v>
      </c>
      <c r="BG208" s="22">
        <v>10.423</v>
      </c>
      <c r="BH208" s="22">
        <v>10.423</v>
      </c>
      <c r="BI208" s="22">
        <v>10.423</v>
      </c>
      <c r="BJ208" s="22">
        <v>10.423</v>
      </c>
      <c r="BK208" s="22">
        <v>10.423</v>
      </c>
      <c r="BL208" s="22">
        <v>10.423</v>
      </c>
      <c r="BM208" s="22">
        <v>10.423</v>
      </c>
      <c r="BN208" s="22">
        <v>10.423</v>
      </c>
      <c r="BO208" s="22">
        <f t="shared" si="17"/>
        <v>114.65300000000001</v>
      </c>
      <c r="BP208" s="22">
        <v>0</v>
      </c>
      <c r="BQ208" s="22">
        <v>1000</v>
      </c>
      <c r="BR208">
        <f t="shared" si="19"/>
        <v>0</v>
      </c>
      <c r="BS208">
        <f t="shared" si="18"/>
        <v>0</v>
      </c>
    </row>
    <row r="209" spans="1:71" ht="16" x14ac:dyDescent="0.2">
      <c r="A209" s="30">
        <v>207</v>
      </c>
      <c r="B209" s="29">
        <v>0</v>
      </c>
      <c r="C209" s="29">
        <v>1</v>
      </c>
      <c r="D209" s="29">
        <v>2</v>
      </c>
      <c r="E209" s="29">
        <v>1</v>
      </c>
      <c r="F209" s="29">
        <v>1</v>
      </c>
      <c r="G209" s="29">
        <v>1</v>
      </c>
      <c r="H209" s="29">
        <v>1</v>
      </c>
      <c r="I209" s="29">
        <v>1</v>
      </c>
      <c r="J209" s="29">
        <v>3</v>
      </c>
      <c r="K209" s="29">
        <v>3</v>
      </c>
      <c r="L209" s="29">
        <v>1</v>
      </c>
      <c r="M209" s="29">
        <v>1</v>
      </c>
      <c r="N209" s="29">
        <v>1</v>
      </c>
      <c r="O209" s="29">
        <v>2</v>
      </c>
      <c r="P209" s="29">
        <v>4</v>
      </c>
      <c r="Q209" s="29">
        <v>1</v>
      </c>
      <c r="R209" s="29">
        <v>1</v>
      </c>
      <c r="S209" s="29">
        <v>1</v>
      </c>
      <c r="T209" s="29">
        <v>0</v>
      </c>
      <c r="U209" s="29">
        <v>0</v>
      </c>
      <c r="V209" s="29">
        <v>1</v>
      </c>
      <c r="W209" s="29">
        <v>1</v>
      </c>
      <c r="X209" s="29">
        <v>0</v>
      </c>
      <c r="Y209" s="29">
        <v>0</v>
      </c>
      <c r="Z209" s="29">
        <v>1</v>
      </c>
      <c r="AA209" s="29">
        <v>2</v>
      </c>
      <c r="AB209" s="29">
        <v>3</v>
      </c>
      <c r="AC209" s="29">
        <v>1</v>
      </c>
      <c r="AD209" s="29">
        <v>1</v>
      </c>
      <c r="AE209" s="29">
        <v>1</v>
      </c>
      <c r="AF209" s="29">
        <v>0</v>
      </c>
      <c r="AG209" s="29">
        <v>1</v>
      </c>
      <c r="AH209" s="29">
        <v>0</v>
      </c>
      <c r="AI209" s="29">
        <v>0</v>
      </c>
      <c r="AJ209" s="29">
        <v>0</v>
      </c>
      <c r="AK209" s="29">
        <v>0</v>
      </c>
      <c r="AL209" s="29">
        <v>3</v>
      </c>
      <c r="AM209" s="29">
        <v>3</v>
      </c>
      <c r="AN209" s="29">
        <v>3</v>
      </c>
      <c r="AO209" s="29">
        <v>1</v>
      </c>
      <c r="AP209" s="29">
        <v>0</v>
      </c>
      <c r="AQ209" s="29">
        <v>1</v>
      </c>
      <c r="AR209" s="29">
        <v>1</v>
      </c>
      <c r="AS209" s="29">
        <v>0</v>
      </c>
      <c r="AT209" s="29">
        <v>0</v>
      </c>
      <c r="AU209" s="29">
        <v>0</v>
      </c>
      <c r="AV209" s="29">
        <v>1</v>
      </c>
      <c r="AW209" s="29">
        <v>1</v>
      </c>
      <c r="AX209" s="29">
        <v>1</v>
      </c>
      <c r="AY209" s="23">
        <f t="shared" si="16"/>
        <v>53</v>
      </c>
      <c r="AZ209" s="23"/>
      <c r="BA209" s="23"/>
      <c r="BC209" s="1">
        <v>207</v>
      </c>
      <c r="BD209" s="22">
        <v>10.423</v>
      </c>
      <c r="BE209" s="22">
        <v>10.423</v>
      </c>
      <c r="BF209" s="22">
        <v>10.423</v>
      </c>
      <c r="BG209" s="22">
        <v>10.423</v>
      </c>
      <c r="BH209" s="22">
        <v>10.423</v>
      </c>
      <c r="BI209" s="22">
        <v>10.423</v>
      </c>
      <c r="BJ209" s="22">
        <v>10.423</v>
      </c>
      <c r="BK209" s="22">
        <v>10.423</v>
      </c>
      <c r="BL209" s="22">
        <v>10.423</v>
      </c>
      <c r="BM209" s="22">
        <v>10.423</v>
      </c>
      <c r="BN209" s="22">
        <v>10.423</v>
      </c>
      <c r="BO209" s="22">
        <f t="shared" si="17"/>
        <v>114.65300000000001</v>
      </c>
      <c r="BP209" s="22">
        <v>0</v>
      </c>
      <c r="BQ209" s="22">
        <v>1000</v>
      </c>
      <c r="BR209">
        <f t="shared" si="19"/>
        <v>0</v>
      </c>
      <c r="BS209">
        <f t="shared" si="18"/>
        <v>0</v>
      </c>
    </row>
    <row r="210" spans="1:71" ht="16" x14ac:dyDescent="0.2">
      <c r="A210" s="30">
        <v>208</v>
      </c>
      <c r="B210" s="29">
        <v>1</v>
      </c>
      <c r="C210" s="29">
        <v>1</v>
      </c>
      <c r="D210" s="29">
        <v>3</v>
      </c>
      <c r="E210" s="29">
        <v>1</v>
      </c>
      <c r="F210" s="29">
        <v>1</v>
      </c>
      <c r="G210" s="29">
        <v>0</v>
      </c>
      <c r="H210" s="29">
        <v>0</v>
      </c>
      <c r="I210" s="29">
        <v>1</v>
      </c>
      <c r="J210" s="29">
        <v>2</v>
      </c>
      <c r="K210" s="29">
        <v>3</v>
      </c>
      <c r="L210" s="29">
        <v>2</v>
      </c>
      <c r="M210" s="29">
        <v>2</v>
      </c>
      <c r="N210" s="29">
        <v>2</v>
      </c>
      <c r="O210" s="29">
        <v>2</v>
      </c>
      <c r="P210" s="29">
        <v>4</v>
      </c>
      <c r="Q210" s="29">
        <v>0</v>
      </c>
      <c r="R210" s="29">
        <v>2</v>
      </c>
      <c r="S210" s="29">
        <v>1</v>
      </c>
      <c r="T210" s="29">
        <v>1</v>
      </c>
      <c r="U210" s="29">
        <v>0</v>
      </c>
      <c r="V210" s="29">
        <v>0</v>
      </c>
      <c r="W210" s="29">
        <v>1</v>
      </c>
      <c r="X210" s="29">
        <v>1</v>
      </c>
      <c r="Y210" s="29">
        <v>0</v>
      </c>
      <c r="Z210" s="29">
        <v>1</v>
      </c>
      <c r="AA210" s="29">
        <v>2</v>
      </c>
      <c r="AB210" s="29">
        <v>2</v>
      </c>
      <c r="AC210" s="29">
        <v>1</v>
      </c>
      <c r="AD210" s="29">
        <v>0</v>
      </c>
      <c r="AE210" s="29">
        <v>1</v>
      </c>
      <c r="AF210" s="29">
        <v>1</v>
      </c>
      <c r="AG210" s="29">
        <v>1</v>
      </c>
      <c r="AH210" s="29">
        <v>0</v>
      </c>
      <c r="AI210" s="29">
        <v>0</v>
      </c>
      <c r="AJ210" s="29">
        <v>0</v>
      </c>
      <c r="AK210" s="29">
        <v>1</v>
      </c>
      <c r="AL210" s="29">
        <v>2</v>
      </c>
      <c r="AM210" s="29">
        <v>4</v>
      </c>
      <c r="AN210" s="29">
        <v>3</v>
      </c>
      <c r="AO210" s="29">
        <v>1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2</v>
      </c>
      <c r="AX210" s="29">
        <v>2</v>
      </c>
      <c r="AY210" s="23">
        <f t="shared" si="16"/>
        <v>55</v>
      </c>
      <c r="AZ210" s="23"/>
      <c r="BA210" s="23"/>
      <c r="BC210" s="1">
        <v>208</v>
      </c>
      <c r="BD210" s="22">
        <v>10.423</v>
      </c>
      <c r="BE210" s="22">
        <v>10.423</v>
      </c>
      <c r="BF210" s="22">
        <v>10.423</v>
      </c>
      <c r="BG210" s="22">
        <v>10.423</v>
      </c>
      <c r="BH210" s="22">
        <v>10.423</v>
      </c>
      <c r="BI210" s="22">
        <v>10.423</v>
      </c>
      <c r="BJ210" s="22">
        <v>10.423</v>
      </c>
      <c r="BK210" s="22">
        <v>10.423</v>
      </c>
      <c r="BL210" s="22">
        <v>10.423</v>
      </c>
      <c r="BM210" s="22">
        <v>10.423</v>
      </c>
      <c r="BN210" s="22">
        <v>10.423</v>
      </c>
      <c r="BO210" s="22">
        <f t="shared" si="17"/>
        <v>114.65300000000001</v>
      </c>
      <c r="BP210" s="22">
        <v>0</v>
      </c>
      <c r="BQ210" s="22">
        <v>1000</v>
      </c>
      <c r="BR210">
        <f t="shared" si="19"/>
        <v>0</v>
      </c>
      <c r="BS210">
        <f t="shared" si="18"/>
        <v>0</v>
      </c>
    </row>
    <row r="211" spans="1:71" ht="16" x14ac:dyDescent="0.2">
      <c r="A211" s="30">
        <v>209</v>
      </c>
      <c r="B211" s="29">
        <v>1</v>
      </c>
      <c r="C211" s="29">
        <v>1</v>
      </c>
      <c r="D211" s="29">
        <v>2</v>
      </c>
      <c r="E211" s="29">
        <v>1</v>
      </c>
      <c r="F211" s="29">
        <v>1</v>
      </c>
      <c r="G211" s="29">
        <v>0</v>
      </c>
      <c r="H211" s="29">
        <v>1</v>
      </c>
      <c r="I211" s="29">
        <v>1</v>
      </c>
      <c r="J211" s="29">
        <v>3</v>
      </c>
      <c r="K211" s="29">
        <v>3</v>
      </c>
      <c r="L211" s="29">
        <v>1</v>
      </c>
      <c r="M211" s="29">
        <v>1</v>
      </c>
      <c r="N211" s="29">
        <v>1</v>
      </c>
      <c r="O211" s="29">
        <v>1</v>
      </c>
      <c r="P211" s="29">
        <v>5</v>
      </c>
      <c r="Q211" s="29">
        <v>1</v>
      </c>
      <c r="R211" s="29">
        <v>1</v>
      </c>
      <c r="S211" s="29">
        <v>1</v>
      </c>
      <c r="T211" s="29">
        <v>0</v>
      </c>
      <c r="U211" s="29">
        <v>0</v>
      </c>
      <c r="V211" s="29">
        <v>0</v>
      </c>
      <c r="W211" s="29">
        <v>1</v>
      </c>
      <c r="X211" s="29">
        <v>1</v>
      </c>
      <c r="Y211" s="29">
        <v>0</v>
      </c>
      <c r="Z211" s="29">
        <v>1</v>
      </c>
      <c r="AA211" s="29">
        <v>2</v>
      </c>
      <c r="AB211" s="29">
        <v>2</v>
      </c>
      <c r="AC211" s="29">
        <v>1</v>
      </c>
      <c r="AD211" s="29">
        <v>0</v>
      </c>
      <c r="AE211" s="29">
        <v>1</v>
      </c>
      <c r="AF211" s="29">
        <v>0</v>
      </c>
      <c r="AG211" s="29">
        <v>1</v>
      </c>
      <c r="AH211" s="29">
        <v>1</v>
      </c>
      <c r="AI211" s="29">
        <v>0</v>
      </c>
      <c r="AJ211" s="29">
        <v>0</v>
      </c>
      <c r="AK211" s="29">
        <v>0</v>
      </c>
      <c r="AL211" s="29">
        <v>3</v>
      </c>
      <c r="AM211" s="29">
        <v>4</v>
      </c>
      <c r="AN211" s="29">
        <v>4</v>
      </c>
      <c r="AO211" s="29">
        <v>2</v>
      </c>
      <c r="AP211" s="29">
        <v>1</v>
      </c>
      <c r="AQ211" s="29">
        <v>0</v>
      </c>
      <c r="AR211" s="29">
        <v>1</v>
      </c>
      <c r="AS211" s="29">
        <v>1</v>
      </c>
      <c r="AT211" s="29">
        <v>0</v>
      </c>
      <c r="AU211" s="29">
        <v>0</v>
      </c>
      <c r="AV211" s="29">
        <v>1</v>
      </c>
      <c r="AW211" s="29">
        <v>1</v>
      </c>
      <c r="AX211" s="29">
        <v>2</v>
      </c>
      <c r="AY211" s="23">
        <f t="shared" si="16"/>
        <v>57</v>
      </c>
      <c r="AZ211" s="23"/>
      <c r="BA211" s="23"/>
      <c r="BC211" s="1">
        <v>209</v>
      </c>
      <c r="BD211" s="22">
        <v>10.423</v>
      </c>
      <c r="BE211" s="22">
        <v>10.423</v>
      </c>
      <c r="BF211" s="22">
        <v>10.423</v>
      </c>
      <c r="BG211" s="22">
        <v>10.423</v>
      </c>
      <c r="BH211" s="22">
        <v>10.423</v>
      </c>
      <c r="BI211" s="22">
        <v>10.423</v>
      </c>
      <c r="BJ211" s="22">
        <v>10.423</v>
      </c>
      <c r="BK211" s="22">
        <v>10.423</v>
      </c>
      <c r="BL211" s="22">
        <v>10.423</v>
      </c>
      <c r="BM211" s="22">
        <v>10.423</v>
      </c>
      <c r="BN211" s="22">
        <v>10.423</v>
      </c>
      <c r="BO211" s="22">
        <f t="shared" si="17"/>
        <v>114.65300000000001</v>
      </c>
      <c r="BP211" s="22">
        <v>0</v>
      </c>
      <c r="BQ211" s="22">
        <v>1000</v>
      </c>
      <c r="BR211">
        <f t="shared" si="19"/>
        <v>0</v>
      </c>
      <c r="BS211">
        <f t="shared" si="18"/>
        <v>0</v>
      </c>
    </row>
    <row r="212" spans="1:71" ht="16" x14ac:dyDescent="0.2">
      <c r="A212" s="30">
        <v>210</v>
      </c>
      <c r="B212" s="29">
        <v>0</v>
      </c>
      <c r="C212" s="29">
        <v>1</v>
      </c>
      <c r="D212" s="29">
        <v>1</v>
      </c>
      <c r="E212" s="29">
        <v>1</v>
      </c>
      <c r="F212" s="29">
        <v>0</v>
      </c>
      <c r="G212" s="29">
        <v>0</v>
      </c>
      <c r="H212" s="29">
        <v>0</v>
      </c>
      <c r="I212" s="29">
        <v>1</v>
      </c>
      <c r="J212" s="29">
        <v>3</v>
      </c>
      <c r="K212" s="29">
        <v>3</v>
      </c>
      <c r="L212" s="29">
        <v>1</v>
      </c>
      <c r="M212" s="29">
        <v>1</v>
      </c>
      <c r="N212" s="29">
        <v>1</v>
      </c>
      <c r="O212" s="29">
        <v>1</v>
      </c>
      <c r="P212" s="29">
        <v>4</v>
      </c>
      <c r="Q212" s="29">
        <v>0</v>
      </c>
      <c r="R212" s="29">
        <v>1</v>
      </c>
      <c r="S212" s="29">
        <v>1</v>
      </c>
      <c r="T212" s="29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  <c r="Z212" s="29">
        <v>1</v>
      </c>
      <c r="AA212" s="29">
        <v>2</v>
      </c>
      <c r="AB212" s="29">
        <v>3</v>
      </c>
      <c r="AC212" s="29">
        <v>1</v>
      </c>
      <c r="AD212" s="29">
        <v>0</v>
      </c>
      <c r="AE212" s="29">
        <v>1</v>
      </c>
      <c r="AF212" s="29">
        <v>0</v>
      </c>
      <c r="AG212" s="29">
        <v>0</v>
      </c>
      <c r="AH212" s="29">
        <v>1</v>
      </c>
      <c r="AI212" s="29">
        <v>0</v>
      </c>
      <c r="AJ212" s="29">
        <v>0</v>
      </c>
      <c r="AK212" s="29">
        <v>0</v>
      </c>
      <c r="AL212" s="29">
        <v>2</v>
      </c>
      <c r="AM212" s="29">
        <v>3</v>
      </c>
      <c r="AN212" s="29">
        <v>3</v>
      </c>
      <c r="AO212" s="29">
        <v>1</v>
      </c>
      <c r="AP212" s="29">
        <v>0</v>
      </c>
      <c r="AQ212" s="29">
        <v>0</v>
      </c>
      <c r="AR212" s="29">
        <v>1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1</v>
      </c>
      <c r="AY212" s="23">
        <f t="shared" si="16"/>
        <v>40</v>
      </c>
      <c r="AZ212" s="23"/>
      <c r="BA212" s="23"/>
      <c r="BC212" s="1">
        <v>210</v>
      </c>
      <c r="BD212" s="22">
        <v>10.423</v>
      </c>
      <c r="BE212" s="22">
        <v>10.423</v>
      </c>
      <c r="BF212" s="22">
        <v>10.423</v>
      </c>
      <c r="BG212" s="22">
        <v>10.423</v>
      </c>
      <c r="BH212" s="22">
        <v>10.423</v>
      </c>
      <c r="BI212" s="22">
        <v>10.423</v>
      </c>
      <c r="BJ212" s="22">
        <v>10.423</v>
      </c>
      <c r="BK212" s="22">
        <v>10.423</v>
      </c>
      <c r="BL212" s="22">
        <v>10.423</v>
      </c>
      <c r="BM212" s="22">
        <v>10.423</v>
      </c>
      <c r="BN212" s="22">
        <v>10.423</v>
      </c>
      <c r="BO212" s="22">
        <f t="shared" si="17"/>
        <v>114.65300000000001</v>
      </c>
      <c r="BP212" s="22">
        <v>0</v>
      </c>
      <c r="BQ212" s="22">
        <v>1000</v>
      </c>
      <c r="BR212">
        <f t="shared" si="19"/>
        <v>0</v>
      </c>
      <c r="BS212">
        <f t="shared" si="18"/>
        <v>0</v>
      </c>
    </row>
    <row r="213" spans="1:71" ht="16" x14ac:dyDescent="0.2">
      <c r="A213" s="30">
        <v>211</v>
      </c>
      <c r="B213" s="29">
        <v>1</v>
      </c>
      <c r="C213" s="29">
        <v>2</v>
      </c>
      <c r="D213" s="29">
        <v>2</v>
      </c>
      <c r="E213" s="29">
        <v>1</v>
      </c>
      <c r="F213" s="29">
        <v>0</v>
      </c>
      <c r="G213" s="29">
        <v>0</v>
      </c>
      <c r="H213" s="29">
        <v>1</v>
      </c>
      <c r="I213" s="29">
        <v>1</v>
      </c>
      <c r="J213" s="29">
        <v>3</v>
      </c>
      <c r="K213" s="29">
        <v>3</v>
      </c>
      <c r="L213" s="29">
        <v>1</v>
      </c>
      <c r="M213" s="29">
        <v>2</v>
      </c>
      <c r="N213" s="29">
        <v>1</v>
      </c>
      <c r="O213" s="29">
        <v>2</v>
      </c>
      <c r="P213" s="29">
        <v>4</v>
      </c>
      <c r="Q213" s="29">
        <v>0</v>
      </c>
      <c r="R213" s="29">
        <v>1</v>
      </c>
      <c r="S213" s="29">
        <v>2</v>
      </c>
      <c r="T213" s="29">
        <v>0</v>
      </c>
      <c r="U213" s="29">
        <v>0</v>
      </c>
      <c r="V213" s="29">
        <v>1</v>
      </c>
      <c r="W213" s="29">
        <v>0</v>
      </c>
      <c r="X213" s="29">
        <v>1</v>
      </c>
      <c r="Y213" s="29">
        <v>0</v>
      </c>
      <c r="Z213" s="29">
        <v>1</v>
      </c>
      <c r="AA213" s="29">
        <v>2</v>
      </c>
      <c r="AB213" s="29">
        <v>2</v>
      </c>
      <c r="AC213" s="29">
        <v>0</v>
      </c>
      <c r="AD213" s="29">
        <v>0</v>
      </c>
      <c r="AE213" s="29">
        <v>1</v>
      </c>
      <c r="AF213" s="29">
        <v>1</v>
      </c>
      <c r="AG213" s="29">
        <v>1</v>
      </c>
      <c r="AH213" s="29">
        <v>0</v>
      </c>
      <c r="AI213" s="29">
        <v>1</v>
      </c>
      <c r="AJ213" s="29">
        <v>0</v>
      </c>
      <c r="AK213" s="29">
        <v>0</v>
      </c>
      <c r="AL213" s="29">
        <v>2</v>
      </c>
      <c r="AM213" s="29">
        <v>3</v>
      </c>
      <c r="AN213" s="29">
        <v>3</v>
      </c>
      <c r="AO213" s="29">
        <v>1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1</v>
      </c>
      <c r="AX213" s="29">
        <v>2</v>
      </c>
      <c r="AY213" s="23">
        <f t="shared" si="16"/>
        <v>50</v>
      </c>
      <c r="AZ213" s="23"/>
      <c r="BA213" s="23"/>
      <c r="BC213" s="1">
        <v>211</v>
      </c>
      <c r="BD213" s="22">
        <v>10.423</v>
      </c>
      <c r="BE213" s="22">
        <v>10.423</v>
      </c>
      <c r="BF213" s="22">
        <v>10.423</v>
      </c>
      <c r="BG213" s="22">
        <v>10.423</v>
      </c>
      <c r="BH213" s="22">
        <v>10.423</v>
      </c>
      <c r="BI213" s="22">
        <v>10.423</v>
      </c>
      <c r="BJ213" s="22">
        <v>10.423</v>
      </c>
      <c r="BK213" s="22">
        <v>10.423</v>
      </c>
      <c r="BL213" s="22">
        <v>10.423</v>
      </c>
      <c r="BM213" s="22">
        <v>10.423</v>
      </c>
      <c r="BN213" s="22">
        <v>10.423</v>
      </c>
      <c r="BO213" s="22">
        <f t="shared" si="17"/>
        <v>114.65300000000001</v>
      </c>
      <c r="BP213" s="22">
        <v>0</v>
      </c>
      <c r="BQ213" s="22">
        <v>1000</v>
      </c>
      <c r="BR213">
        <f t="shared" si="19"/>
        <v>0</v>
      </c>
      <c r="BS213">
        <f t="shared" si="18"/>
        <v>0</v>
      </c>
    </row>
    <row r="214" spans="1:71" ht="16" x14ac:dyDescent="0.2">
      <c r="A214" s="30">
        <v>212</v>
      </c>
      <c r="B214" s="29">
        <v>0</v>
      </c>
      <c r="C214" s="29">
        <v>1</v>
      </c>
      <c r="D214" s="29">
        <v>1</v>
      </c>
      <c r="E214" s="29">
        <v>1</v>
      </c>
      <c r="F214" s="29">
        <v>1</v>
      </c>
      <c r="G214" s="29">
        <v>1</v>
      </c>
      <c r="H214" s="29">
        <v>1</v>
      </c>
      <c r="I214" s="29">
        <v>1</v>
      </c>
      <c r="J214" s="29">
        <v>3</v>
      </c>
      <c r="K214" s="29">
        <v>2</v>
      </c>
      <c r="L214" s="29">
        <v>1</v>
      </c>
      <c r="M214" s="29">
        <v>1</v>
      </c>
      <c r="N214" s="29">
        <v>1</v>
      </c>
      <c r="O214" s="29">
        <v>1</v>
      </c>
      <c r="P214" s="29">
        <v>4</v>
      </c>
      <c r="Q214" s="29">
        <v>1</v>
      </c>
      <c r="R214" s="29">
        <v>1</v>
      </c>
      <c r="S214" s="29">
        <v>2</v>
      </c>
      <c r="T214" s="29">
        <v>0</v>
      </c>
      <c r="U214" s="29">
        <v>1</v>
      </c>
      <c r="V214" s="29">
        <v>0</v>
      </c>
      <c r="W214" s="29">
        <v>1</v>
      </c>
      <c r="X214" s="29">
        <v>1</v>
      </c>
      <c r="Y214" s="29">
        <v>0</v>
      </c>
      <c r="Z214" s="29">
        <v>1</v>
      </c>
      <c r="AA214" s="29">
        <v>2</v>
      </c>
      <c r="AB214" s="29">
        <v>2</v>
      </c>
      <c r="AC214" s="29">
        <v>0</v>
      </c>
      <c r="AD214" s="29">
        <v>0</v>
      </c>
      <c r="AE214" s="29">
        <v>1</v>
      </c>
      <c r="AF214" s="29">
        <v>0</v>
      </c>
      <c r="AG214" s="29">
        <v>0</v>
      </c>
      <c r="AH214" s="29">
        <v>1</v>
      </c>
      <c r="AI214" s="29">
        <v>0</v>
      </c>
      <c r="AJ214" s="29">
        <v>0</v>
      </c>
      <c r="AK214" s="29">
        <v>0</v>
      </c>
      <c r="AL214" s="29">
        <v>2</v>
      </c>
      <c r="AM214" s="29">
        <v>4</v>
      </c>
      <c r="AN214" s="29">
        <v>2</v>
      </c>
      <c r="AO214" s="29">
        <v>2</v>
      </c>
      <c r="AP214" s="29">
        <v>0</v>
      </c>
      <c r="AQ214" s="29">
        <v>1</v>
      </c>
      <c r="AR214" s="29">
        <v>0</v>
      </c>
      <c r="AS214" s="29">
        <v>0</v>
      </c>
      <c r="AT214" s="29">
        <v>0</v>
      </c>
      <c r="AU214" s="29">
        <v>0</v>
      </c>
      <c r="AV214" s="29">
        <v>1</v>
      </c>
      <c r="AW214" s="29">
        <v>1</v>
      </c>
      <c r="AX214" s="29">
        <v>1</v>
      </c>
      <c r="AY214" s="23">
        <f t="shared" si="16"/>
        <v>48</v>
      </c>
      <c r="AZ214" s="23"/>
      <c r="BA214" s="23"/>
      <c r="BC214" s="1">
        <v>212</v>
      </c>
      <c r="BD214" s="22">
        <v>10.423</v>
      </c>
      <c r="BE214" s="22">
        <v>10.423</v>
      </c>
      <c r="BF214" s="22">
        <v>10.423</v>
      </c>
      <c r="BG214" s="22">
        <v>10.423</v>
      </c>
      <c r="BH214" s="22">
        <v>10.423</v>
      </c>
      <c r="BI214" s="22">
        <v>10.423</v>
      </c>
      <c r="BJ214" s="22">
        <v>10.423</v>
      </c>
      <c r="BK214" s="22">
        <v>10.423</v>
      </c>
      <c r="BL214" s="22">
        <v>10.423</v>
      </c>
      <c r="BM214" s="22">
        <v>10.423</v>
      </c>
      <c r="BN214" s="22">
        <v>10.423</v>
      </c>
      <c r="BO214" s="22">
        <f t="shared" si="17"/>
        <v>114.65300000000001</v>
      </c>
      <c r="BP214" s="22">
        <v>0</v>
      </c>
      <c r="BQ214" s="22">
        <v>1000</v>
      </c>
      <c r="BR214">
        <f t="shared" si="19"/>
        <v>0</v>
      </c>
      <c r="BS214">
        <f t="shared" si="18"/>
        <v>0</v>
      </c>
    </row>
    <row r="215" spans="1:71" ht="16" x14ac:dyDescent="0.2">
      <c r="A215" s="30">
        <v>213</v>
      </c>
      <c r="B215" s="29">
        <v>1</v>
      </c>
      <c r="C215" s="29">
        <v>1</v>
      </c>
      <c r="D215" s="29">
        <v>2</v>
      </c>
      <c r="E215" s="29">
        <v>1</v>
      </c>
      <c r="F215" s="29">
        <v>1</v>
      </c>
      <c r="G215" s="29">
        <v>0</v>
      </c>
      <c r="H215" s="29">
        <v>1</v>
      </c>
      <c r="I215" s="29">
        <v>1</v>
      </c>
      <c r="J215" s="29">
        <v>2</v>
      </c>
      <c r="K215" s="29">
        <v>2</v>
      </c>
      <c r="L215" s="29">
        <v>2</v>
      </c>
      <c r="M215" s="29">
        <v>2</v>
      </c>
      <c r="N215" s="29">
        <v>0</v>
      </c>
      <c r="O215" s="29">
        <v>1</v>
      </c>
      <c r="P215" s="29">
        <v>4</v>
      </c>
      <c r="Q215" s="29">
        <v>1</v>
      </c>
      <c r="R215" s="29">
        <v>1</v>
      </c>
      <c r="S215" s="29">
        <v>1</v>
      </c>
      <c r="T215" s="29">
        <v>0</v>
      </c>
      <c r="U215" s="29">
        <v>0</v>
      </c>
      <c r="V215" s="29">
        <v>0</v>
      </c>
      <c r="W215" s="29">
        <v>1</v>
      </c>
      <c r="X215" s="29">
        <v>2</v>
      </c>
      <c r="Y215" s="29">
        <v>0</v>
      </c>
      <c r="Z215" s="29">
        <v>2</v>
      </c>
      <c r="AA215" s="29">
        <v>2</v>
      </c>
      <c r="AB215" s="29">
        <v>3</v>
      </c>
      <c r="AC215" s="29">
        <v>0</v>
      </c>
      <c r="AD215" s="29">
        <v>1</v>
      </c>
      <c r="AE215" s="29">
        <v>1</v>
      </c>
      <c r="AF215" s="29">
        <v>0</v>
      </c>
      <c r="AG215" s="29">
        <v>1</v>
      </c>
      <c r="AH215" s="29">
        <v>1</v>
      </c>
      <c r="AI215" s="29">
        <v>0</v>
      </c>
      <c r="AJ215" s="29">
        <v>0</v>
      </c>
      <c r="AK215" s="29">
        <v>0</v>
      </c>
      <c r="AL215" s="29">
        <v>2</v>
      </c>
      <c r="AM215" s="29">
        <v>3</v>
      </c>
      <c r="AN215" s="29">
        <v>3</v>
      </c>
      <c r="AO215" s="29">
        <v>1</v>
      </c>
      <c r="AP215" s="29">
        <v>0</v>
      </c>
      <c r="AQ215" s="29">
        <v>0</v>
      </c>
      <c r="AR215" s="29">
        <v>1</v>
      </c>
      <c r="AS215" s="29">
        <v>0</v>
      </c>
      <c r="AT215" s="29">
        <v>0</v>
      </c>
      <c r="AU215" s="29">
        <v>0</v>
      </c>
      <c r="AV215" s="29">
        <v>1</v>
      </c>
      <c r="AW215" s="29">
        <v>0</v>
      </c>
      <c r="AX215" s="29">
        <v>2</v>
      </c>
      <c r="AY215" s="23">
        <f t="shared" si="16"/>
        <v>51</v>
      </c>
      <c r="AZ215" s="23"/>
      <c r="BA215" s="23"/>
      <c r="BC215" s="1">
        <v>213</v>
      </c>
      <c r="BD215" s="22">
        <v>10.423</v>
      </c>
      <c r="BE215" s="22">
        <v>10.423</v>
      </c>
      <c r="BF215" s="22">
        <v>10.423</v>
      </c>
      <c r="BG215" s="22">
        <v>10.423</v>
      </c>
      <c r="BH215" s="22">
        <v>10.423</v>
      </c>
      <c r="BI215" s="22">
        <v>10.423</v>
      </c>
      <c r="BJ215" s="22">
        <v>10.423</v>
      </c>
      <c r="BK215" s="22">
        <v>10.423</v>
      </c>
      <c r="BL215" s="22">
        <v>10.423</v>
      </c>
      <c r="BM215" s="22">
        <v>10.423</v>
      </c>
      <c r="BN215" s="22">
        <v>10.423</v>
      </c>
      <c r="BO215" s="22">
        <f t="shared" si="17"/>
        <v>114.65300000000001</v>
      </c>
      <c r="BP215" s="22">
        <v>0</v>
      </c>
      <c r="BQ215" s="22">
        <v>1000</v>
      </c>
      <c r="BR215">
        <f t="shared" si="19"/>
        <v>0</v>
      </c>
      <c r="BS215">
        <f t="shared" si="18"/>
        <v>0</v>
      </c>
    </row>
    <row r="216" spans="1:71" ht="16" x14ac:dyDescent="0.2">
      <c r="A216" s="30">
        <v>214</v>
      </c>
      <c r="B216" s="29">
        <v>0</v>
      </c>
      <c r="C216" s="29">
        <v>1</v>
      </c>
      <c r="D216" s="29">
        <v>2</v>
      </c>
      <c r="E216" s="29">
        <v>1</v>
      </c>
      <c r="F216" s="29">
        <v>0</v>
      </c>
      <c r="G216" s="29">
        <v>1</v>
      </c>
      <c r="H216" s="29">
        <v>1</v>
      </c>
      <c r="I216" s="29">
        <v>0</v>
      </c>
      <c r="J216" s="29">
        <v>2</v>
      </c>
      <c r="K216" s="29">
        <v>3</v>
      </c>
      <c r="L216" s="29">
        <v>1</v>
      </c>
      <c r="M216" s="29">
        <v>1</v>
      </c>
      <c r="N216" s="29">
        <v>1</v>
      </c>
      <c r="O216" s="29">
        <v>2</v>
      </c>
      <c r="P216" s="29">
        <v>4</v>
      </c>
      <c r="Q216" s="29">
        <v>0</v>
      </c>
      <c r="R216" s="29">
        <v>0</v>
      </c>
      <c r="S216" s="29">
        <v>1</v>
      </c>
      <c r="T216" s="29">
        <v>1</v>
      </c>
      <c r="U216" s="29">
        <v>0</v>
      </c>
      <c r="V216" s="29">
        <v>1</v>
      </c>
      <c r="W216" s="29">
        <v>1</v>
      </c>
      <c r="X216" s="29">
        <v>1</v>
      </c>
      <c r="Y216" s="29">
        <v>0</v>
      </c>
      <c r="Z216" s="29">
        <v>1</v>
      </c>
      <c r="AA216" s="29">
        <v>2</v>
      </c>
      <c r="AB216" s="29">
        <v>2</v>
      </c>
      <c r="AC216" s="29">
        <v>0</v>
      </c>
      <c r="AD216" s="29">
        <v>0</v>
      </c>
      <c r="AE216" s="29">
        <v>1</v>
      </c>
      <c r="AF216" s="29">
        <v>1</v>
      </c>
      <c r="AG216" s="29">
        <v>0</v>
      </c>
      <c r="AH216" s="29">
        <v>1</v>
      </c>
      <c r="AI216" s="29">
        <v>0</v>
      </c>
      <c r="AJ216" s="29">
        <v>0</v>
      </c>
      <c r="AK216" s="29">
        <v>0</v>
      </c>
      <c r="AL216" s="29">
        <v>2</v>
      </c>
      <c r="AM216" s="29">
        <v>3</v>
      </c>
      <c r="AN216" s="29">
        <v>3</v>
      </c>
      <c r="AO216" s="29">
        <v>1</v>
      </c>
      <c r="AP216" s="29">
        <v>0</v>
      </c>
      <c r="AQ216" s="29">
        <v>0</v>
      </c>
      <c r="AR216" s="29">
        <v>1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9">
        <v>2</v>
      </c>
      <c r="AY216" s="23">
        <f t="shared" si="16"/>
        <v>45</v>
      </c>
      <c r="AZ216" s="23"/>
      <c r="BA216" s="23"/>
      <c r="BC216" s="1">
        <v>214</v>
      </c>
      <c r="BD216" s="22">
        <v>10.423</v>
      </c>
      <c r="BE216" s="22">
        <v>10.423</v>
      </c>
      <c r="BF216" s="22">
        <v>10.423</v>
      </c>
      <c r="BG216" s="22">
        <v>10.423</v>
      </c>
      <c r="BH216" s="22">
        <v>10.423</v>
      </c>
      <c r="BI216" s="22">
        <v>10.423</v>
      </c>
      <c r="BJ216" s="22">
        <v>10.423</v>
      </c>
      <c r="BK216" s="22">
        <v>10.423</v>
      </c>
      <c r="BL216" s="22">
        <v>10.423</v>
      </c>
      <c r="BM216" s="22">
        <v>10.423</v>
      </c>
      <c r="BN216" s="22">
        <v>10.423</v>
      </c>
      <c r="BO216" s="22">
        <f t="shared" si="17"/>
        <v>114.65300000000001</v>
      </c>
      <c r="BP216" s="22">
        <v>0</v>
      </c>
      <c r="BQ216" s="22">
        <v>1000</v>
      </c>
      <c r="BR216">
        <f t="shared" si="19"/>
        <v>0</v>
      </c>
      <c r="BS216">
        <f t="shared" si="18"/>
        <v>0</v>
      </c>
    </row>
    <row r="217" spans="1:71" ht="16" x14ac:dyDescent="0.2">
      <c r="A217" s="30">
        <v>215</v>
      </c>
      <c r="B217" s="29">
        <v>1</v>
      </c>
      <c r="C217" s="29">
        <v>2</v>
      </c>
      <c r="D217" s="29">
        <v>2</v>
      </c>
      <c r="E217" s="29">
        <v>2</v>
      </c>
      <c r="F217" s="29">
        <v>1</v>
      </c>
      <c r="G217" s="29">
        <v>0</v>
      </c>
      <c r="H217" s="29">
        <v>1</v>
      </c>
      <c r="I217" s="29">
        <v>2</v>
      </c>
      <c r="J217" s="29">
        <v>4</v>
      </c>
      <c r="K217" s="29">
        <v>3</v>
      </c>
      <c r="L217" s="29">
        <v>2</v>
      </c>
      <c r="M217" s="29">
        <v>2</v>
      </c>
      <c r="N217" s="29">
        <v>1</v>
      </c>
      <c r="O217" s="29">
        <v>1</v>
      </c>
      <c r="P217" s="29">
        <v>4</v>
      </c>
      <c r="Q217" s="29">
        <v>1</v>
      </c>
      <c r="R217" s="29">
        <v>1</v>
      </c>
      <c r="S217" s="29">
        <v>1</v>
      </c>
      <c r="T217" s="29">
        <v>1</v>
      </c>
      <c r="U217" s="29">
        <v>0</v>
      </c>
      <c r="V217" s="29">
        <v>0</v>
      </c>
      <c r="W217" s="29">
        <v>1</v>
      </c>
      <c r="X217" s="29">
        <v>0</v>
      </c>
      <c r="Y217" s="29">
        <v>0</v>
      </c>
      <c r="Z217" s="29">
        <v>1</v>
      </c>
      <c r="AA217" s="29">
        <v>2</v>
      </c>
      <c r="AB217" s="29">
        <v>2</v>
      </c>
      <c r="AC217" s="29">
        <v>1</v>
      </c>
      <c r="AD217" s="29">
        <v>1</v>
      </c>
      <c r="AE217" s="29">
        <v>0</v>
      </c>
      <c r="AF217" s="29">
        <v>1</v>
      </c>
      <c r="AG217" s="29">
        <v>1</v>
      </c>
      <c r="AH217" s="29">
        <v>1</v>
      </c>
      <c r="AI217" s="29">
        <v>0</v>
      </c>
      <c r="AJ217" s="29">
        <v>1</v>
      </c>
      <c r="AK217" s="29">
        <v>0</v>
      </c>
      <c r="AL217" s="29">
        <v>2</v>
      </c>
      <c r="AM217" s="29">
        <v>3</v>
      </c>
      <c r="AN217" s="29">
        <v>3</v>
      </c>
      <c r="AO217" s="29">
        <v>1</v>
      </c>
      <c r="AP217" s="29">
        <v>0</v>
      </c>
      <c r="AQ217" s="29">
        <v>0</v>
      </c>
      <c r="AR217" s="29">
        <v>1</v>
      </c>
      <c r="AS217" s="29">
        <v>0</v>
      </c>
      <c r="AT217" s="29">
        <v>0</v>
      </c>
      <c r="AU217" s="29">
        <v>1</v>
      </c>
      <c r="AV217" s="29">
        <v>1</v>
      </c>
      <c r="AW217" s="29">
        <v>0</v>
      </c>
      <c r="AX217" s="29">
        <v>1</v>
      </c>
      <c r="AY217" s="23">
        <f t="shared" si="16"/>
        <v>57</v>
      </c>
      <c r="AZ217" s="23"/>
      <c r="BA217" s="23"/>
      <c r="BC217" s="1">
        <v>215</v>
      </c>
      <c r="BD217" s="22">
        <v>10.423</v>
      </c>
      <c r="BE217" s="22">
        <v>10.423</v>
      </c>
      <c r="BF217" s="22">
        <v>10.423</v>
      </c>
      <c r="BG217" s="22">
        <v>10.423</v>
      </c>
      <c r="BH217" s="22">
        <v>10.423</v>
      </c>
      <c r="BI217" s="22">
        <v>10.423</v>
      </c>
      <c r="BJ217" s="22">
        <v>10.423</v>
      </c>
      <c r="BK217" s="22">
        <v>10.423</v>
      </c>
      <c r="BL217" s="22">
        <v>10.423</v>
      </c>
      <c r="BM217" s="22">
        <v>10.423</v>
      </c>
      <c r="BN217" s="22">
        <v>10.423</v>
      </c>
      <c r="BO217" s="22">
        <f t="shared" si="17"/>
        <v>114.65300000000001</v>
      </c>
      <c r="BP217" s="22">
        <v>0</v>
      </c>
      <c r="BQ217" s="22">
        <v>1000</v>
      </c>
      <c r="BR217">
        <f t="shared" si="19"/>
        <v>0</v>
      </c>
      <c r="BS217">
        <f t="shared" si="18"/>
        <v>0</v>
      </c>
    </row>
    <row r="218" spans="1:71" ht="16" x14ac:dyDescent="0.2">
      <c r="A218" s="30">
        <v>216</v>
      </c>
      <c r="B218" s="29">
        <v>0</v>
      </c>
      <c r="C218" s="29">
        <v>1</v>
      </c>
      <c r="D218" s="29">
        <v>2</v>
      </c>
      <c r="E218" s="29">
        <v>1</v>
      </c>
      <c r="F218" s="29">
        <v>0</v>
      </c>
      <c r="G218" s="29">
        <v>0</v>
      </c>
      <c r="H218" s="29">
        <v>1</v>
      </c>
      <c r="I218" s="29">
        <v>1</v>
      </c>
      <c r="J218" s="29">
        <v>2</v>
      </c>
      <c r="K218" s="29">
        <v>3</v>
      </c>
      <c r="L218" s="29">
        <v>2</v>
      </c>
      <c r="M218" s="29">
        <v>1</v>
      </c>
      <c r="N218" s="29">
        <v>2</v>
      </c>
      <c r="O218" s="29">
        <v>2</v>
      </c>
      <c r="P218" s="29">
        <v>4</v>
      </c>
      <c r="Q218" s="29">
        <v>0</v>
      </c>
      <c r="R218" s="29">
        <v>1</v>
      </c>
      <c r="S218" s="29">
        <v>1</v>
      </c>
      <c r="T218" s="29">
        <v>0</v>
      </c>
      <c r="U218" s="29">
        <v>1</v>
      </c>
      <c r="V218" s="29">
        <v>0</v>
      </c>
      <c r="W218" s="29">
        <v>1</v>
      </c>
      <c r="X218" s="29">
        <v>0</v>
      </c>
      <c r="Y218" s="29">
        <v>0</v>
      </c>
      <c r="Z218" s="29">
        <v>1</v>
      </c>
      <c r="AA218" s="29">
        <v>2</v>
      </c>
      <c r="AB218" s="29">
        <v>2</v>
      </c>
      <c r="AC218" s="29">
        <v>1</v>
      </c>
      <c r="AD218" s="29">
        <v>1</v>
      </c>
      <c r="AE218" s="29">
        <v>0</v>
      </c>
      <c r="AF218" s="29">
        <v>1</v>
      </c>
      <c r="AG218" s="29">
        <v>1</v>
      </c>
      <c r="AH218" s="29">
        <v>0</v>
      </c>
      <c r="AI218" s="29">
        <v>0</v>
      </c>
      <c r="AJ218" s="29">
        <v>0</v>
      </c>
      <c r="AK218" s="29">
        <v>0</v>
      </c>
      <c r="AL218" s="29">
        <v>2</v>
      </c>
      <c r="AM218" s="29">
        <v>3</v>
      </c>
      <c r="AN218" s="29">
        <v>3</v>
      </c>
      <c r="AO218" s="29">
        <v>1</v>
      </c>
      <c r="AP218" s="29">
        <v>0</v>
      </c>
      <c r="AQ218" s="29">
        <v>1</v>
      </c>
      <c r="AR218" s="29">
        <v>1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1</v>
      </c>
      <c r="AY218" s="23">
        <f t="shared" si="16"/>
        <v>47</v>
      </c>
      <c r="AZ218" s="23"/>
      <c r="BA218" s="23"/>
      <c r="BC218" s="1">
        <v>216</v>
      </c>
      <c r="BD218" s="22">
        <v>10.423</v>
      </c>
      <c r="BE218" s="22">
        <v>10.423</v>
      </c>
      <c r="BF218" s="22">
        <v>10.423</v>
      </c>
      <c r="BG218" s="22">
        <v>10.423</v>
      </c>
      <c r="BH218" s="22">
        <v>10.423</v>
      </c>
      <c r="BI218" s="22">
        <v>10.423</v>
      </c>
      <c r="BJ218" s="22">
        <v>10.423</v>
      </c>
      <c r="BK218" s="22">
        <v>10.423</v>
      </c>
      <c r="BL218" s="22">
        <v>10.423</v>
      </c>
      <c r="BM218" s="22">
        <v>10.423</v>
      </c>
      <c r="BN218" s="22">
        <v>10.423</v>
      </c>
      <c r="BO218" s="22">
        <f t="shared" si="17"/>
        <v>114.65300000000001</v>
      </c>
      <c r="BP218" s="22">
        <v>0</v>
      </c>
      <c r="BQ218" s="22">
        <v>1000</v>
      </c>
      <c r="BR218">
        <f t="shared" si="19"/>
        <v>0</v>
      </c>
      <c r="BS218">
        <f t="shared" si="18"/>
        <v>0</v>
      </c>
    </row>
    <row r="219" spans="1:71" ht="16" x14ac:dyDescent="0.2">
      <c r="A219" s="30">
        <v>217</v>
      </c>
      <c r="B219" s="29">
        <v>1</v>
      </c>
      <c r="C219" s="29">
        <v>2</v>
      </c>
      <c r="D219" s="29">
        <v>2</v>
      </c>
      <c r="E219" s="29">
        <v>1</v>
      </c>
      <c r="F219" s="29">
        <v>1</v>
      </c>
      <c r="G219" s="29">
        <v>0</v>
      </c>
      <c r="H219" s="29">
        <v>0</v>
      </c>
      <c r="I219" s="29">
        <v>1</v>
      </c>
      <c r="J219" s="29">
        <v>3</v>
      </c>
      <c r="K219" s="29">
        <v>2</v>
      </c>
      <c r="L219" s="29">
        <v>1</v>
      </c>
      <c r="M219" s="29">
        <v>2</v>
      </c>
      <c r="N219" s="29">
        <v>1</v>
      </c>
      <c r="O219" s="29">
        <v>2</v>
      </c>
      <c r="P219" s="29">
        <v>4</v>
      </c>
      <c r="Q219" s="29">
        <v>1</v>
      </c>
      <c r="R219" s="29">
        <v>1</v>
      </c>
      <c r="S219" s="29">
        <v>2</v>
      </c>
      <c r="T219" s="29">
        <v>1</v>
      </c>
      <c r="U219" s="29">
        <v>0</v>
      </c>
      <c r="V219" s="29">
        <v>0</v>
      </c>
      <c r="W219" s="29">
        <v>1</v>
      </c>
      <c r="X219" s="29">
        <v>1</v>
      </c>
      <c r="Y219" s="29">
        <v>0</v>
      </c>
      <c r="Z219" s="29">
        <v>1</v>
      </c>
      <c r="AA219" s="29">
        <v>2</v>
      </c>
      <c r="AB219" s="29">
        <v>2</v>
      </c>
      <c r="AC219" s="29">
        <v>1</v>
      </c>
      <c r="AD219" s="29">
        <v>0</v>
      </c>
      <c r="AE219" s="29">
        <v>1</v>
      </c>
      <c r="AF219" s="29">
        <v>0</v>
      </c>
      <c r="AG219" s="29">
        <v>0</v>
      </c>
      <c r="AH219" s="29">
        <v>1</v>
      </c>
      <c r="AI219" s="29">
        <v>1</v>
      </c>
      <c r="AJ219" s="29">
        <v>0</v>
      </c>
      <c r="AK219" s="29">
        <v>1</v>
      </c>
      <c r="AL219" s="29">
        <v>2</v>
      </c>
      <c r="AM219" s="29">
        <v>4</v>
      </c>
      <c r="AN219" s="29">
        <v>3</v>
      </c>
      <c r="AO219" s="29">
        <v>1</v>
      </c>
      <c r="AP219" s="29">
        <v>1</v>
      </c>
      <c r="AQ219" s="29">
        <v>0</v>
      </c>
      <c r="AR219" s="29">
        <v>1</v>
      </c>
      <c r="AS219" s="29">
        <v>0</v>
      </c>
      <c r="AT219" s="29">
        <v>0</v>
      </c>
      <c r="AU219" s="29">
        <v>0</v>
      </c>
      <c r="AV219" s="29">
        <v>1</v>
      </c>
      <c r="AW219" s="29">
        <v>0</v>
      </c>
      <c r="AX219" s="29">
        <v>1</v>
      </c>
      <c r="AY219" s="23">
        <f t="shared" si="16"/>
        <v>54</v>
      </c>
      <c r="AZ219" s="23"/>
      <c r="BA219" s="23"/>
      <c r="BC219" s="1">
        <v>217</v>
      </c>
      <c r="BD219" s="22">
        <v>10.423</v>
      </c>
      <c r="BE219" s="22">
        <v>10.423</v>
      </c>
      <c r="BF219" s="22">
        <v>10.423</v>
      </c>
      <c r="BG219" s="22">
        <v>10.423</v>
      </c>
      <c r="BH219" s="22">
        <v>10.423</v>
      </c>
      <c r="BI219" s="22">
        <v>10.423</v>
      </c>
      <c r="BJ219" s="22">
        <v>10.423</v>
      </c>
      <c r="BK219" s="22">
        <v>10.423</v>
      </c>
      <c r="BL219" s="22">
        <v>10.423</v>
      </c>
      <c r="BM219" s="22">
        <v>10.423</v>
      </c>
      <c r="BN219" s="22">
        <v>10.423</v>
      </c>
      <c r="BO219" s="22">
        <f t="shared" si="17"/>
        <v>114.65300000000001</v>
      </c>
      <c r="BP219" s="22">
        <v>0</v>
      </c>
      <c r="BQ219" s="22">
        <v>1000</v>
      </c>
      <c r="BR219">
        <f t="shared" si="19"/>
        <v>0</v>
      </c>
      <c r="BS219">
        <f t="shared" si="18"/>
        <v>0</v>
      </c>
    </row>
    <row r="220" spans="1:71" ht="16" x14ac:dyDescent="0.2">
      <c r="A220" s="30">
        <v>218</v>
      </c>
      <c r="B220" s="29">
        <v>1</v>
      </c>
      <c r="C220" s="29">
        <v>2</v>
      </c>
      <c r="D220" s="29">
        <v>1</v>
      </c>
      <c r="E220" s="29">
        <v>1</v>
      </c>
      <c r="F220" s="29">
        <v>1</v>
      </c>
      <c r="G220" s="29">
        <v>1</v>
      </c>
      <c r="H220" s="29">
        <v>1</v>
      </c>
      <c r="I220" s="29">
        <v>1</v>
      </c>
      <c r="J220" s="29">
        <v>3</v>
      </c>
      <c r="K220" s="29">
        <v>3</v>
      </c>
      <c r="L220" s="29">
        <v>1</v>
      </c>
      <c r="M220" s="29">
        <v>1</v>
      </c>
      <c r="N220" s="29">
        <v>1</v>
      </c>
      <c r="O220" s="29">
        <v>1</v>
      </c>
      <c r="P220" s="29">
        <v>4</v>
      </c>
      <c r="Q220" s="29">
        <v>0</v>
      </c>
      <c r="R220" s="29">
        <v>1</v>
      </c>
      <c r="S220" s="29">
        <v>1</v>
      </c>
      <c r="T220" s="29">
        <v>1</v>
      </c>
      <c r="U220" s="29">
        <v>1</v>
      </c>
      <c r="V220" s="29">
        <v>0</v>
      </c>
      <c r="W220" s="29">
        <v>0</v>
      </c>
      <c r="X220" s="29">
        <v>1</v>
      </c>
      <c r="Y220" s="29">
        <v>1</v>
      </c>
      <c r="Z220" s="29">
        <v>1</v>
      </c>
      <c r="AA220" s="29">
        <v>2</v>
      </c>
      <c r="AB220" s="29">
        <v>2</v>
      </c>
      <c r="AC220" s="29">
        <v>1</v>
      </c>
      <c r="AD220" s="29">
        <v>1</v>
      </c>
      <c r="AE220" s="29">
        <v>0</v>
      </c>
      <c r="AF220" s="29">
        <v>0</v>
      </c>
      <c r="AG220" s="29">
        <v>1</v>
      </c>
      <c r="AH220" s="29">
        <v>1</v>
      </c>
      <c r="AI220" s="29">
        <v>1</v>
      </c>
      <c r="AJ220" s="29">
        <v>0</v>
      </c>
      <c r="AK220" s="29">
        <v>0</v>
      </c>
      <c r="AL220" s="29">
        <v>3</v>
      </c>
      <c r="AM220" s="29">
        <v>3</v>
      </c>
      <c r="AN220" s="29">
        <v>3</v>
      </c>
      <c r="AO220" s="29">
        <v>1</v>
      </c>
      <c r="AP220" s="29">
        <v>0</v>
      </c>
      <c r="AQ220" s="29">
        <v>1</v>
      </c>
      <c r="AR220" s="29">
        <v>0</v>
      </c>
      <c r="AS220" s="29">
        <v>1</v>
      </c>
      <c r="AT220" s="29">
        <v>0</v>
      </c>
      <c r="AU220" s="29">
        <v>1</v>
      </c>
      <c r="AV220" s="29">
        <v>0</v>
      </c>
      <c r="AW220" s="29">
        <v>1</v>
      </c>
      <c r="AX220" s="29">
        <v>1</v>
      </c>
      <c r="AY220" s="23">
        <f t="shared" si="16"/>
        <v>54</v>
      </c>
      <c r="AZ220" s="23"/>
      <c r="BA220" s="23"/>
      <c r="BC220" s="1">
        <v>218</v>
      </c>
      <c r="BD220" s="22">
        <v>10.423</v>
      </c>
      <c r="BE220" s="22">
        <v>10.423</v>
      </c>
      <c r="BF220" s="22">
        <v>10.423</v>
      </c>
      <c r="BG220" s="22">
        <v>10.423</v>
      </c>
      <c r="BH220" s="22">
        <v>10.423</v>
      </c>
      <c r="BI220" s="22">
        <v>10.423</v>
      </c>
      <c r="BJ220" s="22">
        <v>10.423</v>
      </c>
      <c r="BK220" s="22">
        <v>10.423</v>
      </c>
      <c r="BL220" s="22">
        <v>10.423</v>
      </c>
      <c r="BM220" s="22">
        <v>10.423</v>
      </c>
      <c r="BN220" s="22">
        <v>10.423</v>
      </c>
      <c r="BO220" s="22">
        <f t="shared" si="17"/>
        <v>114.65300000000001</v>
      </c>
      <c r="BP220" s="22">
        <v>0</v>
      </c>
      <c r="BQ220" s="22">
        <v>1000</v>
      </c>
      <c r="BR220">
        <f t="shared" si="19"/>
        <v>0</v>
      </c>
      <c r="BS220">
        <f t="shared" si="18"/>
        <v>0</v>
      </c>
    </row>
    <row r="221" spans="1:71" ht="16" x14ac:dyDescent="0.2">
      <c r="A221" s="30">
        <v>219</v>
      </c>
      <c r="B221" s="29">
        <v>1</v>
      </c>
      <c r="C221" s="29">
        <v>2</v>
      </c>
      <c r="D221" s="29">
        <v>3</v>
      </c>
      <c r="E221" s="29">
        <v>2</v>
      </c>
      <c r="F221" s="29">
        <v>0</v>
      </c>
      <c r="G221" s="29">
        <v>0</v>
      </c>
      <c r="H221" s="29">
        <v>0</v>
      </c>
      <c r="I221" s="29">
        <v>1</v>
      </c>
      <c r="J221" s="29">
        <v>3</v>
      </c>
      <c r="K221" s="29">
        <v>3</v>
      </c>
      <c r="L221" s="29">
        <v>1</v>
      </c>
      <c r="M221" s="29">
        <v>1</v>
      </c>
      <c r="N221" s="29">
        <v>1</v>
      </c>
      <c r="O221" s="29">
        <v>1</v>
      </c>
      <c r="P221" s="29">
        <v>4</v>
      </c>
      <c r="Q221" s="29">
        <v>1</v>
      </c>
      <c r="R221" s="29">
        <v>1</v>
      </c>
      <c r="S221" s="29">
        <v>1</v>
      </c>
      <c r="T221" s="29">
        <v>0</v>
      </c>
      <c r="U221" s="29">
        <v>0</v>
      </c>
      <c r="V221" s="29">
        <v>0</v>
      </c>
      <c r="W221" s="29">
        <v>1</v>
      </c>
      <c r="X221" s="29">
        <v>1</v>
      </c>
      <c r="Y221" s="29">
        <v>0</v>
      </c>
      <c r="Z221" s="29">
        <v>1</v>
      </c>
      <c r="AA221" s="29">
        <v>1</v>
      </c>
      <c r="AB221" s="29">
        <v>2</v>
      </c>
      <c r="AC221" s="29">
        <v>1</v>
      </c>
      <c r="AD221" s="29">
        <v>0</v>
      </c>
      <c r="AE221" s="29">
        <v>1</v>
      </c>
      <c r="AF221" s="29">
        <v>0</v>
      </c>
      <c r="AG221" s="29">
        <v>1</v>
      </c>
      <c r="AH221" s="29">
        <v>1</v>
      </c>
      <c r="AI221" s="29">
        <v>0</v>
      </c>
      <c r="AJ221" s="29">
        <v>0</v>
      </c>
      <c r="AK221" s="29">
        <v>0</v>
      </c>
      <c r="AL221" s="29">
        <v>3</v>
      </c>
      <c r="AM221" s="29">
        <v>4</v>
      </c>
      <c r="AN221" s="29">
        <v>3</v>
      </c>
      <c r="AO221" s="29">
        <v>2</v>
      </c>
      <c r="AP221" s="29">
        <v>0</v>
      </c>
      <c r="AQ221" s="29">
        <v>1</v>
      </c>
      <c r="AR221" s="29">
        <v>1</v>
      </c>
      <c r="AS221" s="29">
        <v>0</v>
      </c>
      <c r="AT221" s="29">
        <v>0</v>
      </c>
      <c r="AU221" s="29">
        <v>0</v>
      </c>
      <c r="AV221" s="29">
        <v>1</v>
      </c>
      <c r="AW221" s="29">
        <v>1</v>
      </c>
      <c r="AX221" s="29">
        <v>2</v>
      </c>
      <c r="AY221" s="23">
        <f t="shared" si="16"/>
        <v>54</v>
      </c>
      <c r="AZ221" s="23"/>
      <c r="BA221" s="23"/>
      <c r="BC221" s="1">
        <v>219</v>
      </c>
      <c r="BD221" s="22">
        <v>10.423</v>
      </c>
      <c r="BE221" s="22">
        <v>10.423</v>
      </c>
      <c r="BF221" s="22">
        <v>10.423</v>
      </c>
      <c r="BG221" s="22">
        <v>10.423</v>
      </c>
      <c r="BH221" s="22">
        <v>10.423</v>
      </c>
      <c r="BI221" s="22">
        <v>10.423</v>
      </c>
      <c r="BJ221" s="22">
        <v>10.423</v>
      </c>
      <c r="BK221" s="22">
        <v>10.423</v>
      </c>
      <c r="BL221" s="22">
        <v>10.423</v>
      </c>
      <c r="BM221" s="22">
        <v>10.423</v>
      </c>
      <c r="BN221" s="22">
        <v>10.423</v>
      </c>
      <c r="BO221" s="22">
        <f t="shared" si="17"/>
        <v>114.65300000000001</v>
      </c>
      <c r="BP221" s="22">
        <v>0</v>
      </c>
      <c r="BQ221" s="22">
        <v>1000</v>
      </c>
      <c r="BR221">
        <f t="shared" si="19"/>
        <v>0</v>
      </c>
      <c r="BS221">
        <f t="shared" si="18"/>
        <v>0</v>
      </c>
    </row>
    <row r="222" spans="1:71" ht="16" x14ac:dyDescent="0.2">
      <c r="A222" s="30">
        <v>220</v>
      </c>
      <c r="B222" s="29">
        <v>1</v>
      </c>
      <c r="C222" s="29">
        <v>1</v>
      </c>
      <c r="D222" s="29">
        <v>2</v>
      </c>
      <c r="E222" s="29">
        <v>1</v>
      </c>
      <c r="F222" s="29">
        <v>0</v>
      </c>
      <c r="G222" s="29">
        <v>1</v>
      </c>
      <c r="H222" s="29">
        <v>1</v>
      </c>
      <c r="I222" s="29">
        <v>1</v>
      </c>
      <c r="J222" s="29">
        <v>3</v>
      </c>
      <c r="K222" s="29">
        <v>3</v>
      </c>
      <c r="L222" s="29">
        <v>2</v>
      </c>
      <c r="M222" s="29">
        <v>1</v>
      </c>
      <c r="N222" s="29">
        <v>0</v>
      </c>
      <c r="O222" s="29">
        <v>2</v>
      </c>
      <c r="P222" s="29">
        <v>3</v>
      </c>
      <c r="Q222" s="29">
        <v>0</v>
      </c>
      <c r="R222" s="29">
        <v>1</v>
      </c>
      <c r="S222" s="29">
        <v>1</v>
      </c>
      <c r="T222" s="29">
        <v>0</v>
      </c>
      <c r="U222" s="29">
        <v>1</v>
      </c>
      <c r="V222" s="29">
        <v>0</v>
      </c>
      <c r="W222" s="29">
        <v>1</v>
      </c>
      <c r="X222" s="29">
        <v>1</v>
      </c>
      <c r="Y222" s="29">
        <v>1</v>
      </c>
      <c r="Z222" s="29">
        <v>1</v>
      </c>
      <c r="AA222" s="29">
        <v>2</v>
      </c>
      <c r="AB222" s="29">
        <v>2</v>
      </c>
      <c r="AC222" s="29">
        <v>0</v>
      </c>
      <c r="AD222" s="29">
        <v>1</v>
      </c>
      <c r="AE222" s="29">
        <v>1</v>
      </c>
      <c r="AF222" s="29">
        <v>1</v>
      </c>
      <c r="AG222" s="29">
        <v>1</v>
      </c>
      <c r="AH222" s="29">
        <v>1</v>
      </c>
      <c r="AI222" s="29">
        <v>0</v>
      </c>
      <c r="AJ222" s="29">
        <v>0</v>
      </c>
      <c r="AK222" s="29">
        <v>0</v>
      </c>
      <c r="AL222" s="29">
        <v>2</v>
      </c>
      <c r="AM222" s="29">
        <v>3</v>
      </c>
      <c r="AN222" s="29">
        <v>4</v>
      </c>
      <c r="AO222" s="29">
        <v>1</v>
      </c>
      <c r="AP222" s="29">
        <v>0</v>
      </c>
      <c r="AQ222" s="29">
        <v>0</v>
      </c>
      <c r="AR222" s="29">
        <v>1</v>
      </c>
      <c r="AS222" s="29">
        <v>0</v>
      </c>
      <c r="AT222" s="29">
        <v>1</v>
      </c>
      <c r="AU222" s="29">
        <v>0</v>
      </c>
      <c r="AV222" s="29">
        <v>0</v>
      </c>
      <c r="AW222" s="29">
        <v>0</v>
      </c>
      <c r="AX222" s="29">
        <v>1</v>
      </c>
      <c r="AY222" s="23">
        <f t="shared" si="16"/>
        <v>51</v>
      </c>
      <c r="AZ222" s="23"/>
      <c r="BA222" s="23"/>
      <c r="BC222" s="1">
        <v>220</v>
      </c>
      <c r="BD222" s="22">
        <v>10.423</v>
      </c>
      <c r="BE222" s="22">
        <v>10.423</v>
      </c>
      <c r="BF222" s="22">
        <v>10.423</v>
      </c>
      <c r="BG222" s="22">
        <v>10.423</v>
      </c>
      <c r="BH222" s="22">
        <v>10.423</v>
      </c>
      <c r="BI222" s="22">
        <v>10.423</v>
      </c>
      <c r="BJ222" s="22">
        <v>10.423</v>
      </c>
      <c r="BK222" s="22">
        <v>10.423</v>
      </c>
      <c r="BL222" s="22">
        <v>10.423</v>
      </c>
      <c r="BM222" s="22">
        <v>10.423</v>
      </c>
      <c r="BN222" s="22">
        <v>10.423</v>
      </c>
      <c r="BO222" s="22">
        <f t="shared" si="17"/>
        <v>114.65300000000001</v>
      </c>
      <c r="BP222" s="22">
        <v>0</v>
      </c>
      <c r="BQ222" s="22">
        <v>1000</v>
      </c>
      <c r="BR222">
        <f t="shared" si="19"/>
        <v>0</v>
      </c>
      <c r="BS222">
        <f t="shared" si="18"/>
        <v>0</v>
      </c>
    </row>
    <row r="223" spans="1:71" ht="16" x14ac:dyDescent="0.2">
      <c r="A223" s="30">
        <v>221</v>
      </c>
      <c r="B223" s="29">
        <v>1</v>
      </c>
      <c r="C223" s="29">
        <v>2</v>
      </c>
      <c r="D223" s="29">
        <v>2</v>
      </c>
      <c r="E223" s="29">
        <v>1</v>
      </c>
      <c r="F223" s="29">
        <v>1</v>
      </c>
      <c r="G223" s="29">
        <v>0</v>
      </c>
      <c r="H223" s="29">
        <v>1</v>
      </c>
      <c r="I223" s="29">
        <v>1</v>
      </c>
      <c r="J223" s="29">
        <v>3</v>
      </c>
      <c r="K223" s="29">
        <v>3</v>
      </c>
      <c r="L223" s="29">
        <v>1</v>
      </c>
      <c r="M223" s="29">
        <v>2</v>
      </c>
      <c r="N223" s="29">
        <v>1</v>
      </c>
      <c r="O223" s="29">
        <v>1</v>
      </c>
      <c r="P223" s="29">
        <v>4</v>
      </c>
      <c r="Q223" s="29">
        <v>0</v>
      </c>
      <c r="R223" s="29">
        <v>1</v>
      </c>
      <c r="S223" s="29">
        <v>1</v>
      </c>
      <c r="T223" s="29">
        <v>1</v>
      </c>
      <c r="U223" s="29">
        <v>0</v>
      </c>
      <c r="V223" s="29">
        <v>1</v>
      </c>
      <c r="W223" s="29">
        <v>1</v>
      </c>
      <c r="X223" s="29">
        <v>1</v>
      </c>
      <c r="Y223" s="29">
        <v>0</v>
      </c>
      <c r="Z223" s="29">
        <v>1</v>
      </c>
      <c r="AA223" s="29">
        <v>2</v>
      </c>
      <c r="AB223" s="29">
        <v>3</v>
      </c>
      <c r="AC223" s="29">
        <v>0</v>
      </c>
      <c r="AD223" s="29">
        <v>0</v>
      </c>
      <c r="AE223" s="29">
        <v>0</v>
      </c>
      <c r="AF223" s="29">
        <v>0</v>
      </c>
      <c r="AG223" s="29">
        <v>1</v>
      </c>
      <c r="AH223" s="29">
        <v>0</v>
      </c>
      <c r="AI223" s="29">
        <v>0</v>
      </c>
      <c r="AJ223" s="29">
        <v>0</v>
      </c>
      <c r="AK223" s="29">
        <v>1</v>
      </c>
      <c r="AL223" s="29">
        <v>3</v>
      </c>
      <c r="AM223" s="29">
        <v>3</v>
      </c>
      <c r="AN223" s="29">
        <v>3</v>
      </c>
      <c r="AO223" s="29">
        <v>1</v>
      </c>
      <c r="AP223" s="29">
        <v>0</v>
      </c>
      <c r="AQ223" s="29">
        <v>1</v>
      </c>
      <c r="AR223" s="29">
        <v>1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2</v>
      </c>
      <c r="AY223" s="23">
        <f t="shared" si="16"/>
        <v>52</v>
      </c>
      <c r="AZ223" s="23"/>
      <c r="BA223" s="23"/>
      <c r="BC223" s="1">
        <v>221</v>
      </c>
      <c r="BD223" s="22">
        <v>10.423</v>
      </c>
      <c r="BE223" s="22">
        <v>10.423</v>
      </c>
      <c r="BF223" s="22">
        <v>10.423</v>
      </c>
      <c r="BG223" s="22">
        <v>10.423</v>
      </c>
      <c r="BH223" s="22">
        <v>10.423</v>
      </c>
      <c r="BI223" s="22">
        <v>10.423</v>
      </c>
      <c r="BJ223" s="22">
        <v>10.423</v>
      </c>
      <c r="BK223" s="22">
        <v>10.423</v>
      </c>
      <c r="BL223" s="22">
        <v>10.423</v>
      </c>
      <c r="BM223" s="22">
        <v>10.423</v>
      </c>
      <c r="BN223" s="22">
        <v>10.423</v>
      </c>
      <c r="BO223" s="22">
        <f t="shared" si="17"/>
        <v>114.65300000000001</v>
      </c>
      <c r="BP223" s="22">
        <v>0</v>
      </c>
      <c r="BQ223" s="22">
        <v>1000</v>
      </c>
      <c r="BR223">
        <f t="shared" si="19"/>
        <v>0</v>
      </c>
      <c r="BS223">
        <f t="shared" si="18"/>
        <v>0</v>
      </c>
    </row>
    <row r="224" spans="1:71" ht="16" x14ac:dyDescent="0.2">
      <c r="A224" s="30">
        <v>222</v>
      </c>
      <c r="B224" s="29">
        <v>1</v>
      </c>
      <c r="C224" s="29">
        <v>1</v>
      </c>
      <c r="D224" s="29">
        <v>2</v>
      </c>
      <c r="E224" s="29">
        <v>1</v>
      </c>
      <c r="F224" s="29">
        <v>0</v>
      </c>
      <c r="G224" s="29">
        <v>1</v>
      </c>
      <c r="H224" s="29">
        <v>1</v>
      </c>
      <c r="I224" s="29">
        <v>2</v>
      </c>
      <c r="J224" s="29">
        <v>3</v>
      </c>
      <c r="K224" s="29">
        <v>2</v>
      </c>
      <c r="L224" s="29">
        <v>1</v>
      </c>
      <c r="M224" s="29">
        <v>1</v>
      </c>
      <c r="N224" s="29">
        <v>1</v>
      </c>
      <c r="O224" s="29">
        <v>1</v>
      </c>
      <c r="P224" s="29">
        <v>4</v>
      </c>
      <c r="Q224" s="29">
        <v>0</v>
      </c>
      <c r="R224" s="29">
        <v>1</v>
      </c>
      <c r="S224" s="29">
        <v>1</v>
      </c>
      <c r="T224" s="29">
        <v>0</v>
      </c>
      <c r="U224" s="29">
        <v>0</v>
      </c>
      <c r="V224" s="29">
        <v>0</v>
      </c>
      <c r="W224" s="29">
        <v>0</v>
      </c>
      <c r="X224" s="29">
        <v>1</v>
      </c>
      <c r="Y224" s="29">
        <v>0</v>
      </c>
      <c r="Z224" s="29">
        <v>1</v>
      </c>
      <c r="AA224" s="29">
        <v>2</v>
      </c>
      <c r="AB224" s="29">
        <v>3</v>
      </c>
      <c r="AC224" s="29">
        <v>1</v>
      </c>
      <c r="AD224" s="29">
        <v>0</v>
      </c>
      <c r="AE224" s="29">
        <v>1</v>
      </c>
      <c r="AF224" s="29">
        <v>1</v>
      </c>
      <c r="AG224" s="29">
        <v>1</v>
      </c>
      <c r="AH224" s="29">
        <v>1</v>
      </c>
      <c r="AI224" s="29">
        <v>0</v>
      </c>
      <c r="AJ224" s="29">
        <v>0</v>
      </c>
      <c r="AK224" s="29">
        <v>0</v>
      </c>
      <c r="AL224" s="29">
        <v>2</v>
      </c>
      <c r="AM224" s="29">
        <v>3</v>
      </c>
      <c r="AN224" s="29">
        <v>2</v>
      </c>
      <c r="AO224" s="29">
        <v>1</v>
      </c>
      <c r="AP224" s="29">
        <v>0</v>
      </c>
      <c r="AQ224" s="29">
        <v>0</v>
      </c>
      <c r="AR224" s="29">
        <v>1</v>
      </c>
      <c r="AS224" s="29">
        <v>0</v>
      </c>
      <c r="AT224" s="29">
        <v>0</v>
      </c>
      <c r="AU224" s="29">
        <v>0</v>
      </c>
      <c r="AV224" s="29">
        <v>0</v>
      </c>
      <c r="AW224" s="29">
        <v>0</v>
      </c>
      <c r="AX224" s="29">
        <v>1</v>
      </c>
      <c r="AY224" s="23">
        <f t="shared" si="16"/>
        <v>46</v>
      </c>
      <c r="AZ224" s="23"/>
      <c r="BA224" s="23"/>
      <c r="BC224" s="1">
        <v>222</v>
      </c>
      <c r="BD224" s="22">
        <v>10.423</v>
      </c>
      <c r="BE224" s="22">
        <v>10.423</v>
      </c>
      <c r="BF224" s="22">
        <v>10.423</v>
      </c>
      <c r="BG224" s="22">
        <v>10.423</v>
      </c>
      <c r="BH224" s="22">
        <v>10.423</v>
      </c>
      <c r="BI224" s="22">
        <v>10.423</v>
      </c>
      <c r="BJ224" s="22">
        <v>10.423</v>
      </c>
      <c r="BK224" s="22">
        <v>10.423</v>
      </c>
      <c r="BL224" s="22">
        <v>10.423</v>
      </c>
      <c r="BM224" s="22">
        <v>10.423</v>
      </c>
      <c r="BN224" s="22">
        <v>10.423</v>
      </c>
      <c r="BO224" s="22">
        <f t="shared" si="17"/>
        <v>114.65300000000001</v>
      </c>
      <c r="BP224" s="22">
        <v>0</v>
      </c>
      <c r="BQ224" s="22">
        <v>1000</v>
      </c>
      <c r="BR224">
        <f t="shared" si="19"/>
        <v>0</v>
      </c>
      <c r="BS224">
        <f t="shared" si="18"/>
        <v>0</v>
      </c>
    </row>
    <row r="225" spans="1:71" ht="16" x14ac:dyDescent="0.2">
      <c r="A225" s="30">
        <v>223</v>
      </c>
      <c r="B225" s="29">
        <v>0</v>
      </c>
      <c r="C225" s="29">
        <v>1</v>
      </c>
      <c r="D225" s="29">
        <v>2</v>
      </c>
      <c r="E225" s="29">
        <v>2</v>
      </c>
      <c r="F225" s="29">
        <v>1</v>
      </c>
      <c r="G225" s="29">
        <v>0</v>
      </c>
      <c r="H225" s="29">
        <v>1</v>
      </c>
      <c r="I225" s="29">
        <v>1</v>
      </c>
      <c r="J225" s="29">
        <v>3</v>
      </c>
      <c r="K225" s="29">
        <v>2</v>
      </c>
      <c r="L225" s="29">
        <v>1</v>
      </c>
      <c r="M225" s="29">
        <v>1</v>
      </c>
      <c r="N225" s="29">
        <v>1</v>
      </c>
      <c r="O225" s="29">
        <v>2</v>
      </c>
      <c r="P225" s="29">
        <v>5</v>
      </c>
      <c r="Q225" s="29">
        <v>1</v>
      </c>
      <c r="R225" s="29">
        <v>1</v>
      </c>
      <c r="S225" s="29">
        <v>1</v>
      </c>
      <c r="T225" s="29">
        <v>1</v>
      </c>
      <c r="U225" s="29">
        <v>0</v>
      </c>
      <c r="V225" s="29">
        <v>1</v>
      </c>
      <c r="W225" s="29">
        <v>0</v>
      </c>
      <c r="X225" s="29">
        <v>0</v>
      </c>
      <c r="Y225" s="29">
        <v>1</v>
      </c>
      <c r="Z225" s="29">
        <v>1</v>
      </c>
      <c r="AA225" s="29">
        <v>2</v>
      </c>
      <c r="AB225" s="29">
        <v>3</v>
      </c>
      <c r="AC225" s="29">
        <v>0</v>
      </c>
      <c r="AD225" s="29">
        <v>0</v>
      </c>
      <c r="AE225" s="29">
        <v>1</v>
      </c>
      <c r="AF225" s="29">
        <v>0</v>
      </c>
      <c r="AG225" s="29">
        <v>1</v>
      </c>
      <c r="AH225" s="29">
        <v>0</v>
      </c>
      <c r="AI225" s="29">
        <v>0</v>
      </c>
      <c r="AJ225" s="29">
        <v>1</v>
      </c>
      <c r="AK225" s="29">
        <v>1</v>
      </c>
      <c r="AL225" s="29">
        <v>3</v>
      </c>
      <c r="AM225" s="29">
        <v>3</v>
      </c>
      <c r="AN225" s="29">
        <v>3</v>
      </c>
      <c r="AO225" s="29">
        <v>1</v>
      </c>
      <c r="AP225" s="29">
        <v>1</v>
      </c>
      <c r="AQ225" s="29">
        <v>1</v>
      </c>
      <c r="AR225" s="29">
        <v>1</v>
      </c>
      <c r="AS225" s="29">
        <v>0</v>
      </c>
      <c r="AT225" s="29">
        <v>0</v>
      </c>
      <c r="AU225" s="29">
        <v>0</v>
      </c>
      <c r="AV225" s="29">
        <v>1</v>
      </c>
      <c r="AW225" s="29">
        <v>1</v>
      </c>
      <c r="AX225" s="29">
        <v>1</v>
      </c>
      <c r="AY225" s="23">
        <f t="shared" si="16"/>
        <v>55</v>
      </c>
      <c r="AZ225" s="23"/>
      <c r="BA225" s="23"/>
      <c r="BC225" s="1">
        <v>223</v>
      </c>
      <c r="BD225" s="22">
        <v>10.423</v>
      </c>
      <c r="BE225" s="22">
        <v>10.423</v>
      </c>
      <c r="BF225" s="22">
        <v>10.423</v>
      </c>
      <c r="BG225" s="22">
        <v>10.423</v>
      </c>
      <c r="BH225" s="22">
        <v>10.423</v>
      </c>
      <c r="BI225" s="22">
        <v>10.423</v>
      </c>
      <c r="BJ225" s="22">
        <v>10.423</v>
      </c>
      <c r="BK225" s="22">
        <v>10.423</v>
      </c>
      <c r="BL225" s="22">
        <v>10.423</v>
      </c>
      <c r="BM225" s="22">
        <v>10.423</v>
      </c>
      <c r="BN225" s="22">
        <v>10.423</v>
      </c>
      <c r="BO225" s="22">
        <f t="shared" si="17"/>
        <v>114.65300000000001</v>
      </c>
      <c r="BP225" s="22">
        <v>0</v>
      </c>
      <c r="BQ225" s="22">
        <v>1000</v>
      </c>
      <c r="BR225">
        <f t="shared" si="19"/>
        <v>0</v>
      </c>
      <c r="BS225">
        <f t="shared" si="18"/>
        <v>0</v>
      </c>
    </row>
    <row r="226" spans="1:71" ht="16" x14ac:dyDescent="0.2">
      <c r="A226" s="30">
        <v>224</v>
      </c>
      <c r="B226" s="29">
        <v>1</v>
      </c>
      <c r="C226" s="29">
        <v>1</v>
      </c>
      <c r="D226" s="29">
        <v>2</v>
      </c>
      <c r="E226" s="29">
        <v>1</v>
      </c>
      <c r="F226" s="29">
        <v>0</v>
      </c>
      <c r="G226" s="29">
        <v>1</v>
      </c>
      <c r="H226" s="29">
        <v>1</v>
      </c>
      <c r="I226" s="29">
        <v>1</v>
      </c>
      <c r="J226" s="29">
        <v>3</v>
      </c>
      <c r="K226" s="29">
        <v>3</v>
      </c>
      <c r="L226" s="29">
        <v>1</v>
      </c>
      <c r="M226" s="29">
        <v>1</v>
      </c>
      <c r="N226" s="29">
        <v>1</v>
      </c>
      <c r="O226" s="29">
        <v>2</v>
      </c>
      <c r="P226" s="29">
        <v>4</v>
      </c>
      <c r="Q226" s="29">
        <v>0</v>
      </c>
      <c r="R226" s="29">
        <v>1</v>
      </c>
      <c r="S226" s="29">
        <v>1</v>
      </c>
      <c r="T226" s="29">
        <v>0</v>
      </c>
      <c r="U226" s="29">
        <v>0</v>
      </c>
      <c r="V226" s="29">
        <v>0</v>
      </c>
      <c r="W226" s="29">
        <v>1</v>
      </c>
      <c r="X226" s="29">
        <v>1</v>
      </c>
      <c r="Y226" s="29">
        <v>0</v>
      </c>
      <c r="Z226" s="29">
        <v>1</v>
      </c>
      <c r="AA226" s="29">
        <v>2</v>
      </c>
      <c r="AB226" s="29">
        <v>2</v>
      </c>
      <c r="AC226" s="29">
        <v>1</v>
      </c>
      <c r="AD226" s="29">
        <v>0</v>
      </c>
      <c r="AE226" s="29">
        <v>1</v>
      </c>
      <c r="AF226" s="29">
        <v>1</v>
      </c>
      <c r="AG226" s="29">
        <v>0</v>
      </c>
      <c r="AH226" s="29">
        <v>1</v>
      </c>
      <c r="AI226" s="29">
        <v>0</v>
      </c>
      <c r="AJ226" s="29">
        <v>0</v>
      </c>
      <c r="AK226" s="29">
        <v>0</v>
      </c>
      <c r="AL226" s="29">
        <v>2</v>
      </c>
      <c r="AM226" s="29">
        <v>4</v>
      </c>
      <c r="AN226" s="29">
        <v>3</v>
      </c>
      <c r="AO226" s="29">
        <v>1</v>
      </c>
      <c r="AP226" s="29">
        <v>1</v>
      </c>
      <c r="AQ226" s="29">
        <v>0</v>
      </c>
      <c r="AR226" s="29">
        <v>1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9">
        <v>2</v>
      </c>
      <c r="AY226" s="23">
        <f t="shared" si="16"/>
        <v>50</v>
      </c>
      <c r="AZ226" s="23"/>
      <c r="BA226" s="23"/>
      <c r="BC226" s="1">
        <v>224</v>
      </c>
      <c r="BD226" s="22">
        <v>10.423</v>
      </c>
      <c r="BE226" s="22">
        <v>10.423</v>
      </c>
      <c r="BF226" s="22">
        <v>10.423</v>
      </c>
      <c r="BG226" s="22">
        <v>10.423</v>
      </c>
      <c r="BH226" s="22">
        <v>10.423</v>
      </c>
      <c r="BI226" s="22">
        <v>10.423</v>
      </c>
      <c r="BJ226" s="22">
        <v>10.423</v>
      </c>
      <c r="BK226" s="22">
        <v>10.423</v>
      </c>
      <c r="BL226" s="22">
        <v>10.423</v>
      </c>
      <c r="BM226" s="22">
        <v>10.423</v>
      </c>
      <c r="BN226" s="22">
        <v>10.423</v>
      </c>
      <c r="BO226" s="22">
        <f t="shared" si="17"/>
        <v>114.65300000000001</v>
      </c>
      <c r="BP226" s="22">
        <v>0</v>
      </c>
      <c r="BQ226" s="22">
        <v>1000</v>
      </c>
      <c r="BR226">
        <f t="shared" si="19"/>
        <v>0</v>
      </c>
      <c r="BS226">
        <f t="shared" si="18"/>
        <v>0</v>
      </c>
    </row>
    <row r="227" spans="1:71" ht="16" x14ac:dyDescent="0.2">
      <c r="A227" s="30">
        <v>225</v>
      </c>
      <c r="B227" s="29">
        <v>0</v>
      </c>
      <c r="C227" s="29">
        <v>1</v>
      </c>
      <c r="D227" s="29">
        <v>2</v>
      </c>
      <c r="E227" s="29">
        <v>1</v>
      </c>
      <c r="F227" s="29">
        <v>1</v>
      </c>
      <c r="G227" s="29">
        <v>0</v>
      </c>
      <c r="H227" s="29">
        <v>2</v>
      </c>
      <c r="I227" s="29">
        <v>1</v>
      </c>
      <c r="J227" s="29">
        <v>3</v>
      </c>
      <c r="K227" s="29">
        <v>3</v>
      </c>
      <c r="L227" s="29">
        <v>1</v>
      </c>
      <c r="M227" s="29">
        <v>1</v>
      </c>
      <c r="N227" s="29">
        <v>1</v>
      </c>
      <c r="O227" s="29">
        <v>1</v>
      </c>
      <c r="P227" s="29">
        <v>4</v>
      </c>
      <c r="Q227" s="29">
        <v>0</v>
      </c>
      <c r="R227" s="29">
        <v>2</v>
      </c>
      <c r="S227" s="29">
        <v>1</v>
      </c>
      <c r="T227" s="29">
        <v>1</v>
      </c>
      <c r="U227" s="29">
        <v>0</v>
      </c>
      <c r="V227" s="29">
        <v>0</v>
      </c>
      <c r="W227" s="29">
        <v>1</v>
      </c>
      <c r="X227" s="29">
        <v>1</v>
      </c>
      <c r="Y227" s="29">
        <v>0</v>
      </c>
      <c r="Z227" s="29">
        <v>1</v>
      </c>
      <c r="AA227" s="29">
        <v>2</v>
      </c>
      <c r="AB227" s="29">
        <v>2</v>
      </c>
      <c r="AC227" s="29">
        <v>1</v>
      </c>
      <c r="AD227" s="29">
        <v>0</v>
      </c>
      <c r="AE227" s="29">
        <v>1</v>
      </c>
      <c r="AF227" s="29">
        <v>0</v>
      </c>
      <c r="AG227" s="29">
        <v>1</v>
      </c>
      <c r="AH227" s="29">
        <v>1</v>
      </c>
      <c r="AI227" s="29">
        <v>0</v>
      </c>
      <c r="AJ227" s="29">
        <v>0</v>
      </c>
      <c r="AK227" s="29">
        <v>0</v>
      </c>
      <c r="AL227" s="29">
        <v>2</v>
      </c>
      <c r="AM227" s="29">
        <v>3</v>
      </c>
      <c r="AN227" s="29">
        <v>3</v>
      </c>
      <c r="AO227" s="29">
        <v>0</v>
      </c>
      <c r="AP227" s="29">
        <v>0</v>
      </c>
      <c r="AQ227" s="29">
        <v>1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0</v>
      </c>
      <c r="AX227" s="29">
        <v>2</v>
      </c>
      <c r="AY227" s="23">
        <f t="shared" si="16"/>
        <v>48</v>
      </c>
      <c r="AZ227" s="23"/>
      <c r="BA227" s="23"/>
      <c r="BC227" s="1">
        <v>225</v>
      </c>
      <c r="BD227" s="22">
        <v>10.423</v>
      </c>
      <c r="BE227" s="22">
        <v>10.423</v>
      </c>
      <c r="BF227" s="22">
        <v>10.423</v>
      </c>
      <c r="BG227" s="22">
        <v>10.423</v>
      </c>
      <c r="BH227" s="22">
        <v>10.423</v>
      </c>
      <c r="BI227" s="22">
        <v>10.423</v>
      </c>
      <c r="BJ227" s="22">
        <v>10.423</v>
      </c>
      <c r="BK227" s="22">
        <v>10.423</v>
      </c>
      <c r="BL227" s="22">
        <v>10.423</v>
      </c>
      <c r="BM227" s="22">
        <v>10.423</v>
      </c>
      <c r="BN227" s="22">
        <v>10.423</v>
      </c>
      <c r="BO227" s="22">
        <f t="shared" si="17"/>
        <v>114.65300000000001</v>
      </c>
      <c r="BP227" s="22">
        <v>0</v>
      </c>
      <c r="BQ227" s="22">
        <v>1000</v>
      </c>
      <c r="BR227">
        <f t="shared" si="19"/>
        <v>0</v>
      </c>
      <c r="BS227">
        <f t="shared" si="18"/>
        <v>0</v>
      </c>
    </row>
    <row r="228" spans="1:71" ht="16" x14ac:dyDescent="0.2">
      <c r="A228" s="30">
        <v>226</v>
      </c>
      <c r="B228" s="29">
        <v>1</v>
      </c>
      <c r="C228" s="29">
        <v>1</v>
      </c>
      <c r="D228" s="29">
        <v>2</v>
      </c>
      <c r="E228" s="29">
        <v>2</v>
      </c>
      <c r="F228" s="29">
        <v>1</v>
      </c>
      <c r="G228" s="29">
        <v>0</v>
      </c>
      <c r="H228" s="29">
        <v>0</v>
      </c>
      <c r="I228" s="29">
        <v>1</v>
      </c>
      <c r="J228" s="29">
        <v>3</v>
      </c>
      <c r="K228" s="29">
        <v>3</v>
      </c>
      <c r="L228" s="29">
        <v>2</v>
      </c>
      <c r="M228" s="29">
        <v>1</v>
      </c>
      <c r="N228" s="29">
        <v>1</v>
      </c>
      <c r="O228" s="29">
        <v>2</v>
      </c>
      <c r="P228" s="29">
        <v>4</v>
      </c>
      <c r="Q228" s="29">
        <v>1</v>
      </c>
      <c r="R228" s="29">
        <v>1</v>
      </c>
      <c r="S228" s="29">
        <v>1</v>
      </c>
      <c r="T228" s="29">
        <v>0</v>
      </c>
      <c r="U228" s="29">
        <v>0</v>
      </c>
      <c r="V228" s="29">
        <v>0</v>
      </c>
      <c r="W228" s="29">
        <v>0</v>
      </c>
      <c r="X228" s="29">
        <v>1</v>
      </c>
      <c r="Y228" s="29">
        <v>1</v>
      </c>
      <c r="Z228" s="29">
        <v>1</v>
      </c>
      <c r="AA228" s="29">
        <v>2</v>
      </c>
      <c r="AB228" s="29">
        <v>2</v>
      </c>
      <c r="AC228" s="29">
        <v>0</v>
      </c>
      <c r="AD228" s="29">
        <v>1</v>
      </c>
      <c r="AE228" s="29">
        <v>1</v>
      </c>
      <c r="AF228" s="29">
        <v>1</v>
      </c>
      <c r="AG228" s="29">
        <v>1</v>
      </c>
      <c r="AH228" s="29">
        <v>0</v>
      </c>
      <c r="AI228" s="29">
        <v>0</v>
      </c>
      <c r="AJ228" s="29">
        <v>1</v>
      </c>
      <c r="AK228" s="29">
        <v>0</v>
      </c>
      <c r="AL228" s="29">
        <v>2</v>
      </c>
      <c r="AM228" s="29">
        <v>3</v>
      </c>
      <c r="AN228" s="29">
        <v>3</v>
      </c>
      <c r="AO228" s="29">
        <v>1</v>
      </c>
      <c r="AP228" s="29">
        <v>0</v>
      </c>
      <c r="AQ228" s="29">
        <v>1</v>
      </c>
      <c r="AR228" s="29">
        <v>0</v>
      </c>
      <c r="AS228" s="29">
        <v>0</v>
      </c>
      <c r="AT228" s="29">
        <v>0</v>
      </c>
      <c r="AU228" s="29">
        <v>1</v>
      </c>
      <c r="AV228" s="29">
        <v>1</v>
      </c>
      <c r="AW228" s="29">
        <v>1</v>
      </c>
      <c r="AX228" s="29">
        <v>2</v>
      </c>
      <c r="AY228" s="23">
        <f t="shared" si="16"/>
        <v>54</v>
      </c>
      <c r="AZ228" s="23"/>
      <c r="BA228" s="23"/>
      <c r="BC228" s="1">
        <v>226</v>
      </c>
      <c r="BD228" s="22">
        <v>10.423</v>
      </c>
      <c r="BE228" s="22">
        <v>10.423</v>
      </c>
      <c r="BF228" s="22">
        <v>10.423</v>
      </c>
      <c r="BG228" s="22">
        <v>10.423</v>
      </c>
      <c r="BH228" s="22">
        <v>10.423</v>
      </c>
      <c r="BI228" s="22">
        <v>10.423</v>
      </c>
      <c r="BJ228" s="22">
        <v>10.423</v>
      </c>
      <c r="BK228" s="22">
        <v>10.423</v>
      </c>
      <c r="BL228" s="22">
        <v>10.423</v>
      </c>
      <c r="BM228" s="22">
        <v>10.423</v>
      </c>
      <c r="BN228" s="22">
        <v>10.423</v>
      </c>
      <c r="BO228" s="22">
        <f t="shared" si="17"/>
        <v>114.65300000000001</v>
      </c>
      <c r="BP228" s="22">
        <v>0</v>
      </c>
      <c r="BQ228" s="22">
        <v>1000</v>
      </c>
      <c r="BR228">
        <f t="shared" si="19"/>
        <v>0</v>
      </c>
      <c r="BS228">
        <f t="shared" si="18"/>
        <v>0</v>
      </c>
    </row>
    <row r="229" spans="1:71" ht="16" x14ac:dyDescent="0.2">
      <c r="A229" s="30">
        <v>227</v>
      </c>
      <c r="B229" s="29">
        <v>0</v>
      </c>
      <c r="C229" s="29">
        <v>2</v>
      </c>
      <c r="D229" s="29">
        <v>1</v>
      </c>
      <c r="E229" s="29">
        <v>2</v>
      </c>
      <c r="F229" s="29">
        <v>1</v>
      </c>
      <c r="G229" s="29">
        <v>0</v>
      </c>
      <c r="H229" s="29">
        <v>0</v>
      </c>
      <c r="I229" s="29">
        <v>1</v>
      </c>
      <c r="J229" s="29">
        <v>3</v>
      </c>
      <c r="K229" s="29">
        <v>3</v>
      </c>
      <c r="L229" s="29">
        <v>2</v>
      </c>
      <c r="M229" s="29">
        <v>1</v>
      </c>
      <c r="N229" s="29">
        <v>1</v>
      </c>
      <c r="O229" s="29">
        <v>0</v>
      </c>
      <c r="P229" s="29">
        <v>5</v>
      </c>
      <c r="Q229" s="29">
        <v>1</v>
      </c>
      <c r="R229" s="29">
        <v>1</v>
      </c>
      <c r="S229" s="29">
        <v>2</v>
      </c>
      <c r="T229" s="29">
        <v>0</v>
      </c>
      <c r="U229" s="29">
        <v>0</v>
      </c>
      <c r="V229" s="29">
        <v>1</v>
      </c>
      <c r="W229" s="29">
        <v>1</v>
      </c>
      <c r="X229" s="29">
        <v>0</v>
      </c>
      <c r="Y229" s="29">
        <v>0</v>
      </c>
      <c r="Z229" s="29">
        <v>1</v>
      </c>
      <c r="AA229" s="29">
        <v>2</v>
      </c>
      <c r="AB229" s="29">
        <v>2</v>
      </c>
      <c r="AC229" s="29">
        <v>1</v>
      </c>
      <c r="AD229" s="29">
        <v>0</v>
      </c>
      <c r="AE229" s="29">
        <v>1</v>
      </c>
      <c r="AF229" s="29">
        <v>1</v>
      </c>
      <c r="AG229" s="29">
        <v>1</v>
      </c>
      <c r="AH229" s="29">
        <v>1</v>
      </c>
      <c r="AI229" s="29">
        <v>0</v>
      </c>
      <c r="AJ229" s="29">
        <v>0</v>
      </c>
      <c r="AK229" s="29">
        <v>0</v>
      </c>
      <c r="AL229" s="29">
        <v>3</v>
      </c>
      <c r="AM229" s="29">
        <v>3</v>
      </c>
      <c r="AN229" s="29">
        <v>3</v>
      </c>
      <c r="AO229" s="29">
        <v>1</v>
      </c>
      <c r="AP229" s="29">
        <v>1</v>
      </c>
      <c r="AQ229" s="29">
        <v>1</v>
      </c>
      <c r="AR229" s="29">
        <v>1</v>
      </c>
      <c r="AS229" s="29">
        <v>0</v>
      </c>
      <c r="AT229" s="29">
        <v>0</v>
      </c>
      <c r="AU229" s="29">
        <v>0</v>
      </c>
      <c r="AV229" s="29">
        <v>1</v>
      </c>
      <c r="AW229" s="29">
        <v>1</v>
      </c>
      <c r="AX229" s="29">
        <v>2</v>
      </c>
      <c r="AY229" s="23">
        <f t="shared" si="16"/>
        <v>55</v>
      </c>
      <c r="AZ229" s="23"/>
      <c r="BA229" s="23"/>
      <c r="BC229" s="1">
        <v>227</v>
      </c>
      <c r="BD229" s="22">
        <v>10.423</v>
      </c>
      <c r="BE229" s="22">
        <v>10.423</v>
      </c>
      <c r="BF229" s="22">
        <v>10.423</v>
      </c>
      <c r="BG229" s="22">
        <v>10.423</v>
      </c>
      <c r="BH229" s="22">
        <v>10.423</v>
      </c>
      <c r="BI229" s="22">
        <v>10.423</v>
      </c>
      <c r="BJ229" s="22">
        <v>10.423</v>
      </c>
      <c r="BK229" s="22">
        <v>10.423</v>
      </c>
      <c r="BL229" s="22">
        <v>10.423</v>
      </c>
      <c r="BM229" s="22">
        <v>10.423</v>
      </c>
      <c r="BN229" s="22">
        <v>10.423</v>
      </c>
      <c r="BO229" s="22">
        <f t="shared" si="17"/>
        <v>114.65300000000001</v>
      </c>
      <c r="BP229" s="22">
        <v>0</v>
      </c>
      <c r="BQ229" s="22">
        <v>1000</v>
      </c>
      <c r="BR229">
        <f t="shared" si="19"/>
        <v>0</v>
      </c>
      <c r="BS229">
        <f t="shared" si="18"/>
        <v>0</v>
      </c>
    </row>
    <row r="230" spans="1:71" ht="16" x14ac:dyDescent="0.2">
      <c r="A230" s="30">
        <v>228</v>
      </c>
      <c r="B230" s="29">
        <v>1</v>
      </c>
      <c r="C230" s="29">
        <v>1</v>
      </c>
      <c r="D230" s="29">
        <v>2</v>
      </c>
      <c r="E230" s="29">
        <v>1</v>
      </c>
      <c r="F230" s="29">
        <v>1</v>
      </c>
      <c r="G230" s="29">
        <v>1</v>
      </c>
      <c r="H230" s="29">
        <v>1</v>
      </c>
      <c r="I230" s="29">
        <v>1</v>
      </c>
      <c r="J230" s="29">
        <v>3</v>
      </c>
      <c r="K230" s="29">
        <v>3</v>
      </c>
      <c r="L230" s="29">
        <v>2</v>
      </c>
      <c r="M230" s="29">
        <v>1</v>
      </c>
      <c r="N230" s="29">
        <v>0</v>
      </c>
      <c r="O230" s="29">
        <v>1</v>
      </c>
      <c r="P230" s="29">
        <v>4</v>
      </c>
      <c r="Q230" s="29">
        <v>1</v>
      </c>
      <c r="R230" s="29">
        <v>1</v>
      </c>
      <c r="S230" s="29">
        <v>1</v>
      </c>
      <c r="T230" s="29">
        <v>1</v>
      </c>
      <c r="U230" s="29">
        <v>0</v>
      </c>
      <c r="V230" s="29">
        <v>0</v>
      </c>
      <c r="W230" s="29">
        <v>1</v>
      </c>
      <c r="X230" s="29">
        <v>0</v>
      </c>
      <c r="Y230" s="29">
        <v>1</v>
      </c>
      <c r="Z230" s="29">
        <v>2</v>
      </c>
      <c r="AA230" s="29">
        <v>2</v>
      </c>
      <c r="AB230" s="29">
        <v>2</v>
      </c>
      <c r="AC230" s="29">
        <v>1</v>
      </c>
      <c r="AD230" s="29">
        <v>1</v>
      </c>
      <c r="AE230" s="29">
        <v>0</v>
      </c>
      <c r="AF230" s="29">
        <v>0</v>
      </c>
      <c r="AG230" s="29">
        <v>1</v>
      </c>
      <c r="AH230" s="29">
        <v>1</v>
      </c>
      <c r="AI230" s="29">
        <v>0</v>
      </c>
      <c r="AJ230" s="29">
        <v>1</v>
      </c>
      <c r="AK230" s="29">
        <v>0</v>
      </c>
      <c r="AL230" s="29">
        <v>2</v>
      </c>
      <c r="AM230" s="29">
        <v>3</v>
      </c>
      <c r="AN230" s="29">
        <v>3</v>
      </c>
      <c r="AO230" s="29">
        <v>2</v>
      </c>
      <c r="AP230" s="29">
        <v>0</v>
      </c>
      <c r="AQ230" s="29">
        <v>0</v>
      </c>
      <c r="AR230" s="29">
        <v>1</v>
      </c>
      <c r="AS230" s="29">
        <v>0</v>
      </c>
      <c r="AT230" s="29">
        <v>0</v>
      </c>
      <c r="AU230" s="29">
        <v>0</v>
      </c>
      <c r="AV230" s="29">
        <v>1</v>
      </c>
      <c r="AW230" s="29">
        <v>0</v>
      </c>
      <c r="AX230" s="29">
        <v>2</v>
      </c>
      <c r="AY230" s="23">
        <f t="shared" si="16"/>
        <v>54</v>
      </c>
      <c r="AZ230" s="23"/>
      <c r="BA230" s="23"/>
      <c r="BC230" s="1">
        <v>228</v>
      </c>
      <c r="BD230" s="22">
        <v>10.423</v>
      </c>
      <c r="BE230" s="22">
        <v>10.423</v>
      </c>
      <c r="BF230" s="22">
        <v>10.423</v>
      </c>
      <c r="BG230" s="22">
        <v>10.423</v>
      </c>
      <c r="BH230" s="22">
        <v>10.423</v>
      </c>
      <c r="BI230" s="22">
        <v>10.423</v>
      </c>
      <c r="BJ230" s="22">
        <v>10.423</v>
      </c>
      <c r="BK230" s="22">
        <v>10.423</v>
      </c>
      <c r="BL230" s="22">
        <v>10.423</v>
      </c>
      <c r="BM230" s="22">
        <v>10.423</v>
      </c>
      <c r="BN230" s="22">
        <v>10.423</v>
      </c>
      <c r="BO230" s="22">
        <f t="shared" si="17"/>
        <v>114.65300000000001</v>
      </c>
      <c r="BP230" s="22">
        <v>0</v>
      </c>
      <c r="BQ230" s="22">
        <v>1000</v>
      </c>
      <c r="BR230">
        <f t="shared" si="19"/>
        <v>0</v>
      </c>
      <c r="BS230">
        <f t="shared" si="18"/>
        <v>0</v>
      </c>
    </row>
    <row r="231" spans="1:71" ht="16" x14ac:dyDescent="0.2">
      <c r="A231" s="30">
        <v>229</v>
      </c>
      <c r="B231" s="29">
        <v>1</v>
      </c>
      <c r="C231" s="29">
        <v>1</v>
      </c>
      <c r="D231" s="29">
        <v>2</v>
      </c>
      <c r="E231" s="29">
        <v>1</v>
      </c>
      <c r="F231" s="29">
        <v>0</v>
      </c>
      <c r="G231" s="29">
        <v>0</v>
      </c>
      <c r="H231" s="29">
        <v>1</v>
      </c>
      <c r="I231" s="29">
        <v>1</v>
      </c>
      <c r="J231" s="29">
        <v>3</v>
      </c>
      <c r="K231" s="29">
        <v>3</v>
      </c>
      <c r="L231" s="29">
        <v>1</v>
      </c>
      <c r="M231" s="29">
        <v>1</v>
      </c>
      <c r="N231" s="29">
        <v>1</v>
      </c>
      <c r="O231" s="29">
        <v>1</v>
      </c>
      <c r="P231" s="29">
        <v>4</v>
      </c>
      <c r="Q231" s="29">
        <v>1</v>
      </c>
      <c r="R231" s="29">
        <v>1</v>
      </c>
      <c r="S231" s="29">
        <v>1</v>
      </c>
      <c r="T231" s="29">
        <v>0</v>
      </c>
      <c r="U231" s="29">
        <v>0</v>
      </c>
      <c r="V231" s="29">
        <v>1</v>
      </c>
      <c r="W231" s="29">
        <v>0</v>
      </c>
      <c r="X231" s="29">
        <v>0</v>
      </c>
      <c r="Y231" s="29">
        <v>0</v>
      </c>
      <c r="Z231" s="29">
        <v>1</v>
      </c>
      <c r="AA231" s="29">
        <v>2</v>
      </c>
      <c r="AB231" s="29">
        <v>2</v>
      </c>
      <c r="AC231" s="29">
        <v>0</v>
      </c>
      <c r="AD231" s="29">
        <v>0</v>
      </c>
      <c r="AE231" s="29">
        <v>1</v>
      </c>
      <c r="AF231" s="29">
        <v>0</v>
      </c>
      <c r="AG231" s="29">
        <v>0</v>
      </c>
      <c r="AH231" s="29">
        <v>0</v>
      </c>
      <c r="AI231" s="29">
        <v>0</v>
      </c>
      <c r="AJ231" s="29">
        <v>1</v>
      </c>
      <c r="AK231" s="29">
        <v>1</v>
      </c>
      <c r="AL231" s="29">
        <v>2</v>
      </c>
      <c r="AM231" s="29">
        <v>3</v>
      </c>
      <c r="AN231" s="29">
        <v>3</v>
      </c>
      <c r="AO231" s="29">
        <v>2</v>
      </c>
      <c r="AP231" s="29">
        <v>0</v>
      </c>
      <c r="AQ231" s="29">
        <v>0</v>
      </c>
      <c r="AR231" s="29">
        <v>1</v>
      </c>
      <c r="AS231" s="29">
        <v>0</v>
      </c>
      <c r="AT231" s="29">
        <v>0</v>
      </c>
      <c r="AU231" s="29">
        <v>0</v>
      </c>
      <c r="AV231" s="29">
        <v>1</v>
      </c>
      <c r="AW231" s="29">
        <v>0</v>
      </c>
      <c r="AX231" s="29">
        <v>2</v>
      </c>
      <c r="AY231" s="23">
        <f t="shared" si="16"/>
        <v>47</v>
      </c>
      <c r="AZ231" s="23"/>
      <c r="BA231" s="23"/>
      <c r="BC231" s="1">
        <v>229</v>
      </c>
      <c r="BD231" s="22">
        <v>10.423</v>
      </c>
      <c r="BE231" s="22">
        <v>10.423</v>
      </c>
      <c r="BF231" s="22">
        <v>10.423</v>
      </c>
      <c r="BG231" s="22">
        <v>10.423</v>
      </c>
      <c r="BH231" s="22">
        <v>10.423</v>
      </c>
      <c r="BI231" s="22">
        <v>10.423</v>
      </c>
      <c r="BJ231" s="22">
        <v>10.423</v>
      </c>
      <c r="BK231" s="22">
        <v>10.423</v>
      </c>
      <c r="BL231" s="22">
        <v>10.423</v>
      </c>
      <c r="BM231" s="22">
        <v>10.423</v>
      </c>
      <c r="BN231" s="22">
        <v>10.423</v>
      </c>
      <c r="BO231" s="22">
        <f t="shared" si="17"/>
        <v>114.65300000000001</v>
      </c>
      <c r="BP231" s="22">
        <v>0</v>
      </c>
      <c r="BQ231" s="22">
        <v>1000</v>
      </c>
      <c r="BR231">
        <f t="shared" si="19"/>
        <v>0</v>
      </c>
      <c r="BS231">
        <f t="shared" si="18"/>
        <v>0</v>
      </c>
    </row>
    <row r="232" spans="1:71" ht="16" x14ac:dyDescent="0.2">
      <c r="A232" s="30">
        <v>230</v>
      </c>
      <c r="B232" s="29">
        <v>0</v>
      </c>
      <c r="C232" s="29">
        <v>1</v>
      </c>
      <c r="D232" s="29">
        <v>2</v>
      </c>
      <c r="E232" s="29">
        <v>2</v>
      </c>
      <c r="F232" s="29">
        <v>0</v>
      </c>
      <c r="G232" s="29">
        <v>0</v>
      </c>
      <c r="H232" s="29">
        <v>1</v>
      </c>
      <c r="I232" s="29">
        <v>1</v>
      </c>
      <c r="J232" s="29">
        <v>3</v>
      </c>
      <c r="K232" s="29">
        <v>3</v>
      </c>
      <c r="L232" s="29">
        <v>1</v>
      </c>
      <c r="M232" s="29">
        <v>2</v>
      </c>
      <c r="N232" s="29">
        <v>1</v>
      </c>
      <c r="O232" s="29">
        <v>2</v>
      </c>
      <c r="P232" s="29">
        <v>4</v>
      </c>
      <c r="Q232" s="29">
        <v>0</v>
      </c>
      <c r="R232" s="29">
        <v>1</v>
      </c>
      <c r="S232" s="29">
        <v>1</v>
      </c>
      <c r="T232" s="29">
        <v>0</v>
      </c>
      <c r="U232" s="29">
        <v>0</v>
      </c>
      <c r="V232" s="29">
        <v>0</v>
      </c>
      <c r="W232" s="29">
        <v>1</v>
      </c>
      <c r="X232" s="29">
        <v>1</v>
      </c>
      <c r="Y232" s="29">
        <v>0</v>
      </c>
      <c r="Z232" s="29">
        <v>1</v>
      </c>
      <c r="AA232" s="29">
        <v>2</v>
      </c>
      <c r="AB232" s="29">
        <v>3</v>
      </c>
      <c r="AC232" s="29">
        <v>0</v>
      </c>
      <c r="AD232" s="29">
        <v>0</v>
      </c>
      <c r="AE232" s="29">
        <v>1</v>
      </c>
      <c r="AF232" s="29">
        <v>0</v>
      </c>
      <c r="AG232" s="29">
        <v>1</v>
      </c>
      <c r="AH232" s="29">
        <v>0</v>
      </c>
      <c r="AI232" s="29">
        <v>0</v>
      </c>
      <c r="AJ232" s="29">
        <v>1</v>
      </c>
      <c r="AK232" s="29">
        <v>0</v>
      </c>
      <c r="AL232" s="29">
        <v>3</v>
      </c>
      <c r="AM232" s="29">
        <v>3</v>
      </c>
      <c r="AN232" s="29">
        <v>3</v>
      </c>
      <c r="AO232" s="29">
        <v>1</v>
      </c>
      <c r="AP232" s="29">
        <v>0</v>
      </c>
      <c r="AQ232" s="29">
        <v>0</v>
      </c>
      <c r="AR232" s="29">
        <v>1</v>
      </c>
      <c r="AS232" s="29">
        <v>0</v>
      </c>
      <c r="AT232" s="29">
        <v>0</v>
      </c>
      <c r="AU232" s="29">
        <v>0</v>
      </c>
      <c r="AV232" s="29">
        <v>0</v>
      </c>
      <c r="AW232" s="29">
        <v>1</v>
      </c>
      <c r="AX232" s="29">
        <v>2</v>
      </c>
      <c r="AY232" s="23">
        <f t="shared" si="16"/>
        <v>50</v>
      </c>
      <c r="AZ232" s="23"/>
      <c r="BA232" s="23"/>
      <c r="BC232" s="1">
        <v>230</v>
      </c>
      <c r="BD232" s="22">
        <v>10.423</v>
      </c>
      <c r="BE232" s="22">
        <v>10.423</v>
      </c>
      <c r="BF232" s="22">
        <v>10.423</v>
      </c>
      <c r="BG232" s="22">
        <v>10.423</v>
      </c>
      <c r="BH232" s="22">
        <v>10.423</v>
      </c>
      <c r="BI232" s="22">
        <v>10.423</v>
      </c>
      <c r="BJ232" s="22">
        <v>10.423</v>
      </c>
      <c r="BK232" s="22">
        <v>10.423</v>
      </c>
      <c r="BL232" s="22">
        <v>10.423</v>
      </c>
      <c r="BM232" s="22">
        <v>10.423</v>
      </c>
      <c r="BN232" s="22">
        <v>10.423</v>
      </c>
      <c r="BO232" s="22">
        <f t="shared" si="17"/>
        <v>114.65300000000001</v>
      </c>
      <c r="BP232" s="22">
        <v>0</v>
      </c>
      <c r="BQ232" s="22">
        <v>1000</v>
      </c>
      <c r="BR232">
        <f t="shared" si="19"/>
        <v>0</v>
      </c>
      <c r="BS232">
        <f t="shared" si="18"/>
        <v>0</v>
      </c>
    </row>
    <row r="233" spans="1:71" ht="16" x14ac:dyDescent="0.2">
      <c r="A233" s="30">
        <v>231</v>
      </c>
      <c r="B233" s="29">
        <v>0</v>
      </c>
      <c r="C233" s="29">
        <v>1</v>
      </c>
      <c r="D233" s="29">
        <v>2</v>
      </c>
      <c r="E233" s="29">
        <v>2</v>
      </c>
      <c r="F233" s="29">
        <v>0</v>
      </c>
      <c r="G233" s="29">
        <v>1</v>
      </c>
      <c r="H233" s="29">
        <v>0</v>
      </c>
      <c r="I233" s="29">
        <v>1</v>
      </c>
      <c r="J233" s="29">
        <v>3</v>
      </c>
      <c r="K233" s="29">
        <v>2</v>
      </c>
      <c r="L233" s="29">
        <v>2</v>
      </c>
      <c r="M233" s="29">
        <v>1</v>
      </c>
      <c r="N233" s="29">
        <v>1</v>
      </c>
      <c r="O233" s="29">
        <v>1</v>
      </c>
      <c r="P233" s="29">
        <v>4</v>
      </c>
      <c r="Q233" s="29">
        <v>0</v>
      </c>
      <c r="R233" s="29">
        <v>1</v>
      </c>
      <c r="S233" s="29">
        <v>1</v>
      </c>
      <c r="T233" s="29">
        <v>0</v>
      </c>
      <c r="U233" s="29">
        <v>0</v>
      </c>
      <c r="V233" s="29">
        <v>0</v>
      </c>
      <c r="W233" s="29">
        <v>1</v>
      </c>
      <c r="X233" s="29">
        <v>0</v>
      </c>
      <c r="Y233" s="29">
        <v>1</v>
      </c>
      <c r="Z233" s="29">
        <v>1</v>
      </c>
      <c r="AA233" s="29">
        <v>3</v>
      </c>
      <c r="AB233" s="29">
        <v>2</v>
      </c>
      <c r="AC233" s="29">
        <v>0</v>
      </c>
      <c r="AD233" s="29">
        <v>0</v>
      </c>
      <c r="AE233" s="29">
        <v>1</v>
      </c>
      <c r="AF233" s="29">
        <v>0</v>
      </c>
      <c r="AG233" s="29">
        <v>0</v>
      </c>
      <c r="AH233" s="29">
        <v>1</v>
      </c>
      <c r="AI233" s="29">
        <v>0</v>
      </c>
      <c r="AJ233" s="29">
        <v>0</v>
      </c>
      <c r="AK233" s="29">
        <v>1</v>
      </c>
      <c r="AL233" s="29">
        <v>2</v>
      </c>
      <c r="AM233" s="29">
        <v>3</v>
      </c>
      <c r="AN233" s="29">
        <v>3</v>
      </c>
      <c r="AO233" s="29">
        <v>1</v>
      </c>
      <c r="AP233" s="29">
        <v>0</v>
      </c>
      <c r="AQ233" s="29">
        <v>1</v>
      </c>
      <c r="AR233" s="29">
        <v>0</v>
      </c>
      <c r="AS233" s="29">
        <v>0</v>
      </c>
      <c r="AT233" s="29">
        <v>0</v>
      </c>
      <c r="AU233" s="29">
        <v>0</v>
      </c>
      <c r="AV233" s="29">
        <v>0</v>
      </c>
      <c r="AW233" s="29">
        <v>0</v>
      </c>
      <c r="AX233" s="29">
        <v>2</v>
      </c>
      <c r="AY233" s="23">
        <f t="shared" si="16"/>
        <v>46</v>
      </c>
      <c r="AZ233" s="23"/>
      <c r="BA233" s="23"/>
      <c r="BC233" s="1">
        <v>231</v>
      </c>
      <c r="BD233" s="22">
        <v>10.423</v>
      </c>
      <c r="BE233" s="22">
        <v>10.423</v>
      </c>
      <c r="BF233" s="22">
        <v>10.423</v>
      </c>
      <c r="BG233" s="22">
        <v>10.423</v>
      </c>
      <c r="BH233" s="22">
        <v>10.423</v>
      </c>
      <c r="BI233" s="22">
        <v>10.423</v>
      </c>
      <c r="BJ233" s="22">
        <v>10.423</v>
      </c>
      <c r="BK233" s="22">
        <v>10.423</v>
      </c>
      <c r="BL233" s="22">
        <v>10.423</v>
      </c>
      <c r="BM233" s="22">
        <v>10.423</v>
      </c>
      <c r="BN233" s="22">
        <v>10.423</v>
      </c>
      <c r="BO233" s="22">
        <f t="shared" si="17"/>
        <v>114.65300000000001</v>
      </c>
      <c r="BP233" s="22">
        <v>0</v>
      </c>
      <c r="BQ233" s="22">
        <v>1000</v>
      </c>
      <c r="BR233">
        <f t="shared" si="19"/>
        <v>0</v>
      </c>
      <c r="BS233">
        <f t="shared" si="18"/>
        <v>0</v>
      </c>
    </row>
    <row r="234" spans="1:71" ht="16" x14ac:dyDescent="0.2">
      <c r="A234" s="30">
        <v>232</v>
      </c>
      <c r="B234" s="29">
        <v>1</v>
      </c>
      <c r="C234" s="29">
        <v>1</v>
      </c>
      <c r="D234" s="29">
        <v>2</v>
      </c>
      <c r="E234" s="29">
        <v>1</v>
      </c>
      <c r="F234" s="29">
        <v>0</v>
      </c>
      <c r="G234" s="29">
        <v>1</v>
      </c>
      <c r="H234" s="29">
        <v>1</v>
      </c>
      <c r="I234" s="29">
        <v>1</v>
      </c>
      <c r="J234" s="29">
        <v>3</v>
      </c>
      <c r="K234" s="29">
        <v>3</v>
      </c>
      <c r="L234" s="29">
        <v>2</v>
      </c>
      <c r="M234" s="29">
        <v>2</v>
      </c>
      <c r="N234" s="29">
        <v>1</v>
      </c>
      <c r="O234" s="29">
        <v>1</v>
      </c>
      <c r="P234" s="29">
        <v>4</v>
      </c>
      <c r="Q234" s="29">
        <v>0</v>
      </c>
      <c r="R234" s="29">
        <v>1</v>
      </c>
      <c r="S234" s="29">
        <v>1</v>
      </c>
      <c r="T234" s="29">
        <v>0</v>
      </c>
      <c r="U234" s="29">
        <v>0</v>
      </c>
      <c r="V234" s="29">
        <v>1</v>
      </c>
      <c r="W234" s="29">
        <v>1</v>
      </c>
      <c r="X234" s="29">
        <v>0</v>
      </c>
      <c r="Y234" s="29">
        <v>0</v>
      </c>
      <c r="Z234" s="29">
        <v>1</v>
      </c>
      <c r="AA234" s="29">
        <v>2</v>
      </c>
      <c r="AB234" s="29">
        <v>2</v>
      </c>
      <c r="AC234" s="29">
        <v>0</v>
      </c>
      <c r="AD234" s="29">
        <v>0</v>
      </c>
      <c r="AE234" s="29">
        <v>1</v>
      </c>
      <c r="AF234" s="29">
        <v>0</v>
      </c>
      <c r="AG234" s="29">
        <v>1</v>
      </c>
      <c r="AH234" s="29">
        <v>0</v>
      </c>
      <c r="AI234" s="29">
        <v>0</v>
      </c>
      <c r="AJ234" s="29">
        <v>0</v>
      </c>
      <c r="AK234" s="29">
        <v>1</v>
      </c>
      <c r="AL234" s="29">
        <v>2</v>
      </c>
      <c r="AM234" s="29">
        <v>3</v>
      </c>
      <c r="AN234" s="29">
        <v>3</v>
      </c>
      <c r="AO234" s="29">
        <v>1</v>
      </c>
      <c r="AP234" s="29">
        <v>1</v>
      </c>
      <c r="AQ234" s="29">
        <v>0</v>
      </c>
      <c r="AR234" s="29">
        <v>1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1</v>
      </c>
      <c r="AY234" s="23">
        <f t="shared" si="16"/>
        <v>48</v>
      </c>
      <c r="AZ234" s="23"/>
      <c r="BA234" s="23"/>
      <c r="BC234" s="1">
        <v>232</v>
      </c>
      <c r="BD234" s="22">
        <v>10.423</v>
      </c>
      <c r="BE234" s="22">
        <v>10.423</v>
      </c>
      <c r="BF234" s="22">
        <v>10.423</v>
      </c>
      <c r="BG234" s="22">
        <v>10.423</v>
      </c>
      <c r="BH234" s="22">
        <v>10.423</v>
      </c>
      <c r="BI234" s="22">
        <v>10.423</v>
      </c>
      <c r="BJ234" s="22">
        <v>10.423</v>
      </c>
      <c r="BK234" s="22">
        <v>10.423</v>
      </c>
      <c r="BL234" s="22">
        <v>10.423</v>
      </c>
      <c r="BM234" s="22">
        <v>10.423</v>
      </c>
      <c r="BN234" s="22">
        <v>10.423</v>
      </c>
      <c r="BO234" s="22">
        <f t="shared" si="17"/>
        <v>114.65300000000001</v>
      </c>
      <c r="BP234" s="22">
        <v>0</v>
      </c>
      <c r="BQ234" s="22">
        <v>1000</v>
      </c>
      <c r="BR234">
        <f t="shared" si="19"/>
        <v>0</v>
      </c>
      <c r="BS234">
        <f t="shared" si="18"/>
        <v>0</v>
      </c>
    </row>
    <row r="235" spans="1:71" ht="16" x14ac:dyDescent="0.2">
      <c r="A235" s="30">
        <v>233</v>
      </c>
      <c r="B235" s="29">
        <v>1</v>
      </c>
      <c r="C235" s="29">
        <v>2</v>
      </c>
      <c r="D235" s="29">
        <v>2</v>
      </c>
      <c r="E235" s="29">
        <v>1</v>
      </c>
      <c r="F235" s="29">
        <v>0</v>
      </c>
      <c r="G235" s="29">
        <v>1</v>
      </c>
      <c r="H235" s="29">
        <v>1</v>
      </c>
      <c r="I235" s="29">
        <v>1</v>
      </c>
      <c r="J235" s="29">
        <v>3</v>
      </c>
      <c r="K235" s="29">
        <v>2</v>
      </c>
      <c r="L235" s="29">
        <v>1</v>
      </c>
      <c r="M235" s="29">
        <v>1</v>
      </c>
      <c r="N235" s="29">
        <v>1</v>
      </c>
      <c r="O235" s="29">
        <v>2</v>
      </c>
      <c r="P235" s="29">
        <v>4</v>
      </c>
      <c r="Q235" s="29">
        <v>0</v>
      </c>
      <c r="R235" s="29">
        <v>1</v>
      </c>
      <c r="S235" s="29">
        <v>0</v>
      </c>
      <c r="T235" s="29">
        <v>0</v>
      </c>
      <c r="U235" s="29">
        <v>0</v>
      </c>
      <c r="V235" s="29">
        <v>0</v>
      </c>
      <c r="W235" s="29">
        <v>0</v>
      </c>
      <c r="X235" s="29">
        <v>1</v>
      </c>
      <c r="Y235" s="29">
        <v>0</v>
      </c>
      <c r="Z235" s="29">
        <v>1</v>
      </c>
      <c r="AA235" s="29">
        <v>2</v>
      </c>
      <c r="AB235" s="29">
        <v>2</v>
      </c>
      <c r="AC235" s="29">
        <v>1</v>
      </c>
      <c r="AD235" s="29">
        <v>1</v>
      </c>
      <c r="AE235" s="29">
        <v>0</v>
      </c>
      <c r="AF235" s="29">
        <v>0</v>
      </c>
      <c r="AG235" s="29">
        <v>0</v>
      </c>
      <c r="AH235" s="29">
        <v>0</v>
      </c>
      <c r="AI235" s="29">
        <v>0</v>
      </c>
      <c r="AJ235" s="29">
        <v>0</v>
      </c>
      <c r="AK235" s="29">
        <v>0</v>
      </c>
      <c r="AL235" s="29">
        <v>1</v>
      </c>
      <c r="AM235" s="29">
        <v>3</v>
      </c>
      <c r="AN235" s="29">
        <v>3</v>
      </c>
      <c r="AO235" s="29">
        <v>2</v>
      </c>
      <c r="AP235" s="29">
        <v>0</v>
      </c>
      <c r="AQ235" s="29">
        <v>0</v>
      </c>
      <c r="AR235" s="29">
        <v>1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2</v>
      </c>
      <c r="AY235" s="23">
        <f t="shared" si="16"/>
        <v>44</v>
      </c>
      <c r="AZ235" s="23"/>
      <c r="BA235" s="23"/>
      <c r="BC235" s="1">
        <v>233</v>
      </c>
      <c r="BD235" s="22">
        <v>10.423</v>
      </c>
      <c r="BE235" s="22">
        <v>10.423</v>
      </c>
      <c r="BF235" s="22">
        <v>10.423</v>
      </c>
      <c r="BG235" s="22">
        <v>10.423</v>
      </c>
      <c r="BH235" s="22">
        <v>10.423</v>
      </c>
      <c r="BI235" s="22">
        <v>10.423</v>
      </c>
      <c r="BJ235" s="22">
        <v>10.423</v>
      </c>
      <c r="BK235" s="22">
        <v>10.423</v>
      </c>
      <c r="BL235" s="22">
        <v>10.423</v>
      </c>
      <c r="BM235" s="22">
        <v>10.423</v>
      </c>
      <c r="BN235" s="22">
        <v>10.423</v>
      </c>
      <c r="BO235" s="22">
        <f t="shared" si="17"/>
        <v>114.65300000000001</v>
      </c>
      <c r="BP235" s="22">
        <v>0</v>
      </c>
      <c r="BQ235" s="22">
        <v>1000</v>
      </c>
      <c r="BR235">
        <f t="shared" si="19"/>
        <v>0</v>
      </c>
      <c r="BS235">
        <f t="shared" si="18"/>
        <v>0</v>
      </c>
    </row>
    <row r="236" spans="1:71" ht="16" x14ac:dyDescent="0.2">
      <c r="A236" s="30">
        <v>234</v>
      </c>
      <c r="B236" s="29">
        <v>0</v>
      </c>
      <c r="C236" s="29">
        <v>1</v>
      </c>
      <c r="D236" s="29">
        <v>2</v>
      </c>
      <c r="E236" s="29">
        <v>1</v>
      </c>
      <c r="F236" s="29">
        <v>0</v>
      </c>
      <c r="G236" s="29">
        <v>0</v>
      </c>
      <c r="H236" s="29">
        <v>0</v>
      </c>
      <c r="I236" s="29">
        <v>1</v>
      </c>
      <c r="J236" s="29">
        <v>2</v>
      </c>
      <c r="K236" s="29">
        <v>2</v>
      </c>
      <c r="L236" s="29">
        <v>1</v>
      </c>
      <c r="M236" s="29">
        <v>1</v>
      </c>
      <c r="N236" s="29">
        <v>1</v>
      </c>
      <c r="O236" s="29">
        <v>2</v>
      </c>
      <c r="P236" s="29">
        <v>4</v>
      </c>
      <c r="Q236" s="29">
        <v>0</v>
      </c>
      <c r="R236" s="29">
        <v>1</v>
      </c>
      <c r="S236" s="29">
        <v>0</v>
      </c>
      <c r="T236" s="29">
        <v>0</v>
      </c>
      <c r="U236" s="29">
        <v>0</v>
      </c>
      <c r="V236" s="29">
        <v>0</v>
      </c>
      <c r="W236" s="29">
        <v>1</v>
      </c>
      <c r="X236" s="29">
        <v>0</v>
      </c>
      <c r="Y236" s="29">
        <v>0</v>
      </c>
      <c r="Z236" s="29">
        <v>1</v>
      </c>
      <c r="AA236" s="29">
        <v>2</v>
      </c>
      <c r="AB236" s="29">
        <v>3</v>
      </c>
      <c r="AC236" s="29">
        <v>1</v>
      </c>
      <c r="AD236" s="29">
        <v>1</v>
      </c>
      <c r="AE236" s="29">
        <v>1</v>
      </c>
      <c r="AF236" s="29">
        <v>0</v>
      </c>
      <c r="AG236" s="29">
        <v>0</v>
      </c>
      <c r="AH236" s="29">
        <v>1</v>
      </c>
      <c r="AI236" s="29">
        <v>0</v>
      </c>
      <c r="AJ236" s="29">
        <v>0</v>
      </c>
      <c r="AK236" s="29">
        <v>0</v>
      </c>
      <c r="AL236" s="29">
        <v>2</v>
      </c>
      <c r="AM236" s="29">
        <v>3</v>
      </c>
      <c r="AN236" s="29">
        <v>2</v>
      </c>
      <c r="AO236" s="29">
        <v>1</v>
      </c>
      <c r="AP236" s="29">
        <v>1</v>
      </c>
      <c r="AQ236" s="29">
        <v>0</v>
      </c>
      <c r="AR236" s="29">
        <v>1</v>
      </c>
      <c r="AS236" s="29">
        <v>0</v>
      </c>
      <c r="AT236" s="29">
        <v>0</v>
      </c>
      <c r="AU236" s="29">
        <v>1</v>
      </c>
      <c r="AV236" s="29">
        <v>0</v>
      </c>
      <c r="AW236" s="29">
        <v>1</v>
      </c>
      <c r="AX236" s="29">
        <v>1</v>
      </c>
      <c r="AY236" s="23">
        <f t="shared" si="16"/>
        <v>43</v>
      </c>
      <c r="AZ236" s="23"/>
      <c r="BA236" s="23"/>
      <c r="BC236" s="1">
        <v>234</v>
      </c>
      <c r="BD236" s="22">
        <v>10.423</v>
      </c>
      <c r="BE236" s="22">
        <v>10.423</v>
      </c>
      <c r="BF236" s="22">
        <v>10.423</v>
      </c>
      <c r="BG236" s="22">
        <v>10.423</v>
      </c>
      <c r="BH236" s="22">
        <v>10.423</v>
      </c>
      <c r="BI236" s="22">
        <v>10.423</v>
      </c>
      <c r="BJ236" s="22">
        <v>10.423</v>
      </c>
      <c r="BK236" s="22">
        <v>10.423</v>
      </c>
      <c r="BL236" s="22">
        <v>10.423</v>
      </c>
      <c r="BM236" s="22">
        <v>10.423</v>
      </c>
      <c r="BN236" s="22">
        <v>10.423</v>
      </c>
      <c r="BO236" s="22">
        <f t="shared" si="17"/>
        <v>114.65300000000001</v>
      </c>
      <c r="BP236" s="22">
        <v>0</v>
      </c>
      <c r="BQ236" s="22">
        <v>1000</v>
      </c>
      <c r="BR236">
        <f t="shared" si="19"/>
        <v>0</v>
      </c>
      <c r="BS236">
        <f t="shared" si="18"/>
        <v>0</v>
      </c>
    </row>
    <row r="237" spans="1:71" ht="16" x14ac:dyDescent="0.2">
      <c r="A237" s="30">
        <v>235</v>
      </c>
      <c r="B237" s="29">
        <v>1</v>
      </c>
      <c r="C237" s="29">
        <v>1</v>
      </c>
      <c r="D237" s="29">
        <v>2</v>
      </c>
      <c r="E237" s="29">
        <v>1</v>
      </c>
      <c r="F237" s="29">
        <v>1</v>
      </c>
      <c r="G237" s="29">
        <v>0</v>
      </c>
      <c r="H237" s="29">
        <v>1</v>
      </c>
      <c r="I237" s="29">
        <v>1</v>
      </c>
      <c r="J237" s="29">
        <v>3</v>
      </c>
      <c r="K237" s="29">
        <v>3</v>
      </c>
      <c r="L237" s="29">
        <v>1</v>
      </c>
      <c r="M237" s="29">
        <v>1</v>
      </c>
      <c r="N237" s="29">
        <v>1</v>
      </c>
      <c r="O237" s="29">
        <v>2</v>
      </c>
      <c r="P237" s="29">
        <v>4</v>
      </c>
      <c r="Q237" s="29">
        <v>0</v>
      </c>
      <c r="R237" s="29">
        <v>1</v>
      </c>
      <c r="S237" s="29">
        <v>1</v>
      </c>
      <c r="T237" s="29">
        <v>0</v>
      </c>
      <c r="U237" s="29">
        <v>0</v>
      </c>
      <c r="V237" s="29">
        <v>0</v>
      </c>
      <c r="W237" s="29">
        <v>1</v>
      </c>
      <c r="X237" s="29">
        <v>1</v>
      </c>
      <c r="Y237" s="29">
        <v>0</v>
      </c>
      <c r="Z237" s="29">
        <v>1</v>
      </c>
      <c r="AA237" s="29">
        <v>1</v>
      </c>
      <c r="AB237" s="29">
        <v>2</v>
      </c>
      <c r="AC237" s="29">
        <v>1</v>
      </c>
      <c r="AD237" s="29">
        <v>0</v>
      </c>
      <c r="AE237" s="29">
        <v>0</v>
      </c>
      <c r="AF237" s="29">
        <v>1</v>
      </c>
      <c r="AG237" s="29">
        <v>1</v>
      </c>
      <c r="AH237" s="29">
        <v>1</v>
      </c>
      <c r="AI237" s="29">
        <v>0</v>
      </c>
      <c r="AJ237" s="29">
        <v>1</v>
      </c>
      <c r="AK237" s="29">
        <v>0</v>
      </c>
      <c r="AL237" s="29">
        <v>3</v>
      </c>
      <c r="AM237" s="29">
        <v>4</v>
      </c>
      <c r="AN237" s="29">
        <v>3</v>
      </c>
      <c r="AO237" s="29">
        <v>2</v>
      </c>
      <c r="AP237" s="29">
        <v>0</v>
      </c>
      <c r="AQ237" s="29">
        <v>1</v>
      </c>
      <c r="AR237" s="29">
        <v>1</v>
      </c>
      <c r="AS237" s="29">
        <v>0</v>
      </c>
      <c r="AT237" s="29">
        <v>1</v>
      </c>
      <c r="AU237" s="29">
        <v>0</v>
      </c>
      <c r="AV237" s="29">
        <v>0</v>
      </c>
      <c r="AW237" s="29">
        <v>0</v>
      </c>
      <c r="AX237" s="29">
        <v>1</v>
      </c>
      <c r="AY237" s="23">
        <f t="shared" si="16"/>
        <v>52</v>
      </c>
      <c r="AZ237" s="23"/>
      <c r="BA237" s="23"/>
      <c r="BC237" s="1">
        <v>235</v>
      </c>
      <c r="BD237" s="22">
        <v>10.423</v>
      </c>
      <c r="BE237" s="22">
        <v>10.423</v>
      </c>
      <c r="BF237" s="22">
        <v>10.423</v>
      </c>
      <c r="BG237" s="22">
        <v>10.423</v>
      </c>
      <c r="BH237" s="22">
        <v>10.423</v>
      </c>
      <c r="BI237" s="22">
        <v>10.423</v>
      </c>
      <c r="BJ237" s="22">
        <v>10.423</v>
      </c>
      <c r="BK237" s="22">
        <v>10.423</v>
      </c>
      <c r="BL237" s="22">
        <v>10.423</v>
      </c>
      <c r="BM237" s="22">
        <v>10.423</v>
      </c>
      <c r="BN237" s="22">
        <v>10.423</v>
      </c>
      <c r="BO237" s="22">
        <f t="shared" si="17"/>
        <v>114.65300000000001</v>
      </c>
      <c r="BP237" s="22">
        <v>0</v>
      </c>
      <c r="BQ237" s="22">
        <v>1000</v>
      </c>
      <c r="BR237">
        <f t="shared" si="19"/>
        <v>0</v>
      </c>
      <c r="BS237">
        <f t="shared" si="18"/>
        <v>0</v>
      </c>
    </row>
    <row r="238" spans="1:71" ht="16" x14ac:dyDescent="0.2">
      <c r="A238" s="30">
        <v>236</v>
      </c>
      <c r="B238" s="29">
        <v>1</v>
      </c>
      <c r="C238" s="29">
        <v>1</v>
      </c>
      <c r="D238" s="29">
        <v>2</v>
      </c>
      <c r="E238" s="29">
        <v>1</v>
      </c>
      <c r="F238" s="29">
        <v>1</v>
      </c>
      <c r="G238" s="29">
        <v>0</v>
      </c>
      <c r="H238" s="29">
        <v>1</v>
      </c>
      <c r="I238" s="29">
        <v>1</v>
      </c>
      <c r="J238" s="29">
        <v>3</v>
      </c>
      <c r="K238" s="29">
        <v>2</v>
      </c>
      <c r="L238" s="29">
        <v>2</v>
      </c>
      <c r="M238" s="29">
        <v>1</v>
      </c>
      <c r="N238" s="29">
        <v>1</v>
      </c>
      <c r="O238" s="29">
        <v>1</v>
      </c>
      <c r="P238" s="29">
        <v>5</v>
      </c>
      <c r="Q238" s="29">
        <v>0</v>
      </c>
      <c r="R238" s="29">
        <v>1</v>
      </c>
      <c r="S238" s="29">
        <v>1</v>
      </c>
      <c r="T238" s="29">
        <v>1</v>
      </c>
      <c r="U238" s="29">
        <v>1</v>
      </c>
      <c r="V238" s="29">
        <v>0</v>
      </c>
      <c r="W238" s="29">
        <v>1</v>
      </c>
      <c r="X238" s="29">
        <v>0</v>
      </c>
      <c r="Y238" s="29">
        <v>1</v>
      </c>
      <c r="Z238" s="29">
        <v>1</v>
      </c>
      <c r="AA238" s="29">
        <v>2</v>
      </c>
      <c r="AB238" s="29">
        <v>2</v>
      </c>
      <c r="AC238" s="29">
        <v>1</v>
      </c>
      <c r="AD238" s="29">
        <v>0</v>
      </c>
      <c r="AE238" s="29">
        <v>0</v>
      </c>
      <c r="AF238" s="29">
        <v>0</v>
      </c>
      <c r="AG238" s="29">
        <v>1</v>
      </c>
      <c r="AH238" s="29">
        <v>1</v>
      </c>
      <c r="AI238" s="29">
        <v>0</v>
      </c>
      <c r="AJ238" s="29">
        <v>0</v>
      </c>
      <c r="AK238" s="29">
        <v>0</v>
      </c>
      <c r="AL238" s="29">
        <v>3</v>
      </c>
      <c r="AM238" s="29">
        <v>4</v>
      </c>
      <c r="AN238" s="29">
        <v>3</v>
      </c>
      <c r="AO238" s="29">
        <v>2</v>
      </c>
      <c r="AP238" s="29">
        <v>1</v>
      </c>
      <c r="AQ238" s="29">
        <v>1</v>
      </c>
      <c r="AR238" s="29">
        <v>1</v>
      </c>
      <c r="AS238" s="29">
        <v>1</v>
      </c>
      <c r="AT238" s="29">
        <v>0</v>
      </c>
      <c r="AU238" s="29">
        <v>0</v>
      </c>
      <c r="AV238" s="29">
        <v>0</v>
      </c>
      <c r="AW238" s="29">
        <v>1</v>
      </c>
      <c r="AX238" s="29">
        <v>2</v>
      </c>
      <c r="AY238" s="23">
        <f t="shared" si="16"/>
        <v>56</v>
      </c>
      <c r="AZ238" s="23"/>
      <c r="BA238" s="23"/>
      <c r="BC238" s="1">
        <v>236</v>
      </c>
      <c r="BD238" s="22">
        <v>10.423</v>
      </c>
      <c r="BE238" s="22">
        <v>10.423</v>
      </c>
      <c r="BF238" s="22">
        <v>10.423</v>
      </c>
      <c r="BG238" s="22">
        <v>10.423</v>
      </c>
      <c r="BH238" s="22">
        <v>10.423</v>
      </c>
      <c r="BI238" s="22">
        <v>10.423</v>
      </c>
      <c r="BJ238" s="22">
        <v>10.423</v>
      </c>
      <c r="BK238" s="22">
        <v>10.423</v>
      </c>
      <c r="BL238" s="22">
        <v>10.423</v>
      </c>
      <c r="BM238" s="22">
        <v>10.423</v>
      </c>
      <c r="BN238" s="22">
        <v>10.423</v>
      </c>
      <c r="BO238" s="22">
        <f t="shared" si="17"/>
        <v>114.65300000000001</v>
      </c>
      <c r="BP238" s="22">
        <v>0</v>
      </c>
      <c r="BQ238" s="22">
        <v>1000</v>
      </c>
      <c r="BR238">
        <f t="shared" si="19"/>
        <v>0</v>
      </c>
      <c r="BS238">
        <f t="shared" si="18"/>
        <v>0</v>
      </c>
    </row>
    <row r="239" spans="1:71" ht="16" x14ac:dyDescent="0.2">
      <c r="A239" s="30">
        <v>237</v>
      </c>
      <c r="B239" s="29">
        <v>1</v>
      </c>
      <c r="C239" s="29">
        <v>1</v>
      </c>
      <c r="D239" s="29">
        <v>1</v>
      </c>
      <c r="E239" s="29">
        <v>1</v>
      </c>
      <c r="F239" s="29">
        <v>1</v>
      </c>
      <c r="G239" s="29">
        <v>0</v>
      </c>
      <c r="H239" s="29">
        <v>1</v>
      </c>
      <c r="I239" s="29">
        <v>1</v>
      </c>
      <c r="J239" s="29">
        <v>2</v>
      </c>
      <c r="K239" s="29">
        <v>3</v>
      </c>
      <c r="L239" s="29">
        <v>1</v>
      </c>
      <c r="M239" s="29">
        <v>1</v>
      </c>
      <c r="N239" s="29">
        <v>1</v>
      </c>
      <c r="O239" s="29">
        <v>1</v>
      </c>
      <c r="P239" s="29">
        <v>4</v>
      </c>
      <c r="Q239" s="29">
        <v>0</v>
      </c>
      <c r="R239" s="29">
        <v>1</v>
      </c>
      <c r="S239" s="29">
        <v>1</v>
      </c>
      <c r="T239" s="29">
        <v>0</v>
      </c>
      <c r="U239" s="29">
        <v>0</v>
      </c>
      <c r="V239" s="29">
        <v>0</v>
      </c>
      <c r="W239" s="29">
        <v>1</v>
      </c>
      <c r="X239" s="29">
        <v>0</v>
      </c>
      <c r="Y239" s="29">
        <v>0</v>
      </c>
      <c r="Z239" s="29">
        <v>1</v>
      </c>
      <c r="AA239" s="29">
        <v>2</v>
      </c>
      <c r="AB239" s="29">
        <v>3</v>
      </c>
      <c r="AC239" s="29">
        <v>0</v>
      </c>
      <c r="AD239" s="29">
        <v>1</v>
      </c>
      <c r="AE239" s="29">
        <v>1</v>
      </c>
      <c r="AF239" s="29">
        <v>0</v>
      </c>
      <c r="AG239" s="29">
        <v>0</v>
      </c>
      <c r="AH239" s="29">
        <v>1</v>
      </c>
      <c r="AI239" s="29">
        <v>0</v>
      </c>
      <c r="AJ239" s="29">
        <v>0</v>
      </c>
      <c r="AK239" s="29">
        <v>0</v>
      </c>
      <c r="AL239" s="29">
        <v>3</v>
      </c>
      <c r="AM239" s="29">
        <v>3</v>
      </c>
      <c r="AN239" s="29">
        <v>3</v>
      </c>
      <c r="AO239" s="29">
        <v>1</v>
      </c>
      <c r="AP239" s="29">
        <v>1</v>
      </c>
      <c r="AQ239" s="29">
        <v>1</v>
      </c>
      <c r="AR239" s="29">
        <v>1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2</v>
      </c>
      <c r="AY239" s="23">
        <f t="shared" si="16"/>
        <v>47</v>
      </c>
      <c r="AZ239" s="23"/>
      <c r="BA239" s="23"/>
      <c r="BC239" s="1">
        <v>237</v>
      </c>
      <c r="BD239" s="22">
        <v>10.423</v>
      </c>
      <c r="BE239" s="22">
        <v>10.423</v>
      </c>
      <c r="BF239" s="22">
        <v>10.423</v>
      </c>
      <c r="BG239" s="22">
        <v>10.423</v>
      </c>
      <c r="BH239" s="22">
        <v>10.423</v>
      </c>
      <c r="BI239" s="22">
        <v>10.423</v>
      </c>
      <c r="BJ239" s="22">
        <v>10.423</v>
      </c>
      <c r="BK239" s="22">
        <v>10.423</v>
      </c>
      <c r="BL239" s="22">
        <v>10.423</v>
      </c>
      <c r="BM239" s="22">
        <v>10.423</v>
      </c>
      <c r="BN239" s="22">
        <v>10.423</v>
      </c>
      <c r="BO239" s="22">
        <f t="shared" si="17"/>
        <v>114.65300000000001</v>
      </c>
      <c r="BP239" s="22">
        <v>0</v>
      </c>
      <c r="BQ239" s="22">
        <v>1000</v>
      </c>
      <c r="BR239">
        <f t="shared" si="19"/>
        <v>0</v>
      </c>
      <c r="BS239">
        <f t="shared" si="18"/>
        <v>0</v>
      </c>
    </row>
    <row r="240" spans="1:71" ht="16" x14ac:dyDescent="0.2">
      <c r="A240" s="30">
        <v>238</v>
      </c>
      <c r="B240" s="29">
        <v>0</v>
      </c>
      <c r="C240" s="29">
        <v>1</v>
      </c>
      <c r="D240" s="29">
        <v>1</v>
      </c>
      <c r="E240" s="29">
        <v>1</v>
      </c>
      <c r="F240" s="29">
        <v>1</v>
      </c>
      <c r="G240" s="29">
        <v>0</v>
      </c>
      <c r="H240" s="29">
        <v>0</v>
      </c>
      <c r="I240" s="29">
        <v>2</v>
      </c>
      <c r="J240" s="29">
        <v>3</v>
      </c>
      <c r="K240" s="29">
        <v>3</v>
      </c>
      <c r="L240" s="29">
        <v>2</v>
      </c>
      <c r="M240" s="29">
        <v>1</v>
      </c>
      <c r="N240" s="29">
        <v>1</v>
      </c>
      <c r="O240" s="29">
        <v>1</v>
      </c>
      <c r="P240" s="29">
        <v>4</v>
      </c>
      <c r="Q240" s="29">
        <v>0</v>
      </c>
      <c r="R240" s="29">
        <v>1</v>
      </c>
      <c r="S240" s="29">
        <v>1</v>
      </c>
      <c r="T240" s="29">
        <v>0</v>
      </c>
      <c r="U240" s="29">
        <v>0</v>
      </c>
      <c r="V240" s="29">
        <v>0</v>
      </c>
      <c r="W240" s="29">
        <v>0</v>
      </c>
      <c r="X240" s="29">
        <v>1</v>
      </c>
      <c r="Y240" s="29">
        <v>0</v>
      </c>
      <c r="Z240" s="29">
        <v>2</v>
      </c>
      <c r="AA240" s="29">
        <v>2</v>
      </c>
      <c r="AB240" s="29">
        <v>2</v>
      </c>
      <c r="AC240" s="29">
        <v>0</v>
      </c>
      <c r="AD240" s="29">
        <v>0</v>
      </c>
      <c r="AE240" s="29">
        <v>1</v>
      </c>
      <c r="AF240" s="29">
        <v>0</v>
      </c>
      <c r="AG240" s="29">
        <v>0</v>
      </c>
      <c r="AH240" s="29">
        <v>1</v>
      </c>
      <c r="AI240" s="29">
        <v>1</v>
      </c>
      <c r="AJ240" s="29">
        <v>0</v>
      </c>
      <c r="AK240" s="29">
        <v>0</v>
      </c>
      <c r="AL240" s="29">
        <v>2</v>
      </c>
      <c r="AM240" s="29">
        <v>3</v>
      </c>
      <c r="AN240" s="29">
        <v>3</v>
      </c>
      <c r="AO240" s="29">
        <v>1</v>
      </c>
      <c r="AP240" s="29">
        <v>1</v>
      </c>
      <c r="AQ240" s="29">
        <v>1</v>
      </c>
      <c r="AR240" s="29">
        <v>1</v>
      </c>
      <c r="AS240" s="29">
        <v>1</v>
      </c>
      <c r="AT240" s="29">
        <v>0</v>
      </c>
      <c r="AU240" s="29">
        <v>0</v>
      </c>
      <c r="AV240" s="29">
        <v>0</v>
      </c>
      <c r="AW240" s="29">
        <v>1</v>
      </c>
      <c r="AX240" s="29">
        <v>2</v>
      </c>
      <c r="AY240" s="23">
        <f t="shared" si="16"/>
        <v>49</v>
      </c>
      <c r="AZ240" s="23"/>
      <c r="BA240" s="23"/>
      <c r="BC240" s="1">
        <v>238</v>
      </c>
      <c r="BD240" s="22">
        <v>10.423</v>
      </c>
      <c r="BE240" s="22">
        <v>10.423</v>
      </c>
      <c r="BF240" s="22">
        <v>10.423</v>
      </c>
      <c r="BG240" s="22">
        <v>10.423</v>
      </c>
      <c r="BH240" s="22">
        <v>10.423</v>
      </c>
      <c r="BI240" s="22">
        <v>10.423</v>
      </c>
      <c r="BJ240" s="22">
        <v>10.423</v>
      </c>
      <c r="BK240" s="22">
        <v>10.423</v>
      </c>
      <c r="BL240" s="22">
        <v>10.423</v>
      </c>
      <c r="BM240" s="22">
        <v>10.423</v>
      </c>
      <c r="BN240" s="22">
        <v>10.423</v>
      </c>
      <c r="BO240" s="22">
        <f t="shared" si="17"/>
        <v>114.65300000000001</v>
      </c>
      <c r="BP240" s="22">
        <v>0</v>
      </c>
      <c r="BQ240" s="22">
        <v>1000</v>
      </c>
      <c r="BR240">
        <f t="shared" si="19"/>
        <v>0</v>
      </c>
      <c r="BS240">
        <f t="shared" si="18"/>
        <v>0</v>
      </c>
    </row>
    <row r="241" spans="1:71" ht="16" x14ac:dyDescent="0.2">
      <c r="A241" s="30">
        <v>239</v>
      </c>
      <c r="B241" s="29">
        <v>1</v>
      </c>
      <c r="C241" s="29">
        <v>1</v>
      </c>
      <c r="D241" s="29">
        <v>2</v>
      </c>
      <c r="E241" s="29">
        <v>1</v>
      </c>
      <c r="F241" s="29">
        <v>0</v>
      </c>
      <c r="G241" s="29">
        <v>1</v>
      </c>
      <c r="H241" s="29">
        <v>1</v>
      </c>
      <c r="I241" s="29">
        <v>1</v>
      </c>
      <c r="J241" s="29">
        <v>4</v>
      </c>
      <c r="K241" s="29">
        <v>3</v>
      </c>
      <c r="L241" s="29">
        <v>1</v>
      </c>
      <c r="M241" s="29">
        <v>1</v>
      </c>
      <c r="N241" s="29">
        <v>1</v>
      </c>
      <c r="O241" s="29">
        <v>1</v>
      </c>
      <c r="P241" s="29">
        <v>4</v>
      </c>
      <c r="Q241" s="29">
        <v>0</v>
      </c>
      <c r="R241" s="29">
        <v>1</v>
      </c>
      <c r="S241" s="29">
        <v>1</v>
      </c>
      <c r="T241" s="29">
        <v>0</v>
      </c>
      <c r="U241" s="29">
        <v>0</v>
      </c>
      <c r="V241" s="29">
        <v>0</v>
      </c>
      <c r="W241" s="29">
        <v>0</v>
      </c>
      <c r="X241" s="29">
        <v>1</v>
      </c>
      <c r="Y241" s="29">
        <v>1</v>
      </c>
      <c r="Z241" s="29">
        <v>1</v>
      </c>
      <c r="AA241" s="29">
        <v>2</v>
      </c>
      <c r="AB241" s="29">
        <v>3</v>
      </c>
      <c r="AC241" s="29">
        <v>1</v>
      </c>
      <c r="AD241" s="29">
        <v>0</v>
      </c>
      <c r="AE241" s="29">
        <v>0</v>
      </c>
      <c r="AF241" s="29">
        <v>0</v>
      </c>
      <c r="AG241" s="29">
        <v>0</v>
      </c>
      <c r="AH241" s="29">
        <v>0</v>
      </c>
      <c r="AI241" s="29">
        <v>1</v>
      </c>
      <c r="AJ241" s="29">
        <v>0</v>
      </c>
      <c r="AK241" s="29">
        <v>0</v>
      </c>
      <c r="AL241" s="29">
        <v>2</v>
      </c>
      <c r="AM241" s="29">
        <v>3</v>
      </c>
      <c r="AN241" s="29">
        <v>3</v>
      </c>
      <c r="AO241" s="29">
        <v>1</v>
      </c>
      <c r="AP241" s="29">
        <v>0</v>
      </c>
      <c r="AQ241" s="29">
        <v>1</v>
      </c>
      <c r="AR241" s="29">
        <v>1</v>
      </c>
      <c r="AS241" s="29">
        <v>0</v>
      </c>
      <c r="AT241" s="29">
        <v>0</v>
      </c>
      <c r="AU241" s="29">
        <v>0</v>
      </c>
      <c r="AV241" s="29">
        <v>0</v>
      </c>
      <c r="AW241" s="29">
        <v>1</v>
      </c>
      <c r="AX241" s="29">
        <v>1</v>
      </c>
      <c r="AY241" s="23">
        <f t="shared" si="16"/>
        <v>48</v>
      </c>
      <c r="AZ241" s="23"/>
      <c r="BA241" s="23"/>
      <c r="BC241" s="1">
        <v>239</v>
      </c>
      <c r="BD241" s="22">
        <v>10.423</v>
      </c>
      <c r="BE241" s="22">
        <v>10.423</v>
      </c>
      <c r="BF241" s="22">
        <v>10.423</v>
      </c>
      <c r="BG241" s="22">
        <v>10.423</v>
      </c>
      <c r="BH241" s="22">
        <v>10.423</v>
      </c>
      <c r="BI241" s="22">
        <v>10.423</v>
      </c>
      <c r="BJ241" s="22">
        <v>10.423</v>
      </c>
      <c r="BK241" s="22">
        <v>10.423</v>
      </c>
      <c r="BL241" s="22">
        <v>10.423</v>
      </c>
      <c r="BM241" s="22">
        <v>10.423</v>
      </c>
      <c r="BN241" s="22">
        <v>10.423</v>
      </c>
      <c r="BO241" s="22">
        <f t="shared" si="17"/>
        <v>114.65300000000001</v>
      </c>
      <c r="BP241" s="22">
        <v>0</v>
      </c>
      <c r="BQ241" s="22">
        <v>1000</v>
      </c>
      <c r="BR241">
        <f t="shared" si="19"/>
        <v>0</v>
      </c>
      <c r="BS241">
        <f t="shared" si="18"/>
        <v>0</v>
      </c>
    </row>
    <row r="242" spans="1:71" ht="16" x14ac:dyDescent="0.2">
      <c r="A242" s="30">
        <v>240</v>
      </c>
      <c r="B242" s="29">
        <v>1</v>
      </c>
      <c r="C242" s="29">
        <v>1</v>
      </c>
      <c r="D242" s="29">
        <v>2</v>
      </c>
      <c r="E242" s="29">
        <v>1</v>
      </c>
      <c r="F242" s="29">
        <v>1</v>
      </c>
      <c r="G242" s="29">
        <v>1</v>
      </c>
      <c r="H242" s="29">
        <v>2</v>
      </c>
      <c r="I242" s="29">
        <v>1</v>
      </c>
      <c r="J242" s="29">
        <v>4</v>
      </c>
      <c r="K242" s="29">
        <v>3</v>
      </c>
      <c r="L242" s="29">
        <v>1</v>
      </c>
      <c r="M242" s="29">
        <v>1</v>
      </c>
      <c r="N242" s="29">
        <v>2</v>
      </c>
      <c r="O242" s="29">
        <v>1</v>
      </c>
      <c r="P242" s="29">
        <v>3</v>
      </c>
      <c r="Q242" s="29">
        <v>1</v>
      </c>
      <c r="R242" s="29">
        <v>1</v>
      </c>
      <c r="S242" s="29">
        <v>1</v>
      </c>
      <c r="T242" s="29">
        <v>0</v>
      </c>
      <c r="U242" s="29">
        <v>0</v>
      </c>
      <c r="V242" s="29">
        <v>1</v>
      </c>
      <c r="W242" s="29">
        <v>1</v>
      </c>
      <c r="X242" s="29">
        <v>1</v>
      </c>
      <c r="Y242" s="29">
        <v>0</v>
      </c>
      <c r="Z242" s="29">
        <v>1</v>
      </c>
      <c r="AA242" s="29">
        <v>3</v>
      </c>
      <c r="AB242" s="29">
        <v>2</v>
      </c>
      <c r="AC242" s="29">
        <v>1</v>
      </c>
      <c r="AD242" s="29">
        <v>0</v>
      </c>
      <c r="AE242" s="29">
        <v>0</v>
      </c>
      <c r="AF242" s="29">
        <v>0</v>
      </c>
      <c r="AG242" s="29">
        <v>0</v>
      </c>
      <c r="AH242" s="29">
        <v>1</v>
      </c>
      <c r="AI242" s="29">
        <v>0</v>
      </c>
      <c r="AJ242" s="29">
        <v>0</v>
      </c>
      <c r="AK242" s="29">
        <v>0</v>
      </c>
      <c r="AL242" s="29">
        <v>1</v>
      </c>
      <c r="AM242" s="29">
        <v>3</v>
      </c>
      <c r="AN242" s="29">
        <v>3</v>
      </c>
      <c r="AO242" s="29">
        <v>1</v>
      </c>
      <c r="AP242" s="29">
        <v>0</v>
      </c>
      <c r="AQ242" s="29">
        <v>0</v>
      </c>
      <c r="AR242" s="29">
        <v>1</v>
      </c>
      <c r="AS242" s="29">
        <v>0</v>
      </c>
      <c r="AT242" s="29">
        <v>0</v>
      </c>
      <c r="AU242" s="29">
        <v>0</v>
      </c>
      <c r="AV242" s="29">
        <v>1</v>
      </c>
      <c r="AW242" s="29">
        <v>1</v>
      </c>
      <c r="AX242" s="29">
        <v>3</v>
      </c>
      <c r="AY242" s="23">
        <f t="shared" si="16"/>
        <v>53</v>
      </c>
      <c r="AZ242" s="23"/>
      <c r="BA242" s="23"/>
      <c r="BC242" s="1">
        <v>240</v>
      </c>
      <c r="BD242" s="22">
        <v>10.423</v>
      </c>
      <c r="BE242" s="22">
        <v>10.423</v>
      </c>
      <c r="BF242" s="22">
        <v>10.423</v>
      </c>
      <c r="BG242" s="22">
        <v>10.423</v>
      </c>
      <c r="BH242" s="22">
        <v>10.423</v>
      </c>
      <c r="BI242" s="22">
        <v>10.423</v>
      </c>
      <c r="BJ242" s="22">
        <v>10.423</v>
      </c>
      <c r="BK242" s="22">
        <v>10.423</v>
      </c>
      <c r="BL242" s="22">
        <v>10.423</v>
      </c>
      <c r="BM242" s="22">
        <v>10.423</v>
      </c>
      <c r="BN242" s="22">
        <v>10.423</v>
      </c>
      <c r="BO242" s="22">
        <f t="shared" si="17"/>
        <v>114.65300000000001</v>
      </c>
      <c r="BP242" s="22">
        <v>0</v>
      </c>
      <c r="BQ242" s="22">
        <v>1000</v>
      </c>
      <c r="BR242">
        <f t="shared" si="19"/>
        <v>0</v>
      </c>
      <c r="BS242">
        <f t="shared" si="18"/>
        <v>0</v>
      </c>
    </row>
    <row r="243" spans="1:71" ht="16" x14ac:dyDescent="0.2">
      <c r="A243" s="30">
        <v>241</v>
      </c>
      <c r="B243" s="29">
        <v>0</v>
      </c>
      <c r="C243" s="29">
        <v>1</v>
      </c>
      <c r="D243" s="29">
        <v>2</v>
      </c>
      <c r="E243" s="29">
        <v>2</v>
      </c>
      <c r="F243" s="29">
        <v>1</v>
      </c>
      <c r="G243" s="29">
        <v>0</v>
      </c>
      <c r="H243" s="29">
        <v>1</v>
      </c>
      <c r="I243" s="29">
        <v>1</v>
      </c>
      <c r="J243" s="29">
        <v>3</v>
      </c>
      <c r="K243" s="29">
        <v>2</v>
      </c>
      <c r="L243" s="29">
        <v>1</v>
      </c>
      <c r="M243" s="29">
        <v>2</v>
      </c>
      <c r="N243" s="29">
        <v>1</v>
      </c>
      <c r="O243" s="29">
        <v>1</v>
      </c>
      <c r="P243" s="29">
        <v>3</v>
      </c>
      <c r="Q243" s="29">
        <v>1</v>
      </c>
      <c r="R243" s="29">
        <v>2</v>
      </c>
      <c r="S243" s="29">
        <v>1</v>
      </c>
      <c r="T243" s="29">
        <v>0</v>
      </c>
      <c r="U243" s="29">
        <v>0</v>
      </c>
      <c r="V243" s="29">
        <v>0</v>
      </c>
      <c r="W243" s="29">
        <v>1</v>
      </c>
      <c r="X243" s="29">
        <v>1</v>
      </c>
      <c r="Y243" s="29">
        <v>0</v>
      </c>
      <c r="Z243" s="29">
        <v>1</v>
      </c>
      <c r="AA243" s="29">
        <v>2</v>
      </c>
      <c r="AB243" s="29">
        <v>2</v>
      </c>
      <c r="AC243" s="29">
        <v>1</v>
      </c>
      <c r="AD243" s="29">
        <v>1</v>
      </c>
      <c r="AE243" s="29">
        <v>0</v>
      </c>
      <c r="AF243" s="29">
        <v>0</v>
      </c>
      <c r="AG243" s="29">
        <v>0</v>
      </c>
      <c r="AH243" s="29">
        <v>0</v>
      </c>
      <c r="AI243" s="29">
        <v>1</v>
      </c>
      <c r="AJ243" s="29">
        <v>1</v>
      </c>
      <c r="AK243" s="29">
        <v>0</v>
      </c>
      <c r="AL243" s="29">
        <v>2</v>
      </c>
      <c r="AM243" s="29">
        <v>2</v>
      </c>
      <c r="AN243" s="29">
        <v>2</v>
      </c>
      <c r="AO243" s="29">
        <v>1</v>
      </c>
      <c r="AP243" s="29">
        <v>1</v>
      </c>
      <c r="AQ243" s="29">
        <v>0</v>
      </c>
      <c r="AR243" s="29">
        <v>0</v>
      </c>
      <c r="AS243" s="29">
        <v>0</v>
      </c>
      <c r="AT243" s="29">
        <v>0</v>
      </c>
      <c r="AU243" s="29">
        <v>0</v>
      </c>
      <c r="AV243" s="29">
        <v>1</v>
      </c>
      <c r="AW243" s="29">
        <v>1</v>
      </c>
      <c r="AX243" s="29">
        <v>3</v>
      </c>
      <c r="AY243" s="23">
        <f t="shared" si="16"/>
        <v>49</v>
      </c>
      <c r="AZ243" s="23"/>
      <c r="BA243" s="23"/>
      <c r="BC243" s="1">
        <v>241</v>
      </c>
      <c r="BD243" s="22">
        <v>10.423</v>
      </c>
      <c r="BE243" s="22">
        <v>10.423</v>
      </c>
      <c r="BF243" s="22">
        <v>10.423</v>
      </c>
      <c r="BG243" s="22">
        <v>10.423</v>
      </c>
      <c r="BH243" s="22">
        <v>10.423</v>
      </c>
      <c r="BI243" s="22">
        <v>10.423</v>
      </c>
      <c r="BJ243" s="22">
        <v>10.423</v>
      </c>
      <c r="BK243" s="22">
        <v>10.423</v>
      </c>
      <c r="BL243" s="22">
        <v>10.423</v>
      </c>
      <c r="BM243" s="22">
        <v>10.423</v>
      </c>
      <c r="BN243" s="22">
        <v>10.423</v>
      </c>
      <c r="BO243" s="22">
        <f t="shared" si="17"/>
        <v>114.65300000000001</v>
      </c>
      <c r="BP243" s="22">
        <v>0</v>
      </c>
      <c r="BQ243" s="22">
        <v>1000</v>
      </c>
      <c r="BR243">
        <f t="shared" si="19"/>
        <v>0</v>
      </c>
      <c r="BS243">
        <f t="shared" si="18"/>
        <v>0</v>
      </c>
    </row>
    <row r="244" spans="1:71" ht="16" x14ac:dyDescent="0.2">
      <c r="A244" s="30">
        <v>242</v>
      </c>
      <c r="B244" s="29">
        <v>0</v>
      </c>
      <c r="C244" s="29">
        <v>2</v>
      </c>
      <c r="D244" s="29">
        <v>2</v>
      </c>
      <c r="E244" s="29">
        <v>2</v>
      </c>
      <c r="F244" s="29">
        <v>0</v>
      </c>
      <c r="G244" s="29">
        <v>1</v>
      </c>
      <c r="H244" s="29">
        <v>1</v>
      </c>
      <c r="I244" s="29">
        <v>1</v>
      </c>
      <c r="J244" s="29">
        <v>3</v>
      </c>
      <c r="K244" s="29">
        <v>3</v>
      </c>
      <c r="L244" s="29">
        <v>2</v>
      </c>
      <c r="M244" s="29">
        <v>2</v>
      </c>
      <c r="N244" s="29">
        <v>2</v>
      </c>
      <c r="O244" s="29">
        <v>1</v>
      </c>
      <c r="P244" s="29">
        <v>4</v>
      </c>
      <c r="Q244" s="29">
        <v>0</v>
      </c>
      <c r="R244" s="29">
        <v>1</v>
      </c>
      <c r="S244" s="29">
        <v>1</v>
      </c>
      <c r="T244" s="29">
        <v>0</v>
      </c>
      <c r="U244" s="29">
        <v>0</v>
      </c>
      <c r="V244" s="29">
        <v>0</v>
      </c>
      <c r="W244" s="29">
        <v>1</v>
      </c>
      <c r="X244" s="29">
        <v>0</v>
      </c>
      <c r="Y244" s="29">
        <v>0</v>
      </c>
      <c r="Z244" s="29">
        <v>1</v>
      </c>
      <c r="AA244" s="29">
        <v>2</v>
      </c>
      <c r="AB244" s="29">
        <v>2</v>
      </c>
      <c r="AC244" s="29">
        <v>1</v>
      </c>
      <c r="AD244" s="29">
        <v>0</v>
      </c>
      <c r="AE244" s="29">
        <v>1</v>
      </c>
      <c r="AF244" s="29">
        <v>0</v>
      </c>
      <c r="AG244" s="29">
        <v>1</v>
      </c>
      <c r="AH244" s="29">
        <v>1</v>
      </c>
      <c r="AI244" s="29">
        <v>0</v>
      </c>
      <c r="AJ244" s="29">
        <v>0</v>
      </c>
      <c r="AK244" s="29">
        <v>0</v>
      </c>
      <c r="AL244" s="29">
        <v>2</v>
      </c>
      <c r="AM244" s="29">
        <v>3</v>
      </c>
      <c r="AN244" s="29">
        <v>3</v>
      </c>
      <c r="AO244" s="29">
        <v>1</v>
      </c>
      <c r="AP244" s="29">
        <v>0</v>
      </c>
      <c r="AQ244" s="29">
        <v>1</v>
      </c>
      <c r="AR244" s="29">
        <v>1</v>
      </c>
      <c r="AS244" s="29">
        <v>0</v>
      </c>
      <c r="AT244" s="29">
        <v>0</v>
      </c>
      <c r="AU244" s="29">
        <v>0</v>
      </c>
      <c r="AV244" s="29">
        <v>0</v>
      </c>
      <c r="AW244" s="29">
        <v>1</v>
      </c>
      <c r="AX244" s="29">
        <v>2</v>
      </c>
      <c r="AY244" s="23">
        <f t="shared" si="16"/>
        <v>52</v>
      </c>
      <c r="AZ244" s="23"/>
      <c r="BA244" s="23"/>
      <c r="BC244" s="1">
        <v>242</v>
      </c>
      <c r="BD244" s="22">
        <v>10.423</v>
      </c>
      <c r="BE244" s="22">
        <v>10.423</v>
      </c>
      <c r="BF244" s="22">
        <v>10.423</v>
      </c>
      <c r="BG244" s="22">
        <v>10.423</v>
      </c>
      <c r="BH244" s="22">
        <v>10.423</v>
      </c>
      <c r="BI244" s="22">
        <v>10.423</v>
      </c>
      <c r="BJ244" s="22">
        <v>10.423</v>
      </c>
      <c r="BK244" s="22">
        <v>10.423</v>
      </c>
      <c r="BL244" s="22">
        <v>10.423</v>
      </c>
      <c r="BM244" s="22">
        <v>10.423</v>
      </c>
      <c r="BN244" s="22">
        <v>10.423</v>
      </c>
      <c r="BO244" s="22">
        <f t="shared" si="17"/>
        <v>114.65300000000001</v>
      </c>
      <c r="BP244" s="22">
        <v>0</v>
      </c>
      <c r="BQ244" s="22">
        <v>1000</v>
      </c>
      <c r="BR244">
        <f t="shared" si="19"/>
        <v>0</v>
      </c>
      <c r="BS244">
        <f t="shared" si="18"/>
        <v>0</v>
      </c>
    </row>
    <row r="245" spans="1:71" ht="16" x14ac:dyDescent="0.2">
      <c r="A245" s="30">
        <v>243</v>
      </c>
      <c r="B245" s="29">
        <v>0</v>
      </c>
      <c r="C245" s="29">
        <v>1</v>
      </c>
      <c r="D245" s="29">
        <v>2</v>
      </c>
      <c r="E245" s="29">
        <v>2</v>
      </c>
      <c r="F245" s="29">
        <v>1</v>
      </c>
      <c r="G245" s="29">
        <v>1</v>
      </c>
      <c r="H245" s="29">
        <v>1</v>
      </c>
      <c r="I245" s="29">
        <v>1</v>
      </c>
      <c r="J245" s="29">
        <v>4</v>
      </c>
      <c r="K245" s="29">
        <v>3</v>
      </c>
      <c r="L245" s="29">
        <v>1</v>
      </c>
      <c r="M245" s="29">
        <v>1</v>
      </c>
      <c r="N245" s="29">
        <v>2</v>
      </c>
      <c r="O245" s="29">
        <v>2</v>
      </c>
      <c r="P245" s="29">
        <v>3</v>
      </c>
      <c r="Q245" s="29">
        <v>0</v>
      </c>
      <c r="R245" s="29">
        <v>1</v>
      </c>
      <c r="S245" s="29">
        <v>1</v>
      </c>
      <c r="T245" s="29">
        <v>0</v>
      </c>
      <c r="U245" s="29">
        <v>0</v>
      </c>
      <c r="V245" s="29">
        <v>0</v>
      </c>
      <c r="W245" s="29">
        <v>1</v>
      </c>
      <c r="X245" s="29">
        <v>1</v>
      </c>
      <c r="Y245" s="29">
        <v>0</v>
      </c>
      <c r="Z245" s="29">
        <v>1</v>
      </c>
      <c r="AA245" s="29">
        <v>2</v>
      </c>
      <c r="AB245" s="29">
        <v>1</v>
      </c>
      <c r="AC245" s="29">
        <v>0</v>
      </c>
      <c r="AD245" s="29">
        <v>0</v>
      </c>
      <c r="AE245" s="29">
        <v>0</v>
      </c>
      <c r="AF245" s="29">
        <v>0</v>
      </c>
      <c r="AG245" s="29">
        <v>0</v>
      </c>
      <c r="AH245" s="29">
        <v>0</v>
      </c>
      <c r="AI245" s="29">
        <v>1</v>
      </c>
      <c r="AJ245" s="29">
        <v>0</v>
      </c>
      <c r="AK245" s="29">
        <v>0</v>
      </c>
      <c r="AL245" s="29">
        <v>2</v>
      </c>
      <c r="AM245" s="29">
        <v>2</v>
      </c>
      <c r="AN245" s="29">
        <v>2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1</v>
      </c>
      <c r="AX245" s="29">
        <v>2</v>
      </c>
      <c r="AY245" s="23">
        <f t="shared" si="16"/>
        <v>43</v>
      </c>
      <c r="AZ245" s="23"/>
      <c r="BA245" s="23"/>
      <c r="BC245" s="1">
        <v>243</v>
      </c>
      <c r="BD245" s="22">
        <v>10.423</v>
      </c>
      <c r="BE245" s="22">
        <v>10.423</v>
      </c>
      <c r="BF245" s="22">
        <v>10.423</v>
      </c>
      <c r="BG245" s="22">
        <v>10.423</v>
      </c>
      <c r="BH245" s="22">
        <v>10.423</v>
      </c>
      <c r="BI245" s="22">
        <v>10.423</v>
      </c>
      <c r="BJ245" s="22">
        <v>10.423</v>
      </c>
      <c r="BK245" s="22">
        <v>10.423</v>
      </c>
      <c r="BL245" s="22">
        <v>10.423</v>
      </c>
      <c r="BM245" s="22">
        <v>10.423</v>
      </c>
      <c r="BN245" s="22">
        <v>10.423</v>
      </c>
      <c r="BO245" s="22">
        <f t="shared" si="17"/>
        <v>114.65300000000001</v>
      </c>
      <c r="BP245" s="22">
        <v>0</v>
      </c>
      <c r="BQ245" s="22">
        <v>1000</v>
      </c>
      <c r="BR245">
        <f t="shared" si="19"/>
        <v>0</v>
      </c>
      <c r="BS245">
        <f t="shared" si="18"/>
        <v>0</v>
      </c>
    </row>
    <row r="246" spans="1:71" ht="16" x14ac:dyDescent="0.2">
      <c r="A246" s="30">
        <v>244</v>
      </c>
      <c r="B246" s="29">
        <v>0</v>
      </c>
      <c r="C246" s="29">
        <v>2</v>
      </c>
      <c r="D246" s="29">
        <v>2</v>
      </c>
      <c r="E246" s="29">
        <v>1</v>
      </c>
      <c r="F246" s="29">
        <v>0</v>
      </c>
      <c r="G246" s="29">
        <v>0</v>
      </c>
      <c r="H246" s="29">
        <v>1</v>
      </c>
      <c r="I246" s="29">
        <v>1</v>
      </c>
      <c r="J246" s="29">
        <v>3</v>
      </c>
      <c r="K246" s="29">
        <v>3</v>
      </c>
      <c r="L246" s="29">
        <v>1</v>
      </c>
      <c r="M246" s="29">
        <v>1</v>
      </c>
      <c r="N246" s="29">
        <v>1</v>
      </c>
      <c r="O246" s="29">
        <v>1</v>
      </c>
      <c r="P246" s="29">
        <v>3</v>
      </c>
      <c r="Q246" s="29">
        <v>0</v>
      </c>
      <c r="R246" s="29">
        <v>1</v>
      </c>
      <c r="S246" s="29">
        <v>1</v>
      </c>
      <c r="T246" s="29">
        <v>0</v>
      </c>
      <c r="U246" s="29">
        <v>0</v>
      </c>
      <c r="V246" s="29">
        <v>0</v>
      </c>
      <c r="W246" s="29">
        <v>1</v>
      </c>
      <c r="X246" s="29">
        <v>0</v>
      </c>
      <c r="Y246" s="29">
        <v>1</v>
      </c>
      <c r="Z246" s="29">
        <v>1</v>
      </c>
      <c r="AA246" s="29">
        <v>2</v>
      </c>
      <c r="AB246" s="29">
        <v>2</v>
      </c>
      <c r="AC246" s="29">
        <v>1</v>
      </c>
      <c r="AD246" s="29">
        <v>0</v>
      </c>
      <c r="AE246" s="29">
        <v>1</v>
      </c>
      <c r="AF246" s="29">
        <v>1</v>
      </c>
      <c r="AG246" s="29">
        <v>1</v>
      </c>
      <c r="AH246" s="29">
        <v>1</v>
      </c>
      <c r="AI246" s="29">
        <v>0</v>
      </c>
      <c r="AJ246" s="29">
        <v>0</v>
      </c>
      <c r="AK246" s="29">
        <v>0</v>
      </c>
      <c r="AL246" s="29">
        <v>2</v>
      </c>
      <c r="AM246" s="29">
        <v>2</v>
      </c>
      <c r="AN246" s="29">
        <v>3</v>
      </c>
      <c r="AO246" s="29">
        <v>1</v>
      </c>
      <c r="AP246" s="29">
        <v>0</v>
      </c>
      <c r="AQ246" s="29">
        <v>1</v>
      </c>
      <c r="AR246" s="29">
        <v>0</v>
      </c>
      <c r="AS246" s="29">
        <v>0</v>
      </c>
      <c r="AT246" s="29">
        <v>0</v>
      </c>
      <c r="AU246" s="29">
        <v>1</v>
      </c>
      <c r="AV246" s="29">
        <v>0</v>
      </c>
      <c r="AW246" s="29">
        <v>0</v>
      </c>
      <c r="AX246" s="29">
        <v>2</v>
      </c>
      <c r="AY246" s="23">
        <f t="shared" si="16"/>
        <v>46</v>
      </c>
      <c r="AZ246" s="23"/>
      <c r="BA246" s="23"/>
      <c r="BC246" s="1">
        <v>244</v>
      </c>
      <c r="BD246" s="22">
        <v>10.423</v>
      </c>
      <c r="BE246" s="22">
        <v>10.423</v>
      </c>
      <c r="BF246" s="22">
        <v>10.423</v>
      </c>
      <c r="BG246" s="22">
        <v>10.423</v>
      </c>
      <c r="BH246" s="22">
        <v>10.423</v>
      </c>
      <c r="BI246" s="22">
        <v>10.423</v>
      </c>
      <c r="BJ246" s="22">
        <v>10.423</v>
      </c>
      <c r="BK246" s="22">
        <v>10.423</v>
      </c>
      <c r="BL246" s="22">
        <v>10.423</v>
      </c>
      <c r="BM246" s="22">
        <v>10.423</v>
      </c>
      <c r="BN246" s="22">
        <v>10.423</v>
      </c>
      <c r="BO246" s="22">
        <f t="shared" si="17"/>
        <v>114.65300000000001</v>
      </c>
      <c r="BP246" s="22">
        <v>0</v>
      </c>
      <c r="BQ246" s="22">
        <v>1000</v>
      </c>
      <c r="BR246">
        <f t="shared" si="19"/>
        <v>0</v>
      </c>
      <c r="BS246">
        <f t="shared" si="18"/>
        <v>0</v>
      </c>
    </row>
    <row r="247" spans="1:71" ht="16" x14ac:dyDescent="0.2">
      <c r="A247" s="30">
        <v>245</v>
      </c>
      <c r="B247" s="29">
        <v>1</v>
      </c>
      <c r="C247" s="29">
        <v>1</v>
      </c>
      <c r="D247" s="29">
        <v>2</v>
      </c>
      <c r="E247" s="29">
        <v>2</v>
      </c>
      <c r="F247" s="29">
        <v>0</v>
      </c>
      <c r="G247" s="29">
        <v>1</v>
      </c>
      <c r="H247" s="29">
        <v>1</v>
      </c>
      <c r="I247" s="29">
        <v>1</v>
      </c>
      <c r="J247" s="29">
        <v>4</v>
      </c>
      <c r="K247" s="29">
        <v>3</v>
      </c>
      <c r="L247" s="29">
        <v>1</v>
      </c>
      <c r="M247" s="29">
        <v>1</v>
      </c>
      <c r="N247" s="29">
        <v>2</v>
      </c>
      <c r="O247" s="29">
        <v>2</v>
      </c>
      <c r="P247" s="29">
        <v>4</v>
      </c>
      <c r="Q247" s="29">
        <v>0</v>
      </c>
      <c r="R247" s="29">
        <v>2</v>
      </c>
      <c r="S247" s="29">
        <v>1</v>
      </c>
      <c r="T247" s="29">
        <v>0</v>
      </c>
      <c r="U247" s="29">
        <v>0</v>
      </c>
      <c r="V247" s="29">
        <v>0</v>
      </c>
      <c r="W247" s="29">
        <v>1</v>
      </c>
      <c r="X247" s="29">
        <v>0</v>
      </c>
      <c r="Y247" s="29">
        <v>0</v>
      </c>
      <c r="Z247" s="29">
        <v>1</v>
      </c>
      <c r="AA247" s="29">
        <v>2</v>
      </c>
      <c r="AB247" s="29">
        <v>2</v>
      </c>
      <c r="AC247" s="29">
        <v>1</v>
      </c>
      <c r="AD247" s="29">
        <v>1</v>
      </c>
      <c r="AE247" s="29">
        <v>0</v>
      </c>
      <c r="AF247" s="29">
        <v>1</v>
      </c>
      <c r="AG247" s="29">
        <v>1</v>
      </c>
      <c r="AH247" s="29">
        <v>0</v>
      </c>
      <c r="AI247" s="29">
        <v>0</v>
      </c>
      <c r="AJ247" s="29">
        <v>1</v>
      </c>
      <c r="AK247" s="29">
        <v>0</v>
      </c>
      <c r="AL247" s="29">
        <v>2</v>
      </c>
      <c r="AM247" s="29">
        <v>3</v>
      </c>
      <c r="AN247" s="29">
        <v>3</v>
      </c>
      <c r="AO247" s="29">
        <v>1</v>
      </c>
      <c r="AP247" s="29">
        <v>0</v>
      </c>
      <c r="AQ247" s="29">
        <v>0</v>
      </c>
      <c r="AR247" s="29">
        <v>0</v>
      </c>
      <c r="AS247" s="29">
        <v>1</v>
      </c>
      <c r="AT247" s="29">
        <v>0</v>
      </c>
      <c r="AU247" s="29">
        <v>0</v>
      </c>
      <c r="AV247" s="29">
        <v>0</v>
      </c>
      <c r="AW247" s="29">
        <v>1</v>
      </c>
      <c r="AX247" s="29">
        <v>2</v>
      </c>
      <c r="AY247" s="23">
        <f t="shared" si="16"/>
        <v>53</v>
      </c>
      <c r="AZ247" s="23"/>
      <c r="BA247" s="23"/>
      <c r="BC247" s="1">
        <v>245</v>
      </c>
      <c r="BD247" s="22">
        <v>10.423</v>
      </c>
      <c r="BE247" s="22">
        <v>10.423</v>
      </c>
      <c r="BF247" s="22">
        <v>10.423</v>
      </c>
      <c r="BG247" s="22">
        <v>10.423</v>
      </c>
      <c r="BH247" s="22">
        <v>10.423</v>
      </c>
      <c r="BI247" s="22">
        <v>10.423</v>
      </c>
      <c r="BJ247" s="22">
        <v>10.423</v>
      </c>
      <c r="BK247" s="22">
        <v>10.423</v>
      </c>
      <c r="BL247" s="22">
        <v>10.423</v>
      </c>
      <c r="BM247" s="22">
        <v>10.423</v>
      </c>
      <c r="BN247" s="22">
        <v>10.423</v>
      </c>
      <c r="BO247" s="22">
        <f t="shared" si="17"/>
        <v>114.65300000000001</v>
      </c>
      <c r="BP247" s="22">
        <v>0</v>
      </c>
      <c r="BQ247" s="22">
        <v>1000</v>
      </c>
      <c r="BR247">
        <f t="shared" si="19"/>
        <v>0</v>
      </c>
      <c r="BS247">
        <f t="shared" si="18"/>
        <v>0</v>
      </c>
    </row>
    <row r="248" spans="1:71" ht="16" x14ac:dyDescent="0.2">
      <c r="A248" s="30">
        <v>246</v>
      </c>
      <c r="B248" s="29">
        <v>1</v>
      </c>
      <c r="C248" s="29">
        <v>2</v>
      </c>
      <c r="D248" s="29">
        <v>2</v>
      </c>
      <c r="E248" s="29">
        <v>1</v>
      </c>
      <c r="F248" s="29">
        <v>1</v>
      </c>
      <c r="G248" s="29">
        <v>1</v>
      </c>
      <c r="H248" s="29">
        <v>1</v>
      </c>
      <c r="I248" s="29">
        <v>2</v>
      </c>
      <c r="J248" s="29">
        <v>3</v>
      </c>
      <c r="K248" s="29">
        <v>3</v>
      </c>
      <c r="L248" s="29">
        <v>1</v>
      </c>
      <c r="M248" s="29">
        <v>1</v>
      </c>
      <c r="N248" s="29">
        <v>2</v>
      </c>
      <c r="O248" s="29">
        <v>1</v>
      </c>
      <c r="P248" s="29">
        <v>4</v>
      </c>
      <c r="Q248" s="29">
        <v>0</v>
      </c>
      <c r="R248" s="29">
        <v>2</v>
      </c>
      <c r="S248" s="29">
        <v>1</v>
      </c>
      <c r="T248" s="29">
        <v>0</v>
      </c>
      <c r="U248" s="29">
        <v>0</v>
      </c>
      <c r="V248" s="29">
        <v>0</v>
      </c>
      <c r="W248" s="29">
        <v>1</v>
      </c>
      <c r="X248" s="29">
        <v>1</v>
      </c>
      <c r="Y248" s="29">
        <v>0</v>
      </c>
      <c r="Z248" s="29">
        <v>1</v>
      </c>
      <c r="AA248" s="29">
        <v>2</v>
      </c>
      <c r="AB248" s="29">
        <v>2</v>
      </c>
      <c r="AC248" s="29">
        <v>1</v>
      </c>
      <c r="AD248" s="29">
        <v>0</v>
      </c>
      <c r="AE248" s="29">
        <v>0</v>
      </c>
      <c r="AF248" s="29">
        <v>0</v>
      </c>
      <c r="AG248" s="29">
        <v>0</v>
      </c>
      <c r="AH248" s="29">
        <v>1</v>
      </c>
      <c r="AI248" s="29">
        <v>0</v>
      </c>
      <c r="AJ248" s="29">
        <v>0</v>
      </c>
      <c r="AK248" s="29">
        <v>0</v>
      </c>
      <c r="AL248" s="29">
        <v>2</v>
      </c>
      <c r="AM248" s="29">
        <v>2</v>
      </c>
      <c r="AN248" s="29">
        <v>3</v>
      </c>
      <c r="AO248" s="29">
        <v>1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1</v>
      </c>
      <c r="AX248" s="29">
        <v>3</v>
      </c>
      <c r="AY248" s="23">
        <f t="shared" si="16"/>
        <v>50</v>
      </c>
      <c r="AZ248" s="23"/>
      <c r="BA248" s="23"/>
      <c r="BC248" s="1">
        <v>246</v>
      </c>
      <c r="BD248" s="22">
        <v>10.423</v>
      </c>
      <c r="BE248" s="22">
        <v>10.423</v>
      </c>
      <c r="BF248" s="22">
        <v>10.423</v>
      </c>
      <c r="BG248" s="22">
        <v>10.423</v>
      </c>
      <c r="BH248" s="22">
        <v>10.423</v>
      </c>
      <c r="BI248" s="22">
        <v>10.423</v>
      </c>
      <c r="BJ248" s="22">
        <v>10.423</v>
      </c>
      <c r="BK248" s="22">
        <v>10.423</v>
      </c>
      <c r="BL248" s="22">
        <v>10.423</v>
      </c>
      <c r="BM248" s="22">
        <v>10.423</v>
      </c>
      <c r="BN248" s="22">
        <v>10.423</v>
      </c>
      <c r="BO248" s="22">
        <f t="shared" si="17"/>
        <v>114.65300000000001</v>
      </c>
      <c r="BP248" s="22">
        <v>0</v>
      </c>
      <c r="BQ248" s="22">
        <v>1000</v>
      </c>
      <c r="BR248">
        <f t="shared" si="19"/>
        <v>0</v>
      </c>
      <c r="BS248">
        <f t="shared" si="18"/>
        <v>0</v>
      </c>
    </row>
    <row r="249" spans="1:71" ht="16" x14ac:dyDescent="0.2">
      <c r="A249" s="30">
        <v>247</v>
      </c>
      <c r="B249" s="29">
        <v>1</v>
      </c>
      <c r="C249" s="29">
        <v>2</v>
      </c>
      <c r="D249" s="29">
        <v>1</v>
      </c>
      <c r="E249" s="29">
        <v>2</v>
      </c>
      <c r="F249" s="29">
        <v>0</v>
      </c>
      <c r="G249" s="29">
        <v>1</v>
      </c>
      <c r="H249" s="29">
        <v>1</v>
      </c>
      <c r="I249" s="29">
        <v>1</v>
      </c>
      <c r="J249" s="29">
        <v>4</v>
      </c>
      <c r="K249" s="29">
        <v>3</v>
      </c>
      <c r="L249" s="29">
        <v>1</v>
      </c>
      <c r="M249" s="29">
        <v>1</v>
      </c>
      <c r="N249" s="29">
        <v>2</v>
      </c>
      <c r="O249" s="29">
        <v>2</v>
      </c>
      <c r="P249" s="29">
        <v>4</v>
      </c>
      <c r="Q249" s="29">
        <v>0</v>
      </c>
      <c r="R249" s="29">
        <v>2</v>
      </c>
      <c r="S249" s="29">
        <v>1</v>
      </c>
      <c r="T249" s="29">
        <v>0</v>
      </c>
      <c r="U249" s="29">
        <v>1</v>
      </c>
      <c r="V249" s="29">
        <v>0</v>
      </c>
      <c r="W249" s="29">
        <v>2</v>
      </c>
      <c r="X249" s="29">
        <v>1</v>
      </c>
      <c r="Y249" s="29">
        <v>0</v>
      </c>
      <c r="Z249" s="29">
        <v>2</v>
      </c>
      <c r="AA249" s="29">
        <v>3</v>
      </c>
      <c r="AB249" s="29">
        <v>2</v>
      </c>
      <c r="AC249" s="29">
        <v>1</v>
      </c>
      <c r="AD249" s="29">
        <v>0</v>
      </c>
      <c r="AE249" s="29">
        <v>0</v>
      </c>
      <c r="AF249" s="29">
        <v>0</v>
      </c>
      <c r="AG249" s="29">
        <v>1</v>
      </c>
      <c r="AH249" s="29">
        <v>1</v>
      </c>
      <c r="AI249" s="29">
        <v>1</v>
      </c>
      <c r="AJ249" s="29">
        <v>1</v>
      </c>
      <c r="AK249" s="29">
        <v>0</v>
      </c>
      <c r="AL249" s="29">
        <v>2</v>
      </c>
      <c r="AM249" s="29">
        <v>2</v>
      </c>
      <c r="AN249" s="29">
        <v>3</v>
      </c>
      <c r="AO249" s="29">
        <v>1</v>
      </c>
      <c r="AP249" s="29">
        <v>0</v>
      </c>
      <c r="AQ249" s="29">
        <v>1</v>
      </c>
      <c r="AR249" s="29">
        <v>1</v>
      </c>
      <c r="AS249" s="29">
        <v>0</v>
      </c>
      <c r="AT249" s="29">
        <v>0</v>
      </c>
      <c r="AU249" s="29">
        <v>0</v>
      </c>
      <c r="AV249" s="29">
        <v>0</v>
      </c>
      <c r="AW249" s="29">
        <v>1</v>
      </c>
      <c r="AX249" s="29">
        <v>2</v>
      </c>
      <c r="AY249" s="23">
        <f t="shared" si="16"/>
        <v>58</v>
      </c>
      <c r="AZ249" s="23"/>
      <c r="BA249" s="23"/>
      <c r="BC249" s="1">
        <v>247</v>
      </c>
      <c r="BD249" s="22">
        <v>10.423</v>
      </c>
      <c r="BE249" s="22">
        <v>10.423</v>
      </c>
      <c r="BF249" s="22">
        <v>10.423</v>
      </c>
      <c r="BG249" s="22">
        <v>10.423</v>
      </c>
      <c r="BH249" s="22">
        <v>10.423</v>
      </c>
      <c r="BI249" s="22">
        <v>10.423</v>
      </c>
      <c r="BJ249" s="22">
        <v>10.423</v>
      </c>
      <c r="BK249" s="22">
        <v>10.423</v>
      </c>
      <c r="BL249" s="22">
        <v>10.423</v>
      </c>
      <c r="BM249" s="22">
        <v>10.423</v>
      </c>
      <c r="BN249" s="22">
        <v>10.423</v>
      </c>
      <c r="BO249" s="22">
        <f t="shared" si="17"/>
        <v>114.65300000000001</v>
      </c>
      <c r="BP249" s="22">
        <v>0</v>
      </c>
      <c r="BQ249" s="22">
        <v>1000</v>
      </c>
      <c r="BR249">
        <f t="shared" si="19"/>
        <v>0</v>
      </c>
      <c r="BS249">
        <f t="shared" si="18"/>
        <v>0</v>
      </c>
    </row>
    <row r="250" spans="1:71" ht="16" x14ac:dyDescent="0.2">
      <c r="A250" s="30">
        <v>248</v>
      </c>
      <c r="B250" s="29">
        <v>1</v>
      </c>
      <c r="C250" s="29">
        <v>1</v>
      </c>
      <c r="D250" s="29">
        <v>3</v>
      </c>
      <c r="E250" s="29">
        <v>2</v>
      </c>
      <c r="F250" s="29">
        <v>1</v>
      </c>
      <c r="G250" s="29">
        <v>0</v>
      </c>
      <c r="H250" s="29">
        <v>1</v>
      </c>
      <c r="I250" s="29">
        <v>1</v>
      </c>
      <c r="J250" s="29">
        <v>3</v>
      </c>
      <c r="K250" s="29">
        <v>2</v>
      </c>
      <c r="L250" s="29">
        <v>1</v>
      </c>
      <c r="M250" s="29">
        <v>1</v>
      </c>
      <c r="N250" s="29">
        <v>2</v>
      </c>
      <c r="O250" s="29">
        <v>1</v>
      </c>
      <c r="P250" s="29">
        <v>4</v>
      </c>
      <c r="Q250" s="29">
        <v>1</v>
      </c>
      <c r="R250" s="29">
        <v>1</v>
      </c>
      <c r="S250" s="29">
        <v>1</v>
      </c>
      <c r="T250" s="29">
        <v>0</v>
      </c>
      <c r="U250" s="29">
        <v>0</v>
      </c>
      <c r="V250" s="29">
        <v>0</v>
      </c>
      <c r="W250" s="29">
        <v>1</v>
      </c>
      <c r="X250" s="29">
        <v>0</v>
      </c>
      <c r="Y250" s="29">
        <v>0</v>
      </c>
      <c r="Z250" s="29">
        <v>1</v>
      </c>
      <c r="AA250" s="29">
        <v>3</v>
      </c>
      <c r="AB250" s="29">
        <v>3</v>
      </c>
      <c r="AC250" s="29">
        <v>1</v>
      </c>
      <c r="AD250" s="29">
        <v>1</v>
      </c>
      <c r="AE250" s="29">
        <v>0</v>
      </c>
      <c r="AF250" s="29">
        <v>0</v>
      </c>
      <c r="AG250" s="29">
        <v>0</v>
      </c>
      <c r="AH250" s="29">
        <v>0</v>
      </c>
      <c r="AI250" s="29">
        <v>1</v>
      </c>
      <c r="AJ250" s="29">
        <v>0</v>
      </c>
      <c r="AK250" s="29">
        <v>1</v>
      </c>
      <c r="AL250" s="29">
        <v>2</v>
      </c>
      <c r="AM250" s="29">
        <v>2</v>
      </c>
      <c r="AN250" s="29">
        <v>3</v>
      </c>
      <c r="AO250" s="29">
        <v>1</v>
      </c>
      <c r="AP250" s="29">
        <v>0</v>
      </c>
      <c r="AQ250" s="29">
        <v>1</v>
      </c>
      <c r="AR250" s="29">
        <v>0</v>
      </c>
      <c r="AS250" s="29">
        <v>0</v>
      </c>
      <c r="AT250" s="29">
        <v>0</v>
      </c>
      <c r="AU250" s="29">
        <v>0</v>
      </c>
      <c r="AV250" s="29">
        <v>1</v>
      </c>
      <c r="AW250" s="29">
        <v>0</v>
      </c>
      <c r="AX250" s="29">
        <v>3</v>
      </c>
      <c r="AY250" s="23">
        <f t="shared" si="16"/>
        <v>52</v>
      </c>
      <c r="AZ250" s="23"/>
      <c r="BA250" s="23"/>
      <c r="BC250" s="1">
        <v>248</v>
      </c>
      <c r="BD250" s="22">
        <v>10.423</v>
      </c>
      <c r="BE250" s="22">
        <v>10.423</v>
      </c>
      <c r="BF250" s="22">
        <v>10.423</v>
      </c>
      <c r="BG250" s="22">
        <v>10.423</v>
      </c>
      <c r="BH250" s="22">
        <v>10.423</v>
      </c>
      <c r="BI250" s="22">
        <v>10.423</v>
      </c>
      <c r="BJ250" s="22">
        <v>10.423</v>
      </c>
      <c r="BK250" s="22">
        <v>10.423</v>
      </c>
      <c r="BL250" s="22">
        <v>10.423</v>
      </c>
      <c r="BM250" s="22">
        <v>10.423</v>
      </c>
      <c r="BN250" s="22">
        <v>10.423</v>
      </c>
      <c r="BO250" s="22">
        <f t="shared" si="17"/>
        <v>114.65300000000001</v>
      </c>
      <c r="BP250" s="22">
        <v>0</v>
      </c>
      <c r="BQ250" s="22">
        <v>1000</v>
      </c>
      <c r="BR250">
        <f t="shared" si="19"/>
        <v>0</v>
      </c>
      <c r="BS250">
        <f t="shared" si="18"/>
        <v>0</v>
      </c>
    </row>
    <row r="251" spans="1:71" ht="16" x14ac:dyDescent="0.2">
      <c r="A251" s="30">
        <v>249</v>
      </c>
      <c r="B251" s="29">
        <v>1</v>
      </c>
      <c r="C251" s="29">
        <v>1</v>
      </c>
      <c r="D251" s="29">
        <v>2</v>
      </c>
      <c r="E251" s="29">
        <v>1</v>
      </c>
      <c r="F251" s="29">
        <v>0</v>
      </c>
      <c r="G251" s="29">
        <v>0</v>
      </c>
      <c r="H251" s="29">
        <v>1</v>
      </c>
      <c r="I251" s="29">
        <v>1</v>
      </c>
      <c r="J251" s="29">
        <v>4</v>
      </c>
      <c r="K251" s="29">
        <v>3</v>
      </c>
      <c r="L251" s="29">
        <v>1</v>
      </c>
      <c r="M251" s="29">
        <v>2</v>
      </c>
      <c r="N251" s="29">
        <v>2</v>
      </c>
      <c r="O251" s="29">
        <v>2</v>
      </c>
      <c r="P251" s="29">
        <v>4</v>
      </c>
      <c r="Q251" s="29">
        <v>1</v>
      </c>
      <c r="R251" s="29">
        <v>2</v>
      </c>
      <c r="S251" s="29">
        <v>1</v>
      </c>
      <c r="T251" s="29">
        <v>0</v>
      </c>
      <c r="U251" s="29">
        <v>0</v>
      </c>
      <c r="V251" s="29">
        <v>1</v>
      </c>
      <c r="W251" s="29">
        <v>1</v>
      </c>
      <c r="X251" s="29">
        <v>1</v>
      </c>
      <c r="Y251" s="29">
        <v>0</v>
      </c>
      <c r="Z251" s="29">
        <v>1</v>
      </c>
      <c r="AA251" s="29">
        <v>3</v>
      </c>
      <c r="AB251" s="29">
        <v>1</v>
      </c>
      <c r="AC251" s="29">
        <v>0</v>
      </c>
      <c r="AD251" s="29">
        <v>0</v>
      </c>
      <c r="AE251" s="29">
        <v>1</v>
      </c>
      <c r="AF251" s="29">
        <v>0</v>
      </c>
      <c r="AG251" s="29">
        <v>0</v>
      </c>
      <c r="AH251" s="29">
        <v>1</v>
      </c>
      <c r="AI251" s="29">
        <v>0</v>
      </c>
      <c r="AJ251" s="29">
        <v>0</v>
      </c>
      <c r="AK251" s="29">
        <v>1</v>
      </c>
      <c r="AL251" s="29">
        <v>2</v>
      </c>
      <c r="AM251" s="29">
        <v>2</v>
      </c>
      <c r="AN251" s="29">
        <v>3</v>
      </c>
      <c r="AO251" s="29">
        <v>1</v>
      </c>
      <c r="AP251" s="29">
        <v>1</v>
      </c>
      <c r="AQ251" s="29">
        <v>1</v>
      </c>
      <c r="AR251" s="29">
        <v>1</v>
      </c>
      <c r="AS251" s="29">
        <v>0</v>
      </c>
      <c r="AT251" s="29">
        <v>0</v>
      </c>
      <c r="AU251" s="29">
        <v>0</v>
      </c>
      <c r="AV251" s="29">
        <v>1</v>
      </c>
      <c r="AW251" s="29">
        <v>1</v>
      </c>
      <c r="AX251" s="29">
        <v>2</v>
      </c>
      <c r="AY251" s="23">
        <f t="shared" si="16"/>
        <v>55</v>
      </c>
      <c r="AZ251" s="23"/>
      <c r="BA251" s="23"/>
      <c r="BC251" s="1">
        <v>249</v>
      </c>
      <c r="BD251" s="22">
        <v>10.423</v>
      </c>
      <c r="BE251" s="22">
        <v>10.423</v>
      </c>
      <c r="BF251" s="22">
        <v>10.423</v>
      </c>
      <c r="BG251" s="22">
        <v>10.423</v>
      </c>
      <c r="BH251" s="22">
        <v>10.423</v>
      </c>
      <c r="BI251" s="22">
        <v>10.423</v>
      </c>
      <c r="BJ251" s="22">
        <v>10.423</v>
      </c>
      <c r="BK251" s="22">
        <v>10.423</v>
      </c>
      <c r="BL251" s="22">
        <v>10.423</v>
      </c>
      <c r="BM251" s="22">
        <v>10.423</v>
      </c>
      <c r="BN251" s="22">
        <v>10.423</v>
      </c>
      <c r="BO251" s="22">
        <f t="shared" si="17"/>
        <v>114.65300000000001</v>
      </c>
      <c r="BP251" s="22">
        <v>0</v>
      </c>
      <c r="BQ251" s="22">
        <v>1000</v>
      </c>
      <c r="BR251">
        <f t="shared" si="19"/>
        <v>0</v>
      </c>
      <c r="BS251">
        <f t="shared" si="18"/>
        <v>0</v>
      </c>
    </row>
    <row r="252" spans="1:71" ht="16" x14ac:dyDescent="0.2">
      <c r="A252" s="30">
        <v>250</v>
      </c>
      <c r="B252" s="29">
        <v>1</v>
      </c>
      <c r="C252" s="29">
        <v>2</v>
      </c>
      <c r="D252" s="29">
        <v>2</v>
      </c>
      <c r="E252" s="29">
        <v>2</v>
      </c>
      <c r="F252" s="29">
        <v>1</v>
      </c>
      <c r="G252" s="29">
        <v>1</v>
      </c>
      <c r="H252" s="29">
        <v>1</v>
      </c>
      <c r="I252" s="29">
        <v>1</v>
      </c>
      <c r="J252" s="29">
        <v>4</v>
      </c>
      <c r="K252" s="29">
        <v>3</v>
      </c>
      <c r="L252" s="29">
        <v>1</v>
      </c>
      <c r="M252" s="29">
        <v>1</v>
      </c>
      <c r="N252" s="29">
        <v>2</v>
      </c>
      <c r="O252" s="29">
        <v>1</v>
      </c>
      <c r="P252" s="29">
        <v>4</v>
      </c>
      <c r="Q252" s="29">
        <v>0</v>
      </c>
      <c r="R252" s="29">
        <v>2</v>
      </c>
      <c r="S252" s="29">
        <v>1</v>
      </c>
      <c r="T252" s="29">
        <v>0</v>
      </c>
      <c r="U252" s="29">
        <v>0</v>
      </c>
      <c r="V252" s="29">
        <v>0</v>
      </c>
      <c r="W252" s="29">
        <v>1</v>
      </c>
      <c r="X252" s="29">
        <v>0</v>
      </c>
      <c r="Y252" s="29">
        <v>0</v>
      </c>
      <c r="Z252" s="29">
        <v>2</v>
      </c>
      <c r="AA252" s="29">
        <v>2</v>
      </c>
      <c r="AB252" s="29">
        <v>1</v>
      </c>
      <c r="AC252" s="29">
        <v>1</v>
      </c>
      <c r="AD252" s="29">
        <v>0</v>
      </c>
      <c r="AE252" s="29">
        <v>0</v>
      </c>
      <c r="AF252" s="29">
        <v>1</v>
      </c>
      <c r="AG252" s="29">
        <v>0</v>
      </c>
      <c r="AH252" s="29">
        <v>1</v>
      </c>
      <c r="AI252" s="29">
        <v>1</v>
      </c>
      <c r="AJ252" s="29">
        <v>0</v>
      </c>
      <c r="AK252" s="29">
        <v>0</v>
      </c>
      <c r="AL252" s="29">
        <v>2</v>
      </c>
      <c r="AM252" s="29">
        <v>3</v>
      </c>
      <c r="AN252" s="29">
        <v>3</v>
      </c>
      <c r="AO252" s="29">
        <v>1</v>
      </c>
      <c r="AP252" s="29">
        <v>0</v>
      </c>
      <c r="AQ252" s="29">
        <v>0</v>
      </c>
      <c r="AR252" s="29">
        <v>1</v>
      </c>
      <c r="AS252" s="29">
        <v>1</v>
      </c>
      <c r="AT252" s="29">
        <v>0</v>
      </c>
      <c r="AU252" s="29">
        <v>0</v>
      </c>
      <c r="AV252" s="29">
        <v>0</v>
      </c>
      <c r="AW252" s="29">
        <v>1</v>
      </c>
      <c r="AX252" s="29">
        <v>3</v>
      </c>
      <c r="AY252" s="23">
        <f t="shared" si="16"/>
        <v>55</v>
      </c>
      <c r="AZ252" s="23"/>
      <c r="BA252" s="23"/>
      <c r="BC252" s="1">
        <v>250</v>
      </c>
      <c r="BD252" s="22">
        <v>10.423</v>
      </c>
      <c r="BE252" s="22">
        <v>10.423</v>
      </c>
      <c r="BF252" s="22">
        <v>10.423</v>
      </c>
      <c r="BG252" s="22">
        <v>10.423</v>
      </c>
      <c r="BH252" s="22">
        <v>10.423</v>
      </c>
      <c r="BI252" s="22">
        <v>10.423</v>
      </c>
      <c r="BJ252" s="22">
        <v>10.423</v>
      </c>
      <c r="BK252" s="22">
        <v>10.423</v>
      </c>
      <c r="BL252" s="22">
        <v>10.423</v>
      </c>
      <c r="BM252" s="22">
        <v>10.423</v>
      </c>
      <c r="BN252" s="22">
        <v>10.423</v>
      </c>
      <c r="BO252" s="22">
        <f t="shared" si="17"/>
        <v>114.65300000000001</v>
      </c>
      <c r="BP252" s="22">
        <v>0</v>
      </c>
      <c r="BQ252" s="22">
        <v>1000</v>
      </c>
      <c r="BR252">
        <f t="shared" si="19"/>
        <v>0</v>
      </c>
      <c r="BS252">
        <f t="shared" si="18"/>
        <v>0</v>
      </c>
    </row>
    <row r="253" spans="1:71" ht="16" x14ac:dyDescent="0.2">
      <c r="A253" s="30">
        <v>251</v>
      </c>
      <c r="B253" s="29">
        <v>1</v>
      </c>
      <c r="C253" s="29">
        <v>2</v>
      </c>
      <c r="D253" s="29">
        <v>2</v>
      </c>
      <c r="E253" s="29">
        <v>3</v>
      </c>
      <c r="F253" s="29">
        <v>1</v>
      </c>
      <c r="G253" s="29">
        <v>0</v>
      </c>
      <c r="H253" s="29">
        <v>1</v>
      </c>
      <c r="I253" s="29">
        <v>2</v>
      </c>
      <c r="J253" s="29">
        <v>3</v>
      </c>
      <c r="K253" s="29">
        <v>3</v>
      </c>
      <c r="L253" s="29">
        <v>1</v>
      </c>
      <c r="M253" s="29">
        <v>1</v>
      </c>
      <c r="N253" s="29">
        <v>2</v>
      </c>
      <c r="O253" s="29">
        <v>1</v>
      </c>
      <c r="P253" s="29">
        <v>4</v>
      </c>
      <c r="Q253" s="29">
        <v>1</v>
      </c>
      <c r="R253" s="29">
        <v>2</v>
      </c>
      <c r="S253" s="29">
        <v>1</v>
      </c>
      <c r="T253" s="29">
        <v>0</v>
      </c>
      <c r="U253" s="29">
        <v>0</v>
      </c>
      <c r="V253" s="29">
        <v>0</v>
      </c>
      <c r="W253" s="29">
        <v>0</v>
      </c>
      <c r="X253" s="29">
        <v>1</v>
      </c>
      <c r="Y253" s="29">
        <v>0</v>
      </c>
      <c r="Z253" s="29">
        <v>1</v>
      </c>
      <c r="AA253" s="29">
        <v>2</v>
      </c>
      <c r="AB253" s="29">
        <v>2</v>
      </c>
      <c r="AC253" s="29">
        <v>1</v>
      </c>
      <c r="AD253" s="29">
        <v>0</v>
      </c>
      <c r="AE253" s="29">
        <v>1</v>
      </c>
      <c r="AF253" s="29">
        <v>0</v>
      </c>
      <c r="AG253" s="29">
        <v>0</v>
      </c>
      <c r="AH253" s="29">
        <v>1</v>
      </c>
      <c r="AI253" s="29">
        <v>0</v>
      </c>
      <c r="AJ253" s="29">
        <v>0</v>
      </c>
      <c r="AK253" s="29">
        <v>0</v>
      </c>
      <c r="AL253" s="29">
        <v>2</v>
      </c>
      <c r="AM253" s="29">
        <v>3</v>
      </c>
      <c r="AN253" s="29">
        <v>3</v>
      </c>
      <c r="AO253" s="29">
        <v>1</v>
      </c>
      <c r="AP253" s="29">
        <v>0</v>
      </c>
      <c r="AQ253" s="29">
        <v>0</v>
      </c>
      <c r="AR253" s="29">
        <v>1</v>
      </c>
      <c r="AS253" s="29">
        <v>0</v>
      </c>
      <c r="AT253" s="29">
        <v>0</v>
      </c>
      <c r="AU253" s="29">
        <v>0</v>
      </c>
      <c r="AV253" s="29">
        <v>1</v>
      </c>
      <c r="AW253" s="29">
        <v>0</v>
      </c>
      <c r="AX253" s="29">
        <v>3</v>
      </c>
      <c r="AY253" s="23">
        <f t="shared" si="16"/>
        <v>54</v>
      </c>
      <c r="AZ253" s="23"/>
      <c r="BA253" s="23"/>
      <c r="BC253" s="1">
        <v>251</v>
      </c>
      <c r="BD253" s="22">
        <v>10.423</v>
      </c>
      <c r="BE253" s="22">
        <v>10.423</v>
      </c>
      <c r="BF253" s="22">
        <v>10.423</v>
      </c>
      <c r="BG253" s="22">
        <v>10.423</v>
      </c>
      <c r="BH253" s="22">
        <v>10.423</v>
      </c>
      <c r="BI253" s="22">
        <v>10.423</v>
      </c>
      <c r="BJ253" s="22">
        <v>10.423</v>
      </c>
      <c r="BK253" s="22">
        <v>10.423</v>
      </c>
      <c r="BL253" s="22">
        <v>10.423</v>
      </c>
      <c r="BM253" s="22">
        <v>10.423</v>
      </c>
      <c r="BN253" s="22">
        <v>10.423</v>
      </c>
      <c r="BO253" s="22">
        <f t="shared" si="17"/>
        <v>114.65300000000001</v>
      </c>
      <c r="BP253" s="22">
        <v>0</v>
      </c>
      <c r="BQ253" s="22">
        <v>1000</v>
      </c>
      <c r="BR253">
        <f t="shared" si="19"/>
        <v>0</v>
      </c>
      <c r="BS253">
        <f t="shared" si="18"/>
        <v>0</v>
      </c>
    </row>
    <row r="254" spans="1:71" ht="16" x14ac:dyDescent="0.2">
      <c r="A254" s="30">
        <v>252</v>
      </c>
      <c r="B254" s="29">
        <v>0</v>
      </c>
      <c r="C254" s="29">
        <v>1</v>
      </c>
      <c r="D254" s="29">
        <v>2</v>
      </c>
      <c r="E254" s="29">
        <v>1</v>
      </c>
      <c r="F254" s="29">
        <v>1</v>
      </c>
      <c r="G254" s="29">
        <v>1</v>
      </c>
      <c r="H254" s="29">
        <v>1</v>
      </c>
      <c r="I254" s="29">
        <v>1</v>
      </c>
      <c r="J254" s="29">
        <v>4</v>
      </c>
      <c r="K254" s="29">
        <v>3</v>
      </c>
      <c r="L254" s="29">
        <v>1</v>
      </c>
      <c r="M254" s="29">
        <v>1</v>
      </c>
      <c r="N254" s="29">
        <v>1</v>
      </c>
      <c r="O254" s="29">
        <v>1</v>
      </c>
      <c r="P254" s="29">
        <v>3</v>
      </c>
      <c r="Q254" s="29">
        <v>0</v>
      </c>
      <c r="R254" s="29">
        <v>2</v>
      </c>
      <c r="S254" s="29">
        <v>1</v>
      </c>
      <c r="T254" s="29">
        <v>0</v>
      </c>
      <c r="U254" s="29">
        <v>0</v>
      </c>
      <c r="V254" s="29">
        <v>0</v>
      </c>
      <c r="W254" s="29">
        <v>1</v>
      </c>
      <c r="X254" s="29">
        <v>1</v>
      </c>
      <c r="Y254" s="29">
        <v>0</v>
      </c>
      <c r="Z254" s="29">
        <v>1</v>
      </c>
      <c r="AA254" s="29">
        <v>2</v>
      </c>
      <c r="AB254" s="29">
        <v>2</v>
      </c>
      <c r="AC254" s="29">
        <v>1</v>
      </c>
      <c r="AD254" s="29">
        <v>0</v>
      </c>
      <c r="AE254" s="29">
        <v>0</v>
      </c>
      <c r="AF254" s="29">
        <v>0</v>
      </c>
      <c r="AG254" s="29">
        <v>0</v>
      </c>
      <c r="AH254" s="29">
        <v>0</v>
      </c>
      <c r="AI254" s="29">
        <v>0</v>
      </c>
      <c r="AJ254" s="29">
        <v>0</v>
      </c>
      <c r="AK254" s="29">
        <v>0</v>
      </c>
      <c r="AL254" s="29">
        <v>2</v>
      </c>
      <c r="AM254" s="29">
        <v>2</v>
      </c>
      <c r="AN254" s="29">
        <v>2</v>
      </c>
      <c r="AO254" s="29">
        <v>1</v>
      </c>
      <c r="AP254" s="29">
        <v>1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1</v>
      </c>
      <c r="AX254" s="29">
        <v>3</v>
      </c>
      <c r="AY254" s="23">
        <f t="shared" si="16"/>
        <v>45</v>
      </c>
      <c r="AZ254" s="23"/>
      <c r="BA254" s="23"/>
      <c r="BC254" s="1">
        <v>252</v>
      </c>
      <c r="BD254" s="22">
        <v>10.423</v>
      </c>
      <c r="BE254" s="22">
        <v>10.423</v>
      </c>
      <c r="BF254" s="22">
        <v>10.423</v>
      </c>
      <c r="BG254" s="22">
        <v>10.423</v>
      </c>
      <c r="BH254" s="22">
        <v>10.423</v>
      </c>
      <c r="BI254" s="22">
        <v>10.423</v>
      </c>
      <c r="BJ254" s="22">
        <v>10.423</v>
      </c>
      <c r="BK254" s="22">
        <v>10.423</v>
      </c>
      <c r="BL254" s="22">
        <v>10.423</v>
      </c>
      <c r="BM254" s="22">
        <v>10.423</v>
      </c>
      <c r="BN254" s="22">
        <v>10.423</v>
      </c>
      <c r="BO254" s="22">
        <f t="shared" si="17"/>
        <v>114.65300000000001</v>
      </c>
      <c r="BP254" s="22">
        <v>0</v>
      </c>
      <c r="BQ254" s="22">
        <v>1000</v>
      </c>
      <c r="BR254">
        <f t="shared" si="19"/>
        <v>0</v>
      </c>
      <c r="BS254">
        <f t="shared" si="18"/>
        <v>0</v>
      </c>
    </row>
    <row r="255" spans="1:71" ht="16" x14ac:dyDescent="0.2">
      <c r="A255" s="30">
        <v>253</v>
      </c>
      <c r="B255" s="29">
        <v>1</v>
      </c>
      <c r="C255" s="29">
        <v>1</v>
      </c>
      <c r="D255" s="29">
        <v>2</v>
      </c>
      <c r="E255" s="29">
        <v>2</v>
      </c>
      <c r="F255" s="29">
        <v>0</v>
      </c>
      <c r="G255" s="29">
        <v>1</v>
      </c>
      <c r="H255" s="29">
        <v>2</v>
      </c>
      <c r="I255" s="29">
        <v>2</v>
      </c>
      <c r="J255" s="29">
        <v>3</v>
      </c>
      <c r="K255" s="29">
        <v>2</v>
      </c>
      <c r="L255" s="29">
        <v>1</v>
      </c>
      <c r="M255" s="29">
        <v>1</v>
      </c>
      <c r="N255" s="29">
        <v>1</v>
      </c>
      <c r="O255" s="29">
        <v>1</v>
      </c>
      <c r="P255" s="29">
        <v>3</v>
      </c>
      <c r="Q255" s="29">
        <v>0</v>
      </c>
      <c r="R255" s="29">
        <v>1</v>
      </c>
      <c r="S255" s="29">
        <v>1</v>
      </c>
      <c r="T255" s="29">
        <v>0</v>
      </c>
      <c r="U255" s="29">
        <v>0</v>
      </c>
      <c r="V255" s="29">
        <v>0</v>
      </c>
      <c r="W255" s="29">
        <v>1</v>
      </c>
      <c r="X255" s="29">
        <v>1</v>
      </c>
      <c r="Y255" s="29">
        <v>0</v>
      </c>
      <c r="Z255" s="29">
        <v>1</v>
      </c>
      <c r="AA255" s="29">
        <v>3</v>
      </c>
      <c r="AB255" s="29">
        <v>2</v>
      </c>
      <c r="AC255" s="29">
        <v>1</v>
      </c>
      <c r="AD255" s="29">
        <v>0</v>
      </c>
      <c r="AE255" s="29">
        <v>1</v>
      </c>
      <c r="AF255" s="29">
        <v>0</v>
      </c>
      <c r="AG255" s="29">
        <v>1</v>
      </c>
      <c r="AH255" s="29">
        <v>1</v>
      </c>
      <c r="AI255" s="29">
        <v>0</v>
      </c>
      <c r="AJ255" s="29">
        <v>0</v>
      </c>
      <c r="AK255" s="29">
        <v>0</v>
      </c>
      <c r="AL255" s="29">
        <v>1</v>
      </c>
      <c r="AM255" s="29">
        <v>3</v>
      </c>
      <c r="AN255" s="29">
        <v>3</v>
      </c>
      <c r="AO255" s="29">
        <v>1</v>
      </c>
      <c r="AP255" s="29">
        <v>1</v>
      </c>
      <c r="AQ255" s="29">
        <v>1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1</v>
      </c>
      <c r="AX255" s="29">
        <v>3</v>
      </c>
      <c r="AY255" s="23">
        <f t="shared" si="16"/>
        <v>51</v>
      </c>
      <c r="AZ255" s="23"/>
      <c r="BA255" s="23"/>
      <c r="BC255" s="1">
        <v>253</v>
      </c>
      <c r="BD255" s="22">
        <v>10.423</v>
      </c>
      <c r="BE255" s="22">
        <v>10.423</v>
      </c>
      <c r="BF255" s="22">
        <v>10.423</v>
      </c>
      <c r="BG255" s="22">
        <v>10.423</v>
      </c>
      <c r="BH255" s="22">
        <v>10.423</v>
      </c>
      <c r="BI255" s="22">
        <v>10.423</v>
      </c>
      <c r="BJ255" s="22">
        <v>10.423</v>
      </c>
      <c r="BK255" s="22">
        <v>10.423</v>
      </c>
      <c r="BL255" s="22">
        <v>10.423</v>
      </c>
      <c r="BM255" s="22">
        <v>10.423</v>
      </c>
      <c r="BN255" s="22">
        <v>10.423</v>
      </c>
      <c r="BO255" s="22">
        <f t="shared" si="17"/>
        <v>114.65300000000001</v>
      </c>
      <c r="BP255" s="22">
        <v>0</v>
      </c>
      <c r="BQ255" s="22">
        <v>1000</v>
      </c>
      <c r="BR255">
        <f t="shared" si="19"/>
        <v>0</v>
      </c>
      <c r="BS255">
        <f t="shared" si="18"/>
        <v>0</v>
      </c>
    </row>
    <row r="256" spans="1:71" ht="16" x14ac:dyDescent="0.2">
      <c r="A256" s="30">
        <v>254</v>
      </c>
      <c r="B256" s="29">
        <v>1</v>
      </c>
      <c r="C256" s="29">
        <v>2</v>
      </c>
      <c r="D256" s="29">
        <v>2</v>
      </c>
      <c r="E256" s="29">
        <v>2</v>
      </c>
      <c r="F256" s="29">
        <v>1</v>
      </c>
      <c r="G256" s="29">
        <v>0</v>
      </c>
      <c r="H256" s="29">
        <v>1</v>
      </c>
      <c r="I256" s="29">
        <v>1</v>
      </c>
      <c r="J256" s="29">
        <v>4</v>
      </c>
      <c r="K256" s="29">
        <v>4</v>
      </c>
      <c r="L256" s="29">
        <v>1</v>
      </c>
      <c r="M256" s="29">
        <v>1</v>
      </c>
      <c r="N256" s="29">
        <v>2</v>
      </c>
      <c r="O256" s="29">
        <v>0</v>
      </c>
      <c r="P256" s="29">
        <v>4</v>
      </c>
      <c r="Q256" s="29">
        <v>0</v>
      </c>
      <c r="R256" s="29">
        <v>1</v>
      </c>
      <c r="S256" s="29">
        <v>1</v>
      </c>
      <c r="T256" s="29">
        <v>1</v>
      </c>
      <c r="U256" s="29">
        <v>0</v>
      </c>
      <c r="V256" s="29">
        <v>0</v>
      </c>
      <c r="W256" s="29">
        <v>1</v>
      </c>
      <c r="X256" s="29">
        <v>1</v>
      </c>
      <c r="Y256" s="29">
        <v>1</v>
      </c>
      <c r="Z256" s="29">
        <v>1</v>
      </c>
      <c r="AA256" s="29">
        <v>3</v>
      </c>
      <c r="AB256" s="29">
        <v>1</v>
      </c>
      <c r="AC256" s="29">
        <v>1</v>
      </c>
      <c r="AD256" s="29">
        <v>0</v>
      </c>
      <c r="AE256" s="29">
        <v>0</v>
      </c>
      <c r="AF256" s="29">
        <v>0</v>
      </c>
      <c r="AG256" s="29">
        <v>0</v>
      </c>
      <c r="AH256" s="29">
        <v>1</v>
      </c>
      <c r="AI256" s="29">
        <v>1</v>
      </c>
      <c r="AJ256" s="29">
        <v>0</v>
      </c>
      <c r="AK256" s="29">
        <v>0</v>
      </c>
      <c r="AL256" s="29">
        <v>2</v>
      </c>
      <c r="AM256" s="29">
        <v>2</v>
      </c>
      <c r="AN256" s="29">
        <v>3</v>
      </c>
      <c r="AO256" s="29">
        <v>1</v>
      </c>
      <c r="AP256" s="29">
        <v>1</v>
      </c>
      <c r="AQ256" s="29">
        <v>0</v>
      </c>
      <c r="AR256" s="29">
        <v>0</v>
      </c>
      <c r="AS256" s="29">
        <v>0</v>
      </c>
      <c r="AT256" s="29">
        <v>0</v>
      </c>
      <c r="AU256" s="29">
        <v>1</v>
      </c>
      <c r="AV256" s="29">
        <v>0</v>
      </c>
      <c r="AW256" s="29">
        <v>1</v>
      </c>
      <c r="AX256" s="29">
        <v>3</v>
      </c>
      <c r="AY256" s="23">
        <f t="shared" si="16"/>
        <v>54</v>
      </c>
      <c r="AZ256" s="23"/>
      <c r="BA256" s="23"/>
      <c r="BC256" s="1">
        <v>254</v>
      </c>
      <c r="BD256" s="22">
        <v>10.423</v>
      </c>
      <c r="BE256" s="22">
        <v>10.423</v>
      </c>
      <c r="BF256" s="22">
        <v>10.423</v>
      </c>
      <c r="BG256" s="22">
        <v>10.423</v>
      </c>
      <c r="BH256" s="22">
        <v>10.423</v>
      </c>
      <c r="BI256" s="22">
        <v>10.423</v>
      </c>
      <c r="BJ256" s="22">
        <v>10.423</v>
      </c>
      <c r="BK256" s="22">
        <v>10.423</v>
      </c>
      <c r="BL256" s="22">
        <v>10.423</v>
      </c>
      <c r="BM256" s="22">
        <v>10.423</v>
      </c>
      <c r="BN256" s="22">
        <v>10.423</v>
      </c>
      <c r="BO256" s="22">
        <f t="shared" si="17"/>
        <v>114.65300000000001</v>
      </c>
      <c r="BP256" s="22">
        <v>0</v>
      </c>
      <c r="BQ256" s="22">
        <v>1000</v>
      </c>
      <c r="BR256">
        <f t="shared" si="19"/>
        <v>0</v>
      </c>
      <c r="BS256">
        <f t="shared" si="18"/>
        <v>0</v>
      </c>
    </row>
    <row r="257" spans="1:71" ht="16" x14ac:dyDescent="0.2">
      <c r="A257" s="30">
        <v>255</v>
      </c>
      <c r="B257" s="29">
        <v>1</v>
      </c>
      <c r="C257" s="29">
        <v>2</v>
      </c>
      <c r="D257" s="29">
        <v>2</v>
      </c>
      <c r="E257" s="29">
        <v>3</v>
      </c>
      <c r="F257" s="29">
        <v>1</v>
      </c>
      <c r="G257" s="29">
        <v>1</v>
      </c>
      <c r="H257" s="29">
        <v>1</v>
      </c>
      <c r="I257" s="29">
        <v>1</v>
      </c>
      <c r="J257" s="29">
        <v>3</v>
      </c>
      <c r="K257" s="29">
        <v>3</v>
      </c>
      <c r="L257" s="29">
        <v>1</v>
      </c>
      <c r="M257" s="29">
        <v>1</v>
      </c>
      <c r="N257" s="29">
        <v>2</v>
      </c>
      <c r="O257" s="29">
        <v>1</v>
      </c>
      <c r="P257" s="29">
        <v>3</v>
      </c>
      <c r="Q257" s="29">
        <v>0</v>
      </c>
      <c r="R257" s="29">
        <v>2</v>
      </c>
      <c r="S257" s="29">
        <v>1</v>
      </c>
      <c r="T257" s="29">
        <v>0</v>
      </c>
      <c r="U257" s="29">
        <v>0</v>
      </c>
      <c r="V257" s="29">
        <v>0</v>
      </c>
      <c r="W257" s="29">
        <v>0</v>
      </c>
      <c r="X257" s="29">
        <v>1</v>
      </c>
      <c r="Y257" s="29">
        <v>0</v>
      </c>
      <c r="Z257" s="29">
        <v>1</v>
      </c>
      <c r="AA257" s="29">
        <v>3</v>
      </c>
      <c r="AB257" s="29">
        <v>2</v>
      </c>
      <c r="AC257" s="29">
        <v>1</v>
      </c>
      <c r="AD257" s="29">
        <v>0</v>
      </c>
      <c r="AE257" s="29">
        <v>0</v>
      </c>
      <c r="AF257" s="29">
        <v>1</v>
      </c>
      <c r="AG257" s="29">
        <v>1</v>
      </c>
      <c r="AH257" s="29">
        <v>1</v>
      </c>
      <c r="AI257" s="29">
        <v>1</v>
      </c>
      <c r="AJ257" s="29">
        <v>0</v>
      </c>
      <c r="AK257" s="29">
        <v>0</v>
      </c>
      <c r="AL257" s="29">
        <v>2</v>
      </c>
      <c r="AM257" s="29">
        <v>2</v>
      </c>
      <c r="AN257" s="29">
        <v>3</v>
      </c>
      <c r="AO257" s="29">
        <v>1</v>
      </c>
      <c r="AP257" s="29">
        <v>0</v>
      </c>
      <c r="AQ257" s="29">
        <v>0</v>
      </c>
      <c r="AR257" s="29">
        <v>1</v>
      </c>
      <c r="AS257" s="29">
        <v>0</v>
      </c>
      <c r="AT257" s="29">
        <v>0</v>
      </c>
      <c r="AU257" s="29">
        <v>0</v>
      </c>
      <c r="AV257" s="29">
        <v>0</v>
      </c>
      <c r="AW257" s="29">
        <v>1</v>
      </c>
      <c r="AX257" s="29">
        <v>3</v>
      </c>
      <c r="AY257" s="23">
        <f t="shared" si="16"/>
        <v>54</v>
      </c>
      <c r="AZ257" s="23"/>
      <c r="BA257" s="23"/>
      <c r="BC257" s="1">
        <v>255</v>
      </c>
      <c r="BD257" s="22">
        <v>10.423</v>
      </c>
      <c r="BE257" s="22">
        <v>10.423</v>
      </c>
      <c r="BF257" s="22">
        <v>10.423</v>
      </c>
      <c r="BG257" s="22">
        <v>10.423</v>
      </c>
      <c r="BH257" s="22">
        <v>10.423</v>
      </c>
      <c r="BI257" s="22">
        <v>10.423</v>
      </c>
      <c r="BJ257" s="22">
        <v>10.423</v>
      </c>
      <c r="BK257" s="22">
        <v>10.423</v>
      </c>
      <c r="BL257" s="22">
        <v>10.423</v>
      </c>
      <c r="BM257" s="22">
        <v>10.423</v>
      </c>
      <c r="BN257" s="22">
        <v>10.423</v>
      </c>
      <c r="BO257" s="22">
        <f t="shared" si="17"/>
        <v>114.65300000000001</v>
      </c>
      <c r="BP257" s="22">
        <v>0</v>
      </c>
      <c r="BQ257" s="22">
        <v>1000</v>
      </c>
      <c r="BR257">
        <f t="shared" si="19"/>
        <v>0</v>
      </c>
      <c r="BS257">
        <f t="shared" si="18"/>
        <v>0</v>
      </c>
    </row>
    <row r="258" spans="1:71" ht="16" x14ac:dyDescent="0.2">
      <c r="A258" s="30">
        <v>256</v>
      </c>
      <c r="B258" s="29">
        <v>0</v>
      </c>
      <c r="C258" s="29">
        <v>2</v>
      </c>
      <c r="D258" s="29">
        <v>2</v>
      </c>
      <c r="E258" s="29">
        <v>1</v>
      </c>
      <c r="F258" s="29">
        <v>1</v>
      </c>
      <c r="G258" s="29">
        <v>1</v>
      </c>
      <c r="H258" s="29">
        <v>1</v>
      </c>
      <c r="I258" s="29">
        <v>0</v>
      </c>
      <c r="J258" s="29">
        <v>3</v>
      </c>
      <c r="K258" s="29">
        <v>2</v>
      </c>
      <c r="L258" s="29">
        <v>1</v>
      </c>
      <c r="M258" s="29">
        <v>1</v>
      </c>
      <c r="N258" s="29">
        <v>1</v>
      </c>
      <c r="O258" s="29">
        <v>1</v>
      </c>
      <c r="P258" s="29">
        <v>4</v>
      </c>
      <c r="Q258" s="29">
        <v>1</v>
      </c>
      <c r="R258" s="29">
        <v>1</v>
      </c>
      <c r="S258" s="29">
        <v>1</v>
      </c>
      <c r="T258" s="29">
        <v>0</v>
      </c>
      <c r="U258" s="29">
        <v>0</v>
      </c>
      <c r="V258" s="29">
        <v>0</v>
      </c>
      <c r="W258" s="29">
        <v>1</v>
      </c>
      <c r="X258" s="29">
        <v>1</v>
      </c>
      <c r="Y258" s="29">
        <v>0</v>
      </c>
      <c r="Z258" s="29">
        <v>1</v>
      </c>
      <c r="AA258" s="29">
        <v>2</v>
      </c>
      <c r="AB258" s="29">
        <v>2</v>
      </c>
      <c r="AC258" s="29">
        <v>1</v>
      </c>
      <c r="AD258" s="29">
        <v>0</v>
      </c>
      <c r="AE258" s="29">
        <v>0</v>
      </c>
      <c r="AF258" s="29">
        <v>0</v>
      </c>
      <c r="AG258" s="29">
        <v>1</v>
      </c>
      <c r="AH258" s="29">
        <v>0</v>
      </c>
      <c r="AI258" s="29">
        <v>0</v>
      </c>
      <c r="AJ258" s="29">
        <v>0</v>
      </c>
      <c r="AK258" s="29">
        <v>0</v>
      </c>
      <c r="AL258" s="29">
        <v>2</v>
      </c>
      <c r="AM258" s="29">
        <v>3</v>
      </c>
      <c r="AN258" s="29">
        <v>3</v>
      </c>
      <c r="AO258" s="29">
        <v>1</v>
      </c>
      <c r="AP258" s="29">
        <v>1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1</v>
      </c>
      <c r="AW258" s="29">
        <v>1</v>
      </c>
      <c r="AX258" s="29">
        <v>3</v>
      </c>
      <c r="AY258" s="23">
        <f t="shared" ref="AY258:AY321" si="20">SUM(B258:AX258)</f>
        <v>48</v>
      </c>
      <c r="AZ258" s="23"/>
      <c r="BA258" s="23"/>
      <c r="BC258" s="1">
        <v>256</v>
      </c>
      <c r="BD258" s="22">
        <v>10.423</v>
      </c>
      <c r="BE258" s="22">
        <v>10.423</v>
      </c>
      <c r="BF258" s="22">
        <v>10.423</v>
      </c>
      <c r="BG258" s="22">
        <v>10.423</v>
      </c>
      <c r="BH258" s="22">
        <v>10.423</v>
      </c>
      <c r="BI258" s="22">
        <v>10.423</v>
      </c>
      <c r="BJ258" s="22">
        <v>10.423</v>
      </c>
      <c r="BK258" s="22">
        <v>10.423</v>
      </c>
      <c r="BL258" s="22">
        <v>10.423</v>
      </c>
      <c r="BM258" s="22">
        <v>10.423</v>
      </c>
      <c r="BN258" s="22">
        <v>10.423</v>
      </c>
      <c r="BO258" s="22">
        <f t="shared" ref="BO258:BO321" si="21">SUM(BD258:BN258)</f>
        <v>114.65300000000001</v>
      </c>
      <c r="BP258" s="22">
        <v>0</v>
      </c>
      <c r="BQ258" s="22">
        <v>1000</v>
      </c>
      <c r="BR258">
        <f t="shared" si="19"/>
        <v>0</v>
      </c>
      <c r="BS258">
        <f t="shared" ref="BS258:BS321" si="22">0.0001*BP258</f>
        <v>0</v>
      </c>
    </row>
    <row r="259" spans="1:71" ht="16" x14ac:dyDescent="0.2">
      <c r="A259" s="30">
        <v>257</v>
      </c>
      <c r="B259" s="29">
        <v>1</v>
      </c>
      <c r="C259" s="29">
        <v>2</v>
      </c>
      <c r="D259" s="29">
        <v>2</v>
      </c>
      <c r="E259" s="29">
        <v>1</v>
      </c>
      <c r="F259" s="29">
        <v>0</v>
      </c>
      <c r="G259" s="29">
        <v>1</v>
      </c>
      <c r="H259" s="29">
        <v>1</v>
      </c>
      <c r="I259" s="29">
        <v>2</v>
      </c>
      <c r="J259" s="29">
        <v>4</v>
      </c>
      <c r="K259" s="29">
        <v>3</v>
      </c>
      <c r="L259" s="29">
        <v>1</v>
      </c>
      <c r="M259" s="29">
        <v>1</v>
      </c>
      <c r="N259" s="29">
        <v>2</v>
      </c>
      <c r="O259" s="29">
        <v>1</v>
      </c>
      <c r="P259" s="29">
        <v>3</v>
      </c>
      <c r="Q259" s="29">
        <v>0</v>
      </c>
      <c r="R259" s="29">
        <v>2</v>
      </c>
      <c r="S259" s="29">
        <v>1</v>
      </c>
      <c r="T259" s="29">
        <v>0</v>
      </c>
      <c r="U259" s="29">
        <v>1</v>
      </c>
      <c r="V259" s="29">
        <v>0</v>
      </c>
      <c r="W259" s="29">
        <v>0</v>
      </c>
      <c r="X259" s="29">
        <v>0</v>
      </c>
      <c r="Y259" s="29">
        <v>0</v>
      </c>
      <c r="Z259" s="29">
        <v>1</v>
      </c>
      <c r="AA259" s="29">
        <v>3</v>
      </c>
      <c r="AB259" s="29">
        <v>2</v>
      </c>
      <c r="AC259" s="29">
        <v>1</v>
      </c>
      <c r="AD259" s="29">
        <v>1</v>
      </c>
      <c r="AE259" s="29">
        <v>0</v>
      </c>
      <c r="AF259" s="29">
        <v>0</v>
      </c>
      <c r="AG259" s="29">
        <v>0</v>
      </c>
      <c r="AH259" s="29">
        <v>1</v>
      </c>
      <c r="AI259" s="29">
        <v>0</v>
      </c>
      <c r="AJ259" s="29">
        <v>1</v>
      </c>
      <c r="AK259" s="29">
        <v>0</v>
      </c>
      <c r="AL259" s="29">
        <v>1</v>
      </c>
      <c r="AM259" s="29">
        <v>2</v>
      </c>
      <c r="AN259" s="29">
        <v>3</v>
      </c>
      <c r="AO259" s="29">
        <v>1</v>
      </c>
      <c r="AP259" s="29">
        <v>0</v>
      </c>
      <c r="AQ259" s="29">
        <v>1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1</v>
      </c>
      <c r="AX259" s="29">
        <v>3</v>
      </c>
      <c r="AY259" s="23">
        <f t="shared" si="20"/>
        <v>51</v>
      </c>
      <c r="AZ259" s="23"/>
      <c r="BA259" s="23"/>
      <c r="BC259" s="1">
        <v>257</v>
      </c>
      <c r="BD259" s="22">
        <v>10.423</v>
      </c>
      <c r="BE259" s="22">
        <v>10.423</v>
      </c>
      <c r="BF259" s="22">
        <v>10.423</v>
      </c>
      <c r="BG259" s="22">
        <v>10.423</v>
      </c>
      <c r="BH259" s="22">
        <v>10.423</v>
      </c>
      <c r="BI259" s="22">
        <v>10.423</v>
      </c>
      <c r="BJ259" s="22">
        <v>10.423</v>
      </c>
      <c r="BK259" s="22">
        <v>10.423</v>
      </c>
      <c r="BL259" s="22">
        <v>10.423</v>
      </c>
      <c r="BM259" s="22">
        <v>10.423</v>
      </c>
      <c r="BN259" s="22">
        <v>10.423</v>
      </c>
      <c r="BO259" s="22">
        <f t="shared" si="21"/>
        <v>114.65300000000001</v>
      </c>
      <c r="BP259" s="22">
        <v>0</v>
      </c>
      <c r="BQ259" s="22">
        <v>1000</v>
      </c>
      <c r="BR259">
        <f t="shared" ref="BR259:BR322" si="23">BP259*BQ259</f>
        <v>0</v>
      </c>
      <c r="BS259">
        <f t="shared" si="22"/>
        <v>0</v>
      </c>
    </row>
    <row r="260" spans="1:71" ht="16" x14ac:dyDescent="0.2">
      <c r="A260" s="30">
        <v>258</v>
      </c>
      <c r="B260" s="29">
        <v>1</v>
      </c>
      <c r="C260" s="29">
        <v>2</v>
      </c>
      <c r="D260" s="29">
        <v>2</v>
      </c>
      <c r="E260" s="29">
        <v>2</v>
      </c>
      <c r="F260" s="29">
        <v>0</v>
      </c>
      <c r="G260" s="29">
        <v>0</v>
      </c>
      <c r="H260" s="29">
        <v>2</v>
      </c>
      <c r="I260" s="29">
        <v>1</v>
      </c>
      <c r="J260" s="29">
        <v>4</v>
      </c>
      <c r="K260" s="29">
        <v>3</v>
      </c>
      <c r="L260" s="29">
        <v>2</v>
      </c>
      <c r="M260" s="29">
        <v>1</v>
      </c>
      <c r="N260" s="29">
        <v>1</v>
      </c>
      <c r="O260" s="29">
        <v>2</v>
      </c>
      <c r="P260" s="29">
        <v>3</v>
      </c>
      <c r="Q260" s="29">
        <v>1</v>
      </c>
      <c r="R260" s="29">
        <v>1</v>
      </c>
      <c r="S260" s="29">
        <v>2</v>
      </c>
      <c r="T260" s="29">
        <v>0</v>
      </c>
      <c r="U260" s="29">
        <v>0</v>
      </c>
      <c r="V260" s="29">
        <v>0</v>
      </c>
      <c r="W260" s="29">
        <v>1</v>
      </c>
      <c r="X260" s="29">
        <v>0</v>
      </c>
      <c r="Y260" s="29">
        <v>0</v>
      </c>
      <c r="Z260" s="29">
        <v>1</v>
      </c>
      <c r="AA260" s="29">
        <v>3</v>
      </c>
      <c r="AB260" s="29">
        <v>2</v>
      </c>
      <c r="AC260" s="29">
        <v>1</v>
      </c>
      <c r="AD260" s="29">
        <v>0</v>
      </c>
      <c r="AE260" s="29">
        <v>0</v>
      </c>
      <c r="AF260" s="29">
        <v>0</v>
      </c>
      <c r="AG260" s="29">
        <v>1</v>
      </c>
      <c r="AH260" s="29">
        <v>1</v>
      </c>
      <c r="AI260" s="29">
        <v>0</v>
      </c>
      <c r="AJ260" s="29">
        <v>0</v>
      </c>
      <c r="AK260" s="29">
        <v>0</v>
      </c>
      <c r="AL260" s="29">
        <v>2</v>
      </c>
      <c r="AM260" s="29">
        <v>2</v>
      </c>
      <c r="AN260" s="29">
        <v>2</v>
      </c>
      <c r="AO260" s="29">
        <v>1</v>
      </c>
      <c r="AP260" s="29">
        <v>0</v>
      </c>
      <c r="AQ260" s="29">
        <v>1</v>
      </c>
      <c r="AR260" s="29">
        <v>0</v>
      </c>
      <c r="AS260" s="29">
        <v>0</v>
      </c>
      <c r="AT260" s="29">
        <v>0</v>
      </c>
      <c r="AU260" s="29">
        <v>0</v>
      </c>
      <c r="AV260" s="29">
        <v>1</v>
      </c>
      <c r="AW260" s="29">
        <v>1</v>
      </c>
      <c r="AX260" s="29">
        <v>2</v>
      </c>
      <c r="AY260" s="23">
        <f t="shared" si="20"/>
        <v>52</v>
      </c>
      <c r="AZ260" s="23"/>
      <c r="BA260" s="23"/>
      <c r="BC260" s="1">
        <v>258</v>
      </c>
      <c r="BD260" s="22">
        <v>10.423</v>
      </c>
      <c r="BE260" s="22">
        <v>10.423</v>
      </c>
      <c r="BF260" s="22">
        <v>10.423</v>
      </c>
      <c r="BG260" s="22">
        <v>10.423</v>
      </c>
      <c r="BH260" s="22">
        <v>10.423</v>
      </c>
      <c r="BI260" s="22">
        <v>10.423</v>
      </c>
      <c r="BJ260" s="22">
        <v>10.423</v>
      </c>
      <c r="BK260" s="22">
        <v>10.423</v>
      </c>
      <c r="BL260" s="22">
        <v>10.423</v>
      </c>
      <c r="BM260" s="22">
        <v>10.423</v>
      </c>
      <c r="BN260" s="22">
        <v>10.423</v>
      </c>
      <c r="BO260" s="22">
        <f t="shared" si="21"/>
        <v>114.65300000000001</v>
      </c>
      <c r="BP260" s="22">
        <v>0</v>
      </c>
      <c r="BQ260" s="22">
        <v>1000</v>
      </c>
      <c r="BR260">
        <f t="shared" si="23"/>
        <v>0</v>
      </c>
      <c r="BS260">
        <f t="shared" si="22"/>
        <v>0</v>
      </c>
    </row>
    <row r="261" spans="1:71" ht="16" x14ac:dyDescent="0.2">
      <c r="A261" s="30">
        <v>259</v>
      </c>
      <c r="B261" s="29">
        <v>1</v>
      </c>
      <c r="C261" s="29">
        <v>1</v>
      </c>
      <c r="D261" s="29">
        <v>2</v>
      </c>
      <c r="E261" s="29">
        <v>2</v>
      </c>
      <c r="F261" s="29">
        <v>1</v>
      </c>
      <c r="G261" s="29">
        <v>1</v>
      </c>
      <c r="H261" s="29">
        <v>1</v>
      </c>
      <c r="I261" s="29">
        <v>2</v>
      </c>
      <c r="J261" s="29">
        <v>4</v>
      </c>
      <c r="K261" s="29">
        <v>3</v>
      </c>
      <c r="L261" s="29">
        <v>1</v>
      </c>
      <c r="M261" s="29">
        <v>1</v>
      </c>
      <c r="N261" s="29">
        <v>1</v>
      </c>
      <c r="O261" s="29">
        <v>1</v>
      </c>
      <c r="P261" s="29">
        <v>4</v>
      </c>
      <c r="Q261" s="29">
        <v>1</v>
      </c>
      <c r="R261" s="29">
        <v>2</v>
      </c>
      <c r="S261" s="29">
        <v>0</v>
      </c>
      <c r="T261" s="29">
        <v>0</v>
      </c>
      <c r="U261" s="29">
        <v>0</v>
      </c>
      <c r="V261" s="29">
        <v>0</v>
      </c>
      <c r="W261" s="29">
        <v>0</v>
      </c>
      <c r="X261" s="29">
        <v>0</v>
      </c>
      <c r="Y261" s="29">
        <v>0</v>
      </c>
      <c r="Z261" s="29">
        <v>1</v>
      </c>
      <c r="AA261" s="29">
        <v>2</v>
      </c>
      <c r="AB261" s="29">
        <v>2</v>
      </c>
      <c r="AC261" s="29">
        <v>1</v>
      </c>
      <c r="AD261" s="29">
        <v>0</v>
      </c>
      <c r="AE261" s="29">
        <v>1</v>
      </c>
      <c r="AF261" s="29">
        <v>1</v>
      </c>
      <c r="AG261" s="29">
        <v>1</v>
      </c>
      <c r="AH261" s="29">
        <v>1</v>
      </c>
      <c r="AI261" s="29">
        <v>1</v>
      </c>
      <c r="AJ261" s="29">
        <v>0</v>
      </c>
      <c r="AK261" s="29">
        <v>0</v>
      </c>
      <c r="AL261" s="29">
        <v>3</v>
      </c>
      <c r="AM261" s="29">
        <v>2</v>
      </c>
      <c r="AN261" s="29">
        <v>3</v>
      </c>
      <c r="AO261" s="29">
        <v>1</v>
      </c>
      <c r="AP261" s="29">
        <v>0</v>
      </c>
      <c r="AQ261" s="29">
        <v>0</v>
      </c>
      <c r="AR261" s="29">
        <v>1</v>
      </c>
      <c r="AS261" s="29">
        <v>0</v>
      </c>
      <c r="AT261" s="29">
        <v>0</v>
      </c>
      <c r="AU261" s="29">
        <v>0</v>
      </c>
      <c r="AV261" s="29">
        <v>1</v>
      </c>
      <c r="AW261" s="29">
        <v>1</v>
      </c>
      <c r="AX261" s="29">
        <v>3</v>
      </c>
      <c r="AY261" s="23">
        <f t="shared" si="20"/>
        <v>55</v>
      </c>
      <c r="AZ261" s="23"/>
      <c r="BA261" s="23"/>
      <c r="BC261" s="1">
        <v>259</v>
      </c>
      <c r="BD261" s="22">
        <v>10.423</v>
      </c>
      <c r="BE261" s="22">
        <v>10.423</v>
      </c>
      <c r="BF261" s="22">
        <v>10.423</v>
      </c>
      <c r="BG261" s="22">
        <v>10.423</v>
      </c>
      <c r="BH261" s="22">
        <v>10.423</v>
      </c>
      <c r="BI261" s="22">
        <v>10.423</v>
      </c>
      <c r="BJ261" s="22">
        <v>10.423</v>
      </c>
      <c r="BK261" s="22">
        <v>10.423</v>
      </c>
      <c r="BL261" s="22">
        <v>10.423</v>
      </c>
      <c r="BM261" s="22">
        <v>10.423</v>
      </c>
      <c r="BN261" s="22">
        <v>10.423</v>
      </c>
      <c r="BO261" s="22">
        <f t="shared" si="21"/>
        <v>114.65300000000001</v>
      </c>
      <c r="BP261" s="22">
        <v>0</v>
      </c>
      <c r="BQ261" s="22">
        <v>1000</v>
      </c>
      <c r="BR261">
        <f t="shared" si="23"/>
        <v>0</v>
      </c>
      <c r="BS261">
        <f t="shared" si="22"/>
        <v>0</v>
      </c>
    </row>
    <row r="262" spans="1:71" ht="16" x14ac:dyDescent="0.2">
      <c r="A262" s="30">
        <v>260</v>
      </c>
      <c r="B262" s="29">
        <v>1</v>
      </c>
      <c r="C262" s="29">
        <v>1</v>
      </c>
      <c r="D262" s="29">
        <v>2</v>
      </c>
      <c r="E262" s="29">
        <v>2</v>
      </c>
      <c r="F262" s="29">
        <v>1</v>
      </c>
      <c r="G262" s="29">
        <v>0</v>
      </c>
      <c r="H262" s="29">
        <v>1</v>
      </c>
      <c r="I262" s="29">
        <v>1</v>
      </c>
      <c r="J262" s="29">
        <v>3</v>
      </c>
      <c r="K262" s="29">
        <v>3</v>
      </c>
      <c r="L262" s="29">
        <v>1</v>
      </c>
      <c r="M262" s="29">
        <v>1</v>
      </c>
      <c r="N262" s="29">
        <v>2</v>
      </c>
      <c r="O262" s="29">
        <v>2</v>
      </c>
      <c r="P262" s="29">
        <v>4</v>
      </c>
      <c r="Q262" s="29">
        <v>1</v>
      </c>
      <c r="R262" s="29">
        <v>1</v>
      </c>
      <c r="S262" s="29">
        <v>1</v>
      </c>
      <c r="T262" s="29">
        <v>0</v>
      </c>
      <c r="U262" s="29">
        <v>0</v>
      </c>
      <c r="V262" s="29">
        <v>0</v>
      </c>
      <c r="W262" s="29">
        <v>1</v>
      </c>
      <c r="X262" s="29">
        <v>0</v>
      </c>
      <c r="Y262" s="29">
        <v>0</v>
      </c>
      <c r="Z262" s="29">
        <v>1</v>
      </c>
      <c r="AA262" s="29">
        <v>3</v>
      </c>
      <c r="AB262" s="29">
        <v>1</v>
      </c>
      <c r="AC262" s="29">
        <v>0</v>
      </c>
      <c r="AD262" s="29">
        <v>0</v>
      </c>
      <c r="AE262" s="29">
        <v>0</v>
      </c>
      <c r="AF262" s="29">
        <v>1</v>
      </c>
      <c r="AG262" s="29">
        <v>1</v>
      </c>
      <c r="AH262" s="29">
        <v>1</v>
      </c>
      <c r="AI262" s="29">
        <v>0</v>
      </c>
      <c r="AJ262" s="29">
        <v>0</v>
      </c>
      <c r="AK262" s="29">
        <v>0</v>
      </c>
      <c r="AL262" s="29">
        <v>2</v>
      </c>
      <c r="AM262" s="29">
        <v>3</v>
      </c>
      <c r="AN262" s="29">
        <v>3</v>
      </c>
      <c r="AO262" s="29">
        <v>1</v>
      </c>
      <c r="AP262" s="29">
        <v>0</v>
      </c>
      <c r="AQ262" s="29">
        <v>1</v>
      </c>
      <c r="AR262" s="29">
        <v>1</v>
      </c>
      <c r="AS262" s="29">
        <v>0</v>
      </c>
      <c r="AT262" s="29">
        <v>0</v>
      </c>
      <c r="AU262" s="29">
        <v>0</v>
      </c>
      <c r="AV262" s="29">
        <v>1</v>
      </c>
      <c r="AW262" s="29">
        <v>1</v>
      </c>
      <c r="AX262" s="29">
        <v>3</v>
      </c>
      <c r="AY262" s="23">
        <f t="shared" si="20"/>
        <v>53</v>
      </c>
      <c r="AZ262" s="23"/>
      <c r="BA262" s="23"/>
      <c r="BC262" s="1">
        <v>260</v>
      </c>
      <c r="BD262" s="22">
        <v>10.423</v>
      </c>
      <c r="BE262" s="22">
        <v>10.423</v>
      </c>
      <c r="BF262" s="22">
        <v>10.423</v>
      </c>
      <c r="BG262" s="22">
        <v>10.423</v>
      </c>
      <c r="BH262" s="22">
        <v>10.423</v>
      </c>
      <c r="BI262" s="22">
        <v>10.423</v>
      </c>
      <c r="BJ262" s="22">
        <v>10.423</v>
      </c>
      <c r="BK262" s="22">
        <v>10.423</v>
      </c>
      <c r="BL262" s="22">
        <v>10.423</v>
      </c>
      <c r="BM262" s="22">
        <v>10.423</v>
      </c>
      <c r="BN262" s="22">
        <v>10.423</v>
      </c>
      <c r="BO262" s="22">
        <f t="shared" si="21"/>
        <v>114.65300000000001</v>
      </c>
      <c r="BP262" s="22">
        <v>0</v>
      </c>
      <c r="BQ262" s="22">
        <v>1000</v>
      </c>
      <c r="BR262">
        <f t="shared" si="23"/>
        <v>0</v>
      </c>
      <c r="BS262">
        <f t="shared" si="22"/>
        <v>0</v>
      </c>
    </row>
    <row r="263" spans="1:71" ht="16" x14ac:dyDescent="0.2">
      <c r="A263" s="30">
        <v>261</v>
      </c>
      <c r="B263" s="29">
        <v>0</v>
      </c>
      <c r="C263" s="29">
        <v>1</v>
      </c>
      <c r="D263" s="29">
        <v>2</v>
      </c>
      <c r="E263" s="29">
        <v>2</v>
      </c>
      <c r="F263" s="29">
        <v>1</v>
      </c>
      <c r="G263" s="29">
        <v>0</v>
      </c>
      <c r="H263" s="29">
        <v>1</v>
      </c>
      <c r="I263" s="29">
        <v>1</v>
      </c>
      <c r="J263" s="29">
        <v>3</v>
      </c>
      <c r="K263" s="29">
        <v>3</v>
      </c>
      <c r="L263" s="29">
        <v>1</v>
      </c>
      <c r="M263" s="29">
        <v>1</v>
      </c>
      <c r="N263" s="29">
        <v>2</v>
      </c>
      <c r="O263" s="29">
        <v>2</v>
      </c>
      <c r="P263" s="29">
        <v>3</v>
      </c>
      <c r="Q263" s="29">
        <v>1</v>
      </c>
      <c r="R263" s="29">
        <v>1</v>
      </c>
      <c r="S263" s="29">
        <v>1</v>
      </c>
      <c r="T263" s="29">
        <v>0</v>
      </c>
      <c r="U263" s="29">
        <v>0</v>
      </c>
      <c r="V263" s="29">
        <v>0</v>
      </c>
      <c r="W263" s="29">
        <v>1</v>
      </c>
      <c r="X263" s="29">
        <v>1</v>
      </c>
      <c r="Y263" s="29">
        <v>1</v>
      </c>
      <c r="Z263" s="29">
        <v>2</v>
      </c>
      <c r="AA263" s="29">
        <v>3</v>
      </c>
      <c r="AB263" s="29">
        <v>2</v>
      </c>
      <c r="AC263" s="29">
        <v>1</v>
      </c>
      <c r="AD263" s="29">
        <v>0</v>
      </c>
      <c r="AE263" s="29">
        <v>1</v>
      </c>
      <c r="AF263" s="29">
        <v>0</v>
      </c>
      <c r="AG263" s="29">
        <v>0</v>
      </c>
      <c r="AH263" s="29">
        <v>1</v>
      </c>
      <c r="AI263" s="29">
        <v>0</v>
      </c>
      <c r="AJ263" s="29">
        <v>0</v>
      </c>
      <c r="AK263" s="29">
        <v>0</v>
      </c>
      <c r="AL263" s="29">
        <v>2</v>
      </c>
      <c r="AM263" s="29">
        <v>3</v>
      </c>
      <c r="AN263" s="29">
        <v>3</v>
      </c>
      <c r="AO263" s="29">
        <v>1</v>
      </c>
      <c r="AP263" s="29">
        <v>1</v>
      </c>
      <c r="AQ263" s="29">
        <v>1</v>
      </c>
      <c r="AR263" s="29">
        <v>1</v>
      </c>
      <c r="AS263" s="29">
        <v>0</v>
      </c>
      <c r="AT263" s="29">
        <v>0</v>
      </c>
      <c r="AU263" s="29">
        <v>0</v>
      </c>
      <c r="AV263" s="29">
        <v>1</v>
      </c>
      <c r="AW263" s="29">
        <v>1</v>
      </c>
      <c r="AX263" s="29">
        <v>3</v>
      </c>
      <c r="AY263" s="23">
        <f t="shared" si="20"/>
        <v>56</v>
      </c>
      <c r="AZ263" s="23"/>
      <c r="BA263" s="23"/>
      <c r="BC263" s="1">
        <v>261</v>
      </c>
      <c r="BD263" s="22">
        <v>10.423</v>
      </c>
      <c r="BE263" s="22">
        <v>10.423</v>
      </c>
      <c r="BF263" s="22">
        <v>10.423</v>
      </c>
      <c r="BG263" s="22">
        <v>10.423</v>
      </c>
      <c r="BH263" s="22">
        <v>10.423</v>
      </c>
      <c r="BI263" s="22">
        <v>10.423</v>
      </c>
      <c r="BJ263" s="22">
        <v>10.423</v>
      </c>
      <c r="BK263" s="22">
        <v>10.423</v>
      </c>
      <c r="BL263" s="22">
        <v>10.423</v>
      </c>
      <c r="BM263" s="22">
        <v>10.423</v>
      </c>
      <c r="BN263" s="22">
        <v>10.423</v>
      </c>
      <c r="BO263" s="22">
        <f t="shared" si="21"/>
        <v>114.65300000000001</v>
      </c>
      <c r="BP263" s="22">
        <v>0</v>
      </c>
      <c r="BQ263" s="22">
        <v>1000</v>
      </c>
      <c r="BR263">
        <f t="shared" si="23"/>
        <v>0</v>
      </c>
      <c r="BS263">
        <f t="shared" si="22"/>
        <v>0</v>
      </c>
    </row>
    <row r="264" spans="1:71" ht="16" x14ac:dyDescent="0.2">
      <c r="A264" s="30">
        <v>262</v>
      </c>
      <c r="B264" s="29">
        <v>1</v>
      </c>
      <c r="C264" s="29">
        <v>1</v>
      </c>
      <c r="D264" s="29">
        <v>1</v>
      </c>
      <c r="E264" s="29">
        <v>2</v>
      </c>
      <c r="F264" s="29">
        <v>1</v>
      </c>
      <c r="G264" s="29">
        <v>1</v>
      </c>
      <c r="H264" s="29">
        <v>1</v>
      </c>
      <c r="I264" s="29">
        <v>1</v>
      </c>
      <c r="J264" s="29">
        <v>3</v>
      </c>
      <c r="K264" s="29">
        <v>3</v>
      </c>
      <c r="L264" s="29">
        <v>1</v>
      </c>
      <c r="M264" s="29">
        <v>1</v>
      </c>
      <c r="N264" s="29">
        <v>2</v>
      </c>
      <c r="O264" s="29">
        <v>1</v>
      </c>
      <c r="P264" s="29">
        <v>4</v>
      </c>
      <c r="Q264" s="29">
        <v>1</v>
      </c>
      <c r="R264" s="29">
        <v>1</v>
      </c>
      <c r="S264" s="29">
        <v>1</v>
      </c>
      <c r="T264" s="29">
        <v>0</v>
      </c>
      <c r="U264" s="29">
        <v>0</v>
      </c>
      <c r="V264" s="29">
        <v>0</v>
      </c>
      <c r="W264" s="29">
        <v>1</v>
      </c>
      <c r="X264" s="29">
        <v>1</v>
      </c>
      <c r="Y264" s="29">
        <v>0</v>
      </c>
      <c r="Z264" s="29">
        <v>1</v>
      </c>
      <c r="AA264" s="29">
        <v>3</v>
      </c>
      <c r="AB264" s="29">
        <v>2</v>
      </c>
      <c r="AC264" s="29">
        <v>1</v>
      </c>
      <c r="AD264" s="29">
        <v>0</v>
      </c>
      <c r="AE264" s="29">
        <v>0</v>
      </c>
      <c r="AF264" s="29">
        <v>0</v>
      </c>
      <c r="AG264" s="29">
        <v>0</v>
      </c>
      <c r="AH264" s="29">
        <v>1</v>
      </c>
      <c r="AI264" s="29">
        <v>0</v>
      </c>
      <c r="AJ264" s="29">
        <v>0</v>
      </c>
      <c r="AK264" s="29">
        <v>0</v>
      </c>
      <c r="AL264" s="29">
        <v>2</v>
      </c>
      <c r="AM264" s="29">
        <v>3</v>
      </c>
      <c r="AN264" s="29">
        <v>3</v>
      </c>
      <c r="AO264" s="29">
        <v>1</v>
      </c>
      <c r="AP264" s="29">
        <v>0</v>
      </c>
      <c r="AQ264" s="29">
        <v>0</v>
      </c>
      <c r="AR264" s="29">
        <v>1</v>
      </c>
      <c r="AS264" s="29">
        <v>0</v>
      </c>
      <c r="AT264" s="29">
        <v>0</v>
      </c>
      <c r="AU264" s="29">
        <v>0</v>
      </c>
      <c r="AV264" s="29">
        <v>1</v>
      </c>
      <c r="AW264" s="29">
        <v>0</v>
      </c>
      <c r="AX264" s="29">
        <v>3</v>
      </c>
      <c r="AY264" s="23">
        <f t="shared" si="20"/>
        <v>51</v>
      </c>
      <c r="AZ264" s="23"/>
      <c r="BA264" s="23"/>
      <c r="BC264" s="1">
        <v>262</v>
      </c>
      <c r="BD264" s="22">
        <v>10.423</v>
      </c>
      <c r="BE264" s="22">
        <v>10.423</v>
      </c>
      <c r="BF264" s="22">
        <v>10.423</v>
      </c>
      <c r="BG264" s="22">
        <v>10.423</v>
      </c>
      <c r="BH264" s="22">
        <v>10.423</v>
      </c>
      <c r="BI264" s="22">
        <v>10.423</v>
      </c>
      <c r="BJ264" s="22">
        <v>10.423</v>
      </c>
      <c r="BK264" s="22">
        <v>10.423</v>
      </c>
      <c r="BL264" s="22">
        <v>10.423</v>
      </c>
      <c r="BM264" s="22">
        <v>10.423</v>
      </c>
      <c r="BN264" s="22">
        <v>10.423</v>
      </c>
      <c r="BO264" s="22">
        <f t="shared" si="21"/>
        <v>114.65300000000001</v>
      </c>
      <c r="BP264" s="22">
        <v>0</v>
      </c>
      <c r="BQ264" s="22">
        <v>1000</v>
      </c>
      <c r="BR264">
        <f t="shared" si="23"/>
        <v>0</v>
      </c>
      <c r="BS264">
        <f t="shared" si="22"/>
        <v>0</v>
      </c>
    </row>
    <row r="265" spans="1:71" ht="16" x14ac:dyDescent="0.2">
      <c r="A265" s="30">
        <v>263</v>
      </c>
      <c r="B265" s="29">
        <v>0</v>
      </c>
      <c r="C265" s="29">
        <v>1</v>
      </c>
      <c r="D265" s="29">
        <v>2</v>
      </c>
      <c r="E265" s="29">
        <v>2</v>
      </c>
      <c r="F265" s="29">
        <v>0</v>
      </c>
      <c r="G265" s="29">
        <v>2</v>
      </c>
      <c r="H265" s="29">
        <v>1</v>
      </c>
      <c r="I265" s="29">
        <v>1</v>
      </c>
      <c r="J265" s="29">
        <v>4</v>
      </c>
      <c r="K265" s="29">
        <v>2</v>
      </c>
      <c r="L265" s="29">
        <v>2</v>
      </c>
      <c r="M265" s="29">
        <v>0</v>
      </c>
      <c r="N265" s="29">
        <v>1</v>
      </c>
      <c r="O265" s="29">
        <v>2</v>
      </c>
      <c r="P265" s="29">
        <v>4</v>
      </c>
      <c r="Q265" s="29">
        <v>0</v>
      </c>
      <c r="R265" s="29">
        <v>2</v>
      </c>
      <c r="S265" s="29">
        <v>1</v>
      </c>
      <c r="T265" s="29">
        <v>1</v>
      </c>
      <c r="U265" s="29">
        <v>0</v>
      </c>
      <c r="V265" s="29">
        <v>0</v>
      </c>
      <c r="W265" s="29">
        <v>0</v>
      </c>
      <c r="X265" s="29">
        <v>0</v>
      </c>
      <c r="Y265" s="29">
        <v>0</v>
      </c>
      <c r="Z265" s="29">
        <v>1</v>
      </c>
      <c r="AA265" s="29">
        <v>2</v>
      </c>
      <c r="AB265" s="29">
        <v>2</v>
      </c>
      <c r="AC265" s="29">
        <v>1</v>
      </c>
      <c r="AD265" s="29">
        <v>0</v>
      </c>
      <c r="AE265" s="29">
        <v>0</v>
      </c>
      <c r="AF265" s="29">
        <v>0</v>
      </c>
      <c r="AG265" s="29">
        <v>1</v>
      </c>
      <c r="AH265" s="29">
        <v>1</v>
      </c>
      <c r="AI265" s="29">
        <v>0</v>
      </c>
      <c r="AJ265" s="29">
        <v>0</v>
      </c>
      <c r="AK265" s="29">
        <v>1</v>
      </c>
      <c r="AL265" s="29">
        <v>2</v>
      </c>
      <c r="AM265" s="29">
        <v>2</v>
      </c>
      <c r="AN265" s="29">
        <v>2</v>
      </c>
      <c r="AO265" s="29">
        <v>1</v>
      </c>
      <c r="AP265" s="29">
        <v>0</v>
      </c>
      <c r="AQ265" s="29">
        <v>1</v>
      </c>
      <c r="AR265" s="29">
        <v>1</v>
      </c>
      <c r="AS265" s="29">
        <v>0</v>
      </c>
      <c r="AT265" s="29">
        <v>0</v>
      </c>
      <c r="AU265" s="29">
        <v>0</v>
      </c>
      <c r="AV265" s="29">
        <v>0</v>
      </c>
      <c r="AW265" s="29">
        <v>1</v>
      </c>
      <c r="AX265" s="29">
        <v>3</v>
      </c>
      <c r="AY265" s="23">
        <f t="shared" si="20"/>
        <v>50</v>
      </c>
      <c r="AZ265" s="23"/>
      <c r="BA265" s="23"/>
      <c r="BC265" s="1">
        <v>263</v>
      </c>
      <c r="BD265" s="22">
        <v>10.423</v>
      </c>
      <c r="BE265" s="22">
        <v>10.423</v>
      </c>
      <c r="BF265" s="22">
        <v>10.423</v>
      </c>
      <c r="BG265" s="22">
        <v>10.423</v>
      </c>
      <c r="BH265" s="22">
        <v>10.423</v>
      </c>
      <c r="BI265" s="22">
        <v>10.423</v>
      </c>
      <c r="BJ265" s="22">
        <v>10.423</v>
      </c>
      <c r="BK265" s="22">
        <v>10.423</v>
      </c>
      <c r="BL265" s="22">
        <v>10.423</v>
      </c>
      <c r="BM265" s="22">
        <v>10.423</v>
      </c>
      <c r="BN265" s="22">
        <v>10.423</v>
      </c>
      <c r="BO265" s="22">
        <f t="shared" si="21"/>
        <v>114.65300000000001</v>
      </c>
      <c r="BP265" s="22">
        <v>0</v>
      </c>
      <c r="BQ265" s="22">
        <v>1000</v>
      </c>
      <c r="BR265">
        <f t="shared" si="23"/>
        <v>0</v>
      </c>
      <c r="BS265">
        <f t="shared" si="22"/>
        <v>0</v>
      </c>
    </row>
    <row r="266" spans="1:71" ht="16" x14ac:dyDescent="0.2">
      <c r="A266" s="30">
        <v>264</v>
      </c>
      <c r="B266" s="29">
        <v>1</v>
      </c>
      <c r="C266" s="29">
        <v>2</v>
      </c>
      <c r="D266" s="29">
        <v>2</v>
      </c>
      <c r="E266" s="29">
        <v>2</v>
      </c>
      <c r="F266" s="29">
        <v>0</v>
      </c>
      <c r="G266" s="29">
        <v>1</v>
      </c>
      <c r="H266" s="29">
        <v>1</v>
      </c>
      <c r="I266" s="29">
        <v>1</v>
      </c>
      <c r="J266" s="29">
        <v>3</v>
      </c>
      <c r="K266" s="29">
        <v>3</v>
      </c>
      <c r="L266" s="29">
        <v>1</v>
      </c>
      <c r="M266" s="29">
        <v>1</v>
      </c>
      <c r="N266" s="29">
        <v>2</v>
      </c>
      <c r="O266" s="29">
        <v>1</v>
      </c>
      <c r="P266" s="29">
        <v>4</v>
      </c>
      <c r="Q266" s="29">
        <v>1</v>
      </c>
      <c r="R266" s="29">
        <v>2</v>
      </c>
      <c r="S266" s="29">
        <v>1</v>
      </c>
      <c r="T266" s="29">
        <v>0</v>
      </c>
      <c r="U266" s="29">
        <v>0</v>
      </c>
      <c r="V266" s="29">
        <v>0</v>
      </c>
      <c r="W266" s="29">
        <v>1</v>
      </c>
      <c r="X266" s="29">
        <v>0</v>
      </c>
      <c r="Y266" s="29">
        <v>1</v>
      </c>
      <c r="Z266" s="29">
        <v>1</v>
      </c>
      <c r="AA266" s="29">
        <v>3</v>
      </c>
      <c r="AB266" s="29">
        <v>3</v>
      </c>
      <c r="AC266" s="29">
        <v>1</v>
      </c>
      <c r="AD266" s="29">
        <v>0</v>
      </c>
      <c r="AE266" s="29">
        <v>1</v>
      </c>
      <c r="AF266" s="29">
        <v>0</v>
      </c>
      <c r="AG266" s="29">
        <v>1</v>
      </c>
      <c r="AH266" s="29">
        <v>1</v>
      </c>
      <c r="AI266" s="29">
        <v>1</v>
      </c>
      <c r="AJ266" s="29">
        <v>0</v>
      </c>
      <c r="AK266" s="29">
        <v>1</v>
      </c>
      <c r="AL266" s="29">
        <v>2</v>
      </c>
      <c r="AM266" s="29">
        <v>3</v>
      </c>
      <c r="AN266" s="29">
        <v>3</v>
      </c>
      <c r="AO266" s="29">
        <v>2</v>
      </c>
      <c r="AP266" s="29">
        <v>0</v>
      </c>
      <c r="AQ266" s="29">
        <v>1</v>
      </c>
      <c r="AR266" s="29">
        <v>0</v>
      </c>
      <c r="AS266" s="29">
        <v>0</v>
      </c>
      <c r="AT266" s="29">
        <v>0</v>
      </c>
      <c r="AU266" s="29">
        <v>0</v>
      </c>
      <c r="AV266" s="29">
        <v>1</v>
      </c>
      <c r="AW266" s="29">
        <v>0</v>
      </c>
      <c r="AX266" s="29">
        <v>3</v>
      </c>
      <c r="AY266" s="23">
        <f t="shared" si="20"/>
        <v>59</v>
      </c>
      <c r="AZ266" s="23"/>
      <c r="BA266" s="23"/>
      <c r="BC266" s="1">
        <v>264</v>
      </c>
      <c r="BD266" s="22">
        <v>10.423</v>
      </c>
      <c r="BE266" s="22">
        <v>10.423</v>
      </c>
      <c r="BF266" s="22">
        <v>10.423</v>
      </c>
      <c r="BG266" s="22">
        <v>10.423</v>
      </c>
      <c r="BH266" s="22">
        <v>10.423</v>
      </c>
      <c r="BI266" s="22">
        <v>10.423</v>
      </c>
      <c r="BJ266" s="22">
        <v>10.423</v>
      </c>
      <c r="BK266" s="22">
        <v>10.423</v>
      </c>
      <c r="BL266" s="22">
        <v>10.423</v>
      </c>
      <c r="BM266" s="22">
        <v>10.423</v>
      </c>
      <c r="BN266" s="22">
        <v>10.423</v>
      </c>
      <c r="BO266" s="22">
        <f t="shared" si="21"/>
        <v>114.65300000000001</v>
      </c>
      <c r="BP266" s="22">
        <v>0</v>
      </c>
      <c r="BQ266" s="22">
        <v>1000</v>
      </c>
      <c r="BR266">
        <f t="shared" si="23"/>
        <v>0</v>
      </c>
      <c r="BS266">
        <f t="shared" si="22"/>
        <v>0</v>
      </c>
    </row>
    <row r="267" spans="1:71" ht="16" x14ac:dyDescent="0.2">
      <c r="A267" s="30">
        <v>265</v>
      </c>
      <c r="B267" s="29">
        <v>0</v>
      </c>
      <c r="C267" s="29">
        <v>2</v>
      </c>
      <c r="D267" s="29">
        <v>2</v>
      </c>
      <c r="E267" s="29">
        <v>1</v>
      </c>
      <c r="F267" s="29">
        <v>1</v>
      </c>
      <c r="G267" s="29">
        <v>0</v>
      </c>
      <c r="H267" s="29">
        <v>1</v>
      </c>
      <c r="I267" s="29">
        <v>1</v>
      </c>
      <c r="J267" s="29">
        <v>3</v>
      </c>
      <c r="K267" s="29">
        <v>3</v>
      </c>
      <c r="L267" s="29">
        <v>2</v>
      </c>
      <c r="M267" s="29">
        <v>1</v>
      </c>
      <c r="N267" s="29">
        <v>2</v>
      </c>
      <c r="O267" s="29">
        <v>2</v>
      </c>
      <c r="P267" s="29">
        <v>4</v>
      </c>
      <c r="Q267" s="29">
        <v>1</v>
      </c>
      <c r="R267" s="29">
        <v>2</v>
      </c>
      <c r="S267" s="29">
        <v>1</v>
      </c>
      <c r="T267" s="29">
        <v>0</v>
      </c>
      <c r="U267" s="29">
        <v>0</v>
      </c>
      <c r="V267" s="29">
        <v>0</v>
      </c>
      <c r="W267" s="29">
        <v>1</v>
      </c>
      <c r="X267" s="29">
        <v>1</v>
      </c>
      <c r="Y267" s="29">
        <v>0</v>
      </c>
      <c r="Z267" s="29">
        <v>1</v>
      </c>
      <c r="AA267" s="29">
        <v>3</v>
      </c>
      <c r="AB267" s="29">
        <v>2</v>
      </c>
      <c r="AC267" s="29">
        <v>1</v>
      </c>
      <c r="AD267" s="29">
        <v>0</v>
      </c>
      <c r="AE267" s="29">
        <v>0</v>
      </c>
      <c r="AF267" s="29">
        <v>0</v>
      </c>
      <c r="AG267" s="29">
        <v>1</v>
      </c>
      <c r="AH267" s="29">
        <v>1</v>
      </c>
      <c r="AI267" s="29">
        <v>0</v>
      </c>
      <c r="AJ267" s="29">
        <v>0</v>
      </c>
      <c r="AK267" s="29">
        <v>0</v>
      </c>
      <c r="AL267" s="29">
        <v>2</v>
      </c>
      <c r="AM267" s="29">
        <v>2</v>
      </c>
      <c r="AN267" s="29">
        <v>4</v>
      </c>
      <c r="AO267" s="29">
        <v>1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1</v>
      </c>
      <c r="AW267" s="29">
        <v>1</v>
      </c>
      <c r="AX267" s="29">
        <v>2</v>
      </c>
      <c r="AY267" s="23">
        <f t="shared" si="20"/>
        <v>53</v>
      </c>
      <c r="AZ267" s="23"/>
      <c r="BA267" s="23"/>
      <c r="BC267" s="1">
        <v>265</v>
      </c>
      <c r="BD267" s="22">
        <v>10.423</v>
      </c>
      <c r="BE267" s="22">
        <v>10.423</v>
      </c>
      <c r="BF267" s="22">
        <v>10.423</v>
      </c>
      <c r="BG267" s="22">
        <v>10.423</v>
      </c>
      <c r="BH267" s="22">
        <v>10.423</v>
      </c>
      <c r="BI267" s="22">
        <v>10.423</v>
      </c>
      <c r="BJ267" s="22">
        <v>10.423</v>
      </c>
      <c r="BK267" s="22">
        <v>10.423</v>
      </c>
      <c r="BL267" s="22">
        <v>10.423</v>
      </c>
      <c r="BM267" s="22">
        <v>10.423</v>
      </c>
      <c r="BN267" s="22">
        <v>10.423</v>
      </c>
      <c r="BO267" s="22">
        <f t="shared" si="21"/>
        <v>114.65300000000001</v>
      </c>
      <c r="BP267" s="22">
        <v>0</v>
      </c>
      <c r="BQ267" s="22">
        <v>1000</v>
      </c>
      <c r="BR267">
        <f t="shared" si="23"/>
        <v>0</v>
      </c>
      <c r="BS267">
        <f t="shared" si="22"/>
        <v>0</v>
      </c>
    </row>
    <row r="268" spans="1:71" ht="16" x14ac:dyDescent="0.2">
      <c r="A268" s="30">
        <v>266</v>
      </c>
      <c r="B268" s="29">
        <v>1</v>
      </c>
      <c r="C268" s="29">
        <v>1</v>
      </c>
      <c r="D268" s="29">
        <v>2</v>
      </c>
      <c r="E268" s="29">
        <v>1</v>
      </c>
      <c r="F268" s="29">
        <v>1</v>
      </c>
      <c r="G268" s="29">
        <v>1</v>
      </c>
      <c r="H268" s="29">
        <v>1</v>
      </c>
      <c r="I268" s="29">
        <v>1</v>
      </c>
      <c r="J268" s="29">
        <v>3</v>
      </c>
      <c r="K268" s="29">
        <v>2</v>
      </c>
      <c r="L268" s="29">
        <v>2</v>
      </c>
      <c r="M268" s="29">
        <v>0</v>
      </c>
      <c r="N268" s="29">
        <v>1</v>
      </c>
      <c r="O268" s="29">
        <v>1</v>
      </c>
      <c r="P268" s="29">
        <v>4</v>
      </c>
      <c r="Q268" s="29">
        <v>1</v>
      </c>
      <c r="R268" s="29">
        <v>2</v>
      </c>
      <c r="S268" s="29">
        <v>1</v>
      </c>
      <c r="T268" s="29">
        <v>1</v>
      </c>
      <c r="U268" s="29">
        <v>0</v>
      </c>
      <c r="V268" s="29">
        <v>0</v>
      </c>
      <c r="W268" s="29">
        <v>1</v>
      </c>
      <c r="X268" s="29">
        <v>1</v>
      </c>
      <c r="Y268" s="29">
        <v>0</v>
      </c>
      <c r="Z268" s="29">
        <v>1</v>
      </c>
      <c r="AA268" s="29">
        <v>2</v>
      </c>
      <c r="AB268" s="29">
        <v>2</v>
      </c>
      <c r="AC268" s="29">
        <v>1</v>
      </c>
      <c r="AD268" s="29">
        <v>0</v>
      </c>
      <c r="AE268" s="29">
        <v>1</v>
      </c>
      <c r="AF268" s="29">
        <v>0</v>
      </c>
      <c r="AG268" s="29">
        <v>1</v>
      </c>
      <c r="AH268" s="29">
        <v>0</v>
      </c>
      <c r="AI268" s="29">
        <v>0</v>
      </c>
      <c r="AJ268" s="29">
        <v>0</v>
      </c>
      <c r="AK268" s="29">
        <v>0</v>
      </c>
      <c r="AL268" s="29">
        <v>2</v>
      </c>
      <c r="AM268" s="29">
        <v>3</v>
      </c>
      <c r="AN268" s="29">
        <v>2</v>
      </c>
      <c r="AO268" s="29">
        <v>1</v>
      </c>
      <c r="AP268" s="29">
        <v>0</v>
      </c>
      <c r="AQ268" s="29">
        <v>1</v>
      </c>
      <c r="AR268" s="29">
        <v>1</v>
      </c>
      <c r="AS268" s="29">
        <v>0</v>
      </c>
      <c r="AT268" s="29">
        <v>0</v>
      </c>
      <c r="AU268" s="29">
        <v>0</v>
      </c>
      <c r="AV268" s="29">
        <v>1</v>
      </c>
      <c r="AW268" s="29">
        <v>1</v>
      </c>
      <c r="AX268" s="29">
        <v>3</v>
      </c>
      <c r="AY268" s="23">
        <f t="shared" si="20"/>
        <v>52</v>
      </c>
      <c r="AZ268" s="23"/>
      <c r="BA268" s="23"/>
      <c r="BC268" s="1">
        <v>266</v>
      </c>
      <c r="BD268" s="22">
        <v>10.423</v>
      </c>
      <c r="BE268" s="22">
        <v>10.423</v>
      </c>
      <c r="BF268" s="22">
        <v>10.423</v>
      </c>
      <c r="BG268" s="22">
        <v>10.423</v>
      </c>
      <c r="BH268" s="22">
        <v>10.423</v>
      </c>
      <c r="BI268" s="22">
        <v>10.423</v>
      </c>
      <c r="BJ268" s="22">
        <v>10.423</v>
      </c>
      <c r="BK268" s="22">
        <v>10.423</v>
      </c>
      <c r="BL268" s="22">
        <v>10.423</v>
      </c>
      <c r="BM268" s="22">
        <v>10.423</v>
      </c>
      <c r="BN268" s="22">
        <v>10.423</v>
      </c>
      <c r="BO268" s="22">
        <f t="shared" si="21"/>
        <v>114.65300000000001</v>
      </c>
      <c r="BP268" s="22">
        <v>0</v>
      </c>
      <c r="BQ268" s="22">
        <v>1000</v>
      </c>
      <c r="BR268">
        <f t="shared" si="23"/>
        <v>0</v>
      </c>
      <c r="BS268">
        <f t="shared" si="22"/>
        <v>0</v>
      </c>
    </row>
    <row r="269" spans="1:71" ht="16" x14ac:dyDescent="0.2">
      <c r="A269" s="30">
        <v>267</v>
      </c>
      <c r="B269" s="29">
        <v>1</v>
      </c>
      <c r="C269" s="29">
        <v>1</v>
      </c>
      <c r="D269" s="29">
        <v>2</v>
      </c>
      <c r="E269" s="29">
        <v>2</v>
      </c>
      <c r="F269" s="29">
        <v>1</v>
      </c>
      <c r="G269" s="29">
        <v>1</v>
      </c>
      <c r="H269" s="29">
        <v>1</v>
      </c>
      <c r="I269" s="29">
        <v>1</v>
      </c>
      <c r="J269" s="29">
        <v>3</v>
      </c>
      <c r="K269" s="29">
        <v>3</v>
      </c>
      <c r="L269" s="29">
        <v>1</v>
      </c>
      <c r="M269" s="29">
        <v>1</v>
      </c>
      <c r="N269" s="29">
        <v>2</v>
      </c>
      <c r="O269" s="29">
        <v>2</v>
      </c>
      <c r="P269" s="29">
        <v>4</v>
      </c>
      <c r="Q269" s="29">
        <v>0</v>
      </c>
      <c r="R269" s="29">
        <v>2</v>
      </c>
      <c r="S269" s="29">
        <v>1</v>
      </c>
      <c r="T269" s="29">
        <v>1</v>
      </c>
      <c r="U269" s="29">
        <v>0</v>
      </c>
      <c r="V269" s="29">
        <v>0</v>
      </c>
      <c r="W269" s="29">
        <v>1</v>
      </c>
      <c r="X269" s="29">
        <v>0</v>
      </c>
      <c r="Y269" s="29">
        <v>0</v>
      </c>
      <c r="Z269" s="29">
        <v>1</v>
      </c>
      <c r="AA269" s="29">
        <v>2</v>
      </c>
      <c r="AB269" s="29">
        <v>2</v>
      </c>
      <c r="AC269" s="29">
        <v>1</v>
      </c>
      <c r="AD269" s="29">
        <v>0</v>
      </c>
      <c r="AE269" s="29">
        <v>1</v>
      </c>
      <c r="AF269" s="29">
        <v>0</v>
      </c>
      <c r="AG269" s="29">
        <v>1</v>
      </c>
      <c r="AH269" s="29">
        <v>1</v>
      </c>
      <c r="AI269" s="29">
        <v>0</v>
      </c>
      <c r="AJ269" s="29">
        <v>0</v>
      </c>
      <c r="AK269" s="29">
        <v>0</v>
      </c>
      <c r="AL269" s="29">
        <v>2</v>
      </c>
      <c r="AM269" s="29">
        <v>2</v>
      </c>
      <c r="AN269" s="29">
        <v>3</v>
      </c>
      <c r="AO269" s="29">
        <v>1</v>
      </c>
      <c r="AP269" s="29">
        <v>1</v>
      </c>
      <c r="AQ269" s="29">
        <v>1</v>
      </c>
      <c r="AR269" s="29">
        <v>1</v>
      </c>
      <c r="AS269" s="29">
        <v>0</v>
      </c>
      <c r="AT269" s="29">
        <v>0</v>
      </c>
      <c r="AU269" s="29">
        <v>0</v>
      </c>
      <c r="AV269" s="29">
        <v>0</v>
      </c>
      <c r="AW269" s="29">
        <v>1</v>
      </c>
      <c r="AX269" s="29">
        <v>2</v>
      </c>
      <c r="AY269" s="23">
        <f t="shared" si="20"/>
        <v>54</v>
      </c>
      <c r="AZ269" s="23"/>
      <c r="BA269" s="23"/>
      <c r="BC269" s="1">
        <v>267</v>
      </c>
      <c r="BD269" s="22">
        <v>10.423</v>
      </c>
      <c r="BE269" s="22">
        <v>10.423</v>
      </c>
      <c r="BF269" s="22">
        <v>10.423</v>
      </c>
      <c r="BG269" s="22">
        <v>10.423</v>
      </c>
      <c r="BH269" s="22">
        <v>10.423</v>
      </c>
      <c r="BI269" s="22">
        <v>10.423</v>
      </c>
      <c r="BJ269" s="22">
        <v>10.423</v>
      </c>
      <c r="BK269" s="22">
        <v>10.423</v>
      </c>
      <c r="BL269" s="22">
        <v>10.423</v>
      </c>
      <c r="BM269" s="22">
        <v>10.423</v>
      </c>
      <c r="BN269" s="22">
        <v>10.423</v>
      </c>
      <c r="BO269" s="22">
        <f t="shared" si="21"/>
        <v>114.65300000000001</v>
      </c>
      <c r="BP269" s="22">
        <v>0</v>
      </c>
      <c r="BQ269" s="22">
        <v>1000</v>
      </c>
      <c r="BR269">
        <f t="shared" si="23"/>
        <v>0</v>
      </c>
      <c r="BS269">
        <f t="shared" si="22"/>
        <v>0</v>
      </c>
    </row>
    <row r="270" spans="1:71" ht="16" x14ac:dyDescent="0.2">
      <c r="A270" s="30">
        <v>268</v>
      </c>
      <c r="B270" s="29">
        <v>0</v>
      </c>
      <c r="C270" s="29">
        <v>2</v>
      </c>
      <c r="D270" s="29">
        <v>2</v>
      </c>
      <c r="E270" s="29">
        <v>1</v>
      </c>
      <c r="F270" s="29">
        <v>0</v>
      </c>
      <c r="G270" s="29">
        <v>1</v>
      </c>
      <c r="H270" s="29">
        <v>2</v>
      </c>
      <c r="I270" s="29">
        <v>1</v>
      </c>
      <c r="J270" s="29">
        <v>4</v>
      </c>
      <c r="K270" s="29">
        <v>2</v>
      </c>
      <c r="L270" s="29">
        <v>1</v>
      </c>
      <c r="M270" s="29">
        <v>0</v>
      </c>
      <c r="N270" s="29">
        <v>2</v>
      </c>
      <c r="O270" s="29">
        <v>1</v>
      </c>
      <c r="P270" s="29">
        <v>3</v>
      </c>
      <c r="Q270" s="29">
        <v>0</v>
      </c>
      <c r="R270" s="29">
        <v>2</v>
      </c>
      <c r="S270" s="29">
        <v>1</v>
      </c>
      <c r="T270" s="29">
        <v>0</v>
      </c>
      <c r="U270" s="29">
        <v>0</v>
      </c>
      <c r="V270" s="29">
        <v>0</v>
      </c>
      <c r="W270" s="29">
        <v>0</v>
      </c>
      <c r="X270" s="29">
        <v>1</v>
      </c>
      <c r="Y270" s="29">
        <v>1</v>
      </c>
      <c r="Z270" s="29">
        <v>1</v>
      </c>
      <c r="AA270" s="29">
        <v>3</v>
      </c>
      <c r="AB270" s="29">
        <v>2</v>
      </c>
      <c r="AC270" s="29">
        <v>1</v>
      </c>
      <c r="AD270" s="29">
        <v>0</v>
      </c>
      <c r="AE270" s="29">
        <v>0</v>
      </c>
      <c r="AF270" s="29">
        <v>0</v>
      </c>
      <c r="AG270" s="29">
        <v>0</v>
      </c>
      <c r="AH270" s="29">
        <v>1</v>
      </c>
      <c r="AI270" s="29">
        <v>0</v>
      </c>
      <c r="AJ270" s="29">
        <v>1</v>
      </c>
      <c r="AK270" s="29">
        <v>0</v>
      </c>
      <c r="AL270" s="29">
        <v>2</v>
      </c>
      <c r="AM270" s="29">
        <v>2</v>
      </c>
      <c r="AN270" s="29">
        <v>3</v>
      </c>
      <c r="AO270" s="29">
        <v>1</v>
      </c>
      <c r="AP270" s="29">
        <v>1</v>
      </c>
      <c r="AQ270" s="29">
        <v>0</v>
      </c>
      <c r="AR270" s="29">
        <v>1</v>
      </c>
      <c r="AS270" s="29">
        <v>1</v>
      </c>
      <c r="AT270" s="29">
        <v>0</v>
      </c>
      <c r="AU270" s="29">
        <v>0</v>
      </c>
      <c r="AV270" s="29">
        <v>0</v>
      </c>
      <c r="AW270" s="29">
        <v>1</v>
      </c>
      <c r="AX270" s="29">
        <v>2</v>
      </c>
      <c r="AY270" s="23">
        <f t="shared" si="20"/>
        <v>50</v>
      </c>
      <c r="AZ270" s="23"/>
      <c r="BA270" s="23"/>
      <c r="BC270" s="1">
        <v>268</v>
      </c>
      <c r="BD270" s="22">
        <v>10.423</v>
      </c>
      <c r="BE270" s="22">
        <v>10.423</v>
      </c>
      <c r="BF270" s="22">
        <v>10.423</v>
      </c>
      <c r="BG270" s="22">
        <v>10.423</v>
      </c>
      <c r="BH270" s="22">
        <v>10.423</v>
      </c>
      <c r="BI270" s="22">
        <v>10.423</v>
      </c>
      <c r="BJ270" s="22">
        <v>10.423</v>
      </c>
      <c r="BK270" s="22">
        <v>10.423</v>
      </c>
      <c r="BL270" s="22">
        <v>10.423</v>
      </c>
      <c r="BM270" s="22">
        <v>10.423</v>
      </c>
      <c r="BN270" s="22">
        <v>10.423</v>
      </c>
      <c r="BO270" s="22">
        <f t="shared" si="21"/>
        <v>114.65300000000001</v>
      </c>
      <c r="BP270" s="22">
        <v>0</v>
      </c>
      <c r="BQ270" s="22">
        <v>1000</v>
      </c>
      <c r="BR270">
        <f t="shared" si="23"/>
        <v>0</v>
      </c>
      <c r="BS270">
        <f t="shared" si="22"/>
        <v>0</v>
      </c>
    </row>
    <row r="271" spans="1:71" ht="16" x14ac:dyDescent="0.2">
      <c r="A271" s="30">
        <v>269</v>
      </c>
      <c r="B271" s="29">
        <v>1</v>
      </c>
      <c r="C271" s="29">
        <v>1</v>
      </c>
      <c r="D271" s="29">
        <v>2</v>
      </c>
      <c r="E271" s="29">
        <v>2</v>
      </c>
      <c r="F271" s="29">
        <v>1</v>
      </c>
      <c r="G271" s="29">
        <v>1</v>
      </c>
      <c r="H271" s="29">
        <v>1</v>
      </c>
      <c r="I271" s="29">
        <v>1</v>
      </c>
      <c r="J271" s="29">
        <v>3</v>
      </c>
      <c r="K271" s="29">
        <v>3</v>
      </c>
      <c r="L271" s="29">
        <v>1</v>
      </c>
      <c r="M271" s="29">
        <v>1</v>
      </c>
      <c r="N271" s="29">
        <v>2</v>
      </c>
      <c r="O271" s="29">
        <v>1</v>
      </c>
      <c r="P271" s="29">
        <v>4</v>
      </c>
      <c r="Q271" s="29">
        <v>0</v>
      </c>
      <c r="R271" s="29">
        <v>1</v>
      </c>
      <c r="S271" s="29">
        <v>1</v>
      </c>
      <c r="T271" s="29">
        <v>0</v>
      </c>
      <c r="U271" s="29">
        <v>0</v>
      </c>
      <c r="V271" s="29">
        <v>0</v>
      </c>
      <c r="W271" s="29">
        <v>1</v>
      </c>
      <c r="X271" s="29">
        <v>0</v>
      </c>
      <c r="Y271" s="29">
        <v>1</v>
      </c>
      <c r="Z271" s="29">
        <v>1</v>
      </c>
      <c r="AA271" s="29">
        <v>3</v>
      </c>
      <c r="AB271" s="29">
        <v>2</v>
      </c>
      <c r="AC271" s="29">
        <v>1</v>
      </c>
      <c r="AD271" s="29">
        <v>0</v>
      </c>
      <c r="AE271" s="29">
        <v>1</v>
      </c>
      <c r="AF271" s="29">
        <v>0</v>
      </c>
      <c r="AG271" s="29">
        <v>0</v>
      </c>
      <c r="AH271" s="29">
        <v>1</v>
      </c>
      <c r="AI271" s="29">
        <v>1</v>
      </c>
      <c r="AJ271" s="29">
        <v>0</v>
      </c>
      <c r="AK271" s="29">
        <v>0</v>
      </c>
      <c r="AL271" s="29">
        <v>2</v>
      </c>
      <c r="AM271" s="29">
        <v>2</v>
      </c>
      <c r="AN271" s="29">
        <v>3</v>
      </c>
      <c r="AO271" s="29">
        <v>2</v>
      </c>
      <c r="AP271" s="29">
        <v>1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1</v>
      </c>
      <c r="AX271" s="29">
        <v>2</v>
      </c>
      <c r="AY271" s="23">
        <f t="shared" si="20"/>
        <v>52</v>
      </c>
      <c r="AZ271" s="23"/>
      <c r="BA271" s="23"/>
      <c r="BC271" s="1">
        <v>269</v>
      </c>
      <c r="BD271" s="22">
        <v>10.423</v>
      </c>
      <c r="BE271" s="22">
        <v>10.423</v>
      </c>
      <c r="BF271" s="22">
        <v>10.423</v>
      </c>
      <c r="BG271" s="22">
        <v>10.423</v>
      </c>
      <c r="BH271" s="22">
        <v>10.423</v>
      </c>
      <c r="BI271" s="22">
        <v>10.423</v>
      </c>
      <c r="BJ271" s="22">
        <v>10.423</v>
      </c>
      <c r="BK271" s="22">
        <v>10.423</v>
      </c>
      <c r="BL271" s="22">
        <v>10.423</v>
      </c>
      <c r="BM271" s="22">
        <v>10.423</v>
      </c>
      <c r="BN271" s="22">
        <v>10.423</v>
      </c>
      <c r="BO271" s="22">
        <f t="shared" si="21"/>
        <v>114.65300000000001</v>
      </c>
      <c r="BP271" s="22">
        <v>0</v>
      </c>
      <c r="BQ271" s="22">
        <v>1000</v>
      </c>
      <c r="BR271">
        <f t="shared" si="23"/>
        <v>0</v>
      </c>
      <c r="BS271">
        <f t="shared" si="22"/>
        <v>0</v>
      </c>
    </row>
    <row r="272" spans="1:71" ht="16" x14ac:dyDescent="0.2">
      <c r="A272" s="30">
        <v>270</v>
      </c>
      <c r="B272" s="29">
        <v>0</v>
      </c>
      <c r="C272" s="29">
        <v>2</v>
      </c>
      <c r="D272" s="29">
        <v>2</v>
      </c>
      <c r="E272" s="29">
        <v>2</v>
      </c>
      <c r="F272" s="29">
        <v>0</v>
      </c>
      <c r="G272" s="29">
        <v>1</v>
      </c>
      <c r="H272" s="29">
        <v>1</v>
      </c>
      <c r="I272" s="29">
        <v>2</v>
      </c>
      <c r="J272" s="29">
        <v>4</v>
      </c>
      <c r="K272" s="29">
        <v>3</v>
      </c>
      <c r="L272" s="29">
        <v>1</v>
      </c>
      <c r="M272" s="29">
        <v>1</v>
      </c>
      <c r="N272" s="29">
        <v>2</v>
      </c>
      <c r="O272" s="29">
        <v>2</v>
      </c>
      <c r="P272" s="29">
        <v>4</v>
      </c>
      <c r="Q272" s="29">
        <v>0</v>
      </c>
      <c r="R272" s="29">
        <v>1</v>
      </c>
      <c r="S272" s="29">
        <v>1</v>
      </c>
      <c r="T272" s="29">
        <v>0</v>
      </c>
      <c r="U272" s="29">
        <v>0</v>
      </c>
      <c r="V272" s="29">
        <v>0</v>
      </c>
      <c r="W272" s="29">
        <v>1</v>
      </c>
      <c r="X272" s="29">
        <v>0</v>
      </c>
      <c r="Y272" s="29">
        <v>0</v>
      </c>
      <c r="Z272" s="29">
        <v>2</v>
      </c>
      <c r="AA272" s="29">
        <v>2</v>
      </c>
      <c r="AB272" s="29">
        <v>2</v>
      </c>
      <c r="AC272" s="29">
        <v>1</v>
      </c>
      <c r="AD272" s="29">
        <v>1</v>
      </c>
      <c r="AE272" s="29">
        <v>1</v>
      </c>
      <c r="AF272" s="29">
        <v>0</v>
      </c>
      <c r="AG272" s="29">
        <v>0</v>
      </c>
      <c r="AH272" s="29">
        <v>1</v>
      </c>
      <c r="AI272" s="29">
        <v>1</v>
      </c>
      <c r="AJ272" s="29">
        <v>0</v>
      </c>
      <c r="AK272" s="29">
        <v>0</v>
      </c>
      <c r="AL272" s="29">
        <v>2</v>
      </c>
      <c r="AM272" s="29">
        <v>3</v>
      </c>
      <c r="AN272" s="29">
        <v>3</v>
      </c>
      <c r="AO272" s="29">
        <v>1</v>
      </c>
      <c r="AP272" s="29">
        <v>1</v>
      </c>
      <c r="AQ272" s="29">
        <v>0</v>
      </c>
      <c r="AR272" s="29">
        <v>0</v>
      </c>
      <c r="AS272" s="29">
        <v>0</v>
      </c>
      <c r="AT272" s="29">
        <v>0</v>
      </c>
      <c r="AU272" s="29">
        <v>1</v>
      </c>
      <c r="AV272" s="29">
        <v>0</v>
      </c>
      <c r="AW272" s="29">
        <v>1</v>
      </c>
      <c r="AX272" s="29">
        <v>2</v>
      </c>
      <c r="AY272" s="23">
        <f t="shared" si="20"/>
        <v>55</v>
      </c>
      <c r="AZ272" s="23"/>
      <c r="BA272" s="23"/>
      <c r="BC272" s="1">
        <v>270</v>
      </c>
      <c r="BD272" s="22">
        <v>10.423</v>
      </c>
      <c r="BE272" s="22">
        <v>10.423</v>
      </c>
      <c r="BF272" s="22">
        <v>10.423</v>
      </c>
      <c r="BG272" s="22">
        <v>10.423</v>
      </c>
      <c r="BH272" s="22">
        <v>10.423</v>
      </c>
      <c r="BI272" s="22">
        <v>10.423</v>
      </c>
      <c r="BJ272" s="22">
        <v>10.423</v>
      </c>
      <c r="BK272" s="22">
        <v>10.423</v>
      </c>
      <c r="BL272" s="22">
        <v>10.423</v>
      </c>
      <c r="BM272" s="22">
        <v>10.423</v>
      </c>
      <c r="BN272" s="22">
        <v>10.423</v>
      </c>
      <c r="BO272" s="22">
        <f t="shared" si="21"/>
        <v>114.65300000000001</v>
      </c>
      <c r="BP272" s="22">
        <v>0</v>
      </c>
      <c r="BQ272" s="22">
        <v>1000</v>
      </c>
      <c r="BR272">
        <f t="shared" si="23"/>
        <v>0</v>
      </c>
      <c r="BS272">
        <f t="shared" si="22"/>
        <v>0</v>
      </c>
    </row>
    <row r="273" spans="1:71" ht="16" x14ac:dyDescent="0.2">
      <c r="A273" s="30">
        <v>271</v>
      </c>
      <c r="B273" s="29">
        <v>0</v>
      </c>
      <c r="C273" s="29">
        <v>1</v>
      </c>
      <c r="D273" s="29">
        <v>2</v>
      </c>
      <c r="E273" s="29">
        <v>2</v>
      </c>
      <c r="F273" s="29">
        <v>1</v>
      </c>
      <c r="G273" s="29">
        <v>1</v>
      </c>
      <c r="H273" s="29">
        <v>1</v>
      </c>
      <c r="I273" s="29">
        <v>2</v>
      </c>
      <c r="J273" s="29">
        <v>4</v>
      </c>
      <c r="K273" s="29">
        <v>2</v>
      </c>
      <c r="L273" s="29">
        <v>1</v>
      </c>
      <c r="M273" s="29">
        <v>1</v>
      </c>
      <c r="N273" s="29">
        <v>2</v>
      </c>
      <c r="O273" s="29">
        <v>2</v>
      </c>
      <c r="P273" s="29">
        <v>4</v>
      </c>
      <c r="Q273" s="29">
        <v>0</v>
      </c>
      <c r="R273" s="29">
        <v>2</v>
      </c>
      <c r="S273" s="29">
        <v>1</v>
      </c>
      <c r="T273" s="29">
        <v>0</v>
      </c>
      <c r="U273" s="29">
        <v>0</v>
      </c>
      <c r="V273" s="29">
        <v>0</v>
      </c>
      <c r="W273" s="29">
        <v>1</v>
      </c>
      <c r="X273" s="29">
        <v>1</v>
      </c>
      <c r="Y273" s="29">
        <v>0</v>
      </c>
      <c r="Z273" s="29">
        <v>1</v>
      </c>
      <c r="AA273" s="29">
        <v>2</v>
      </c>
      <c r="AB273" s="29">
        <v>2</v>
      </c>
      <c r="AC273" s="29">
        <v>1</v>
      </c>
      <c r="AD273" s="29">
        <v>1</v>
      </c>
      <c r="AE273" s="29">
        <v>0</v>
      </c>
      <c r="AF273" s="29">
        <v>0</v>
      </c>
      <c r="AG273" s="29">
        <v>1</v>
      </c>
      <c r="AH273" s="29">
        <v>1</v>
      </c>
      <c r="AI273" s="29">
        <v>1</v>
      </c>
      <c r="AJ273" s="29">
        <v>0</v>
      </c>
      <c r="AK273" s="29">
        <v>0</v>
      </c>
      <c r="AL273" s="29">
        <v>2</v>
      </c>
      <c r="AM273" s="29">
        <v>2</v>
      </c>
      <c r="AN273" s="29">
        <v>3</v>
      </c>
      <c r="AO273" s="29">
        <v>1</v>
      </c>
      <c r="AP273" s="29">
        <v>1</v>
      </c>
      <c r="AQ273" s="29">
        <v>1</v>
      </c>
      <c r="AR273" s="29">
        <v>1</v>
      </c>
      <c r="AS273" s="29">
        <v>0</v>
      </c>
      <c r="AT273" s="29">
        <v>0</v>
      </c>
      <c r="AU273" s="29">
        <v>0</v>
      </c>
      <c r="AV273" s="29">
        <v>0</v>
      </c>
      <c r="AW273" s="29">
        <v>0</v>
      </c>
      <c r="AX273" s="29">
        <v>2</v>
      </c>
      <c r="AY273" s="23">
        <f t="shared" si="20"/>
        <v>54</v>
      </c>
      <c r="AZ273" s="23"/>
      <c r="BA273" s="23"/>
      <c r="BC273" s="1">
        <v>271</v>
      </c>
      <c r="BD273" s="22">
        <v>10.423</v>
      </c>
      <c r="BE273" s="22">
        <v>10.423</v>
      </c>
      <c r="BF273" s="22">
        <v>10.423</v>
      </c>
      <c r="BG273" s="22">
        <v>10.423</v>
      </c>
      <c r="BH273" s="22">
        <v>10.423</v>
      </c>
      <c r="BI273" s="22">
        <v>10.423</v>
      </c>
      <c r="BJ273" s="22">
        <v>10.423</v>
      </c>
      <c r="BK273" s="22">
        <v>10.423</v>
      </c>
      <c r="BL273" s="22">
        <v>10.423</v>
      </c>
      <c r="BM273" s="22">
        <v>10.423</v>
      </c>
      <c r="BN273" s="22">
        <v>10.423</v>
      </c>
      <c r="BO273" s="22">
        <f t="shared" si="21"/>
        <v>114.65300000000001</v>
      </c>
      <c r="BP273" s="22">
        <v>0</v>
      </c>
      <c r="BQ273" s="22">
        <v>1000</v>
      </c>
      <c r="BR273">
        <f t="shared" si="23"/>
        <v>0</v>
      </c>
      <c r="BS273">
        <f t="shared" si="22"/>
        <v>0</v>
      </c>
    </row>
    <row r="274" spans="1:71" ht="16" x14ac:dyDescent="0.2">
      <c r="A274" s="30">
        <v>272</v>
      </c>
      <c r="B274" s="29">
        <v>1</v>
      </c>
      <c r="C274" s="29">
        <v>2</v>
      </c>
      <c r="D274" s="29">
        <v>3</v>
      </c>
      <c r="E274" s="29">
        <v>2</v>
      </c>
      <c r="F274" s="29">
        <v>0</v>
      </c>
      <c r="G274" s="29">
        <v>1</v>
      </c>
      <c r="H274" s="29">
        <v>1</v>
      </c>
      <c r="I274" s="29">
        <v>1</v>
      </c>
      <c r="J274" s="29">
        <v>4</v>
      </c>
      <c r="K274" s="29">
        <v>2</v>
      </c>
      <c r="L274" s="29">
        <v>2</v>
      </c>
      <c r="M274" s="29">
        <v>0</v>
      </c>
      <c r="N274" s="29">
        <v>1</v>
      </c>
      <c r="O274" s="29">
        <v>1</v>
      </c>
      <c r="P274" s="29">
        <v>4</v>
      </c>
      <c r="Q274" s="29">
        <v>1</v>
      </c>
      <c r="R274" s="29">
        <v>2</v>
      </c>
      <c r="S274" s="29">
        <v>1</v>
      </c>
      <c r="T274" s="29">
        <v>0</v>
      </c>
      <c r="U274" s="29">
        <v>0</v>
      </c>
      <c r="V274" s="29">
        <v>0</v>
      </c>
      <c r="W274" s="29">
        <v>1</v>
      </c>
      <c r="X274" s="29">
        <v>1</v>
      </c>
      <c r="Y274" s="29">
        <v>0</v>
      </c>
      <c r="Z274" s="29">
        <v>1</v>
      </c>
      <c r="AA274" s="29">
        <v>2</v>
      </c>
      <c r="AB274" s="29">
        <v>2</v>
      </c>
      <c r="AC274" s="29">
        <v>1</v>
      </c>
      <c r="AD274" s="29">
        <v>0</v>
      </c>
      <c r="AE274" s="29">
        <v>1</v>
      </c>
      <c r="AF274" s="29">
        <v>0</v>
      </c>
      <c r="AG274" s="29">
        <v>1</v>
      </c>
      <c r="AH274" s="29">
        <v>1</v>
      </c>
      <c r="AI274" s="29">
        <v>0</v>
      </c>
      <c r="AJ274" s="29">
        <v>1</v>
      </c>
      <c r="AK274" s="29">
        <v>0</v>
      </c>
      <c r="AL274" s="29">
        <v>2</v>
      </c>
      <c r="AM274" s="29">
        <v>2</v>
      </c>
      <c r="AN274" s="29">
        <v>3</v>
      </c>
      <c r="AO274" s="29">
        <v>1</v>
      </c>
      <c r="AP274" s="29">
        <v>0</v>
      </c>
      <c r="AQ274" s="29">
        <v>0</v>
      </c>
      <c r="AR274" s="29">
        <v>0</v>
      </c>
      <c r="AS274" s="29">
        <v>1</v>
      </c>
      <c r="AT274" s="29">
        <v>0</v>
      </c>
      <c r="AU274" s="29">
        <v>0</v>
      </c>
      <c r="AV274" s="29">
        <v>1</v>
      </c>
      <c r="AW274" s="29">
        <v>0</v>
      </c>
      <c r="AX274" s="29">
        <v>3</v>
      </c>
      <c r="AY274" s="23">
        <f t="shared" si="20"/>
        <v>54</v>
      </c>
      <c r="AZ274" s="23"/>
      <c r="BA274" s="23"/>
      <c r="BC274" s="1">
        <v>272</v>
      </c>
      <c r="BD274" s="22">
        <v>10.423</v>
      </c>
      <c r="BE274" s="22">
        <v>10.423</v>
      </c>
      <c r="BF274" s="22">
        <v>10.423</v>
      </c>
      <c r="BG274" s="22">
        <v>10.423</v>
      </c>
      <c r="BH274" s="22">
        <v>10.423</v>
      </c>
      <c r="BI274" s="22">
        <v>10.423</v>
      </c>
      <c r="BJ274" s="22">
        <v>10.423</v>
      </c>
      <c r="BK274" s="22">
        <v>10.423</v>
      </c>
      <c r="BL274" s="22">
        <v>10.423</v>
      </c>
      <c r="BM274" s="22">
        <v>10.423</v>
      </c>
      <c r="BN274" s="22">
        <v>10.423</v>
      </c>
      <c r="BO274" s="22">
        <f t="shared" si="21"/>
        <v>114.65300000000001</v>
      </c>
      <c r="BP274" s="22">
        <v>0</v>
      </c>
      <c r="BQ274" s="22">
        <v>1000</v>
      </c>
      <c r="BR274">
        <f t="shared" si="23"/>
        <v>0</v>
      </c>
      <c r="BS274">
        <f t="shared" si="22"/>
        <v>0</v>
      </c>
    </row>
    <row r="275" spans="1:71" ht="16" x14ac:dyDescent="0.2">
      <c r="A275" s="30">
        <v>273</v>
      </c>
      <c r="B275" s="29">
        <v>1</v>
      </c>
      <c r="C275" s="29">
        <v>2</v>
      </c>
      <c r="D275" s="29">
        <v>2</v>
      </c>
      <c r="E275" s="29">
        <v>2</v>
      </c>
      <c r="F275" s="29">
        <v>1</v>
      </c>
      <c r="G275" s="29">
        <v>1</v>
      </c>
      <c r="H275" s="29">
        <v>1</v>
      </c>
      <c r="I275" s="29">
        <v>2</v>
      </c>
      <c r="J275" s="29">
        <v>3</v>
      </c>
      <c r="K275" s="29">
        <v>3</v>
      </c>
      <c r="L275" s="29">
        <v>1</v>
      </c>
      <c r="M275" s="29">
        <v>2</v>
      </c>
      <c r="N275" s="29">
        <v>1</v>
      </c>
      <c r="O275" s="29">
        <v>1</v>
      </c>
      <c r="P275" s="29">
        <v>4</v>
      </c>
      <c r="Q275" s="29">
        <v>0</v>
      </c>
      <c r="R275" s="29">
        <v>1</v>
      </c>
      <c r="S275" s="29">
        <v>1</v>
      </c>
      <c r="T275" s="29">
        <v>0</v>
      </c>
      <c r="U275" s="29">
        <v>0</v>
      </c>
      <c r="V275" s="29">
        <v>0</v>
      </c>
      <c r="W275" s="29">
        <v>1</v>
      </c>
      <c r="X275" s="29">
        <v>1</v>
      </c>
      <c r="Y275" s="29">
        <v>1</v>
      </c>
      <c r="Z275" s="29">
        <v>1</v>
      </c>
      <c r="AA275" s="29">
        <v>2</v>
      </c>
      <c r="AB275" s="29">
        <v>2</v>
      </c>
      <c r="AC275" s="29">
        <v>1</v>
      </c>
      <c r="AD275" s="29">
        <v>0</v>
      </c>
      <c r="AE275" s="29">
        <v>0</v>
      </c>
      <c r="AF275" s="29">
        <v>0</v>
      </c>
      <c r="AG275" s="29">
        <v>0</v>
      </c>
      <c r="AH275" s="29">
        <v>1</v>
      </c>
      <c r="AI275" s="29">
        <v>0</v>
      </c>
      <c r="AJ275" s="29">
        <v>1</v>
      </c>
      <c r="AK275" s="29">
        <v>0</v>
      </c>
      <c r="AL275" s="29">
        <v>2</v>
      </c>
      <c r="AM275" s="29">
        <v>3</v>
      </c>
      <c r="AN275" s="29">
        <v>2</v>
      </c>
      <c r="AO275" s="29">
        <v>1</v>
      </c>
      <c r="AP275" s="29">
        <v>1</v>
      </c>
      <c r="AQ275" s="29">
        <v>0</v>
      </c>
      <c r="AR275" s="29">
        <v>1</v>
      </c>
      <c r="AS275" s="29">
        <v>0</v>
      </c>
      <c r="AT275" s="29">
        <v>0</v>
      </c>
      <c r="AU275" s="29">
        <v>1</v>
      </c>
      <c r="AV275" s="29">
        <v>0</v>
      </c>
      <c r="AW275" s="29">
        <v>0</v>
      </c>
      <c r="AX275" s="29">
        <v>2</v>
      </c>
      <c r="AY275" s="23">
        <f t="shared" si="20"/>
        <v>53</v>
      </c>
      <c r="AZ275" s="23"/>
      <c r="BA275" s="23"/>
      <c r="BC275" s="1">
        <v>273</v>
      </c>
      <c r="BD275" s="22">
        <v>10.423</v>
      </c>
      <c r="BE275" s="22">
        <v>10.423</v>
      </c>
      <c r="BF275" s="22">
        <v>10.423</v>
      </c>
      <c r="BG275" s="22">
        <v>10.423</v>
      </c>
      <c r="BH275" s="22">
        <v>10.423</v>
      </c>
      <c r="BI275" s="22">
        <v>10.423</v>
      </c>
      <c r="BJ275" s="22">
        <v>10.423</v>
      </c>
      <c r="BK275" s="22">
        <v>10.423</v>
      </c>
      <c r="BL275" s="22">
        <v>10.423</v>
      </c>
      <c r="BM275" s="22">
        <v>10.423</v>
      </c>
      <c r="BN275" s="22">
        <v>10.423</v>
      </c>
      <c r="BO275" s="22">
        <f t="shared" si="21"/>
        <v>114.65300000000001</v>
      </c>
      <c r="BP275" s="22">
        <v>0</v>
      </c>
      <c r="BQ275" s="22">
        <v>1000</v>
      </c>
      <c r="BR275">
        <f t="shared" si="23"/>
        <v>0</v>
      </c>
      <c r="BS275">
        <f t="shared" si="22"/>
        <v>0</v>
      </c>
    </row>
    <row r="276" spans="1:71" ht="16" x14ac:dyDescent="0.2">
      <c r="A276" s="30">
        <v>274</v>
      </c>
      <c r="B276" s="29">
        <v>0</v>
      </c>
      <c r="C276" s="29">
        <v>2</v>
      </c>
      <c r="D276" s="29">
        <v>2</v>
      </c>
      <c r="E276" s="29">
        <v>2</v>
      </c>
      <c r="F276" s="29">
        <v>1</v>
      </c>
      <c r="G276" s="29">
        <v>1</v>
      </c>
      <c r="H276" s="29">
        <v>2</v>
      </c>
      <c r="I276" s="29">
        <v>1</v>
      </c>
      <c r="J276" s="29">
        <v>4</v>
      </c>
      <c r="K276" s="29">
        <v>3</v>
      </c>
      <c r="L276" s="29">
        <v>1</v>
      </c>
      <c r="M276" s="29">
        <v>1</v>
      </c>
      <c r="N276" s="29">
        <v>2</v>
      </c>
      <c r="O276" s="29">
        <v>1</v>
      </c>
      <c r="P276" s="29">
        <v>4</v>
      </c>
      <c r="Q276" s="29">
        <v>0</v>
      </c>
      <c r="R276" s="29">
        <v>2</v>
      </c>
      <c r="S276" s="29">
        <v>1</v>
      </c>
      <c r="T276" s="29">
        <v>0</v>
      </c>
      <c r="U276" s="29">
        <v>0</v>
      </c>
      <c r="V276" s="29">
        <v>0</v>
      </c>
      <c r="W276" s="29">
        <v>1</v>
      </c>
      <c r="X276" s="29">
        <v>1</v>
      </c>
      <c r="Y276" s="29">
        <v>0</v>
      </c>
      <c r="Z276" s="29">
        <v>2</v>
      </c>
      <c r="AA276" s="29">
        <v>2</v>
      </c>
      <c r="AB276" s="29">
        <v>2</v>
      </c>
      <c r="AC276" s="29">
        <v>1</v>
      </c>
      <c r="AD276" s="29">
        <v>1</v>
      </c>
      <c r="AE276" s="29">
        <v>0</v>
      </c>
      <c r="AF276" s="29">
        <v>0</v>
      </c>
      <c r="AG276" s="29">
        <v>0</v>
      </c>
      <c r="AH276" s="29">
        <v>1</v>
      </c>
      <c r="AI276" s="29">
        <v>0</v>
      </c>
      <c r="AJ276" s="29">
        <v>0</v>
      </c>
      <c r="AK276" s="29">
        <v>0</v>
      </c>
      <c r="AL276" s="29">
        <v>2</v>
      </c>
      <c r="AM276" s="29">
        <v>3</v>
      </c>
      <c r="AN276" s="29">
        <v>2</v>
      </c>
      <c r="AO276" s="29">
        <v>1</v>
      </c>
      <c r="AP276" s="29">
        <v>1</v>
      </c>
      <c r="AQ276" s="29">
        <v>1</v>
      </c>
      <c r="AR276" s="29">
        <v>0</v>
      </c>
      <c r="AS276" s="29">
        <v>0</v>
      </c>
      <c r="AT276" s="29">
        <v>0</v>
      </c>
      <c r="AU276" s="29">
        <v>0</v>
      </c>
      <c r="AV276" s="29">
        <v>0</v>
      </c>
      <c r="AW276" s="29">
        <v>1</v>
      </c>
      <c r="AX276" s="29">
        <v>2</v>
      </c>
      <c r="AY276" s="23">
        <f t="shared" si="20"/>
        <v>54</v>
      </c>
      <c r="AZ276" s="23"/>
      <c r="BA276" s="23"/>
      <c r="BC276" s="1">
        <v>274</v>
      </c>
      <c r="BD276" s="22">
        <v>10.423</v>
      </c>
      <c r="BE276" s="22">
        <v>10.423</v>
      </c>
      <c r="BF276" s="22">
        <v>10.423</v>
      </c>
      <c r="BG276" s="22">
        <v>10.423</v>
      </c>
      <c r="BH276" s="22">
        <v>10.423</v>
      </c>
      <c r="BI276" s="22">
        <v>10.423</v>
      </c>
      <c r="BJ276" s="22">
        <v>10.423</v>
      </c>
      <c r="BK276" s="22">
        <v>10.423</v>
      </c>
      <c r="BL276" s="22">
        <v>10.423</v>
      </c>
      <c r="BM276" s="22">
        <v>10.423</v>
      </c>
      <c r="BN276" s="22">
        <v>10.423</v>
      </c>
      <c r="BO276" s="22">
        <f t="shared" si="21"/>
        <v>114.65300000000001</v>
      </c>
      <c r="BP276" s="22">
        <v>0</v>
      </c>
      <c r="BQ276" s="22">
        <v>1000</v>
      </c>
      <c r="BR276">
        <f t="shared" si="23"/>
        <v>0</v>
      </c>
      <c r="BS276">
        <f t="shared" si="22"/>
        <v>0</v>
      </c>
    </row>
    <row r="277" spans="1:71" ht="16" x14ac:dyDescent="0.2">
      <c r="A277" s="30">
        <v>275</v>
      </c>
      <c r="B277" s="29">
        <v>0</v>
      </c>
      <c r="C277" s="29">
        <v>1</v>
      </c>
      <c r="D277" s="29">
        <v>2</v>
      </c>
      <c r="E277" s="29">
        <v>2</v>
      </c>
      <c r="F277" s="29">
        <v>1</v>
      </c>
      <c r="G277" s="29">
        <v>1</v>
      </c>
      <c r="H277" s="29">
        <v>1</v>
      </c>
      <c r="I277" s="29">
        <v>1</v>
      </c>
      <c r="J277" s="29">
        <v>3</v>
      </c>
      <c r="K277" s="29">
        <v>3</v>
      </c>
      <c r="L277" s="29">
        <v>1</v>
      </c>
      <c r="M277" s="29">
        <v>2</v>
      </c>
      <c r="N277" s="29">
        <v>1</v>
      </c>
      <c r="O277" s="29">
        <v>1</v>
      </c>
      <c r="P277" s="29">
        <v>3</v>
      </c>
      <c r="Q277" s="29">
        <v>0</v>
      </c>
      <c r="R277" s="29">
        <v>1</v>
      </c>
      <c r="S277" s="29">
        <v>1</v>
      </c>
      <c r="T277" s="29">
        <v>1</v>
      </c>
      <c r="U277" s="29">
        <v>1</v>
      </c>
      <c r="V277" s="29">
        <v>1</v>
      </c>
      <c r="W277" s="29">
        <v>1</v>
      </c>
      <c r="X277" s="29">
        <v>1</v>
      </c>
      <c r="Y277" s="29">
        <v>0</v>
      </c>
      <c r="Z277" s="29">
        <v>1</v>
      </c>
      <c r="AA277" s="29">
        <v>2</v>
      </c>
      <c r="AB277" s="29">
        <v>2</v>
      </c>
      <c r="AC277" s="29">
        <v>1</v>
      </c>
      <c r="AD277" s="29">
        <v>0</v>
      </c>
      <c r="AE277" s="29">
        <v>0</v>
      </c>
      <c r="AF277" s="29">
        <v>0</v>
      </c>
      <c r="AG277" s="29">
        <v>0</v>
      </c>
      <c r="AH277" s="29">
        <v>1</v>
      </c>
      <c r="AI277" s="29">
        <v>1</v>
      </c>
      <c r="AJ277" s="29">
        <v>0</v>
      </c>
      <c r="AK277" s="29">
        <v>0</v>
      </c>
      <c r="AL277" s="29">
        <v>2</v>
      </c>
      <c r="AM277" s="29">
        <v>2</v>
      </c>
      <c r="AN277" s="29">
        <v>3</v>
      </c>
      <c r="AO277" s="29">
        <v>1</v>
      </c>
      <c r="AP277" s="29">
        <v>1</v>
      </c>
      <c r="AQ277" s="29">
        <v>0</v>
      </c>
      <c r="AR277" s="29">
        <v>1</v>
      </c>
      <c r="AS277" s="29">
        <v>0</v>
      </c>
      <c r="AT277" s="29">
        <v>0</v>
      </c>
      <c r="AU277" s="29">
        <v>0</v>
      </c>
      <c r="AV277" s="29">
        <v>0</v>
      </c>
      <c r="AW277" s="29">
        <v>1</v>
      </c>
      <c r="AX277" s="29">
        <v>3</v>
      </c>
      <c r="AY277" s="23">
        <f t="shared" si="20"/>
        <v>52</v>
      </c>
      <c r="AZ277" s="23"/>
      <c r="BA277" s="23"/>
      <c r="BC277" s="1">
        <v>275</v>
      </c>
      <c r="BD277" s="22">
        <v>10.423</v>
      </c>
      <c r="BE277" s="22">
        <v>10.423</v>
      </c>
      <c r="BF277" s="22">
        <v>10.423</v>
      </c>
      <c r="BG277" s="22">
        <v>10.423</v>
      </c>
      <c r="BH277" s="22">
        <v>10.423</v>
      </c>
      <c r="BI277" s="22">
        <v>10.423</v>
      </c>
      <c r="BJ277" s="22">
        <v>10.423</v>
      </c>
      <c r="BK277" s="22">
        <v>10.423</v>
      </c>
      <c r="BL277" s="22">
        <v>10.423</v>
      </c>
      <c r="BM277" s="22">
        <v>10.423</v>
      </c>
      <c r="BN277" s="22">
        <v>10.423</v>
      </c>
      <c r="BO277" s="22">
        <f t="shared" si="21"/>
        <v>114.65300000000001</v>
      </c>
      <c r="BP277" s="22">
        <v>0</v>
      </c>
      <c r="BQ277" s="22">
        <v>1000</v>
      </c>
      <c r="BR277">
        <f t="shared" si="23"/>
        <v>0</v>
      </c>
      <c r="BS277">
        <f t="shared" si="22"/>
        <v>0</v>
      </c>
    </row>
    <row r="278" spans="1:71" ht="16" x14ac:dyDescent="0.2">
      <c r="A278" s="30">
        <v>276</v>
      </c>
      <c r="B278" s="29">
        <v>1</v>
      </c>
      <c r="C278" s="29">
        <v>2</v>
      </c>
      <c r="D278" s="29">
        <v>2</v>
      </c>
      <c r="E278" s="29">
        <v>1</v>
      </c>
      <c r="F278" s="29">
        <v>1</v>
      </c>
      <c r="G278" s="29">
        <v>1</v>
      </c>
      <c r="H278" s="29">
        <v>2</v>
      </c>
      <c r="I278" s="29">
        <v>1</v>
      </c>
      <c r="J278" s="29">
        <v>3</v>
      </c>
      <c r="K278" s="29">
        <v>4</v>
      </c>
      <c r="L278" s="29">
        <v>2</v>
      </c>
      <c r="M278" s="29">
        <v>1</v>
      </c>
      <c r="N278" s="29">
        <v>1</v>
      </c>
      <c r="O278" s="29">
        <v>1</v>
      </c>
      <c r="P278" s="29">
        <v>4</v>
      </c>
      <c r="Q278" s="29">
        <v>1</v>
      </c>
      <c r="R278" s="29">
        <v>1</v>
      </c>
      <c r="S278" s="29">
        <v>1</v>
      </c>
      <c r="T278" s="29">
        <v>0</v>
      </c>
      <c r="U278" s="29">
        <v>0</v>
      </c>
      <c r="V278" s="29">
        <v>0</v>
      </c>
      <c r="W278" s="29">
        <v>1</v>
      </c>
      <c r="X278" s="29">
        <v>0</v>
      </c>
      <c r="Y278" s="29">
        <v>0</v>
      </c>
      <c r="Z278" s="29">
        <v>2</v>
      </c>
      <c r="AA278" s="29">
        <v>3</v>
      </c>
      <c r="AB278" s="29">
        <v>2</v>
      </c>
      <c r="AC278" s="29">
        <v>1</v>
      </c>
      <c r="AD278" s="29">
        <v>0</v>
      </c>
      <c r="AE278" s="29">
        <v>0</v>
      </c>
      <c r="AF278" s="29">
        <v>0</v>
      </c>
      <c r="AG278" s="29">
        <v>0</v>
      </c>
      <c r="AH278" s="29">
        <v>0</v>
      </c>
      <c r="AI278" s="29">
        <v>0</v>
      </c>
      <c r="AJ278" s="29">
        <v>0</v>
      </c>
      <c r="AK278" s="29">
        <v>0</v>
      </c>
      <c r="AL278" s="29">
        <v>2</v>
      </c>
      <c r="AM278" s="29">
        <v>2</v>
      </c>
      <c r="AN278" s="29">
        <v>3</v>
      </c>
      <c r="AO278" s="29">
        <v>1</v>
      </c>
      <c r="AP278" s="29">
        <v>1</v>
      </c>
      <c r="AQ278" s="29">
        <v>1</v>
      </c>
      <c r="AR278" s="29">
        <v>1</v>
      </c>
      <c r="AS278" s="29">
        <v>0</v>
      </c>
      <c r="AT278" s="29">
        <v>0</v>
      </c>
      <c r="AU278" s="29">
        <v>0</v>
      </c>
      <c r="AV278" s="29">
        <v>1</v>
      </c>
      <c r="AW278" s="29">
        <v>1</v>
      </c>
      <c r="AX278" s="29">
        <v>2</v>
      </c>
      <c r="AY278" s="23">
        <f t="shared" si="20"/>
        <v>54</v>
      </c>
      <c r="AZ278" s="23"/>
      <c r="BA278" s="23"/>
      <c r="BC278" s="1">
        <v>276</v>
      </c>
      <c r="BD278" s="22">
        <v>10.423</v>
      </c>
      <c r="BE278" s="22">
        <v>10.423</v>
      </c>
      <c r="BF278" s="22">
        <v>10.423</v>
      </c>
      <c r="BG278" s="22">
        <v>10.423</v>
      </c>
      <c r="BH278" s="22">
        <v>10.423</v>
      </c>
      <c r="BI278" s="22">
        <v>10.423</v>
      </c>
      <c r="BJ278" s="22">
        <v>10.423</v>
      </c>
      <c r="BK278" s="22">
        <v>10.423</v>
      </c>
      <c r="BL278" s="22">
        <v>10.423</v>
      </c>
      <c r="BM278" s="22">
        <v>10.423</v>
      </c>
      <c r="BN278" s="22">
        <v>10.423</v>
      </c>
      <c r="BO278" s="22">
        <f t="shared" si="21"/>
        <v>114.65300000000001</v>
      </c>
      <c r="BP278" s="22">
        <v>0</v>
      </c>
      <c r="BQ278" s="22">
        <v>1000</v>
      </c>
      <c r="BR278">
        <f t="shared" si="23"/>
        <v>0</v>
      </c>
      <c r="BS278">
        <f t="shared" si="22"/>
        <v>0</v>
      </c>
    </row>
    <row r="279" spans="1:71" ht="16" x14ac:dyDescent="0.2">
      <c r="A279" s="30">
        <v>277</v>
      </c>
      <c r="B279" s="29">
        <v>1</v>
      </c>
      <c r="C279" s="29">
        <v>1</v>
      </c>
      <c r="D279" s="29">
        <v>2</v>
      </c>
      <c r="E279" s="29">
        <v>1</v>
      </c>
      <c r="F279" s="29">
        <v>1</v>
      </c>
      <c r="G279" s="29">
        <v>1</v>
      </c>
      <c r="H279" s="29">
        <v>1</v>
      </c>
      <c r="I279" s="29">
        <v>2</v>
      </c>
      <c r="J279" s="29">
        <v>3</v>
      </c>
      <c r="K279" s="29">
        <v>3</v>
      </c>
      <c r="L279" s="29">
        <v>1</v>
      </c>
      <c r="M279" s="29">
        <v>1</v>
      </c>
      <c r="N279" s="29">
        <v>1</v>
      </c>
      <c r="O279" s="29">
        <v>1</v>
      </c>
      <c r="P279" s="29">
        <v>4</v>
      </c>
      <c r="Q279" s="29">
        <v>0</v>
      </c>
      <c r="R279" s="29">
        <v>2</v>
      </c>
      <c r="S279" s="29">
        <v>1</v>
      </c>
      <c r="T279" s="29">
        <v>1</v>
      </c>
      <c r="U279" s="29">
        <v>0</v>
      </c>
      <c r="V279" s="29">
        <v>0</v>
      </c>
      <c r="W279" s="29">
        <v>1</v>
      </c>
      <c r="X279" s="29">
        <v>0</v>
      </c>
      <c r="Y279" s="29">
        <v>0</v>
      </c>
      <c r="Z279" s="29">
        <v>1</v>
      </c>
      <c r="AA279" s="29">
        <v>3</v>
      </c>
      <c r="AB279" s="29">
        <v>2</v>
      </c>
      <c r="AC279" s="29">
        <v>1</v>
      </c>
      <c r="AD279" s="29">
        <v>1</v>
      </c>
      <c r="AE279" s="29">
        <v>0</v>
      </c>
      <c r="AF279" s="29">
        <v>0</v>
      </c>
      <c r="AG279" s="29">
        <v>1</v>
      </c>
      <c r="AH279" s="29">
        <v>1</v>
      </c>
      <c r="AI279" s="29">
        <v>0</v>
      </c>
      <c r="AJ279" s="29">
        <v>1</v>
      </c>
      <c r="AK279" s="29">
        <v>0</v>
      </c>
      <c r="AL279" s="29">
        <v>1</v>
      </c>
      <c r="AM279" s="29">
        <v>2</v>
      </c>
      <c r="AN279" s="29">
        <v>2</v>
      </c>
      <c r="AO279" s="29">
        <v>1</v>
      </c>
      <c r="AP279" s="29">
        <v>0</v>
      </c>
      <c r="AQ279" s="29">
        <v>0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9">
        <v>2</v>
      </c>
      <c r="AY279" s="23">
        <f t="shared" si="20"/>
        <v>48</v>
      </c>
      <c r="AZ279" s="23"/>
      <c r="BA279" s="23"/>
      <c r="BC279" s="1">
        <v>277</v>
      </c>
      <c r="BD279" s="22">
        <v>10.423</v>
      </c>
      <c r="BE279" s="22">
        <v>10.423</v>
      </c>
      <c r="BF279" s="22">
        <v>10.423</v>
      </c>
      <c r="BG279" s="22">
        <v>10.423</v>
      </c>
      <c r="BH279" s="22">
        <v>10.423</v>
      </c>
      <c r="BI279" s="22">
        <v>10.423</v>
      </c>
      <c r="BJ279" s="22">
        <v>10.423</v>
      </c>
      <c r="BK279" s="22">
        <v>10.423</v>
      </c>
      <c r="BL279" s="22">
        <v>10.423</v>
      </c>
      <c r="BM279" s="22">
        <v>10.423</v>
      </c>
      <c r="BN279" s="22">
        <v>10.423</v>
      </c>
      <c r="BO279" s="22">
        <f t="shared" si="21"/>
        <v>114.65300000000001</v>
      </c>
      <c r="BP279" s="22">
        <v>0</v>
      </c>
      <c r="BQ279" s="22">
        <v>1000</v>
      </c>
      <c r="BR279">
        <f t="shared" si="23"/>
        <v>0</v>
      </c>
      <c r="BS279">
        <f t="shared" si="22"/>
        <v>0</v>
      </c>
    </row>
    <row r="280" spans="1:71" ht="16" x14ac:dyDescent="0.2">
      <c r="A280" s="30">
        <v>278</v>
      </c>
      <c r="B280" s="29">
        <v>1</v>
      </c>
      <c r="C280" s="29">
        <v>1</v>
      </c>
      <c r="D280" s="29">
        <v>2</v>
      </c>
      <c r="E280" s="29">
        <v>2</v>
      </c>
      <c r="F280" s="29">
        <v>1</v>
      </c>
      <c r="G280" s="29">
        <v>0</v>
      </c>
      <c r="H280" s="29">
        <v>2</v>
      </c>
      <c r="I280" s="29">
        <v>1</v>
      </c>
      <c r="J280" s="29">
        <v>4</v>
      </c>
      <c r="K280" s="29">
        <v>3</v>
      </c>
      <c r="L280" s="29">
        <v>1</v>
      </c>
      <c r="M280" s="29">
        <v>1</v>
      </c>
      <c r="N280" s="29">
        <v>2</v>
      </c>
      <c r="O280" s="29">
        <v>1</v>
      </c>
      <c r="P280" s="29">
        <v>4</v>
      </c>
      <c r="Q280" s="29">
        <v>1</v>
      </c>
      <c r="R280" s="29">
        <v>1</v>
      </c>
      <c r="S280" s="29">
        <v>1</v>
      </c>
      <c r="T280" s="29">
        <v>0</v>
      </c>
      <c r="U280" s="29">
        <v>0</v>
      </c>
      <c r="V280" s="29">
        <v>0</v>
      </c>
      <c r="W280" s="29">
        <v>1</v>
      </c>
      <c r="X280" s="29">
        <v>1</v>
      </c>
      <c r="Y280" s="29">
        <v>1</v>
      </c>
      <c r="Z280" s="29">
        <v>2</v>
      </c>
      <c r="AA280" s="29">
        <v>2</v>
      </c>
      <c r="AB280" s="29">
        <v>2</v>
      </c>
      <c r="AC280" s="29">
        <v>1</v>
      </c>
      <c r="AD280" s="29">
        <v>0</v>
      </c>
      <c r="AE280" s="29">
        <v>0</v>
      </c>
      <c r="AF280" s="29">
        <v>1</v>
      </c>
      <c r="AG280" s="29">
        <v>0</v>
      </c>
      <c r="AH280" s="29">
        <v>1</v>
      </c>
      <c r="AI280" s="29">
        <v>0</v>
      </c>
      <c r="AJ280" s="29">
        <v>0</v>
      </c>
      <c r="AK280" s="29">
        <v>0</v>
      </c>
      <c r="AL280" s="29">
        <v>2</v>
      </c>
      <c r="AM280" s="29">
        <v>3</v>
      </c>
      <c r="AN280" s="29">
        <v>3</v>
      </c>
      <c r="AO280" s="29">
        <v>1</v>
      </c>
      <c r="AP280" s="29">
        <v>0</v>
      </c>
      <c r="AQ280" s="29">
        <v>1</v>
      </c>
      <c r="AR280" s="29">
        <v>0</v>
      </c>
      <c r="AS280" s="29">
        <v>0</v>
      </c>
      <c r="AT280" s="29">
        <v>1</v>
      </c>
      <c r="AU280" s="29">
        <v>1</v>
      </c>
      <c r="AV280" s="29">
        <v>1</v>
      </c>
      <c r="AW280" s="29">
        <v>1</v>
      </c>
      <c r="AX280" s="29">
        <v>2</v>
      </c>
      <c r="AY280" s="23">
        <f t="shared" si="20"/>
        <v>57</v>
      </c>
      <c r="AZ280" s="23"/>
      <c r="BA280" s="23"/>
      <c r="BC280" s="1">
        <v>278</v>
      </c>
      <c r="BD280" s="22">
        <v>10.423</v>
      </c>
      <c r="BE280" s="22">
        <v>10.423</v>
      </c>
      <c r="BF280" s="22">
        <v>10.423</v>
      </c>
      <c r="BG280" s="22">
        <v>10.423</v>
      </c>
      <c r="BH280" s="22">
        <v>10.423</v>
      </c>
      <c r="BI280" s="22">
        <v>10.423</v>
      </c>
      <c r="BJ280" s="22">
        <v>10.423</v>
      </c>
      <c r="BK280" s="22">
        <v>10.423</v>
      </c>
      <c r="BL280" s="22">
        <v>10.423</v>
      </c>
      <c r="BM280" s="22">
        <v>10.423</v>
      </c>
      <c r="BN280" s="22">
        <v>10.423</v>
      </c>
      <c r="BO280" s="22">
        <f t="shared" si="21"/>
        <v>114.65300000000001</v>
      </c>
      <c r="BP280" s="22">
        <v>0</v>
      </c>
      <c r="BQ280" s="22">
        <v>1000</v>
      </c>
      <c r="BR280">
        <f t="shared" si="23"/>
        <v>0</v>
      </c>
      <c r="BS280">
        <f t="shared" si="22"/>
        <v>0</v>
      </c>
    </row>
    <row r="281" spans="1:71" ht="16" x14ac:dyDescent="0.2">
      <c r="A281" s="30">
        <v>279</v>
      </c>
      <c r="B281" s="29">
        <v>0</v>
      </c>
      <c r="C281" s="29">
        <v>1</v>
      </c>
      <c r="D281" s="29">
        <v>1</v>
      </c>
      <c r="E281" s="29">
        <v>1</v>
      </c>
      <c r="F281" s="29">
        <v>0</v>
      </c>
      <c r="G281" s="29">
        <v>1</v>
      </c>
      <c r="H281" s="29">
        <v>0</v>
      </c>
      <c r="I281" s="29">
        <v>1</v>
      </c>
      <c r="J281" s="29">
        <v>3</v>
      </c>
      <c r="K281" s="29">
        <v>3</v>
      </c>
      <c r="L281" s="29">
        <v>1</v>
      </c>
      <c r="M281" s="29">
        <v>1</v>
      </c>
      <c r="N281" s="29">
        <v>2</v>
      </c>
      <c r="O281" s="29">
        <v>2</v>
      </c>
      <c r="P281" s="29">
        <v>4</v>
      </c>
      <c r="Q281" s="29">
        <v>1</v>
      </c>
      <c r="R281" s="29">
        <v>2</v>
      </c>
      <c r="S281" s="29">
        <v>1</v>
      </c>
      <c r="T281" s="29">
        <v>1</v>
      </c>
      <c r="U281" s="29">
        <v>0</v>
      </c>
      <c r="V281" s="29">
        <v>0</v>
      </c>
      <c r="W281" s="29">
        <v>1</v>
      </c>
      <c r="X281" s="29">
        <v>1</v>
      </c>
      <c r="Y281" s="29">
        <v>0</v>
      </c>
      <c r="Z281" s="29">
        <v>2</v>
      </c>
      <c r="AA281" s="29">
        <v>2</v>
      </c>
      <c r="AB281" s="29">
        <v>2</v>
      </c>
      <c r="AC281" s="29">
        <v>0</v>
      </c>
      <c r="AD281" s="29">
        <v>0</v>
      </c>
      <c r="AE281" s="29">
        <v>1</v>
      </c>
      <c r="AF281" s="29">
        <v>0</v>
      </c>
      <c r="AG281" s="29">
        <v>0</v>
      </c>
      <c r="AH281" s="29">
        <v>1</v>
      </c>
      <c r="AI281" s="29">
        <v>0</v>
      </c>
      <c r="AJ281" s="29">
        <v>0</v>
      </c>
      <c r="AK281" s="29">
        <v>0</v>
      </c>
      <c r="AL281" s="29">
        <v>2</v>
      </c>
      <c r="AM281" s="29">
        <v>2</v>
      </c>
      <c r="AN281" s="29">
        <v>3</v>
      </c>
      <c r="AO281" s="29">
        <v>1</v>
      </c>
      <c r="AP281" s="29">
        <v>0</v>
      </c>
      <c r="AQ281" s="29">
        <v>1</v>
      </c>
      <c r="AR281" s="29">
        <v>0</v>
      </c>
      <c r="AS281" s="29">
        <v>1</v>
      </c>
      <c r="AT281" s="29">
        <v>0</v>
      </c>
      <c r="AU281" s="29">
        <v>0</v>
      </c>
      <c r="AV281" s="29">
        <v>1</v>
      </c>
      <c r="AW281" s="29">
        <v>0</v>
      </c>
      <c r="AX281" s="29">
        <v>2</v>
      </c>
      <c r="AY281" s="23">
        <f t="shared" si="20"/>
        <v>49</v>
      </c>
      <c r="AZ281" s="23"/>
      <c r="BA281" s="23"/>
      <c r="BC281" s="1">
        <v>279</v>
      </c>
      <c r="BD281" s="22">
        <v>10.423</v>
      </c>
      <c r="BE281" s="22">
        <v>10.423</v>
      </c>
      <c r="BF281" s="22">
        <v>10.423</v>
      </c>
      <c r="BG281" s="22">
        <v>10.423</v>
      </c>
      <c r="BH281" s="22">
        <v>10.423</v>
      </c>
      <c r="BI281" s="22">
        <v>10.423</v>
      </c>
      <c r="BJ281" s="22">
        <v>10.423</v>
      </c>
      <c r="BK281" s="22">
        <v>10.423</v>
      </c>
      <c r="BL281" s="22">
        <v>10.423</v>
      </c>
      <c r="BM281" s="22">
        <v>10.423</v>
      </c>
      <c r="BN281" s="22">
        <v>10.423</v>
      </c>
      <c r="BO281" s="22">
        <f t="shared" si="21"/>
        <v>114.65300000000001</v>
      </c>
      <c r="BP281" s="22">
        <v>0</v>
      </c>
      <c r="BQ281" s="22">
        <v>1000</v>
      </c>
      <c r="BR281">
        <f t="shared" si="23"/>
        <v>0</v>
      </c>
      <c r="BS281">
        <f t="shared" si="22"/>
        <v>0</v>
      </c>
    </row>
    <row r="282" spans="1:71" ht="16" x14ac:dyDescent="0.2">
      <c r="A282" s="30">
        <v>280</v>
      </c>
      <c r="B282" s="29">
        <v>1</v>
      </c>
      <c r="C282" s="29">
        <v>1</v>
      </c>
      <c r="D282" s="29">
        <v>2</v>
      </c>
      <c r="E282" s="29">
        <v>2</v>
      </c>
      <c r="F282" s="29">
        <v>1</v>
      </c>
      <c r="G282" s="29">
        <v>1</v>
      </c>
      <c r="H282" s="29">
        <v>1</v>
      </c>
      <c r="I282" s="29">
        <v>0</v>
      </c>
      <c r="J282" s="29">
        <v>3</v>
      </c>
      <c r="K282" s="29">
        <v>3</v>
      </c>
      <c r="L282" s="29">
        <v>1</v>
      </c>
      <c r="M282" s="29">
        <v>1</v>
      </c>
      <c r="N282" s="29">
        <v>2</v>
      </c>
      <c r="O282" s="29">
        <v>1</v>
      </c>
      <c r="P282" s="29">
        <v>4</v>
      </c>
      <c r="Q282" s="29">
        <v>0</v>
      </c>
      <c r="R282" s="29">
        <v>2</v>
      </c>
      <c r="S282" s="29">
        <v>1</v>
      </c>
      <c r="T282" s="29">
        <v>0</v>
      </c>
      <c r="U282" s="29">
        <v>0</v>
      </c>
      <c r="V282" s="29">
        <v>1</v>
      </c>
      <c r="W282" s="29">
        <v>1</v>
      </c>
      <c r="X282" s="29">
        <v>1</v>
      </c>
      <c r="Y282" s="29">
        <v>0</v>
      </c>
      <c r="Z282" s="29">
        <v>1</v>
      </c>
      <c r="AA282" s="29">
        <v>2</v>
      </c>
      <c r="AB282" s="29">
        <v>2</v>
      </c>
      <c r="AC282" s="29">
        <v>0</v>
      </c>
      <c r="AD282" s="29">
        <v>1</v>
      </c>
      <c r="AE282" s="29">
        <v>1</v>
      </c>
      <c r="AF282" s="29">
        <v>0</v>
      </c>
      <c r="AG282" s="29">
        <v>1</v>
      </c>
      <c r="AH282" s="29">
        <v>1</v>
      </c>
      <c r="AI282" s="29">
        <v>0</v>
      </c>
      <c r="AJ282" s="29">
        <v>0</v>
      </c>
      <c r="AK282" s="29">
        <v>0</v>
      </c>
      <c r="AL282" s="29">
        <v>2</v>
      </c>
      <c r="AM282" s="29">
        <v>3</v>
      </c>
      <c r="AN282" s="29">
        <v>3</v>
      </c>
      <c r="AO282" s="29">
        <v>1</v>
      </c>
      <c r="AP282" s="29">
        <v>1</v>
      </c>
      <c r="AQ282" s="29">
        <v>0</v>
      </c>
      <c r="AR282" s="29">
        <v>0</v>
      </c>
      <c r="AS282" s="29">
        <v>1</v>
      </c>
      <c r="AT282" s="29">
        <v>0</v>
      </c>
      <c r="AU282" s="29">
        <v>1</v>
      </c>
      <c r="AV282" s="29">
        <v>0</v>
      </c>
      <c r="AW282" s="29">
        <v>0</v>
      </c>
      <c r="AX282" s="29">
        <v>2</v>
      </c>
      <c r="AY282" s="23">
        <f t="shared" si="20"/>
        <v>53</v>
      </c>
      <c r="AZ282" s="23"/>
      <c r="BA282" s="23"/>
      <c r="BC282" s="1">
        <v>280</v>
      </c>
      <c r="BD282" s="22">
        <v>10.423</v>
      </c>
      <c r="BE282" s="22">
        <v>10.423</v>
      </c>
      <c r="BF282" s="22">
        <v>10.423</v>
      </c>
      <c r="BG282" s="22">
        <v>10.423</v>
      </c>
      <c r="BH282" s="22">
        <v>10.423</v>
      </c>
      <c r="BI282" s="22">
        <v>10.423</v>
      </c>
      <c r="BJ282" s="22">
        <v>10.423</v>
      </c>
      <c r="BK282" s="22">
        <v>10.423</v>
      </c>
      <c r="BL282" s="22">
        <v>10.423</v>
      </c>
      <c r="BM282" s="22">
        <v>10.423</v>
      </c>
      <c r="BN282" s="22">
        <v>10.423</v>
      </c>
      <c r="BO282" s="22">
        <f t="shared" si="21"/>
        <v>114.65300000000001</v>
      </c>
      <c r="BP282" s="22">
        <v>0</v>
      </c>
      <c r="BQ282" s="22">
        <v>1000</v>
      </c>
      <c r="BR282">
        <f t="shared" si="23"/>
        <v>0</v>
      </c>
      <c r="BS282">
        <f t="shared" si="22"/>
        <v>0</v>
      </c>
    </row>
    <row r="283" spans="1:71" ht="16" x14ac:dyDescent="0.2">
      <c r="A283" s="30">
        <v>281</v>
      </c>
      <c r="B283" s="29">
        <v>1</v>
      </c>
      <c r="C283" s="29">
        <v>1</v>
      </c>
      <c r="D283" s="29">
        <v>2</v>
      </c>
      <c r="E283" s="29">
        <v>1</v>
      </c>
      <c r="F283" s="29">
        <v>1</v>
      </c>
      <c r="G283" s="29">
        <v>1</v>
      </c>
      <c r="H283" s="29">
        <v>0</v>
      </c>
      <c r="I283" s="29">
        <v>1</v>
      </c>
      <c r="J283" s="29">
        <v>3</v>
      </c>
      <c r="K283" s="29">
        <v>3</v>
      </c>
      <c r="L283" s="29">
        <v>1</v>
      </c>
      <c r="M283" s="29">
        <v>1</v>
      </c>
      <c r="N283" s="29">
        <v>2</v>
      </c>
      <c r="O283" s="29">
        <v>2</v>
      </c>
      <c r="P283" s="29">
        <v>4</v>
      </c>
      <c r="Q283" s="29">
        <v>0</v>
      </c>
      <c r="R283" s="29">
        <v>1</v>
      </c>
      <c r="S283" s="29">
        <v>2</v>
      </c>
      <c r="T283" s="29">
        <v>0</v>
      </c>
      <c r="U283" s="29">
        <v>0</v>
      </c>
      <c r="V283" s="29">
        <v>1</v>
      </c>
      <c r="W283" s="29">
        <v>0</v>
      </c>
      <c r="X283" s="29">
        <v>1</v>
      </c>
      <c r="Y283" s="29">
        <v>0</v>
      </c>
      <c r="Z283" s="29">
        <v>1</v>
      </c>
      <c r="AA283" s="29">
        <v>2</v>
      </c>
      <c r="AB283" s="29">
        <v>2</v>
      </c>
      <c r="AC283" s="29">
        <v>1</v>
      </c>
      <c r="AD283" s="29">
        <v>1</v>
      </c>
      <c r="AE283" s="29">
        <v>0</v>
      </c>
      <c r="AF283" s="29">
        <v>1</v>
      </c>
      <c r="AG283" s="29">
        <v>0</v>
      </c>
      <c r="AH283" s="29">
        <v>1</v>
      </c>
      <c r="AI283" s="29">
        <v>0</v>
      </c>
      <c r="AJ283" s="29">
        <v>0</v>
      </c>
      <c r="AK283" s="29">
        <v>0</v>
      </c>
      <c r="AL283" s="29">
        <v>2</v>
      </c>
      <c r="AM283" s="29">
        <v>2</v>
      </c>
      <c r="AN283" s="29">
        <v>3</v>
      </c>
      <c r="AO283" s="29">
        <v>1</v>
      </c>
      <c r="AP283" s="29">
        <v>1</v>
      </c>
      <c r="AQ283" s="29">
        <v>0</v>
      </c>
      <c r="AR283" s="29">
        <v>1</v>
      </c>
      <c r="AS283" s="29">
        <v>0</v>
      </c>
      <c r="AT283" s="29">
        <v>0</v>
      </c>
      <c r="AU283" s="29">
        <v>0</v>
      </c>
      <c r="AV283" s="29">
        <v>0</v>
      </c>
      <c r="AW283" s="29">
        <v>0</v>
      </c>
      <c r="AX283" s="29">
        <v>2</v>
      </c>
      <c r="AY283" s="23">
        <f t="shared" si="20"/>
        <v>50</v>
      </c>
      <c r="AZ283" s="23"/>
      <c r="BA283" s="23"/>
      <c r="BC283" s="1">
        <v>281</v>
      </c>
      <c r="BD283" s="22">
        <v>10.423</v>
      </c>
      <c r="BE283" s="22">
        <v>10.423</v>
      </c>
      <c r="BF283" s="22">
        <v>10.423</v>
      </c>
      <c r="BG283" s="22">
        <v>10.423</v>
      </c>
      <c r="BH283" s="22">
        <v>10.423</v>
      </c>
      <c r="BI283" s="22">
        <v>10.423</v>
      </c>
      <c r="BJ283" s="22">
        <v>10.423</v>
      </c>
      <c r="BK283" s="22">
        <v>10.423</v>
      </c>
      <c r="BL283" s="22">
        <v>10.423</v>
      </c>
      <c r="BM283" s="22">
        <v>10.423</v>
      </c>
      <c r="BN283" s="22">
        <v>10.423</v>
      </c>
      <c r="BO283" s="22">
        <f t="shared" si="21"/>
        <v>114.65300000000001</v>
      </c>
      <c r="BP283" s="22">
        <v>0</v>
      </c>
      <c r="BQ283" s="22">
        <v>1000</v>
      </c>
      <c r="BR283">
        <f t="shared" si="23"/>
        <v>0</v>
      </c>
      <c r="BS283">
        <f t="shared" si="22"/>
        <v>0</v>
      </c>
    </row>
    <row r="284" spans="1:71" ht="16" x14ac:dyDescent="0.2">
      <c r="A284" s="30">
        <v>282</v>
      </c>
      <c r="B284" s="29">
        <v>1</v>
      </c>
      <c r="C284" s="29">
        <v>0</v>
      </c>
      <c r="D284" s="29">
        <v>2</v>
      </c>
      <c r="E284" s="29">
        <v>1</v>
      </c>
      <c r="F284" s="29">
        <v>1</v>
      </c>
      <c r="G284" s="29">
        <v>0</v>
      </c>
      <c r="H284" s="29">
        <v>1</v>
      </c>
      <c r="I284" s="29">
        <v>1</v>
      </c>
      <c r="J284" s="29">
        <v>2</v>
      </c>
      <c r="K284" s="29">
        <v>3</v>
      </c>
      <c r="L284" s="29">
        <v>1</v>
      </c>
      <c r="M284" s="29">
        <v>1</v>
      </c>
      <c r="N284" s="29">
        <v>1</v>
      </c>
      <c r="O284" s="29">
        <v>2</v>
      </c>
      <c r="P284" s="29">
        <v>4</v>
      </c>
      <c r="Q284" s="29">
        <v>1</v>
      </c>
      <c r="R284" s="29">
        <v>2</v>
      </c>
      <c r="S284" s="29">
        <v>1</v>
      </c>
      <c r="T284" s="29">
        <v>0</v>
      </c>
      <c r="U284" s="29">
        <v>1</v>
      </c>
      <c r="V284" s="29">
        <v>1</v>
      </c>
      <c r="W284" s="29">
        <v>1</v>
      </c>
      <c r="X284" s="29">
        <v>1</v>
      </c>
      <c r="Y284" s="29">
        <v>0</v>
      </c>
      <c r="Z284" s="29">
        <v>2</v>
      </c>
      <c r="AA284" s="29">
        <v>2</v>
      </c>
      <c r="AB284" s="29">
        <v>2</v>
      </c>
      <c r="AC284" s="29">
        <v>1</v>
      </c>
      <c r="AD284" s="29">
        <v>0</v>
      </c>
      <c r="AE284" s="29">
        <v>0</v>
      </c>
      <c r="AF284" s="29">
        <v>0</v>
      </c>
      <c r="AG284" s="29">
        <v>0</v>
      </c>
      <c r="AH284" s="29">
        <v>1</v>
      </c>
      <c r="AI284" s="29">
        <v>0</v>
      </c>
      <c r="AJ284" s="29">
        <v>0</v>
      </c>
      <c r="AK284" s="29">
        <v>0</v>
      </c>
      <c r="AL284" s="29">
        <v>2</v>
      </c>
      <c r="AM284" s="29">
        <v>2</v>
      </c>
      <c r="AN284" s="29">
        <v>4</v>
      </c>
      <c r="AO284" s="29">
        <v>1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29">
        <v>0</v>
      </c>
      <c r="AV284" s="29">
        <v>1</v>
      </c>
      <c r="AW284" s="29">
        <v>0</v>
      </c>
      <c r="AX284" s="29">
        <v>3</v>
      </c>
      <c r="AY284" s="23">
        <f t="shared" si="20"/>
        <v>50</v>
      </c>
      <c r="AZ284" s="23"/>
      <c r="BA284" s="23"/>
      <c r="BC284" s="1">
        <v>282</v>
      </c>
      <c r="BD284" s="22">
        <v>10.423</v>
      </c>
      <c r="BE284" s="22">
        <v>10.423</v>
      </c>
      <c r="BF284" s="22">
        <v>10.423</v>
      </c>
      <c r="BG284" s="22">
        <v>10.423</v>
      </c>
      <c r="BH284" s="22">
        <v>10.423</v>
      </c>
      <c r="BI284" s="22">
        <v>10.423</v>
      </c>
      <c r="BJ284" s="22">
        <v>10.423</v>
      </c>
      <c r="BK284" s="22">
        <v>10.423</v>
      </c>
      <c r="BL284" s="22">
        <v>10.423</v>
      </c>
      <c r="BM284" s="22">
        <v>10.423</v>
      </c>
      <c r="BN284" s="22">
        <v>10.423</v>
      </c>
      <c r="BO284" s="22">
        <f t="shared" si="21"/>
        <v>114.65300000000001</v>
      </c>
      <c r="BP284" s="22">
        <v>0</v>
      </c>
      <c r="BQ284" s="22">
        <v>1000</v>
      </c>
      <c r="BR284">
        <f t="shared" si="23"/>
        <v>0</v>
      </c>
      <c r="BS284">
        <f t="shared" si="22"/>
        <v>0</v>
      </c>
    </row>
    <row r="285" spans="1:71" ht="16" x14ac:dyDescent="0.2">
      <c r="A285" s="30">
        <v>283</v>
      </c>
      <c r="B285" s="29">
        <v>1</v>
      </c>
      <c r="C285" s="29">
        <v>0</v>
      </c>
      <c r="D285" s="29">
        <v>2</v>
      </c>
      <c r="E285" s="29">
        <v>1</v>
      </c>
      <c r="F285" s="29">
        <v>1</v>
      </c>
      <c r="G285" s="29">
        <v>1</v>
      </c>
      <c r="H285" s="29">
        <v>0</v>
      </c>
      <c r="I285" s="29">
        <v>2</v>
      </c>
      <c r="J285" s="29">
        <v>2</v>
      </c>
      <c r="K285" s="29">
        <v>3</v>
      </c>
      <c r="L285" s="29">
        <v>2</v>
      </c>
      <c r="M285" s="29">
        <v>1</v>
      </c>
      <c r="N285" s="29">
        <v>2</v>
      </c>
      <c r="O285" s="29">
        <v>2</v>
      </c>
      <c r="P285" s="29">
        <v>4</v>
      </c>
      <c r="Q285" s="29">
        <v>1</v>
      </c>
      <c r="R285" s="29">
        <v>2</v>
      </c>
      <c r="S285" s="29">
        <v>2</v>
      </c>
      <c r="T285" s="29">
        <v>1</v>
      </c>
      <c r="U285" s="29">
        <v>0</v>
      </c>
      <c r="V285" s="29">
        <v>0</v>
      </c>
      <c r="W285" s="29">
        <v>0</v>
      </c>
      <c r="X285" s="29">
        <v>1</v>
      </c>
      <c r="Y285" s="29">
        <v>0</v>
      </c>
      <c r="Z285" s="29">
        <v>2</v>
      </c>
      <c r="AA285" s="29">
        <v>2</v>
      </c>
      <c r="AB285" s="29">
        <v>2</v>
      </c>
      <c r="AC285" s="29">
        <v>1</v>
      </c>
      <c r="AD285" s="29">
        <v>0</v>
      </c>
      <c r="AE285" s="29">
        <v>0</v>
      </c>
      <c r="AF285" s="29">
        <v>0</v>
      </c>
      <c r="AG285" s="29">
        <v>1</v>
      </c>
      <c r="AH285" s="29">
        <v>0</v>
      </c>
      <c r="AI285" s="29">
        <v>0</v>
      </c>
      <c r="AJ285" s="29">
        <v>0</v>
      </c>
      <c r="AK285" s="29">
        <v>0</v>
      </c>
      <c r="AL285" s="29">
        <v>2</v>
      </c>
      <c r="AM285" s="29">
        <v>2</v>
      </c>
      <c r="AN285" s="29">
        <v>3</v>
      </c>
      <c r="AO285" s="29">
        <v>0</v>
      </c>
      <c r="AP285" s="29">
        <v>0</v>
      </c>
      <c r="AQ285" s="29">
        <v>0</v>
      </c>
      <c r="AR285" s="29">
        <v>1</v>
      </c>
      <c r="AS285" s="29">
        <v>0</v>
      </c>
      <c r="AT285" s="29">
        <v>0</v>
      </c>
      <c r="AU285" s="29">
        <v>0</v>
      </c>
      <c r="AV285" s="29">
        <v>1</v>
      </c>
      <c r="AW285" s="29">
        <v>0</v>
      </c>
      <c r="AX285" s="29">
        <v>2</v>
      </c>
      <c r="AY285" s="23">
        <f t="shared" si="20"/>
        <v>50</v>
      </c>
      <c r="AZ285" s="23"/>
      <c r="BA285" s="23"/>
      <c r="BC285" s="1">
        <v>283</v>
      </c>
      <c r="BD285" s="22">
        <v>10.423</v>
      </c>
      <c r="BE285" s="22">
        <v>10.423</v>
      </c>
      <c r="BF285" s="22">
        <v>10.423</v>
      </c>
      <c r="BG285" s="22">
        <v>10.423</v>
      </c>
      <c r="BH285" s="22">
        <v>10.423</v>
      </c>
      <c r="BI285" s="22">
        <v>10.423</v>
      </c>
      <c r="BJ285" s="22">
        <v>10.423</v>
      </c>
      <c r="BK285" s="22">
        <v>10.423</v>
      </c>
      <c r="BL285" s="22">
        <v>10.423</v>
      </c>
      <c r="BM285" s="22">
        <v>10.423</v>
      </c>
      <c r="BN285" s="22">
        <v>10.423</v>
      </c>
      <c r="BO285" s="22">
        <f t="shared" si="21"/>
        <v>114.65300000000001</v>
      </c>
      <c r="BP285" s="22">
        <v>0</v>
      </c>
      <c r="BQ285" s="22">
        <v>1000</v>
      </c>
      <c r="BR285">
        <f t="shared" si="23"/>
        <v>0</v>
      </c>
      <c r="BS285">
        <f t="shared" si="22"/>
        <v>0</v>
      </c>
    </row>
    <row r="286" spans="1:71" ht="16" x14ac:dyDescent="0.2">
      <c r="A286" s="30">
        <v>284</v>
      </c>
      <c r="B286" s="29">
        <v>1</v>
      </c>
      <c r="C286" s="29">
        <v>1</v>
      </c>
      <c r="D286" s="29">
        <v>2</v>
      </c>
      <c r="E286" s="29">
        <v>1</v>
      </c>
      <c r="F286" s="29">
        <v>1</v>
      </c>
      <c r="G286" s="29">
        <v>1</v>
      </c>
      <c r="H286" s="29">
        <v>1</v>
      </c>
      <c r="I286" s="29">
        <v>1</v>
      </c>
      <c r="J286" s="29">
        <v>2</v>
      </c>
      <c r="K286" s="29">
        <v>3</v>
      </c>
      <c r="L286" s="29">
        <v>2</v>
      </c>
      <c r="M286" s="29">
        <v>1</v>
      </c>
      <c r="N286" s="29">
        <v>2</v>
      </c>
      <c r="O286" s="29">
        <v>1</v>
      </c>
      <c r="P286" s="29">
        <v>4</v>
      </c>
      <c r="Q286" s="29">
        <v>0</v>
      </c>
      <c r="R286" s="29">
        <v>2</v>
      </c>
      <c r="S286" s="29">
        <v>2</v>
      </c>
      <c r="T286" s="29">
        <v>0</v>
      </c>
      <c r="U286" s="29">
        <v>1</v>
      </c>
      <c r="V286" s="29">
        <v>1</v>
      </c>
      <c r="W286" s="29">
        <v>0</v>
      </c>
      <c r="X286" s="29">
        <v>1</v>
      </c>
      <c r="Y286" s="29">
        <v>0</v>
      </c>
      <c r="Z286" s="29">
        <v>2</v>
      </c>
      <c r="AA286" s="29">
        <v>2</v>
      </c>
      <c r="AB286" s="29">
        <v>2</v>
      </c>
      <c r="AC286" s="29">
        <v>1</v>
      </c>
      <c r="AD286" s="29">
        <v>0</v>
      </c>
      <c r="AE286" s="29">
        <v>0</v>
      </c>
      <c r="AF286" s="29">
        <v>1</v>
      </c>
      <c r="AG286" s="29">
        <v>1</v>
      </c>
      <c r="AH286" s="29">
        <v>1</v>
      </c>
      <c r="AI286" s="29">
        <v>0</v>
      </c>
      <c r="AJ286" s="29">
        <v>1</v>
      </c>
      <c r="AK286" s="29">
        <v>0</v>
      </c>
      <c r="AL286" s="29">
        <v>2</v>
      </c>
      <c r="AM286" s="29">
        <v>3</v>
      </c>
      <c r="AN286" s="29">
        <v>3</v>
      </c>
      <c r="AO286" s="29">
        <v>1</v>
      </c>
      <c r="AP286" s="29">
        <v>0</v>
      </c>
      <c r="AQ286" s="29">
        <v>1</v>
      </c>
      <c r="AR286" s="29">
        <v>0</v>
      </c>
      <c r="AS286" s="29">
        <v>1</v>
      </c>
      <c r="AT286" s="29">
        <v>0</v>
      </c>
      <c r="AU286" s="29">
        <v>1</v>
      </c>
      <c r="AV286" s="29">
        <v>0</v>
      </c>
      <c r="AW286" s="29">
        <v>0</v>
      </c>
      <c r="AX286" s="29">
        <v>2</v>
      </c>
      <c r="AY286" s="23">
        <f t="shared" si="20"/>
        <v>56</v>
      </c>
      <c r="AZ286" s="23"/>
      <c r="BA286" s="23"/>
      <c r="BC286" s="1">
        <v>284</v>
      </c>
      <c r="BD286" s="22">
        <v>10.423</v>
      </c>
      <c r="BE286" s="22">
        <v>10.423</v>
      </c>
      <c r="BF286" s="22">
        <v>10.423</v>
      </c>
      <c r="BG286" s="22">
        <v>10.423</v>
      </c>
      <c r="BH286" s="22">
        <v>10.423</v>
      </c>
      <c r="BI286" s="22">
        <v>10.423</v>
      </c>
      <c r="BJ286" s="22">
        <v>10.423</v>
      </c>
      <c r="BK286" s="22">
        <v>10.423</v>
      </c>
      <c r="BL286" s="22">
        <v>10.423</v>
      </c>
      <c r="BM286" s="22">
        <v>10.423</v>
      </c>
      <c r="BN286" s="22">
        <v>10.423</v>
      </c>
      <c r="BO286" s="22">
        <f t="shared" si="21"/>
        <v>114.65300000000001</v>
      </c>
      <c r="BP286" s="22">
        <v>0</v>
      </c>
      <c r="BQ286" s="22">
        <v>1000</v>
      </c>
      <c r="BR286">
        <f t="shared" si="23"/>
        <v>0</v>
      </c>
      <c r="BS286">
        <f t="shared" si="22"/>
        <v>0</v>
      </c>
    </row>
    <row r="287" spans="1:71" ht="16" x14ac:dyDescent="0.2">
      <c r="A287" s="30">
        <v>285</v>
      </c>
      <c r="B287" s="29">
        <v>1</v>
      </c>
      <c r="C287" s="29">
        <v>1</v>
      </c>
      <c r="D287" s="29">
        <v>2</v>
      </c>
      <c r="E287" s="29">
        <v>1</v>
      </c>
      <c r="F287" s="29">
        <v>1</v>
      </c>
      <c r="G287" s="29">
        <v>1</v>
      </c>
      <c r="H287" s="29">
        <v>1</v>
      </c>
      <c r="I287" s="29">
        <v>1</v>
      </c>
      <c r="J287" s="29">
        <v>3</v>
      </c>
      <c r="K287" s="29">
        <v>4</v>
      </c>
      <c r="L287" s="29">
        <v>1</v>
      </c>
      <c r="M287" s="29">
        <v>1</v>
      </c>
      <c r="N287" s="29">
        <v>1</v>
      </c>
      <c r="O287" s="29">
        <v>1</v>
      </c>
      <c r="P287" s="29">
        <v>4</v>
      </c>
      <c r="Q287" s="29">
        <v>1</v>
      </c>
      <c r="R287" s="29">
        <v>1</v>
      </c>
      <c r="S287" s="29">
        <v>1</v>
      </c>
      <c r="T287" s="29">
        <v>1</v>
      </c>
      <c r="U287" s="29">
        <v>1</v>
      </c>
      <c r="V287" s="29">
        <v>0</v>
      </c>
      <c r="W287" s="29">
        <v>0</v>
      </c>
      <c r="X287" s="29">
        <v>0</v>
      </c>
      <c r="Y287" s="29">
        <v>0</v>
      </c>
      <c r="Z287" s="29">
        <v>1</v>
      </c>
      <c r="AA287" s="29">
        <v>2</v>
      </c>
      <c r="AB287" s="29">
        <v>3</v>
      </c>
      <c r="AC287" s="29">
        <v>1</v>
      </c>
      <c r="AD287" s="29">
        <v>0</v>
      </c>
      <c r="AE287" s="29">
        <v>1</v>
      </c>
      <c r="AF287" s="29">
        <v>1</v>
      </c>
      <c r="AG287" s="29">
        <v>0</v>
      </c>
      <c r="AH287" s="29">
        <v>1</v>
      </c>
      <c r="AI287" s="29">
        <v>0</v>
      </c>
      <c r="AJ287" s="29">
        <v>0</v>
      </c>
      <c r="AK287" s="29">
        <v>1</v>
      </c>
      <c r="AL287" s="29">
        <v>2</v>
      </c>
      <c r="AM287" s="29">
        <v>2</v>
      </c>
      <c r="AN287" s="29">
        <v>4</v>
      </c>
      <c r="AO287" s="29">
        <v>1</v>
      </c>
      <c r="AP287" s="29">
        <v>0</v>
      </c>
      <c r="AQ287" s="29">
        <v>0</v>
      </c>
      <c r="AR287" s="29">
        <v>1</v>
      </c>
      <c r="AS287" s="29">
        <v>1</v>
      </c>
      <c r="AT287" s="29">
        <v>0</v>
      </c>
      <c r="AU287" s="29">
        <v>0</v>
      </c>
      <c r="AV287" s="29">
        <v>1</v>
      </c>
      <c r="AW287" s="29">
        <v>0</v>
      </c>
      <c r="AX287" s="29">
        <v>2</v>
      </c>
      <c r="AY287" s="23">
        <f t="shared" si="20"/>
        <v>54</v>
      </c>
      <c r="AZ287" s="23"/>
      <c r="BA287" s="23"/>
      <c r="BC287" s="1">
        <v>285</v>
      </c>
      <c r="BD287" s="22">
        <v>10.423</v>
      </c>
      <c r="BE287" s="22">
        <v>10.423</v>
      </c>
      <c r="BF287" s="22">
        <v>10.423</v>
      </c>
      <c r="BG287" s="22">
        <v>10.423</v>
      </c>
      <c r="BH287" s="22">
        <v>10.423</v>
      </c>
      <c r="BI287" s="22">
        <v>10.423</v>
      </c>
      <c r="BJ287" s="22">
        <v>10.423</v>
      </c>
      <c r="BK287" s="22">
        <v>10.423</v>
      </c>
      <c r="BL287" s="22">
        <v>10.423</v>
      </c>
      <c r="BM287" s="22">
        <v>10.423</v>
      </c>
      <c r="BN287" s="22">
        <v>10.423</v>
      </c>
      <c r="BO287" s="22">
        <f t="shared" si="21"/>
        <v>114.65300000000001</v>
      </c>
      <c r="BP287" s="22">
        <v>0</v>
      </c>
      <c r="BQ287" s="22">
        <v>1000</v>
      </c>
      <c r="BR287">
        <f t="shared" si="23"/>
        <v>0</v>
      </c>
      <c r="BS287">
        <f t="shared" si="22"/>
        <v>0</v>
      </c>
    </row>
    <row r="288" spans="1:71" ht="16" x14ac:dyDescent="0.2">
      <c r="A288" s="30">
        <v>286</v>
      </c>
      <c r="B288" s="29">
        <v>2</v>
      </c>
      <c r="C288" s="29">
        <v>1</v>
      </c>
      <c r="D288" s="29">
        <v>2</v>
      </c>
      <c r="E288" s="29">
        <v>1</v>
      </c>
      <c r="F288" s="29">
        <v>1</v>
      </c>
      <c r="G288" s="29">
        <v>0</v>
      </c>
      <c r="H288" s="29">
        <v>1</v>
      </c>
      <c r="I288" s="29">
        <v>1</v>
      </c>
      <c r="J288" s="29">
        <v>3</v>
      </c>
      <c r="K288" s="29">
        <v>3</v>
      </c>
      <c r="L288" s="29">
        <v>1</v>
      </c>
      <c r="M288" s="29">
        <v>0</v>
      </c>
      <c r="N288" s="29">
        <v>2</v>
      </c>
      <c r="O288" s="29">
        <v>1</v>
      </c>
      <c r="P288" s="29">
        <v>4</v>
      </c>
      <c r="Q288" s="29">
        <v>0</v>
      </c>
      <c r="R288" s="29">
        <v>1</v>
      </c>
      <c r="S288" s="29">
        <v>1</v>
      </c>
      <c r="T288" s="29">
        <v>0</v>
      </c>
      <c r="U288" s="29">
        <v>0</v>
      </c>
      <c r="V288" s="29">
        <v>1</v>
      </c>
      <c r="W288" s="29">
        <v>1</v>
      </c>
      <c r="X288" s="29">
        <v>1</v>
      </c>
      <c r="Y288" s="29">
        <v>0</v>
      </c>
      <c r="Z288" s="29">
        <v>1</v>
      </c>
      <c r="AA288" s="29">
        <v>2</v>
      </c>
      <c r="AB288" s="29">
        <v>3</v>
      </c>
      <c r="AC288" s="29">
        <v>1</v>
      </c>
      <c r="AD288" s="29">
        <v>0</v>
      </c>
      <c r="AE288" s="29">
        <v>0</v>
      </c>
      <c r="AF288" s="29">
        <v>0</v>
      </c>
      <c r="AG288" s="29">
        <v>1</v>
      </c>
      <c r="AH288" s="29">
        <v>1</v>
      </c>
      <c r="AI288" s="29">
        <v>0</v>
      </c>
      <c r="AJ288" s="29">
        <v>0</v>
      </c>
      <c r="AK288" s="29">
        <v>0</v>
      </c>
      <c r="AL288" s="29">
        <v>2</v>
      </c>
      <c r="AM288" s="29">
        <v>2</v>
      </c>
      <c r="AN288" s="29">
        <v>3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0</v>
      </c>
      <c r="AU288" s="29">
        <v>0</v>
      </c>
      <c r="AV288" s="29">
        <v>0</v>
      </c>
      <c r="AW288" s="29">
        <v>0</v>
      </c>
      <c r="AX288" s="29">
        <v>2</v>
      </c>
      <c r="AY288" s="23">
        <f t="shared" si="20"/>
        <v>46</v>
      </c>
      <c r="AZ288" s="23"/>
      <c r="BA288" s="23"/>
      <c r="BC288" s="1">
        <v>286</v>
      </c>
      <c r="BD288" s="22">
        <v>10.423</v>
      </c>
      <c r="BE288" s="22">
        <v>10.423</v>
      </c>
      <c r="BF288" s="22">
        <v>10.423</v>
      </c>
      <c r="BG288" s="22">
        <v>10.423</v>
      </c>
      <c r="BH288" s="22">
        <v>10.423</v>
      </c>
      <c r="BI288" s="22">
        <v>10.423</v>
      </c>
      <c r="BJ288" s="22">
        <v>10.423</v>
      </c>
      <c r="BK288" s="22">
        <v>10.423</v>
      </c>
      <c r="BL288" s="22">
        <v>10.423</v>
      </c>
      <c r="BM288" s="22">
        <v>10.423</v>
      </c>
      <c r="BN288" s="22">
        <v>10.423</v>
      </c>
      <c r="BO288" s="22">
        <f t="shared" si="21"/>
        <v>114.65300000000001</v>
      </c>
      <c r="BP288" s="22">
        <v>0</v>
      </c>
      <c r="BQ288" s="22">
        <v>1000</v>
      </c>
      <c r="BR288">
        <f t="shared" si="23"/>
        <v>0</v>
      </c>
      <c r="BS288">
        <f t="shared" si="22"/>
        <v>0</v>
      </c>
    </row>
    <row r="289" spans="1:71" ht="16" x14ac:dyDescent="0.2">
      <c r="A289" s="30">
        <v>287</v>
      </c>
      <c r="B289" s="29">
        <v>1</v>
      </c>
      <c r="C289" s="29">
        <v>0</v>
      </c>
      <c r="D289" s="29">
        <v>2</v>
      </c>
      <c r="E289" s="29">
        <v>1</v>
      </c>
      <c r="F289" s="29">
        <v>1</v>
      </c>
      <c r="G289" s="29">
        <v>1</v>
      </c>
      <c r="H289" s="29">
        <v>1</v>
      </c>
      <c r="I289" s="29">
        <v>1</v>
      </c>
      <c r="J289" s="29">
        <v>3</v>
      </c>
      <c r="K289" s="29">
        <v>3</v>
      </c>
      <c r="L289" s="29">
        <v>1</v>
      </c>
      <c r="M289" s="29">
        <v>1</v>
      </c>
      <c r="N289" s="29">
        <v>2</v>
      </c>
      <c r="O289" s="29">
        <v>1</v>
      </c>
      <c r="P289" s="29">
        <v>4</v>
      </c>
      <c r="Q289" s="29">
        <v>0</v>
      </c>
      <c r="R289" s="29">
        <v>2</v>
      </c>
      <c r="S289" s="29">
        <v>2</v>
      </c>
      <c r="T289" s="29">
        <v>0</v>
      </c>
      <c r="U289" s="29">
        <v>1</v>
      </c>
      <c r="V289" s="29">
        <v>0</v>
      </c>
      <c r="W289" s="29">
        <v>0</v>
      </c>
      <c r="X289" s="29">
        <v>0</v>
      </c>
      <c r="Y289" s="29">
        <v>1</v>
      </c>
      <c r="Z289" s="29">
        <v>1</v>
      </c>
      <c r="AA289" s="29">
        <v>2</v>
      </c>
      <c r="AB289" s="29">
        <v>3</v>
      </c>
      <c r="AC289" s="29">
        <v>1</v>
      </c>
      <c r="AD289" s="29">
        <v>0</v>
      </c>
      <c r="AE289" s="29">
        <v>1</v>
      </c>
      <c r="AF289" s="29">
        <v>1</v>
      </c>
      <c r="AG289" s="29">
        <v>1</v>
      </c>
      <c r="AH289" s="29">
        <v>1</v>
      </c>
      <c r="AI289" s="29">
        <v>0</v>
      </c>
      <c r="AJ289" s="29">
        <v>0</v>
      </c>
      <c r="AK289" s="29">
        <v>0</v>
      </c>
      <c r="AL289" s="29">
        <v>2</v>
      </c>
      <c r="AM289" s="29">
        <v>2</v>
      </c>
      <c r="AN289" s="29">
        <v>3</v>
      </c>
      <c r="AO289" s="29">
        <v>1</v>
      </c>
      <c r="AP289" s="29">
        <v>0</v>
      </c>
      <c r="AQ289" s="29">
        <v>0</v>
      </c>
      <c r="AR289" s="29">
        <v>1</v>
      </c>
      <c r="AS289" s="29">
        <v>0</v>
      </c>
      <c r="AT289" s="29">
        <v>0</v>
      </c>
      <c r="AU289" s="29">
        <v>0</v>
      </c>
      <c r="AV289" s="29">
        <v>0</v>
      </c>
      <c r="AW289" s="29">
        <v>0</v>
      </c>
      <c r="AX289" s="29">
        <v>2</v>
      </c>
      <c r="AY289" s="23">
        <f t="shared" si="20"/>
        <v>51</v>
      </c>
      <c r="AZ289" s="23"/>
      <c r="BA289" s="23"/>
      <c r="BC289" s="1">
        <v>287</v>
      </c>
      <c r="BD289" s="22">
        <v>10.423</v>
      </c>
      <c r="BE289" s="22">
        <v>10.423</v>
      </c>
      <c r="BF289" s="22">
        <v>10.423</v>
      </c>
      <c r="BG289" s="22">
        <v>10.423</v>
      </c>
      <c r="BH289" s="22">
        <v>10.423</v>
      </c>
      <c r="BI289" s="22">
        <v>10.423</v>
      </c>
      <c r="BJ289" s="22">
        <v>10.423</v>
      </c>
      <c r="BK289" s="22">
        <v>10.423</v>
      </c>
      <c r="BL289" s="22">
        <v>10.423</v>
      </c>
      <c r="BM289" s="22">
        <v>10.423</v>
      </c>
      <c r="BN289" s="22">
        <v>10.423</v>
      </c>
      <c r="BO289" s="22">
        <f t="shared" si="21"/>
        <v>114.65300000000001</v>
      </c>
      <c r="BP289" s="22">
        <v>0</v>
      </c>
      <c r="BQ289" s="22">
        <v>1000</v>
      </c>
      <c r="BR289">
        <f t="shared" si="23"/>
        <v>0</v>
      </c>
      <c r="BS289">
        <f t="shared" si="22"/>
        <v>0</v>
      </c>
    </row>
    <row r="290" spans="1:71" ht="16" x14ac:dyDescent="0.2">
      <c r="A290" s="30">
        <v>288</v>
      </c>
      <c r="B290" s="29">
        <v>1</v>
      </c>
      <c r="C290" s="29">
        <v>1</v>
      </c>
      <c r="D290" s="29">
        <v>3</v>
      </c>
      <c r="E290" s="29">
        <v>2</v>
      </c>
      <c r="F290" s="29">
        <v>1</v>
      </c>
      <c r="G290" s="29">
        <v>1</v>
      </c>
      <c r="H290" s="29">
        <v>1</v>
      </c>
      <c r="I290" s="29">
        <v>1</v>
      </c>
      <c r="J290" s="29">
        <v>3</v>
      </c>
      <c r="K290" s="29">
        <v>2</v>
      </c>
      <c r="L290" s="29">
        <v>1</v>
      </c>
      <c r="M290" s="29">
        <v>2</v>
      </c>
      <c r="N290" s="29">
        <v>2</v>
      </c>
      <c r="O290" s="29">
        <v>1</v>
      </c>
      <c r="P290" s="29">
        <v>4</v>
      </c>
      <c r="Q290" s="29">
        <v>1</v>
      </c>
      <c r="R290" s="29">
        <v>2</v>
      </c>
      <c r="S290" s="29">
        <v>1</v>
      </c>
      <c r="T290" s="29">
        <v>0</v>
      </c>
      <c r="U290" s="29">
        <v>0</v>
      </c>
      <c r="V290" s="29">
        <v>0</v>
      </c>
      <c r="W290" s="29">
        <v>1</v>
      </c>
      <c r="X290" s="29">
        <v>1</v>
      </c>
      <c r="Y290" s="29">
        <v>0</v>
      </c>
      <c r="Z290" s="29">
        <v>1</v>
      </c>
      <c r="AA290" s="29">
        <v>2</v>
      </c>
      <c r="AB290" s="29">
        <v>3</v>
      </c>
      <c r="AC290" s="29">
        <v>1</v>
      </c>
      <c r="AD290" s="29">
        <v>1</v>
      </c>
      <c r="AE290" s="29">
        <v>1</v>
      </c>
      <c r="AF290" s="29">
        <v>0</v>
      </c>
      <c r="AG290" s="29">
        <v>0</v>
      </c>
      <c r="AH290" s="29">
        <v>1</v>
      </c>
      <c r="AI290" s="29">
        <v>0</v>
      </c>
      <c r="AJ290" s="29">
        <v>0</v>
      </c>
      <c r="AK290" s="29">
        <v>0</v>
      </c>
      <c r="AL290" s="29">
        <v>2</v>
      </c>
      <c r="AM290" s="29">
        <v>2</v>
      </c>
      <c r="AN290" s="29">
        <v>3</v>
      </c>
      <c r="AO290" s="29">
        <v>1</v>
      </c>
      <c r="AP290" s="29">
        <v>0</v>
      </c>
      <c r="AQ290" s="29">
        <v>2</v>
      </c>
      <c r="AR290" s="29">
        <v>1</v>
      </c>
      <c r="AS290" s="29">
        <v>0</v>
      </c>
      <c r="AT290" s="29">
        <v>0</v>
      </c>
      <c r="AU290" s="29">
        <v>0</v>
      </c>
      <c r="AV290" s="29">
        <v>1</v>
      </c>
      <c r="AW290" s="29">
        <v>0</v>
      </c>
      <c r="AX290" s="29">
        <v>2</v>
      </c>
      <c r="AY290" s="23">
        <f t="shared" si="20"/>
        <v>56</v>
      </c>
      <c r="AZ290" s="23"/>
      <c r="BA290" s="23"/>
      <c r="BC290" s="1">
        <v>288</v>
      </c>
      <c r="BD290" s="22">
        <v>10.423</v>
      </c>
      <c r="BE290" s="22">
        <v>10.423</v>
      </c>
      <c r="BF290" s="22">
        <v>10.423</v>
      </c>
      <c r="BG290" s="22">
        <v>10.423</v>
      </c>
      <c r="BH290" s="22">
        <v>10.423</v>
      </c>
      <c r="BI290" s="22">
        <v>10.423</v>
      </c>
      <c r="BJ290" s="22">
        <v>10.423</v>
      </c>
      <c r="BK290" s="22">
        <v>10.423</v>
      </c>
      <c r="BL290" s="22">
        <v>10.423</v>
      </c>
      <c r="BM290" s="22">
        <v>10.423</v>
      </c>
      <c r="BN290" s="22">
        <v>10.423</v>
      </c>
      <c r="BO290" s="22">
        <f t="shared" si="21"/>
        <v>114.65300000000001</v>
      </c>
      <c r="BP290" s="22">
        <v>0</v>
      </c>
      <c r="BQ290" s="22">
        <v>1000</v>
      </c>
      <c r="BR290">
        <f t="shared" si="23"/>
        <v>0</v>
      </c>
      <c r="BS290">
        <f t="shared" si="22"/>
        <v>0</v>
      </c>
    </row>
    <row r="291" spans="1:71" ht="16" x14ac:dyDescent="0.2">
      <c r="A291" s="30">
        <v>289</v>
      </c>
      <c r="B291" s="29">
        <v>1</v>
      </c>
      <c r="C291" s="29">
        <v>1</v>
      </c>
      <c r="D291" s="29">
        <v>2</v>
      </c>
      <c r="E291" s="29">
        <v>2</v>
      </c>
      <c r="F291" s="29">
        <v>0</v>
      </c>
      <c r="G291" s="29">
        <v>1</v>
      </c>
      <c r="H291" s="29">
        <v>1</v>
      </c>
      <c r="I291" s="29">
        <v>1</v>
      </c>
      <c r="J291" s="29">
        <v>3</v>
      </c>
      <c r="K291" s="29">
        <v>3</v>
      </c>
      <c r="L291" s="29">
        <v>1</v>
      </c>
      <c r="M291" s="29">
        <v>2</v>
      </c>
      <c r="N291" s="29">
        <v>2</v>
      </c>
      <c r="O291" s="29">
        <v>2</v>
      </c>
      <c r="P291" s="29">
        <v>4</v>
      </c>
      <c r="Q291" s="29">
        <v>0</v>
      </c>
      <c r="R291" s="29">
        <v>1</v>
      </c>
      <c r="S291" s="29">
        <v>1</v>
      </c>
      <c r="T291" s="29">
        <v>0</v>
      </c>
      <c r="U291" s="29">
        <v>0</v>
      </c>
      <c r="V291" s="29">
        <v>1</v>
      </c>
      <c r="W291" s="29">
        <v>0</v>
      </c>
      <c r="X291" s="29">
        <v>0</v>
      </c>
      <c r="Y291" s="29">
        <v>0</v>
      </c>
      <c r="Z291" s="29">
        <v>1</v>
      </c>
      <c r="AA291" s="29">
        <v>2</v>
      </c>
      <c r="AB291" s="29">
        <v>3</v>
      </c>
      <c r="AC291" s="29">
        <v>0</v>
      </c>
      <c r="AD291" s="29">
        <v>1</v>
      </c>
      <c r="AE291" s="29">
        <v>0</v>
      </c>
      <c r="AF291" s="29">
        <v>0</v>
      </c>
      <c r="AG291" s="29">
        <v>0</v>
      </c>
      <c r="AH291" s="29">
        <v>1</v>
      </c>
      <c r="AI291" s="29">
        <v>1</v>
      </c>
      <c r="AJ291" s="29">
        <v>0</v>
      </c>
      <c r="AK291" s="29">
        <v>0</v>
      </c>
      <c r="AL291" s="29">
        <v>1</v>
      </c>
      <c r="AM291" s="29">
        <v>3</v>
      </c>
      <c r="AN291" s="29">
        <v>3</v>
      </c>
      <c r="AO291" s="29">
        <v>1</v>
      </c>
      <c r="AP291" s="29">
        <v>0</v>
      </c>
      <c r="AQ291" s="29">
        <v>1</v>
      </c>
      <c r="AR291" s="29">
        <v>0</v>
      </c>
      <c r="AS291" s="29">
        <v>0</v>
      </c>
      <c r="AT291" s="29">
        <v>0</v>
      </c>
      <c r="AU291" s="29">
        <v>0</v>
      </c>
      <c r="AV291" s="29">
        <v>0</v>
      </c>
      <c r="AW291" s="29">
        <v>0</v>
      </c>
      <c r="AX291" s="29">
        <v>2</v>
      </c>
      <c r="AY291" s="23">
        <f t="shared" si="20"/>
        <v>49</v>
      </c>
      <c r="AZ291" s="23"/>
      <c r="BA291" s="23"/>
      <c r="BC291" s="1">
        <v>289</v>
      </c>
      <c r="BD291" s="22">
        <v>10.423</v>
      </c>
      <c r="BE291" s="22">
        <v>10.423</v>
      </c>
      <c r="BF291" s="22">
        <v>10.423</v>
      </c>
      <c r="BG291" s="22">
        <v>10.423</v>
      </c>
      <c r="BH291" s="22">
        <v>10.423</v>
      </c>
      <c r="BI291" s="22">
        <v>10.423</v>
      </c>
      <c r="BJ291" s="22">
        <v>10.423</v>
      </c>
      <c r="BK291" s="22">
        <v>10.423</v>
      </c>
      <c r="BL291" s="22">
        <v>10.423</v>
      </c>
      <c r="BM291" s="22">
        <v>10.423</v>
      </c>
      <c r="BN291" s="22">
        <v>10.423</v>
      </c>
      <c r="BO291" s="22">
        <f t="shared" si="21"/>
        <v>114.65300000000001</v>
      </c>
      <c r="BP291" s="22">
        <v>0</v>
      </c>
      <c r="BQ291" s="22">
        <v>1000</v>
      </c>
      <c r="BR291">
        <f t="shared" si="23"/>
        <v>0</v>
      </c>
      <c r="BS291">
        <f t="shared" si="22"/>
        <v>0</v>
      </c>
    </row>
    <row r="292" spans="1:71" ht="16" x14ac:dyDescent="0.2">
      <c r="A292" s="30">
        <v>290</v>
      </c>
      <c r="B292" s="29">
        <v>1</v>
      </c>
      <c r="C292" s="29">
        <v>1</v>
      </c>
      <c r="D292" s="29">
        <v>2</v>
      </c>
      <c r="E292" s="29">
        <v>1</v>
      </c>
      <c r="F292" s="29">
        <v>1</v>
      </c>
      <c r="G292" s="29">
        <v>0</v>
      </c>
      <c r="H292" s="29">
        <v>1</v>
      </c>
      <c r="I292" s="29">
        <v>1</v>
      </c>
      <c r="J292" s="29">
        <v>3</v>
      </c>
      <c r="K292" s="29">
        <v>3</v>
      </c>
      <c r="L292" s="29">
        <v>1</v>
      </c>
      <c r="M292" s="29">
        <v>1</v>
      </c>
      <c r="N292" s="29">
        <v>2</v>
      </c>
      <c r="O292" s="29">
        <v>1</v>
      </c>
      <c r="P292" s="29">
        <v>4</v>
      </c>
      <c r="Q292" s="29">
        <v>1</v>
      </c>
      <c r="R292" s="29">
        <v>1</v>
      </c>
      <c r="S292" s="29">
        <v>1</v>
      </c>
      <c r="T292" s="29">
        <v>0</v>
      </c>
      <c r="U292" s="29">
        <v>1</v>
      </c>
      <c r="V292" s="29">
        <v>0</v>
      </c>
      <c r="W292" s="29">
        <v>0</v>
      </c>
      <c r="X292" s="29">
        <v>0</v>
      </c>
      <c r="Y292" s="29">
        <v>0</v>
      </c>
      <c r="Z292" s="29">
        <v>1</v>
      </c>
      <c r="AA292" s="29">
        <v>3</v>
      </c>
      <c r="AB292" s="29">
        <v>2</v>
      </c>
      <c r="AC292" s="29">
        <v>1</v>
      </c>
      <c r="AD292" s="29">
        <v>1</v>
      </c>
      <c r="AE292" s="29">
        <v>0</v>
      </c>
      <c r="AF292" s="29">
        <v>0</v>
      </c>
      <c r="AG292" s="29">
        <v>1</v>
      </c>
      <c r="AH292" s="29">
        <v>1</v>
      </c>
      <c r="AI292" s="29">
        <v>0</v>
      </c>
      <c r="AJ292" s="29">
        <v>0</v>
      </c>
      <c r="AK292" s="29">
        <v>0</v>
      </c>
      <c r="AL292" s="29">
        <v>2</v>
      </c>
      <c r="AM292" s="29">
        <v>2</v>
      </c>
      <c r="AN292" s="29">
        <v>3</v>
      </c>
      <c r="AO292" s="29">
        <v>1</v>
      </c>
      <c r="AP292" s="29">
        <v>1</v>
      </c>
      <c r="AQ292" s="29">
        <v>1</v>
      </c>
      <c r="AR292" s="29">
        <v>1</v>
      </c>
      <c r="AS292" s="29">
        <v>0</v>
      </c>
      <c r="AT292" s="29">
        <v>0</v>
      </c>
      <c r="AU292" s="29">
        <v>0</v>
      </c>
      <c r="AV292" s="29">
        <v>1</v>
      </c>
      <c r="AW292" s="29">
        <v>0</v>
      </c>
      <c r="AX292" s="29">
        <v>2</v>
      </c>
      <c r="AY292" s="23">
        <f t="shared" si="20"/>
        <v>51</v>
      </c>
      <c r="AZ292" s="23"/>
      <c r="BA292" s="23"/>
      <c r="BC292" s="1">
        <v>290</v>
      </c>
      <c r="BD292" s="22">
        <v>10.423</v>
      </c>
      <c r="BE292" s="22">
        <v>10.423</v>
      </c>
      <c r="BF292" s="22">
        <v>10.423</v>
      </c>
      <c r="BG292" s="22">
        <v>10.423</v>
      </c>
      <c r="BH292" s="22">
        <v>10.423</v>
      </c>
      <c r="BI292" s="22">
        <v>10.423</v>
      </c>
      <c r="BJ292" s="22">
        <v>10.423</v>
      </c>
      <c r="BK292" s="22">
        <v>10.423</v>
      </c>
      <c r="BL292" s="22">
        <v>10.423</v>
      </c>
      <c r="BM292" s="22">
        <v>10.423</v>
      </c>
      <c r="BN292" s="22">
        <v>10.423</v>
      </c>
      <c r="BO292" s="22">
        <f t="shared" si="21"/>
        <v>114.65300000000001</v>
      </c>
      <c r="BP292" s="22">
        <v>0</v>
      </c>
      <c r="BQ292" s="22">
        <v>1000</v>
      </c>
      <c r="BR292">
        <f t="shared" si="23"/>
        <v>0</v>
      </c>
      <c r="BS292">
        <f t="shared" si="22"/>
        <v>0</v>
      </c>
    </row>
    <row r="293" spans="1:71" ht="16" x14ac:dyDescent="0.2">
      <c r="A293" s="30">
        <v>291</v>
      </c>
      <c r="B293" s="29">
        <v>1</v>
      </c>
      <c r="C293" s="29">
        <v>1</v>
      </c>
      <c r="D293" s="29">
        <v>1</v>
      </c>
      <c r="E293" s="29">
        <v>1</v>
      </c>
      <c r="F293" s="29">
        <v>1</v>
      </c>
      <c r="G293" s="29">
        <v>1</v>
      </c>
      <c r="H293" s="29">
        <v>1</v>
      </c>
      <c r="I293" s="29">
        <v>1</v>
      </c>
      <c r="J293" s="29">
        <v>3</v>
      </c>
      <c r="K293" s="29">
        <v>3</v>
      </c>
      <c r="L293" s="29">
        <v>2</v>
      </c>
      <c r="M293" s="29">
        <v>2</v>
      </c>
      <c r="N293" s="29">
        <v>2</v>
      </c>
      <c r="O293" s="29">
        <v>1</v>
      </c>
      <c r="P293" s="29">
        <v>4</v>
      </c>
      <c r="Q293" s="29">
        <v>0</v>
      </c>
      <c r="R293" s="29">
        <v>1</v>
      </c>
      <c r="S293" s="29">
        <v>1</v>
      </c>
      <c r="T293" s="29">
        <v>0</v>
      </c>
      <c r="U293" s="29">
        <v>0</v>
      </c>
      <c r="V293" s="29">
        <v>0</v>
      </c>
      <c r="W293" s="29">
        <v>0</v>
      </c>
      <c r="X293" s="29">
        <v>1</v>
      </c>
      <c r="Y293" s="29">
        <v>1</v>
      </c>
      <c r="Z293" s="29">
        <v>1</v>
      </c>
      <c r="AA293" s="29">
        <v>2</v>
      </c>
      <c r="AB293" s="29">
        <v>2</v>
      </c>
      <c r="AC293" s="29">
        <v>1</v>
      </c>
      <c r="AD293" s="29">
        <v>0</v>
      </c>
      <c r="AE293" s="29">
        <v>0</v>
      </c>
      <c r="AF293" s="29">
        <v>1</v>
      </c>
      <c r="AG293" s="29">
        <v>1</v>
      </c>
      <c r="AH293" s="29">
        <v>1</v>
      </c>
      <c r="AI293" s="29">
        <v>1</v>
      </c>
      <c r="AJ293" s="29">
        <v>0</v>
      </c>
      <c r="AK293" s="29">
        <v>0</v>
      </c>
      <c r="AL293" s="29">
        <v>2</v>
      </c>
      <c r="AM293" s="29">
        <v>2</v>
      </c>
      <c r="AN293" s="29">
        <v>3</v>
      </c>
      <c r="AO293" s="29">
        <v>1</v>
      </c>
      <c r="AP293" s="29">
        <v>0</v>
      </c>
      <c r="AQ293" s="29">
        <v>1</v>
      </c>
      <c r="AR293" s="29">
        <v>1</v>
      </c>
      <c r="AS293" s="29">
        <v>0</v>
      </c>
      <c r="AT293" s="29">
        <v>0</v>
      </c>
      <c r="AU293" s="29">
        <v>0</v>
      </c>
      <c r="AV293" s="29">
        <v>0</v>
      </c>
      <c r="AW293" s="29">
        <v>0</v>
      </c>
      <c r="AX293" s="29">
        <v>2</v>
      </c>
      <c r="AY293" s="23">
        <f t="shared" si="20"/>
        <v>51</v>
      </c>
      <c r="AZ293" s="23"/>
      <c r="BA293" s="23"/>
      <c r="BC293" s="1">
        <v>291</v>
      </c>
      <c r="BD293" s="22">
        <v>10.423</v>
      </c>
      <c r="BE293" s="22">
        <v>10.423</v>
      </c>
      <c r="BF293" s="22">
        <v>10.423</v>
      </c>
      <c r="BG293" s="22">
        <v>10.423</v>
      </c>
      <c r="BH293" s="22">
        <v>10.423</v>
      </c>
      <c r="BI293" s="22">
        <v>10.423</v>
      </c>
      <c r="BJ293" s="22">
        <v>10.423</v>
      </c>
      <c r="BK293" s="22">
        <v>10.423</v>
      </c>
      <c r="BL293" s="22">
        <v>10.423</v>
      </c>
      <c r="BM293" s="22">
        <v>10.423</v>
      </c>
      <c r="BN293" s="22">
        <v>10.423</v>
      </c>
      <c r="BO293" s="22">
        <f t="shared" si="21"/>
        <v>114.65300000000001</v>
      </c>
      <c r="BP293" s="22">
        <v>0</v>
      </c>
      <c r="BQ293" s="22">
        <v>1000</v>
      </c>
      <c r="BR293">
        <f t="shared" si="23"/>
        <v>0</v>
      </c>
      <c r="BS293">
        <f t="shared" si="22"/>
        <v>0</v>
      </c>
    </row>
    <row r="294" spans="1:71" ht="16" x14ac:dyDescent="0.2">
      <c r="A294" s="30">
        <v>292</v>
      </c>
      <c r="B294" s="29">
        <v>2</v>
      </c>
      <c r="C294" s="29">
        <v>1</v>
      </c>
      <c r="D294" s="29">
        <v>3</v>
      </c>
      <c r="E294" s="29">
        <v>1</v>
      </c>
      <c r="F294" s="29">
        <v>1</v>
      </c>
      <c r="G294" s="29">
        <v>1</v>
      </c>
      <c r="H294" s="29">
        <v>1</v>
      </c>
      <c r="I294" s="29">
        <v>2</v>
      </c>
      <c r="J294" s="29">
        <v>3</v>
      </c>
      <c r="K294" s="29">
        <v>3</v>
      </c>
      <c r="L294" s="29">
        <v>2</v>
      </c>
      <c r="M294" s="29">
        <v>1</v>
      </c>
      <c r="N294" s="29">
        <v>2</v>
      </c>
      <c r="O294" s="29">
        <v>1</v>
      </c>
      <c r="P294" s="29">
        <v>4</v>
      </c>
      <c r="Q294" s="29">
        <v>0</v>
      </c>
      <c r="R294" s="29">
        <v>2</v>
      </c>
      <c r="S294" s="29">
        <v>1</v>
      </c>
      <c r="T294" s="29">
        <v>0</v>
      </c>
      <c r="U294" s="29">
        <v>1</v>
      </c>
      <c r="V294" s="29">
        <v>0</v>
      </c>
      <c r="W294" s="29">
        <v>0</v>
      </c>
      <c r="X294" s="29">
        <v>1</v>
      </c>
      <c r="Y294" s="29">
        <v>0</v>
      </c>
      <c r="Z294" s="29">
        <v>1</v>
      </c>
      <c r="AA294" s="29">
        <v>2</v>
      </c>
      <c r="AB294" s="29">
        <v>2</v>
      </c>
      <c r="AC294" s="29">
        <v>0</v>
      </c>
      <c r="AD294" s="29">
        <v>1</v>
      </c>
      <c r="AE294" s="29">
        <v>1</v>
      </c>
      <c r="AF294" s="29">
        <v>0</v>
      </c>
      <c r="AG294" s="29">
        <v>0</v>
      </c>
      <c r="AH294" s="29">
        <v>1</v>
      </c>
      <c r="AI294" s="29">
        <v>0</v>
      </c>
      <c r="AJ294" s="29">
        <v>0</v>
      </c>
      <c r="AK294" s="29">
        <v>0</v>
      </c>
      <c r="AL294" s="29">
        <v>2</v>
      </c>
      <c r="AM294" s="29">
        <v>2</v>
      </c>
      <c r="AN294" s="29">
        <v>3</v>
      </c>
      <c r="AO294" s="29">
        <v>0</v>
      </c>
      <c r="AP294" s="29">
        <v>1</v>
      </c>
      <c r="AQ294" s="29">
        <v>0</v>
      </c>
      <c r="AR294" s="29">
        <v>1</v>
      </c>
      <c r="AS294" s="29">
        <v>0</v>
      </c>
      <c r="AT294" s="29">
        <v>0</v>
      </c>
      <c r="AU294" s="29">
        <v>0</v>
      </c>
      <c r="AV294" s="29">
        <v>0</v>
      </c>
      <c r="AW294" s="29">
        <v>0</v>
      </c>
      <c r="AX294" s="29">
        <v>2</v>
      </c>
      <c r="AY294" s="23">
        <f t="shared" si="20"/>
        <v>52</v>
      </c>
      <c r="AZ294" s="23"/>
      <c r="BA294" s="23"/>
      <c r="BC294" s="1">
        <v>292</v>
      </c>
      <c r="BD294" s="22">
        <v>10.423</v>
      </c>
      <c r="BE294" s="22">
        <v>10.423</v>
      </c>
      <c r="BF294" s="22">
        <v>10.423</v>
      </c>
      <c r="BG294" s="22">
        <v>10.423</v>
      </c>
      <c r="BH294" s="22">
        <v>10.423</v>
      </c>
      <c r="BI294" s="22">
        <v>10.423</v>
      </c>
      <c r="BJ294" s="22">
        <v>10.423</v>
      </c>
      <c r="BK294" s="22">
        <v>10.423</v>
      </c>
      <c r="BL294" s="22">
        <v>10.423</v>
      </c>
      <c r="BM294" s="22">
        <v>10.423</v>
      </c>
      <c r="BN294" s="22">
        <v>10.423</v>
      </c>
      <c r="BO294" s="22">
        <f t="shared" si="21"/>
        <v>114.65300000000001</v>
      </c>
      <c r="BP294" s="22">
        <v>0</v>
      </c>
      <c r="BQ294" s="22">
        <v>1000</v>
      </c>
      <c r="BR294">
        <f t="shared" si="23"/>
        <v>0</v>
      </c>
      <c r="BS294">
        <f t="shared" si="22"/>
        <v>0</v>
      </c>
    </row>
    <row r="295" spans="1:71" ht="16" x14ac:dyDescent="0.2">
      <c r="A295" s="30">
        <v>293</v>
      </c>
      <c r="B295" s="29">
        <v>1</v>
      </c>
      <c r="C295" s="29">
        <v>1</v>
      </c>
      <c r="D295" s="29">
        <v>2</v>
      </c>
      <c r="E295" s="29">
        <v>1</v>
      </c>
      <c r="F295" s="29">
        <v>0</v>
      </c>
      <c r="G295" s="29">
        <v>1</v>
      </c>
      <c r="H295" s="29">
        <v>1</v>
      </c>
      <c r="I295" s="29">
        <v>1</v>
      </c>
      <c r="J295" s="29">
        <v>3</v>
      </c>
      <c r="K295" s="29">
        <v>3</v>
      </c>
      <c r="L295" s="29">
        <v>1</v>
      </c>
      <c r="M295" s="29">
        <v>1</v>
      </c>
      <c r="N295" s="29">
        <v>2</v>
      </c>
      <c r="O295" s="29">
        <v>1</v>
      </c>
      <c r="P295" s="29">
        <v>5</v>
      </c>
      <c r="Q295" s="29">
        <v>0</v>
      </c>
      <c r="R295" s="29">
        <v>1</v>
      </c>
      <c r="S295" s="29">
        <v>1</v>
      </c>
      <c r="T295" s="29">
        <v>0</v>
      </c>
      <c r="U295" s="29">
        <v>0</v>
      </c>
      <c r="V295" s="29">
        <v>0</v>
      </c>
      <c r="W295" s="29">
        <v>0</v>
      </c>
      <c r="X295" s="29">
        <v>1</v>
      </c>
      <c r="Y295" s="29">
        <v>0</v>
      </c>
      <c r="Z295" s="29">
        <v>1</v>
      </c>
      <c r="AA295" s="29">
        <v>2</v>
      </c>
      <c r="AB295" s="29">
        <v>2</v>
      </c>
      <c r="AC295" s="29">
        <v>1</v>
      </c>
      <c r="AD295" s="29">
        <v>1</v>
      </c>
      <c r="AE295" s="29">
        <v>1</v>
      </c>
      <c r="AF295" s="29">
        <v>0</v>
      </c>
      <c r="AG295" s="29">
        <v>1</v>
      </c>
      <c r="AH295" s="29">
        <v>1</v>
      </c>
      <c r="AI295" s="29">
        <v>0</v>
      </c>
      <c r="AJ295" s="29">
        <v>0</v>
      </c>
      <c r="AK295" s="29">
        <v>1</v>
      </c>
      <c r="AL295" s="29">
        <v>2</v>
      </c>
      <c r="AM295" s="29">
        <v>2</v>
      </c>
      <c r="AN295" s="29">
        <v>4</v>
      </c>
      <c r="AO295" s="29">
        <v>1</v>
      </c>
      <c r="AP295" s="29">
        <v>0</v>
      </c>
      <c r="AQ295" s="29">
        <v>0</v>
      </c>
      <c r="AR295" s="29">
        <v>1</v>
      </c>
      <c r="AS295" s="29">
        <v>0</v>
      </c>
      <c r="AT295" s="29">
        <v>0</v>
      </c>
      <c r="AU295" s="29">
        <v>1</v>
      </c>
      <c r="AV295" s="29">
        <v>0</v>
      </c>
      <c r="AW295" s="29">
        <v>0</v>
      </c>
      <c r="AX295" s="29">
        <v>2</v>
      </c>
      <c r="AY295" s="23">
        <f t="shared" si="20"/>
        <v>51</v>
      </c>
      <c r="AZ295" s="23"/>
      <c r="BA295" s="23"/>
      <c r="BC295" s="1">
        <v>293</v>
      </c>
      <c r="BD295" s="22">
        <v>10.423</v>
      </c>
      <c r="BE295" s="22">
        <v>10.423</v>
      </c>
      <c r="BF295" s="22">
        <v>10.423</v>
      </c>
      <c r="BG295" s="22">
        <v>10.423</v>
      </c>
      <c r="BH295" s="22">
        <v>10.423</v>
      </c>
      <c r="BI295" s="22">
        <v>10.423</v>
      </c>
      <c r="BJ295" s="22">
        <v>10.423</v>
      </c>
      <c r="BK295" s="22">
        <v>10.423</v>
      </c>
      <c r="BL295" s="22">
        <v>10.423</v>
      </c>
      <c r="BM295" s="22">
        <v>10.423</v>
      </c>
      <c r="BN295" s="22">
        <v>10.423</v>
      </c>
      <c r="BO295" s="22">
        <f t="shared" si="21"/>
        <v>114.65300000000001</v>
      </c>
      <c r="BP295" s="22">
        <v>0</v>
      </c>
      <c r="BQ295" s="22">
        <v>1000</v>
      </c>
      <c r="BR295">
        <f t="shared" si="23"/>
        <v>0</v>
      </c>
      <c r="BS295">
        <f t="shared" si="22"/>
        <v>0</v>
      </c>
    </row>
    <row r="296" spans="1:71" ht="16" x14ac:dyDescent="0.2">
      <c r="A296" s="30">
        <v>294</v>
      </c>
      <c r="B296" s="29">
        <v>1</v>
      </c>
      <c r="C296" s="29">
        <v>1</v>
      </c>
      <c r="D296" s="29">
        <v>2</v>
      </c>
      <c r="E296" s="29">
        <v>1</v>
      </c>
      <c r="F296" s="29">
        <v>0</v>
      </c>
      <c r="G296" s="29">
        <v>1</v>
      </c>
      <c r="H296" s="29">
        <v>1</v>
      </c>
      <c r="I296" s="29">
        <v>2</v>
      </c>
      <c r="J296" s="29">
        <v>3</v>
      </c>
      <c r="K296" s="29">
        <v>3</v>
      </c>
      <c r="L296" s="29">
        <v>1</v>
      </c>
      <c r="M296" s="29">
        <v>1</v>
      </c>
      <c r="N296" s="29">
        <v>1</v>
      </c>
      <c r="O296" s="29">
        <v>2</v>
      </c>
      <c r="P296" s="29">
        <v>4</v>
      </c>
      <c r="Q296" s="29">
        <v>0</v>
      </c>
      <c r="R296" s="29">
        <v>2</v>
      </c>
      <c r="S296" s="29">
        <v>2</v>
      </c>
      <c r="T296" s="29">
        <v>0</v>
      </c>
      <c r="U296" s="29">
        <v>0</v>
      </c>
      <c r="V296" s="29">
        <v>1</v>
      </c>
      <c r="W296" s="29">
        <v>0</v>
      </c>
      <c r="X296" s="29">
        <v>1</v>
      </c>
      <c r="Y296" s="29">
        <v>0</v>
      </c>
      <c r="Z296" s="29">
        <v>1</v>
      </c>
      <c r="AA296" s="29">
        <v>3</v>
      </c>
      <c r="AB296" s="29">
        <v>3</v>
      </c>
      <c r="AC296" s="29">
        <v>1</v>
      </c>
      <c r="AD296" s="29">
        <v>1</v>
      </c>
      <c r="AE296" s="29">
        <v>0</v>
      </c>
      <c r="AF296" s="29">
        <v>1</v>
      </c>
      <c r="AG296" s="29">
        <v>0</v>
      </c>
      <c r="AH296" s="29">
        <v>1</v>
      </c>
      <c r="AI296" s="29">
        <v>0</v>
      </c>
      <c r="AJ296" s="29">
        <v>0</v>
      </c>
      <c r="AK296" s="29">
        <v>0</v>
      </c>
      <c r="AL296" s="29">
        <v>2</v>
      </c>
      <c r="AM296" s="29">
        <v>3</v>
      </c>
      <c r="AN296" s="29">
        <v>3</v>
      </c>
      <c r="AO296" s="29">
        <v>1</v>
      </c>
      <c r="AP296" s="29">
        <v>0</v>
      </c>
      <c r="AQ296" s="29">
        <v>1</v>
      </c>
      <c r="AR296" s="29">
        <v>0</v>
      </c>
      <c r="AS296" s="29">
        <v>1</v>
      </c>
      <c r="AT296" s="29">
        <v>0</v>
      </c>
      <c r="AU296" s="29">
        <v>0</v>
      </c>
      <c r="AV296" s="29">
        <v>0</v>
      </c>
      <c r="AW296" s="29">
        <v>0</v>
      </c>
      <c r="AX296" s="29">
        <v>2</v>
      </c>
      <c r="AY296" s="23">
        <f t="shared" si="20"/>
        <v>54</v>
      </c>
      <c r="AZ296" s="23"/>
      <c r="BA296" s="23"/>
      <c r="BC296" s="1">
        <v>294</v>
      </c>
      <c r="BD296" s="22">
        <v>10.423</v>
      </c>
      <c r="BE296" s="22">
        <v>10.423</v>
      </c>
      <c r="BF296" s="22">
        <v>10.423</v>
      </c>
      <c r="BG296" s="22">
        <v>10.423</v>
      </c>
      <c r="BH296" s="22">
        <v>10.423</v>
      </c>
      <c r="BI296" s="22">
        <v>10.423</v>
      </c>
      <c r="BJ296" s="22">
        <v>10.423</v>
      </c>
      <c r="BK296" s="22">
        <v>10.423</v>
      </c>
      <c r="BL296" s="22">
        <v>10.423</v>
      </c>
      <c r="BM296" s="22">
        <v>10.423</v>
      </c>
      <c r="BN296" s="22">
        <v>10.423</v>
      </c>
      <c r="BO296" s="22">
        <f t="shared" si="21"/>
        <v>114.65300000000001</v>
      </c>
      <c r="BP296" s="22">
        <v>0</v>
      </c>
      <c r="BQ296" s="22">
        <v>1000</v>
      </c>
      <c r="BR296">
        <f t="shared" si="23"/>
        <v>0</v>
      </c>
      <c r="BS296">
        <f t="shared" si="22"/>
        <v>0</v>
      </c>
    </row>
    <row r="297" spans="1:71" ht="16" x14ac:dyDescent="0.2">
      <c r="A297" s="30">
        <v>295</v>
      </c>
      <c r="B297" s="29">
        <v>1</v>
      </c>
      <c r="C297" s="29">
        <v>1</v>
      </c>
      <c r="D297" s="29">
        <v>2</v>
      </c>
      <c r="E297" s="29">
        <v>1</v>
      </c>
      <c r="F297" s="29">
        <v>1</v>
      </c>
      <c r="G297" s="29">
        <v>1</v>
      </c>
      <c r="H297" s="29">
        <v>1</v>
      </c>
      <c r="I297" s="29">
        <v>1</v>
      </c>
      <c r="J297" s="29">
        <v>3</v>
      </c>
      <c r="K297" s="29">
        <v>4</v>
      </c>
      <c r="L297" s="29">
        <v>1</v>
      </c>
      <c r="M297" s="29">
        <v>1</v>
      </c>
      <c r="N297" s="29">
        <v>2</v>
      </c>
      <c r="O297" s="29">
        <v>1</v>
      </c>
      <c r="P297" s="29">
        <v>4</v>
      </c>
      <c r="Q297" s="29">
        <v>1</v>
      </c>
      <c r="R297" s="29">
        <v>2</v>
      </c>
      <c r="S297" s="29">
        <v>1</v>
      </c>
      <c r="T297" s="29">
        <v>0</v>
      </c>
      <c r="U297" s="29">
        <v>1</v>
      </c>
      <c r="V297" s="29">
        <v>1</v>
      </c>
      <c r="W297" s="29">
        <v>0</v>
      </c>
      <c r="X297" s="29">
        <v>0</v>
      </c>
      <c r="Y297" s="29">
        <v>1</v>
      </c>
      <c r="Z297" s="29">
        <v>1</v>
      </c>
      <c r="AA297" s="29">
        <v>3</v>
      </c>
      <c r="AB297" s="29">
        <v>2</v>
      </c>
      <c r="AC297" s="29">
        <v>1</v>
      </c>
      <c r="AD297" s="29">
        <v>0</v>
      </c>
      <c r="AE297" s="29">
        <v>0</v>
      </c>
      <c r="AF297" s="29">
        <v>1</v>
      </c>
      <c r="AG297" s="29">
        <v>1</v>
      </c>
      <c r="AH297" s="29">
        <v>1</v>
      </c>
      <c r="AI297" s="29">
        <v>1</v>
      </c>
      <c r="AJ297" s="29">
        <v>0</v>
      </c>
      <c r="AK297" s="29">
        <v>0</v>
      </c>
      <c r="AL297" s="29">
        <v>2</v>
      </c>
      <c r="AM297" s="29">
        <v>2</v>
      </c>
      <c r="AN297" s="29">
        <v>3</v>
      </c>
      <c r="AO297" s="29">
        <v>1</v>
      </c>
      <c r="AP297" s="29">
        <v>1</v>
      </c>
      <c r="AQ297" s="29">
        <v>0</v>
      </c>
      <c r="AR297" s="29">
        <v>0</v>
      </c>
      <c r="AS297" s="29">
        <v>1</v>
      </c>
      <c r="AT297" s="29">
        <v>0</v>
      </c>
      <c r="AU297" s="29">
        <v>0</v>
      </c>
      <c r="AV297" s="29">
        <v>1</v>
      </c>
      <c r="AW297" s="29">
        <v>0</v>
      </c>
      <c r="AX297" s="29">
        <v>2</v>
      </c>
      <c r="AY297" s="23">
        <f t="shared" si="20"/>
        <v>56</v>
      </c>
      <c r="AZ297" s="23"/>
      <c r="BA297" s="23"/>
      <c r="BC297" s="1">
        <v>295</v>
      </c>
      <c r="BD297" s="22">
        <v>10.423</v>
      </c>
      <c r="BE297" s="22">
        <v>10.423</v>
      </c>
      <c r="BF297" s="22">
        <v>10.423</v>
      </c>
      <c r="BG297" s="22">
        <v>10.423</v>
      </c>
      <c r="BH297" s="22">
        <v>10.423</v>
      </c>
      <c r="BI297" s="22">
        <v>10.423</v>
      </c>
      <c r="BJ297" s="22">
        <v>10.423</v>
      </c>
      <c r="BK297" s="22">
        <v>10.423</v>
      </c>
      <c r="BL297" s="22">
        <v>10.423</v>
      </c>
      <c r="BM297" s="22">
        <v>10.423</v>
      </c>
      <c r="BN297" s="22">
        <v>10.423</v>
      </c>
      <c r="BO297" s="22">
        <f t="shared" si="21"/>
        <v>114.65300000000001</v>
      </c>
      <c r="BP297" s="22">
        <v>0</v>
      </c>
      <c r="BQ297" s="22">
        <v>1000</v>
      </c>
      <c r="BR297">
        <f t="shared" si="23"/>
        <v>0</v>
      </c>
      <c r="BS297">
        <f t="shared" si="22"/>
        <v>0</v>
      </c>
    </row>
    <row r="298" spans="1:71" ht="16" x14ac:dyDescent="0.2">
      <c r="A298" s="30">
        <v>296</v>
      </c>
      <c r="B298" s="29">
        <v>1</v>
      </c>
      <c r="C298" s="29">
        <v>0</v>
      </c>
      <c r="D298" s="29">
        <v>2</v>
      </c>
      <c r="E298" s="29">
        <v>1</v>
      </c>
      <c r="F298" s="29">
        <v>1</v>
      </c>
      <c r="G298" s="29">
        <v>0</v>
      </c>
      <c r="H298" s="29">
        <v>1</v>
      </c>
      <c r="I298" s="29">
        <v>1</v>
      </c>
      <c r="J298" s="29">
        <v>3</v>
      </c>
      <c r="K298" s="29">
        <v>3</v>
      </c>
      <c r="L298" s="29">
        <v>1</v>
      </c>
      <c r="M298" s="29">
        <v>2</v>
      </c>
      <c r="N298" s="29">
        <v>2</v>
      </c>
      <c r="O298" s="29">
        <v>2</v>
      </c>
      <c r="P298" s="29">
        <v>4</v>
      </c>
      <c r="Q298" s="29">
        <v>1</v>
      </c>
      <c r="R298" s="29">
        <v>2</v>
      </c>
      <c r="S298" s="29">
        <v>1</v>
      </c>
      <c r="T298" s="29">
        <v>0</v>
      </c>
      <c r="U298" s="29">
        <v>0</v>
      </c>
      <c r="V298" s="29">
        <v>0</v>
      </c>
      <c r="W298" s="29">
        <v>0</v>
      </c>
      <c r="X298" s="29">
        <v>0</v>
      </c>
      <c r="Y298" s="29">
        <v>1</v>
      </c>
      <c r="Z298" s="29">
        <v>1</v>
      </c>
      <c r="AA298" s="29">
        <v>2</v>
      </c>
      <c r="AB298" s="29">
        <v>2</v>
      </c>
      <c r="AC298" s="29">
        <v>0</v>
      </c>
      <c r="AD298" s="29">
        <v>1</v>
      </c>
      <c r="AE298" s="29">
        <v>1</v>
      </c>
      <c r="AF298" s="29">
        <v>0</v>
      </c>
      <c r="AG298" s="29">
        <v>0</v>
      </c>
      <c r="AH298" s="29">
        <v>1</v>
      </c>
      <c r="AI298" s="29">
        <v>0</v>
      </c>
      <c r="AJ298" s="29">
        <v>0</v>
      </c>
      <c r="AK298" s="29">
        <v>0</v>
      </c>
      <c r="AL298" s="29">
        <v>2</v>
      </c>
      <c r="AM298" s="29">
        <v>2</v>
      </c>
      <c r="AN298" s="29">
        <v>3</v>
      </c>
      <c r="AO298" s="29">
        <v>1</v>
      </c>
      <c r="AP298" s="29">
        <v>1</v>
      </c>
      <c r="AQ298" s="29">
        <v>0</v>
      </c>
      <c r="AR298" s="29">
        <v>1</v>
      </c>
      <c r="AS298" s="29">
        <v>0</v>
      </c>
      <c r="AT298" s="29">
        <v>0</v>
      </c>
      <c r="AU298" s="29">
        <v>0</v>
      </c>
      <c r="AV298" s="29">
        <v>1</v>
      </c>
      <c r="AW298" s="29">
        <v>1</v>
      </c>
      <c r="AX298" s="29">
        <v>2</v>
      </c>
      <c r="AY298" s="23">
        <f t="shared" si="20"/>
        <v>51</v>
      </c>
      <c r="AZ298" s="23"/>
      <c r="BA298" s="23"/>
      <c r="BC298" s="1">
        <v>296</v>
      </c>
      <c r="BD298" s="22">
        <v>10.423</v>
      </c>
      <c r="BE298" s="22">
        <v>10.423</v>
      </c>
      <c r="BF298" s="22">
        <v>10.423</v>
      </c>
      <c r="BG298" s="22">
        <v>10.423</v>
      </c>
      <c r="BH298" s="22">
        <v>10.423</v>
      </c>
      <c r="BI298" s="22">
        <v>10.423</v>
      </c>
      <c r="BJ298" s="22">
        <v>10.423</v>
      </c>
      <c r="BK298" s="22">
        <v>10.423</v>
      </c>
      <c r="BL298" s="22">
        <v>10.423</v>
      </c>
      <c r="BM298" s="22">
        <v>10.423</v>
      </c>
      <c r="BN298" s="22">
        <v>10.423</v>
      </c>
      <c r="BO298" s="22">
        <f t="shared" si="21"/>
        <v>114.65300000000001</v>
      </c>
      <c r="BP298" s="22">
        <v>0</v>
      </c>
      <c r="BQ298" s="22">
        <v>1000</v>
      </c>
      <c r="BR298">
        <f t="shared" si="23"/>
        <v>0</v>
      </c>
      <c r="BS298">
        <f t="shared" si="22"/>
        <v>0</v>
      </c>
    </row>
    <row r="299" spans="1:71" ht="16" x14ac:dyDescent="0.2">
      <c r="A299" s="30">
        <v>297</v>
      </c>
      <c r="B299" s="29">
        <v>1</v>
      </c>
      <c r="C299" s="29">
        <v>2</v>
      </c>
      <c r="D299" s="29">
        <v>2</v>
      </c>
      <c r="E299" s="29">
        <v>1</v>
      </c>
      <c r="F299" s="29">
        <v>2</v>
      </c>
      <c r="G299" s="29">
        <v>1</v>
      </c>
      <c r="H299" s="29">
        <v>1</v>
      </c>
      <c r="I299" s="29">
        <v>1</v>
      </c>
      <c r="J299" s="29">
        <v>3</v>
      </c>
      <c r="K299" s="29">
        <v>3</v>
      </c>
      <c r="L299" s="29">
        <v>2</v>
      </c>
      <c r="M299" s="29">
        <v>1</v>
      </c>
      <c r="N299" s="29">
        <v>3</v>
      </c>
      <c r="O299" s="29">
        <v>1</v>
      </c>
      <c r="P299" s="29">
        <v>4</v>
      </c>
      <c r="Q299" s="29">
        <v>1</v>
      </c>
      <c r="R299" s="29">
        <v>2</v>
      </c>
      <c r="S299" s="29">
        <v>1</v>
      </c>
      <c r="T299" s="29">
        <v>0</v>
      </c>
      <c r="U299" s="29">
        <v>1</v>
      </c>
      <c r="V299" s="29">
        <v>0</v>
      </c>
      <c r="W299" s="29">
        <v>0</v>
      </c>
      <c r="X299" s="29">
        <v>1</v>
      </c>
      <c r="Y299" s="29">
        <v>0</v>
      </c>
      <c r="Z299" s="29">
        <v>1</v>
      </c>
      <c r="AA299" s="29">
        <v>2</v>
      </c>
      <c r="AB299" s="29">
        <v>2</v>
      </c>
      <c r="AC299" s="29">
        <v>1</v>
      </c>
      <c r="AD299" s="29">
        <v>0</v>
      </c>
      <c r="AE299" s="29">
        <v>0</v>
      </c>
      <c r="AF299" s="29">
        <v>0</v>
      </c>
      <c r="AG299" s="29">
        <v>1</v>
      </c>
      <c r="AH299" s="29">
        <v>0</v>
      </c>
      <c r="AI299" s="29">
        <v>0</v>
      </c>
      <c r="AJ299" s="29">
        <v>1</v>
      </c>
      <c r="AK299" s="29">
        <v>0</v>
      </c>
      <c r="AL299" s="29">
        <v>2</v>
      </c>
      <c r="AM299" s="29">
        <v>3</v>
      </c>
      <c r="AN299" s="29">
        <v>3</v>
      </c>
      <c r="AO299" s="29">
        <v>0</v>
      </c>
      <c r="AP299" s="29">
        <v>0</v>
      </c>
      <c r="AQ299" s="29">
        <v>1</v>
      </c>
      <c r="AR299" s="29">
        <v>1</v>
      </c>
      <c r="AS299" s="29">
        <v>0</v>
      </c>
      <c r="AT299" s="29">
        <v>0</v>
      </c>
      <c r="AU299" s="29">
        <v>0</v>
      </c>
      <c r="AV299" s="29">
        <v>1</v>
      </c>
      <c r="AW299" s="29">
        <v>1</v>
      </c>
      <c r="AX299" s="29">
        <v>2</v>
      </c>
      <c r="AY299" s="23">
        <f t="shared" si="20"/>
        <v>56</v>
      </c>
      <c r="AZ299" s="23"/>
      <c r="BA299" s="23"/>
      <c r="BC299" s="1">
        <v>297</v>
      </c>
      <c r="BD299" s="22">
        <v>10.423</v>
      </c>
      <c r="BE299" s="22">
        <v>10.423</v>
      </c>
      <c r="BF299" s="22">
        <v>10.423</v>
      </c>
      <c r="BG299" s="22">
        <v>10.423</v>
      </c>
      <c r="BH299" s="22">
        <v>10.423</v>
      </c>
      <c r="BI299" s="22">
        <v>10.423</v>
      </c>
      <c r="BJ299" s="22">
        <v>10.423</v>
      </c>
      <c r="BK299" s="22">
        <v>10.423</v>
      </c>
      <c r="BL299" s="22">
        <v>10.423</v>
      </c>
      <c r="BM299" s="22">
        <v>10.423</v>
      </c>
      <c r="BN299" s="22">
        <v>10.423</v>
      </c>
      <c r="BO299" s="22">
        <f t="shared" si="21"/>
        <v>114.65300000000001</v>
      </c>
      <c r="BP299" s="22">
        <v>0</v>
      </c>
      <c r="BQ299" s="22">
        <v>1000</v>
      </c>
      <c r="BR299">
        <f t="shared" si="23"/>
        <v>0</v>
      </c>
      <c r="BS299">
        <f t="shared" si="22"/>
        <v>0</v>
      </c>
    </row>
    <row r="300" spans="1:71" ht="16" x14ac:dyDescent="0.2">
      <c r="A300" s="30">
        <v>298</v>
      </c>
      <c r="B300" s="29">
        <v>1</v>
      </c>
      <c r="C300" s="29">
        <v>1</v>
      </c>
      <c r="D300" s="29">
        <v>3</v>
      </c>
      <c r="E300" s="29">
        <v>1</v>
      </c>
      <c r="F300" s="29">
        <v>1</v>
      </c>
      <c r="G300" s="29">
        <v>1</v>
      </c>
      <c r="H300" s="29">
        <v>1</v>
      </c>
      <c r="I300" s="29">
        <v>1</v>
      </c>
      <c r="J300" s="29">
        <v>3</v>
      </c>
      <c r="K300" s="29">
        <v>3</v>
      </c>
      <c r="L300" s="29">
        <v>1</v>
      </c>
      <c r="M300" s="29">
        <v>1</v>
      </c>
      <c r="N300" s="29">
        <v>2</v>
      </c>
      <c r="O300" s="29">
        <v>1</v>
      </c>
      <c r="P300" s="29">
        <v>4</v>
      </c>
      <c r="Q300" s="29">
        <v>0</v>
      </c>
      <c r="R300" s="29">
        <v>1</v>
      </c>
      <c r="S300" s="29">
        <v>1</v>
      </c>
      <c r="T300" s="29">
        <v>1</v>
      </c>
      <c r="U300" s="29">
        <v>0</v>
      </c>
      <c r="V300" s="29">
        <v>0</v>
      </c>
      <c r="W300" s="29">
        <v>0</v>
      </c>
      <c r="X300" s="29">
        <v>1</v>
      </c>
      <c r="Y300" s="29">
        <v>0</v>
      </c>
      <c r="Z300" s="29">
        <v>1</v>
      </c>
      <c r="AA300" s="29">
        <v>2</v>
      </c>
      <c r="AB300" s="29">
        <v>2</v>
      </c>
      <c r="AC300" s="29">
        <v>1</v>
      </c>
      <c r="AD300" s="29">
        <v>1</v>
      </c>
      <c r="AE300" s="29">
        <v>0</v>
      </c>
      <c r="AF300" s="29">
        <v>1</v>
      </c>
      <c r="AG300" s="29">
        <v>0</v>
      </c>
      <c r="AH300" s="29">
        <v>1</v>
      </c>
      <c r="AI300" s="29">
        <v>0</v>
      </c>
      <c r="AJ300" s="29">
        <v>0</v>
      </c>
      <c r="AK300" s="29">
        <v>1</v>
      </c>
      <c r="AL300" s="29">
        <v>2</v>
      </c>
      <c r="AM300" s="29">
        <v>2</v>
      </c>
      <c r="AN300" s="29">
        <v>3</v>
      </c>
      <c r="AO300" s="29">
        <v>1</v>
      </c>
      <c r="AP300" s="29">
        <v>0</v>
      </c>
      <c r="AQ300" s="29">
        <v>1</v>
      </c>
      <c r="AR300" s="29">
        <v>1</v>
      </c>
      <c r="AS300" s="29">
        <v>0</v>
      </c>
      <c r="AT300" s="29">
        <v>0</v>
      </c>
      <c r="AU300" s="29">
        <v>0</v>
      </c>
      <c r="AV300" s="29">
        <v>0</v>
      </c>
      <c r="AW300" s="29">
        <v>0</v>
      </c>
      <c r="AX300" s="29">
        <v>3</v>
      </c>
      <c r="AY300" s="23">
        <f t="shared" si="20"/>
        <v>52</v>
      </c>
      <c r="AZ300" s="23"/>
      <c r="BA300" s="23"/>
      <c r="BC300" s="1">
        <v>298</v>
      </c>
      <c r="BD300" s="22">
        <v>10.423</v>
      </c>
      <c r="BE300" s="22">
        <v>10.423</v>
      </c>
      <c r="BF300" s="22">
        <v>10.423</v>
      </c>
      <c r="BG300" s="22">
        <v>10.423</v>
      </c>
      <c r="BH300" s="22">
        <v>10.423</v>
      </c>
      <c r="BI300" s="22">
        <v>10.423</v>
      </c>
      <c r="BJ300" s="22">
        <v>10.423</v>
      </c>
      <c r="BK300" s="22">
        <v>10.423</v>
      </c>
      <c r="BL300" s="22">
        <v>10.423</v>
      </c>
      <c r="BM300" s="22">
        <v>10.423</v>
      </c>
      <c r="BN300" s="22">
        <v>10.423</v>
      </c>
      <c r="BO300" s="22">
        <f t="shared" si="21"/>
        <v>114.65300000000001</v>
      </c>
      <c r="BP300" s="22">
        <v>0</v>
      </c>
      <c r="BQ300" s="22">
        <v>1000</v>
      </c>
      <c r="BR300">
        <f t="shared" si="23"/>
        <v>0</v>
      </c>
      <c r="BS300">
        <f t="shared" si="22"/>
        <v>0</v>
      </c>
    </row>
    <row r="301" spans="1:71" ht="16" x14ac:dyDescent="0.2">
      <c r="A301" s="30">
        <v>299</v>
      </c>
      <c r="B301" s="29">
        <v>2</v>
      </c>
      <c r="C301" s="29">
        <v>1</v>
      </c>
      <c r="D301" s="29">
        <v>2</v>
      </c>
      <c r="E301" s="29">
        <v>2</v>
      </c>
      <c r="F301" s="29">
        <v>2</v>
      </c>
      <c r="G301" s="29">
        <v>0</v>
      </c>
      <c r="H301" s="29">
        <v>0</v>
      </c>
      <c r="I301" s="29">
        <v>1</v>
      </c>
      <c r="J301" s="29">
        <v>3</v>
      </c>
      <c r="K301" s="29">
        <v>4</v>
      </c>
      <c r="L301" s="29">
        <v>2</v>
      </c>
      <c r="M301" s="29">
        <v>2</v>
      </c>
      <c r="N301" s="29">
        <v>2</v>
      </c>
      <c r="O301" s="29">
        <v>1</v>
      </c>
      <c r="P301" s="29">
        <v>3</v>
      </c>
      <c r="Q301" s="29">
        <v>1</v>
      </c>
      <c r="R301" s="29">
        <v>2</v>
      </c>
      <c r="S301" s="29">
        <v>1</v>
      </c>
      <c r="T301" s="29">
        <v>0</v>
      </c>
      <c r="U301" s="29">
        <v>1</v>
      </c>
      <c r="V301" s="29">
        <v>0</v>
      </c>
      <c r="W301" s="29">
        <v>0</v>
      </c>
      <c r="X301" s="29">
        <v>1</v>
      </c>
      <c r="Y301" s="29">
        <v>0</v>
      </c>
      <c r="Z301" s="29">
        <v>1</v>
      </c>
      <c r="AA301" s="29">
        <v>2</v>
      </c>
      <c r="AB301" s="29">
        <v>2</v>
      </c>
      <c r="AC301" s="29">
        <v>1</v>
      </c>
      <c r="AD301" s="29">
        <v>0</v>
      </c>
      <c r="AE301" s="29">
        <v>0</v>
      </c>
      <c r="AF301" s="29">
        <v>0</v>
      </c>
      <c r="AG301" s="29">
        <v>0</v>
      </c>
      <c r="AH301" s="29">
        <v>1</v>
      </c>
      <c r="AI301" s="29">
        <v>0</v>
      </c>
      <c r="AJ301" s="29">
        <v>0</v>
      </c>
      <c r="AK301" s="29">
        <v>1</v>
      </c>
      <c r="AL301" s="29">
        <v>2</v>
      </c>
      <c r="AM301" s="29">
        <v>2</v>
      </c>
      <c r="AN301" s="29">
        <v>3</v>
      </c>
      <c r="AO301" s="29">
        <v>1</v>
      </c>
      <c r="AP301" s="29">
        <v>1</v>
      </c>
      <c r="AQ301" s="29">
        <v>0</v>
      </c>
      <c r="AR301" s="29">
        <v>1</v>
      </c>
      <c r="AS301" s="29">
        <v>0</v>
      </c>
      <c r="AT301" s="29">
        <v>0</v>
      </c>
      <c r="AU301" s="29">
        <v>0</v>
      </c>
      <c r="AV301" s="29">
        <v>1</v>
      </c>
      <c r="AW301" s="29">
        <v>0</v>
      </c>
      <c r="AX301" s="29">
        <v>2</v>
      </c>
      <c r="AY301" s="23">
        <f t="shared" si="20"/>
        <v>54</v>
      </c>
      <c r="AZ301" s="23"/>
      <c r="BA301" s="23"/>
      <c r="BC301" s="1">
        <v>299</v>
      </c>
      <c r="BD301" s="22">
        <v>10.423</v>
      </c>
      <c r="BE301" s="22">
        <v>10.423</v>
      </c>
      <c r="BF301" s="22">
        <v>10.423</v>
      </c>
      <c r="BG301" s="22">
        <v>10.423</v>
      </c>
      <c r="BH301" s="22">
        <v>10.423</v>
      </c>
      <c r="BI301" s="22">
        <v>10.423</v>
      </c>
      <c r="BJ301" s="22">
        <v>10.423</v>
      </c>
      <c r="BK301" s="22">
        <v>10.423</v>
      </c>
      <c r="BL301" s="22">
        <v>10.423</v>
      </c>
      <c r="BM301" s="22">
        <v>10.423</v>
      </c>
      <c r="BN301" s="22">
        <v>10.423</v>
      </c>
      <c r="BO301" s="22">
        <f t="shared" si="21"/>
        <v>114.65300000000001</v>
      </c>
      <c r="BP301" s="22">
        <v>0</v>
      </c>
      <c r="BQ301" s="22">
        <v>1000</v>
      </c>
      <c r="BR301">
        <f t="shared" si="23"/>
        <v>0</v>
      </c>
      <c r="BS301">
        <f t="shared" si="22"/>
        <v>0</v>
      </c>
    </row>
    <row r="302" spans="1:71" ht="16" x14ac:dyDescent="0.2">
      <c r="A302" s="30">
        <v>300</v>
      </c>
      <c r="B302" s="29">
        <v>1</v>
      </c>
      <c r="C302" s="29">
        <v>1</v>
      </c>
      <c r="D302" s="29">
        <v>2</v>
      </c>
      <c r="E302" s="29">
        <v>1</v>
      </c>
      <c r="F302" s="29">
        <v>1</v>
      </c>
      <c r="G302" s="29">
        <v>1</v>
      </c>
      <c r="H302" s="29">
        <v>1</v>
      </c>
      <c r="I302" s="29">
        <v>1</v>
      </c>
      <c r="J302" s="29">
        <v>3</v>
      </c>
      <c r="K302" s="29">
        <v>3</v>
      </c>
      <c r="L302" s="29">
        <v>1</v>
      </c>
      <c r="M302" s="29">
        <v>0</v>
      </c>
      <c r="N302" s="29">
        <v>2</v>
      </c>
      <c r="O302" s="29">
        <v>1</v>
      </c>
      <c r="P302" s="29">
        <v>4</v>
      </c>
      <c r="Q302" s="29">
        <v>1</v>
      </c>
      <c r="R302" s="29">
        <v>2</v>
      </c>
      <c r="S302" s="29">
        <v>1</v>
      </c>
      <c r="T302" s="29">
        <v>0</v>
      </c>
      <c r="U302" s="29">
        <v>0</v>
      </c>
      <c r="V302" s="29">
        <v>0</v>
      </c>
      <c r="W302" s="29">
        <v>0</v>
      </c>
      <c r="X302" s="29">
        <v>1</v>
      </c>
      <c r="Y302" s="29">
        <v>0</v>
      </c>
      <c r="Z302" s="29">
        <v>1</v>
      </c>
      <c r="AA302" s="29">
        <v>2</v>
      </c>
      <c r="AB302" s="29">
        <v>3</v>
      </c>
      <c r="AC302" s="29">
        <v>0</v>
      </c>
      <c r="AD302" s="29">
        <v>1</v>
      </c>
      <c r="AE302" s="29">
        <v>1</v>
      </c>
      <c r="AF302" s="29">
        <v>0</v>
      </c>
      <c r="AG302" s="29">
        <v>1</v>
      </c>
      <c r="AH302" s="29">
        <v>1</v>
      </c>
      <c r="AI302" s="29">
        <v>1</v>
      </c>
      <c r="AJ302" s="29">
        <v>0</v>
      </c>
      <c r="AK302" s="29">
        <v>0</v>
      </c>
      <c r="AL302" s="29">
        <v>2</v>
      </c>
      <c r="AM302" s="29">
        <v>2</v>
      </c>
      <c r="AN302" s="29">
        <v>3</v>
      </c>
      <c r="AO302" s="29">
        <v>1</v>
      </c>
      <c r="AP302" s="29">
        <v>0</v>
      </c>
      <c r="AQ302" s="29">
        <v>1</v>
      </c>
      <c r="AR302" s="29">
        <v>1</v>
      </c>
      <c r="AS302" s="29">
        <v>1</v>
      </c>
      <c r="AT302" s="29">
        <v>0</v>
      </c>
      <c r="AU302" s="29">
        <v>0</v>
      </c>
      <c r="AV302" s="29">
        <v>1</v>
      </c>
      <c r="AW302" s="29">
        <v>0</v>
      </c>
      <c r="AX302" s="29">
        <v>2</v>
      </c>
      <c r="AY302" s="23">
        <f t="shared" si="20"/>
        <v>53</v>
      </c>
      <c r="AZ302" s="23"/>
      <c r="BA302" s="23"/>
      <c r="BC302" s="1">
        <v>300</v>
      </c>
      <c r="BD302" s="22">
        <v>10.423</v>
      </c>
      <c r="BE302" s="22">
        <v>10.423</v>
      </c>
      <c r="BF302" s="22">
        <v>10.423</v>
      </c>
      <c r="BG302" s="22">
        <v>10.423</v>
      </c>
      <c r="BH302" s="22">
        <v>10.423</v>
      </c>
      <c r="BI302" s="22">
        <v>10.423</v>
      </c>
      <c r="BJ302" s="22">
        <v>10.423</v>
      </c>
      <c r="BK302" s="22">
        <v>10.423</v>
      </c>
      <c r="BL302" s="22">
        <v>10.423</v>
      </c>
      <c r="BM302" s="22">
        <v>10.423</v>
      </c>
      <c r="BN302" s="22">
        <v>10.423</v>
      </c>
      <c r="BO302" s="22">
        <f t="shared" si="21"/>
        <v>114.65300000000001</v>
      </c>
      <c r="BP302" s="22">
        <v>0</v>
      </c>
      <c r="BQ302" s="22">
        <v>1000</v>
      </c>
      <c r="BR302">
        <f t="shared" si="23"/>
        <v>0</v>
      </c>
      <c r="BS302">
        <f t="shared" si="22"/>
        <v>0</v>
      </c>
    </row>
    <row r="303" spans="1:71" ht="16" x14ac:dyDescent="0.2">
      <c r="A303" s="30">
        <v>301</v>
      </c>
      <c r="B303" s="29">
        <v>0</v>
      </c>
      <c r="C303" s="29">
        <v>1</v>
      </c>
      <c r="D303" s="29">
        <v>2</v>
      </c>
      <c r="E303" s="29">
        <v>1</v>
      </c>
      <c r="F303" s="29">
        <v>2</v>
      </c>
      <c r="G303" s="29">
        <v>1</v>
      </c>
      <c r="H303" s="29">
        <v>0</v>
      </c>
      <c r="I303" s="29">
        <v>0</v>
      </c>
      <c r="J303" s="29">
        <v>3</v>
      </c>
      <c r="K303" s="29">
        <v>3</v>
      </c>
      <c r="L303" s="29">
        <v>1</v>
      </c>
      <c r="M303" s="29">
        <v>1</v>
      </c>
      <c r="N303" s="29">
        <v>2</v>
      </c>
      <c r="O303" s="29">
        <v>1</v>
      </c>
      <c r="P303" s="29">
        <v>4</v>
      </c>
      <c r="Q303" s="29">
        <v>1</v>
      </c>
      <c r="R303" s="29">
        <v>2</v>
      </c>
      <c r="S303" s="29">
        <v>2</v>
      </c>
      <c r="T303" s="29">
        <v>1</v>
      </c>
      <c r="U303" s="29">
        <v>0</v>
      </c>
      <c r="V303" s="29">
        <v>0</v>
      </c>
      <c r="W303" s="29">
        <v>1</v>
      </c>
      <c r="X303" s="29">
        <v>1</v>
      </c>
      <c r="Y303" s="29">
        <v>0</v>
      </c>
      <c r="Z303" s="29">
        <v>1</v>
      </c>
      <c r="AA303" s="29">
        <v>2</v>
      </c>
      <c r="AB303" s="29">
        <v>2</v>
      </c>
      <c r="AC303" s="29">
        <v>1</v>
      </c>
      <c r="AD303" s="29">
        <v>0</v>
      </c>
      <c r="AE303" s="29">
        <v>1</v>
      </c>
      <c r="AF303" s="29">
        <v>0</v>
      </c>
      <c r="AG303" s="29">
        <v>1</v>
      </c>
      <c r="AH303" s="29">
        <v>1</v>
      </c>
      <c r="AI303" s="29">
        <v>0</v>
      </c>
      <c r="AJ303" s="29">
        <v>0</v>
      </c>
      <c r="AK303" s="29">
        <v>0</v>
      </c>
      <c r="AL303" s="29">
        <v>2</v>
      </c>
      <c r="AM303" s="29">
        <v>1</v>
      </c>
      <c r="AN303" s="29">
        <v>3</v>
      </c>
      <c r="AO303" s="29">
        <v>1</v>
      </c>
      <c r="AP303" s="29">
        <v>0</v>
      </c>
      <c r="AQ303" s="29">
        <v>1</v>
      </c>
      <c r="AR303" s="29">
        <v>1</v>
      </c>
      <c r="AS303" s="29">
        <v>0</v>
      </c>
      <c r="AT303" s="29">
        <v>0</v>
      </c>
      <c r="AU303" s="29">
        <v>0</v>
      </c>
      <c r="AV303" s="29">
        <v>1</v>
      </c>
      <c r="AW303" s="29">
        <v>0</v>
      </c>
      <c r="AX303" s="29">
        <v>2</v>
      </c>
      <c r="AY303" s="23">
        <f t="shared" si="20"/>
        <v>51</v>
      </c>
      <c r="AZ303" s="23"/>
      <c r="BA303" s="23"/>
      <c r="BC303" s="1">
        <v>301</v>
      </c>
      <c r="BD303" s="22">
        <v>10.423</v>
      </c>
      <c r="BE303" s="22">
        <v>10.423</v>
      </c>
      <c r="BF303" s="22">
        <v>10.423</v>
      </c>
      <c r="BG303" s="22">
        <v>10.423</v>
      </c>
      <c r="BH303" s="22">
        <v>10.423</v>
      </c>
      <c r="BI303" s="22">
        <v>10.423</v>
      </c>
      <c r="BJ303" s="22">
        <v>10.423</v>
      </c>
      <c r="BK303" s="22">
        <v>10.423</v>
      </c>
      <c r="BL303" s="22">
        <v>10.423</v>
      </c>
      <c r="BM303" s="22">
        <v>10.423</v>
      </c>
      <c r="BN303" s="22">
        <v>10.423</v>
      </c>
      <c r="BO303" s="22">
        <f t="shared" si="21"/>
        <v>114.65300000000001</v>
      </c>
      <c r="BP303" s="22">
        <v>0</v>
      </c>
      <c r="BQ303" s="22">
        <v>1000</v>
      </c>
      <c r="BR303">
        <f t="shared" si="23"/>
        <v>0</v>
      </c>
      <c r="BS303">
        <f t="shared" si="22"/>
        <v>0</v>
      </c>
    </row>
    <row r="304" spans="1:71" ht="16" x14ac:dyDescent="0.2">
      <c r="A304" s="30">
        <v>302</v>
      </c>
      <c r="B304" s="29">
        <v>1</v>
      </c>
      <c r="C304" s="29">
        <v>1</v>
      </c>
      <c r="D304" s="29">
        <v>2</v>
      </c>
      <c r="E304" s="29">
        <v>1</v>
      </c>
      <c r="F304" s="29">
        <v>1</v>
      </c>
      <c r="G304" s="29">
        <v>1</v>
      </c>
      <c r="H304" s="29">
        <v>1</v>
      </c>
      <c r="I304" s="29">
        <v>1</v>
      </c>
      <c r="J304" s="29">
        <v>3</v>
      </c>
      <c r="K304" s="29">
        <v>3</v>
      </c>
      <c r="L304" s="29">
        <v>2</v>
      </c>
      <c r="M304" s="29">
        <v>1</v>
      </c>
      <c r="N304" s="29">
        <v>2</v>
      </c>
      <c r="O304" s="29">
        <v>2</v>
      </c>
      <c r="P304" s="29">
        <v>4</v>
      </c>
      <c r="Q304" s="29">
        <v>0</v>
      </c>
      <c r="R304" s="29">
        <v>2</v>
      </c>
      <c r="S304" s="29">
        <v>1</v>
      </c>
      <c r="T304" s="29">
        <v>0</v>
      </c>
      <c r="U304" s="29">
        <v>1</v>
      </c>
      <c r="V304" s="29">
        <v>0</v>
      </c>
      <c r="W304" s="29">
        <v>0</v>
      </c>
      <c r="X304" s="29">
        <v>1</v>
      </c>
      <c r="Y304" s="29">
        <v>0</v>
      </c>
      <c r="Z304" s="29">
        <v>1</v>
      </c>
      <c r="AA304" s="29">
        <v>2</v>
      </c>
      <c r="AB304" s="29">
        <v>2</v>
      </c>
      <c r="AC304" s="29">
        <v>1</v>
      </c>
      <c r="AD304" s="29">
        <v>0</v>
      </c>
      <c r="AE304" s="29">
        <v>1</v>
      </c>
      <c r="AF304" s="29">
        <v>0</v>
      </c>
      <c r="AG304" s="29">
        <v>1</v>
      </c>
      <c r="AH304" s="29">
        <v>1</v>
      </c>
      <c r="AI304" s="29">
        <v>1</v>
      </c>
      <c r="AJ304" s="29">
        <v>0</v>
      </c>
      <c r="AK304" s="29">
        <v>0</v>
      </c>
      <c r="AL304" s="29">
        <v>2</v>
      </c>
      <c r="AM304" s="29">
        <v>2</v>
      </c>
      <c r="AN304" s="29">
        <v>3</v>
      </c>
      <c r="AO304" s="29">
        <v>1</v>
      </c>
      <c r="AP304" s="29">
        <v>1</v>
      </c>
      <c r="AQ304" s="29">
        <v>1</v>
      </c>
      <c r="AR304" s="29">
        <v>1</v>
      </c>
      <c r="AS304" s="29">
        <v>0</v>
      </c>
      <c r="AT304" s="29">
        <v>0</v>
      </c>
      <c r="AU304" s="29">
        <v>0</v>
      </c>
      <c r="AV304" s="29">
        <v>0</v>
      </c>
      <c r="AW304" s="29">
        <v>2</v>
      </c>
      <c r="AX304" s="29">
        <v>2</v>
      </c>
      <c r="AY304" s="23">
        <f t="shared" si="20"/>
        <v>56</v>
      </c>
      <c r="AZ304" s="23"/>
      <c r="BA304" s="23"/>
      <c r="BC304" s="1">
        <v>302</v>
      </c>
      <c r="BD304" s="22">
        <v>10.423</v>
      </c>
      <c r="BE304" s="22">
        <v>10.423</v>
      </c>
      <c r="BF304" s="22">
        <v>10.423</v>
      </c>
      <c r="BG304" s="22">
        <v>10.423</v>
      </c>
      <c r="BH304" s="22">
        <v>10.423</v>
      </c>
      <c r="BI304" s="22">
        <v>10.423</v>
      </c>
      <c r="BJ304" s="22">
        <v>10.423</v>
      </c>
      <c r="BK304" s="22">
        <v>10.423</v>
      </c>
      <c r="BL304" s="22">
        <v>10.423</v>
      </c>
      <c r="BM304" s="22">
        <v>10.423</v>
      </c>
      <c r="BN304" s="22">
        <v>10.423</v>
      </c>
      <c r="BO304" s="22">
        <f t="shared" si="21"/>
        <v>114.65300000000001</v>
      </c>
      <c r="BP304" s="22">
        <v>0</v>
      </c>
      <c r="BQ304" s="22">
        <v>1000</v>
      </c>
      <c r="BR304">
        <f t="shared" si="23"/>
        <v>0</v>
      </c>
      <c r="BS304">
        <f t="shared" si="22"/>
        <v>0</v>
      </c>
    </row>
    <row r="305" spans="1:71" ht="16" x14ac:dyDescent="0.2">
      <c r="A305" s="30">
        <v>303</v>
      </c>
      <c r="B305" s="29">
        <v>1</v>
      </c>
      <c r="C305" s="29">
        <v>1</v>
      </c>
      <c r="D305" s="29">
        <v>2</v>
      </c>
      <c r="E305" s="29">
        <v>1</v>
      </c>
      <c r="F305" s="29">
        <v>0</v>
      </c>
      <c r="G305" s="29">
        <v>0</v>
      </c>
      <c r="H305" s="29">
        <v>1</v>
      </c>
      <c r="I305" s="29">
        <v>1</v>
      </c>
      <c r="J305" s="29">
        <v>3</v>
      </c>
      <c r="K305" s="29">
        <v>3</v>
      </c>
      <c r="L305" s="29">
        <v>1</v>
      </c>
      <c r="M305" s="29">
        <v>1</v>
      </c>
      <c r="N305" s="29">
        <v>2</v>
      </c>
      <c r="O305" s="29">
        <v>1</v>
      </c>
      <c r="P305" s="29">
        <v>4</v>
      </c>
      <c r="Q305" s="29">
        <v>1</v>
      </c>
      <c r="R305" s="29">
        <v>1</v>
      </c>
      <c r="S305" s="29">
        <v>1</v>
      </c>
      <c r="T305" s="29">
        <v>0</v>
      </c>
      <c r="U305" s="29">
        <v>0</v>
      </c>
      <c r="V305" s="29">
        <v>0</v>
      </c>
      <c r="W305" s="29">
        <v>0</v>
      </c>
      <c r="X305" s="29">
        <v>0</v>
      </c>
      <c r="Y305" s="29">
        <v>0</v>
      </c>
      <c r="Z305" s="29">
        <v>1</v>
      </c>
      <c r="AA305" s="29">
        <v>2</v>
      </c>
      <c r="AB305" s="29">
        <v>2</v>
      </c>
      <c r="AC305" s="29">
        <v>1</v>
      </c>
      <c r="AD305" s="29">
        <v>1</v>
      </c>
      <c r="AE305" s="29">
        <v>0</v>
      </c>
      <c r="AF305" s="29">
        <v>1</v>
      </c>
      <c r="AG305" s="29">
        <v>0</v>
      </c>
      <c r="AH305" s="29">
        <v>1</v>
      </c>
      <c r="AI305" s="29">
        <v>1</v>
      </c>
      <c r="AJ305" s="29">
        <v>1</v>
      </c>
      <c r="AK305" s="29">
        <v>0</v>
      </c>
      <c r="AL305" s="29">
        <v>2</v>
      </c>
      <c r="AM305" s="29">
        <v>2</v>
      </c>
      <c r="AN305" s="29">
        <v>3</v>
      </c>
      <c r="AO305" s="29">
        <v>1</v>
      </c>
      <c r="AP305" s="29">
        <v>1</v>
      </c>
      <c r="AQ305" s="29">
        <v>0</v>
      </c>
      <c r="AR305" s="29">
        <v>0</v>
      </c>
      <c r="AS305" s="29">
        <v>1</v>
      </c>
      <c r="AT305" s="29">
        <v>0</v>
      </c>
      <c r="AU305" s="29">
        <v>0</v>
      </c>
      <c r="AV305" s="29">
        <v>1</v>
      </c>
      <c r="AW305" s="29">
        <v>1</v>
      </c>
      <c r="AX305" s="29">
        <v>3</v>
      </c>
      <c r="AY305" s="23">
        <f t="shared" si="20"/>
        <v>51</v>
      </c>
      <c r="AZ305" s="23"/>
      <c r="BA305" s="23"/>
      <c r="BC305" s="1">
        <v>303</v>
      </c>
      <c r="BD305" s="22">
        <v>10.423</v>
      </c>
      <c r="BE305" s="22">
        <v>10.423</v>
      </c>
      <c r="BF305" s="22">
        <v>10.423</v>
      </c>
      <c r="BG305" s="22">
        <v>10.423</v>
      </c>
      <c r="BH305" s="22">
        <v>10.423</v>
      </c>
      <c r="BI305" s="22">
        <v>10.423</v>
      </c>
      <c r="BJ305" s="22">
        <v>10.423</v>
      </c>
      <c r="BK305" s="22">
        <v>10.423</v>
      </c>
      <c r="BL305" s="22">
        <v>10.423</v>
      </c>
      <c r="BM305" s="22">
        <v>10.423</v>
      </c>
      <c r="BN305" s="22">
        <v>10.423</v>
      </c>
      <c r="BO305" s="22">
        <f t="shared" si="21"/>
        <v>114.65300000000001</v>
      </c>
      <c r="BP305" s="22">
        <v>0</v>
      </c>
      <c r="BQ305" s="22">
        <v>1000</v>
      </c>
      <c r="BR305">
        <f t="shared" si="23"/>
        <v>0</v>
      </c>
      <c r="BS305">
        <f t="shared" si="22"/>
        <v>0</v>
      </c>
    </row>
    <row r="306" spans="1:71" ht="16" x14ac:dyDescent="0.2">
      <c r="A306" s="30">
        <v>304</v>
      </c>
      <c r="B306" s="29">
        <v>1</v>
      </c>
      <c r="C306" s="29">
        <v>0</v>
      </c>
      <c r="D306" s="29">
        <v>2</v>
      </c>
      <c r="E306" s="29">
        <v>1</v>
      </c>
      <c r="F306" s="29">
        <v>1</v>
      </c>
      <c r="G306" s="29">
        <v>1</v>
      </c>
      <c r="H306" s="29">
        <v>1</v>
      </c>
      <c r="I306" s="29">
        <v>1</v>
      </c>
      <c r="J306" s="29">
        <v>3</v>
      </c>
      <c r="K306" s="29">
        <v>3</v>
      </c>
      <c r="L306" s="29">
        <v>2</v>
      </c>
      <c r="M306" s="29">
        <v>1</v>
      </c>
      <c r="N306" s="29">
        <v>2</v>
      </c>
      <c r="O306" s="29">
        <v>1</v>
      </c>
      <c r="P306" s="29">
        <v>4</v>
      </c>
      <c r="Q306" s="29">
        <v>1</v>
      </c>
      <c r="R306" s="29">
        <v>1</v>
      </c>
      <c r="S306" s="29">
        <v>1</v>
      </c>
      <c r="T306" s="29">
        <v>1</v>
      </c>
      <c r="U306" s="29">
        <v>0</v>
      </c>
      <c r="V306" s="29">
        <v>1</v>
      </c>
      <c r="W306" s="29">
        <v>0</v>
      </c>
      <c r="X306" s="29">
        <v>1</v>
      </c>
      <c r="Y306" s="29">
        <v>0</v>
      </c>
      <c r="Z306" s="29">
        <v>2</v>
      </c>
      <c r="AA306" s="29">
        <v>2</v>
      </c>
      <c r="AB306" s="29">
        <v>2</v>
      </c>
      <c r="AC306" s="29">
        <v>0</v>
      </c>
      <c r="AD306" s="29">
        <v>0</v>
      </c>
      <c r="AE306" s="29">
        <v>1</v>
      </c>
      <c r="AF306" s="29">
        <v>0</v>
      </c>
      <c r="AG306" s="29">
        <v>1</v>
      </c>
      <c r="AH306" s="29">
        <v>0</v>
      </c>
      <c r="AI306" s="29">
        <v>0</v>
      </c>
      <c r="AJ306" s="29">
        <v>0</v>
      </c>
      <c r="AK306" s="29">
        <v>0</v>
      </c>
      <c r="AL306" s="29">
        <v>2</v>
      </c>
      <c r="AM306" s="29">
        <v>2</v>
      </c>
      <c r="AN306" s="29">
        <v>4</v>
      </c>
      <c r="AO306" s="29">
        <v>1</v>
      </c>
      <c r="AP306" s="29">
        <v>1</v>
      </c>
      <c r="AQ306" s="29">
        <v>1</v>
      </c>
      <c r="AR306" s="29">
        <v>0</v>
      </c>
      <c r="AS306" s="29">
        <v>0</v>
      </c>
      <c r="AT306" s="29">
        <v>0</v>
      </c>
      <c r="AU306" s="29">
        <v>1</v>
      </c>
      <c r="AV306" s="29">
        <v>1</v>
      </c>
      <c r="AW306" s="29">
        <v>1</v>
      </c>
      <c r="AX306" s="29">
        <v>3</v>
      </c>
      <c r="AY306" s="23">
        <f t="shared" si="20"/>
        <v>55</v>
      </c>
      <c r="AZ306" s="23"/>
      <c r="BA306" s="23"/>
      <c r="BC306" s="1">
        <v>304</v>
      </c>
      <c r="BD306" s="22">
        <v>10.423</v>
      </c>
      <c r="BE306" s="22">
        <v>10.423</v>
      </c>
      <c r="BF306" s="22">
        <v>10.423</v>
      </c>
      <c r="BG306" s="22">
        <v>10.423</v>
      </c>
      <c r="BH306" s="22">
        <v>10.423</v>
      </c>
      <c r="BI306" s="22">
        <v>10.423</v>
      </c>
      <c r="BJ306" s="22">
        <v>10.423</v>
      </c>
      <c r="BK306" s="22">
        <v>10.423</v>
      </c>
      <c r="BL306" s="22">
        <v>10.423</v>
      </c>
      <c r="BM306" s="22">
        <v>10.423</v>
      </c>
      <c r="BN306" s="22">
        <v>10.423</v>
      </c>
      <c r="BO306" s="22">
        <f t="shared" si="21"/>
        <v>114.65300000000001</v>
      </c>
      <c r="BP306" s="22">
        <v>0</v>
      </c>
      <c r="BQ306" s="22">
        <v>1000</v>
      </c>
      <c r="BR306">
        <f t="shared" si="23"/>
        <v>0</v>
      </c>
      <c r="BS306">
        <f t="shared" si="22"/>
        <v>0</v>
      </c>
    </row>
    <row r="307" spans="1:71" ht="16" x14ac:dyDescent="0.2">
      <c r="A307" s="30">
        <v>305</v>
      </c>
      <c r="B307" s="29">
        <v>0</v>
      </c>
      <c r="C307" s="29">
        <v>0</v>
      </c>
      <c r="D307" s="29">
        <v>2</v>
      </c>
      <c r="E307" s="29">
        <v>1</v>
      </c>
      <c r="F307" s="29">
        <v>1</v>
      </c>
      <c r="G307" s="29">
        <v>0</v>
      </c>
      <c r="H307" s="29">
        <v>0</v>
      </c>
      <c r="I307" s="29">
        <v>1</v>
      </c>
      <c r="J307" s="29">
        <v>3</v>
      </c>
      <c r="K307" s="29">
        <v>3</v>
      </c>
      <c r="L307" s="29">
        <v>2</v>
      </c>
      <c r="M307" s="29">
        <v>1</v>
      </c>
      <c r="N307" s="29">
        <v>2</v>
      </c>
      <c r="O307" s="29">
        <v>1</v>
      </c>
      <c r="P307" s="29">
        <v>4</v>
      </c>
      <c r="Q307" s="29">
        <v>1</v>
      </c>
      <c r="R307" s="29">
        <v>2</v>
      </c>
      <c r="S307" s="29">
        <v>1</v>
      </c>
      <c r="T307" s="29">
        <v>0</v>
      </c>
      <c r="U307" s="29">
        <v>1</v>
      </c>
      <c r="V307" s="29">
        <v>0</v>
      </c>
      <c r="W307" s="29">
        <v>0</v>
      </c>
      <c r="X307" s="29">
        <v>0</v>
      </c>
      <c r="Y307" s="29">
        <v>0</v>
      </c>
      <c r="Z307" s="29">
        <v>1</v>
      </c>
      <c r="AA307" s="29">
        <v>2</v>
      </c>
      <c r="AB307" s="29">
        <v>2</v>
      </c>
      <c r="AC307" s="29">
        <v>1</v>
      </c>
      <c r="AD307" s="29">
        <v>1</v>
      </c>
      <c r="AE307" s="29">
        <v>1</v>
      </c>
      <c r="AF307" s="29">
        <v>1</v>
      </c>
      <c r="AG307" s="29">
        <v>1</v>
      </c>
      <c r="AH307" s="29">
        <v>1</v>
      </c>
      <c r="AI307" s="29">
        <v>0</v>
      </c>
      <c r="AJ307" s="29">
        <v>0</v>
      </c>
      <c r="AK307" s="29">
        <v>0</v>
      </c>
      <c r="AL307" s="29">
        <v>2</v>
      </c>
      <c r="AM307" s="29">
        <v>2</v>
      </c>
      <c r="AN307" s="29">
        <v>3</v>
      </c>
      <c r="AO307" s="29">
        <v>1</v>
      </c>
      <c r="AP307" s="29">
        <v>0</v>
      </c>
      <c r="AQ307" s="29">
        <v>1</v>
      </c>
      <c r="AR307" s="29">
        <v>0</v>
      </c>
      <c r="AS307" s="29">
        <v>1</v>
      </c>
      <c r="AT307" s="29">
        <v>0</v>
      </c>
      <c r="AU307" s="29">
        <v>1</v>
      </c>
      <c r="AV307" s="29">
        <v>1</v>
      </c>
      <c r="AW307" s="29">
        <v>1</v>
      </c>
      <c r="AX307" s="29">
        <v>2</v>
      </c>
      <c r="AY307" s="23">
        <f t="shared" si="20"/>
        <v>52</v>
      </c>
      <c r="AZ307" s="23"/>
      <c r="BA307" s="23"/>
      <c r="BC307" s="1">
        <v>305</v>
      </c>
      <c r="BD307" s="22">
        <v>10.423</v>
      </c>
      <c r="BE307" s="22">
        <v>10.423</v>
      </c>
      <c r="BF307" s="22">
        <v>10.423</v>
      </c>
      <c r="BG307" s="22">
        <v>10.423</v>
      </c>
      <c r="BH307" s="22">
        <v>10.423</v>
      </c>
      <c r="BI307" s="22">
        <v>10.423</v>
      </c>
      <c r="BJ307" s="22">
        <v>10.423</v>
      </c>
      <c r="BK307" s="22">
        <v>10.423</v>
      </c>
      <c r="BL307" s="22">
        <v>10.423</v>
      </c>
      <c r="BM307" s="22">
        <v>10.423</v>
      </c>
      <c r="BN307" s="22">
        <v>10.423</v>
      </c>
      <c r="BO307" s="22">
        <f t="shared" si="21"/>
        <v>114.65300000000001</v>
      </c>
      <c r="BP307" s="22">
        <v>0</v>
      </c>
      <c r="BQ307" s="22">
        <v>1000</v>
      </c>
      <c r="BR307">
        <f t="shared" si="23"/>
        <v>0</v>
      </c>
      <c r="BS307">
        <f t="shared" si="22"/>
        <v>0</v>
      </c>
    </row>
    <row r="308" spans="1:71" ht="16" x14ac:dyDescent="0.2">
      <c r="A308" s="30">
        <v>306</v>
      </c>
      <c r="B308" s="29">
        <v>1</v>
      </c>
      <c r="C308" s="29">
        <v>1</v>
      </c>
      <c r="D308" s="29">
        <v>2</v>
      </c>
      <c r="E308" s="29">
        <v>1</v>
      </c>
      <c r="F308" s="29">
        <v>1</v>
      </c>
      <c r="G308" s="29">
        <v>1</v>
      </c>
      <c r="H308" s="29">
        <v>1</v>
      </c>
      <c r="I308" s="29">
        <v>1</v>
      </c>
      <c r="J308" s="29">
        <v>3</v>
      </c>
      <c r="K308" s="29">
        <v>3</v>
      </c>
      <c r="L308" s="29">
        <v>2</v>
      </c>
      <c r="M308" s="29">
        <v>1</v>
      </c>
      <c r="N308" s="29">
        <v>2</v>
      </c>
      <c r="O308" s="29">
        <v>1</v>
      </c>
      <c r="P308" s="29">
        <v>4</v>
      </c>
      <c r="Q308" s="29">
        <v>0</v>
      </c>
      <c r="R308" s="29">
        <v>2</v>
      </c>
      <c r="S308" s="29">
        <v>1</v>
      </c>
      <c r="T308" s="29">
        <v>0</v>
      </c>
      <c r="U308" s="29">
        <v>0</v>
      </c>
      <c r="V308" s="29">
        <v>0</v>
      </c>
      <c r="W308" s="29">
        <v>0</v>
      </c>
      <c r="X308" s="29">
        <v>0</v>
      </c>
      <c r="Y308" s="29">
        <v>0</v>
      </c>
      <c r="Z308" s="29">
        <v>1</v>
      </c>
      <c r="AA308" s="29">
        <v>3</v>
      </c>
      <c r="AB308" s="29">
        <v>2</v>
      </c>
      <c r="AC308" s="29">
        <v>1</v>
      </c>
      <c r="AD308" s="29">
        <v>1</v>
      </c>
      <c r="AE308" s="29">
        <v>1</v>
      </c>
      <c r="AF308" s="29">
        <v>0</v>
      </c>
      <c r="AG308" s="29">
        <v>0</v>
      </c>
      <c r="AH308" s="29">
        <v>0</v>
      </c>
      <c r="AI308" s="29">
        <v>0</v>
      </c>
      <c r="AJ308" s="29">
        <v>0</v>
      </c>
      <c r="AK308" s="29">
        <v>0</v>
      </c>
      <c r="AL308" s="29">
        <v>2</v>
      </c>
      <c r="AM308" s="29">
        <v>2</v>
      </c>
      <c r="AN308" s="29">
        <v>3</v>
      </c>
      <c r="AO308" s="29">
        <v>1</v>
      </c>
      <c r="AP308" s="29">
        <v>0</v>
      </c>
      <c r="AQ308" s="29">
        <v>0</v>
      </c>
      <c r="AR308" s="29">
        <v>1</v>
      </c>
      <c r="AS308" s="29">
        <v>0</v>
      </c>
      <c r="AT308" s="29">
        <v>0</v>
      </c>
      <c r="AU308" s="29">
        <v>0</v>
      </c>
      <c r="AV308" s="29">
        <v>0</v>
      </c>
      <c r="AW308" s="29">
        <v>0</v>
      </c>
      <c r="AX308" s="29">
        <v>3</v>
      </c>
      <c r="AY308" s="23">
        <f t="shared" si="20"/>
        <v>49</v>
      </c>
      <c r="AZ308" s="23"/>
      <c r="BA308" s="23"/>
      <c r="BC308" s="1">
        <v>306</v>
      </c>
      <c r="BD308" s="22">
        <v>10.423</v>
      </c>
      <c r="BE308" s="22">
        <v>10.423</v>
      </c>
      <c r="BF308" s="22">
        <v>10.423</v>
      </c>
      <c r="BG308" s="22">
        <v>10.423</v>
      </c>
      <c r="BH308" s="22">
        <v>10.423</v>
      </c>
      <c r="BI308" s="22">
        <v>10.423</v>
      </c>
      <c r="BJ308" s="22">
        <v>10.423</v>
      </c>
      <c r="BK308" s="22">
        <v>10.423</v>
      </c>
      <c r="BL308" s="22">
        <v>10.423</v>
      </c>
      <c r="BM308" s="22">
        <v>10.423</v>
      </c>
      <c r="BN308" s="22">
        <v>10.423</v>
      </c>
      <c r="BO308" s="22">
        <f t="shared" si="21"/>
        <v>114.65300000000001</v>
      </c>
      <c r="BP308" s="22">
        <v>0</v>
      </c>
      <c r="BQ308" s="22">
        <v>1000</v>
      </c>
      <c r="BR308">
        <f t="shared" si="23"/>
        <v>0</v>
      </c>
      <c r="BS308">
        <f t="shared" si="22"/>
        <v>0</v>
      </c>
    </row>
    <row r="309" spans="1:71" ht="16" x14ac:dyDescent="0.2">
      <c r="A309" s="30">
        <v>307</v>
      </c>
      <c r="B309" s="29">
        <v>1</v>
      </c>
      <c r="C309" s="29">
        <v>1</v>
      </c>
      <c r="D309" s="29">
        <v>2</v>
      </c>
      <c r="E309" s="29">
        <v>2</v>
      </c>
      <c r="F309" s="29">
        <v>1</v>
      </c>
      <c r="G309" s="29">
        <v>1</v>
      </c>
      <c r="H309" s="29">
        <v>1</v>
      </c>
      <c r="I309" s="29">
        <v>1</v>
      </c>
      <c r="J309" s="29">
        <v>3</v>
      </c>
      <c r="K309" s="29">
        <v>3</v>
      </c>
      <c r="L309" s="29">
        <v>1</v>
      </c>
      <c r="M309" s="29">
        <v>1</v>
      </c>
      <c r="N309" s="29">
        <v>2</v>
      </c>
      <c r="O309" s="29">
        <v>1</v>
      </c>
      <c r="P309" s="29">
        <v>4</v>
      </c>
      <c r="Q309" s="29">
        <v>1</v>
      </c>
      <c r="R309" s="29">
        <v>2</v>
      </c>
      <c r="S309" s="29">
        <v>2</v>
      </c>
      <c r="T309" s="29">
        <v>0</v>
      </c>
      <c r="U309" s="29">
        <v>0</v>
      </c>
      <c r="V309" s="29">
        <v>0</v>
      </c>
      <c r="W309" s="29">
        <v>0</v>
      </c>
      <c r="X309" s="29">
        <v>1</v>
      </c>
      <c r="Y309" s="29">
        <v>0</v>
      </c>
      <c r="Z309" s="29">
        <v>1</v>
      </c>
      <c r="AA309" s="29">
        <v>2</v>
      </c>
      <c r="AB309" s="29">
        <v>3</v>
      </c>
      <c r="AC309" s="29">
        <v>1</v>
      </c>
      <c r="AD309" s="29">
        <v>0</v>
      </c>
      <c r="AE309" s="29">
        <v>0</v>
      </c>
      <c r="AF309" s="29">
        <v>0</v>
      </c>
      <c r="AG309" s="29">
        <v>1</v>
      </c>
      <c r="AH309" s="29">
        <v>1</v>
      </c>
      <c r="AI309" s="29">
        <v>0</v>
      </c>
      <c r="AJ309" s="29">
        <v>0</v>
      </c>
      <c r="AK309" s="29">
        <v>0</v>
      </c>
      <c r="AL309" s="29">
        <v>2</v>
      </c>
      <c r="AM309" s="29">
        <v>2</v>
      </c>
      <c r="AN309" s="29">
        <v>3</v>
      </c>
      <c r="AO309" s="29">
        <v>1</v>
      </c>
      <c r="AP309" s="29">
        <v>0</v>
      </c>
      <c r="AQ309" s="29">
        <v>2</v>
      </c>
      <c r="AR309" s="29">
        <v>1</v>
      </c>
      <c r="AS309" s="29">
        <v>0</v>
      </c>
      <c r="AT309" s="29">
        <v>0</v>
      </c>
      <c r="AU309" s="29">
        <v>1</v>
      </c>
      <c r="AV309" s="29">
        <v>1</v>
      </c>
      <c r="AW309" s="29">
        <v>1</v>
      </c>
      <c r="AX309" s="29">
        <v>3</v>
      </c>
      <c r="AY309" s="23">
        <f t="shared" si="20"/>
        <v>57</v>
      </c>
      <c r="AZ309" s="23"/>
      <c r="BA309" s="23"/>
      <c r="BC309" s="1">
        <v>307</v>
      </c>
      <c r="BD309" s="22">
        <v>10.423</v>
      </c>
      <c r="BE309" s="22">
        <v>10.423</v>
      </c>
      <c r="BF309" s="22">
        <v>10.423</v>
      </c>
      <c r="BG309" s="22">
        <v>10.423</v>
      </c>
      <c r="BH309" s="22">
        <v>10.423</v>
      </c>
      <c r="BI309" s="22">
        <v>10.423</v>
      </c>
      <c r="BJ309" s="22">
        <v>10.423</v>
      </c>
      <c r="BK309" s="22">
        <v>10.423</v>
      </c>
      <c r="BL309" s="22">
        <v>10.423</v>
      </c>
      <c r="BM309" s="22">
        <v>10.423</v>
      </c>
      <c r="BN309" s="22">
        <v>10.423</v>
      </c>
      <c r="BO309" s="22">
        <f t="shared" si="21"/>
        <v>114.65300000000001</v>
      </c>
      <c r="BP309" s="22">
        <v>0</v>
      </c>
      <c r="BQ309" s="22">
        <v>1000</v>
      </c>
      <c r="BR309">
        <f t="shared" si="23"/>
        <v>0</v>
      </c>
      <c r="BS309">
        <f t="shared" si="22"/>
        <v>0</v>
      </c>
    </row>
    <row r="310" spans="1:71" ht="16" x14ac:dyDescent="0.2">
      <c r="A310" s="30">
        <v>308</v>
      </c>
      <c r="B310" s="29">
        <v>1</v>
      </c>
      <c r="C310" s="29">
        <v>2</v>
      </c>
      <c r="D310" s="29">
        <v>3</v>
      </c>
      <c r="E310" s="29">
        <v>1</v>
      </c>
      <c r="F310" s="29">
        <v>1</v>
      </c>
      <c r="G310" s="29">
        <v>0</v>
      </c>
      <c r="H310" s="29">
        <v>1</v>
      </c>
      <c r="I310" s="29">
        <v>2</v>
      </c>
      <c r="J310" s="29">
        <v>3</v>
      </c>
      <c r="K310" s="29">
        <v>3</v>
      </c>
      <c r="L310" s="29">
        <v>1</v>
      </c>
      <c r="M310" s="29">
        <v>1</v>
      </c>
      <c r="N310" s="29">
        <v>2</v>
      </c>
      <c r="O310" s="29">
        <v>2</v>
      </c>
      <c r="P310" s="29">
        <v>4</v>
      </c>
      <c r="Q310" s="29">
        <v>1</v>
      </c>
      <c r="R310" s="29">
        <v>2</v>
      </c>
      <c r="S310" s="29">
        <v>1</v>
      </c>
      <c r="T310" s="29">
        <v>1</v>
      </c>
      <c r="U310" s="29">
        <v>1</v>
      </c>
      <c r="V310" s="29">
        <v>1</v>
      </c>
      <c r="W310" s="29">
        <v>0</v>
      </c>
      <c r="X310" s="29">
        <v>1</v>
      </c>
      <c r="Y310" s="29">
        <v>0</v>
      </c>
      <c r="Z310" s="29">
        <v>1</v>
      </c>
      <c r="AA310" s="29">
        <v>2</v>
      </c>
      <c r="AB310" s="29">
        <v>2</v>
      </c>
      <c r="AC310" s="29">
        <v>1</v>
      </c>
      <c r="AD310" s="29">
        <v>1</v>
      </c>
      <c r="AE310" s="29">
        <v>0</v>
      </c>
      <c r="AF310" s="29">
        <v>0</v>
      </c>
      <c r="AG310" s="29">
        <v>1</v>
      </c>
      <c r="AH310" s="29">
        <v>0</v>
      </c>
      <c r="AI310" s="29">
        <v>0</v>
      </c>
      <c r="AJ310" s="29">
        <v>0</v>
      </c>
      <c r="AK310" s="29">
        <v>0</v>
      </c>
      <c r="AL310" s="29">
        <v>1</v>
      </c>
      <c r="AM310" s="29">
        <v>3</v>
      </c>
      <c r="AN310" s="29">
        <v>3</v>
      </c>
      <c r="AO310" s="29">
        <v>1</v>
      </c>
      <c r="AP310" s="29">
        <v>0</v>
      </c>
      <c r="AQ310" s="29">
        <v>1</v>
      </c>
      <c r="AR310" s="29">
        <v>1</v>
      </c>
      <c r="AS310" s="29">
        <v>0</v>
      </c>
      <c r="AT310" s="29">
        <v>0</v>
      </c>
      <c r="AU310" s="29">
        <v>0</v>
      </c>
      <c r="AV310" s="29">
        <v>1</v>
      </c>
      <c r="AW310" s="29">
        <v>1</v>
      </c>
      <c r="AX310" s="29">
        <v>2</v>
      </c>
      <c r="AY310" s="23">
        <f t="shared" si="20"/>
        <v>57</v>
      </c>
      <c r="AZ310" s="23"/>
      <c r="BA310" s="23"/>
      <c r="BC310" s="1">
        <v>308</v>
      </c>
      <c r="BD310" s="22">
        <v>10.423</v>
      </c>
      <c r="BE310" s="22">
        <v>10.423</v>
      </c>
      <c r="BF310" s="22">
        <v>10.423</v>
      </c>
      <c r="BG310" s="22">
        <v>10.423</v>
      </c>
      <c r="BH310" s="22">
        <v>10.423</v>
      </c>
      <c r="BI310" s="22">
        <v>10.423</v>
      </c>
      <c r="BJ310" s="22">
        <v>10.423</v>
      </c>
      <c r="BK310" s="22">
        <v>10.423</v>
      </c>
      <c r="BL310" s="22">
        <v>10.423</v>
      </c>
      <c r="BM310" s="22">
        <v>10.423</v>
      </c>
      <c r="BN310" s="22">
        <v>10.423</v>
      </c>
      <c r="BO310" s="22">
        <f t="shared" si="21"/>
        <v>114.65300000000001</v>
      </c>
      <c r="BP310" s="22">
        <v>0</v>
      </c>
      <c r="BQ310" s="22">
        <v>1000</v>
      </c>
      <c r="BR310">
        <f t="shared" si="23"/>
        <v>0</v>
      </c>
      <c r="BS310">
        <f t="shared" si="22"/>
        <v>0</v>
      </c>
    </row>
    <row r="311" spans="1:71" ht="16" x14ac:dyDescent="0.2">
      <c r="A311" s="30">
        <v>309</v>
      </c>
      <c r="B311" s="29">
        <v>2</v>
      </c>
      <c r="C311" s="29">
        <v>0</v>
      </c>
      <c r="D311" s="29">
        <v>2</v>
      </c>
      <c r="E311" s="29">
        <v>2</v>
      </c>
      <c r="F311" s="29">
        <v>0</v>
      </c>
      <c r="G311" s="29">
        <v>1</v>
      </c>
      <c r="H311" s="29">
        <v>0</v>
      </c>
      <c r="I311" s="29">
        <v>1</v>
      </c>
      <c r="J311" s="29">
        <v>3</v>
      </c>
      <c r="K311" s="29">
        <v>4</v>
      </c>
      <c r="L311" s="29">
        <v>1</v>
      </c>
      <c r="M311" s="29">
        <v>1</v>
      </c>
      <c r="N311" s="29">
        <v>2</v>
      </c>
      <c r="O311" s="29">
        <v>1</v>
      </c>
      <c r="P311" s="29">
        <v>4</v>
      </c>
      <c r="Q311" s="29">
        <v>1</v>
      </c>
      <c r="R311" s="29">
        <v>2</v>
      </c>
      <c r="S311" s="29">
        <v>1</v>
      </c>
      <c r="T311" s="29">
        <v>0</v>
      </c>
      <c r="U311" s="29">
        <v>0</v>
      </c>
      <c r="V311" s="29">
        <v>0</v>
      </c>
      <c r="W311" s="29">
        <v>1</v>
      </c>
      <c r="X311" s="29">
        <v>1</v>
      </c>
      <c r="Y311" s="29">
        <v>1</v>
      </c>
      <c r="Z311" s="29">
        <v>2</v>
      </c>
      <c r="AA311" s="29">
        <v>2</v>
      </c>
      <c r="AB311" s="29">
        <v>2</v>
      </c>
      <c r="AC311" s="29">
        <v>2</v>
      </c>
      <c r="AD311" s="29">
        <v>0</v>
      </c>
      <c r="AE311" s="29">
        <v>0</v>
      </c>
      <c r="AF311" s="29">
        <v>1</v>
      </c>
      <c r="AG311" s="29">
        <v>0</v>
      </c>
      <c r="AH311" s="29">
        <v>0</v>
      </c>
      <c r="AI311" s="29">
        <v>0</v>
      </c>
      <c r="AJ311" s="29">
        <v>0</v>
      </c>
      <c r="AK311" s="29">
        <v>0</v>
      </c>
      <c r="AL311" s="29">
        <v>2</v>
      </c>
      <c r="AM311" s="29">
        <v>2</v>
      </c>
      <c r="AN311" s="29">
        <v>2</v>
      </c>
      <c r="AO311" s="29">
        <v>1</v>
      </c>
      <c r="AP311" s="29">
        <v>0</v>
      </c>
      <c r="AQ311" s="29">
        <v>1</v>
      </c>
      <c r="AR311" s="29">
        <v>1</v>
      </c>
      <c r="AS311" s="29">
        <v>0</v>
      </c>
      <c r="AT311" s="29">
        <v>0</v>
      </c>
      <c r="AU311" s="29">
        <v>1</v>
      </c>
      <c r="AV311" s="29">
        <v>1</v>
      </c>
      <c r="AW311" s="29">
        <v>0</v>
      </c>
      <c r="AX311" s="29">
        <v>2</v>
      </c>
      <c r="AY311" s="23">
        <f t="shared" si="20"/>
        <v>53</v>
      </c>
      <c r="AZ311" s="23"/>
      <c r="BA311" s="23"/>
      <c r="BC311" s="1">
        <v>309</v>
      </c>
      <c r="BD311" s="22">
        <v>10.423</v>
      </c>
      <c r="BE311" s="22">
        <v>10.423</v>
      </c>
      <c r="BF311" s="22">
        <v>10.423</v>
      </c>
      <c r="BG311" s="22">
        <v>10.423</v>
      </c>
      <c r="BH311" s="22">
        <v>10.423</v>
      </c>
      <c r="BI311" s="22">
        <v>10.423</v>
      </c>
      <c r="BJ311" s="22">
        <v>10.423</v>
      </c>
      <c r="BK311" s="22">
        <v>10.423</v>
      </c>
      <c r="BL311" s="22">
        <v>10.423</v>
      </c>
      <c r="BM311" s="22">
        <v>10.423</v>
      </c>
      <c r="BN311" s="22">
        <v>10.423</v>
      </c>
      <c r="BO311" s="22">
        <f t="shared" si="21"/>
        <v>114.65300000000001</v>
      </c>
      <c r="BP311" s="22">
        <v>0</v>
      </c>
      <c r="BQ311" s="22">
        <v>1000</v>
      </c>
      <c r="BR311">
        <f t="shared" si="23"/>
        <v>0</v>
      </c>
      <c r="BS311">
        <f t="shared" si="22"/>
        <v>0</v>
      </c>
    </row>
    <row r="312" spans="1:71" ht="16" x14ac:dyDescent="0.2">
      <c r="A312" s="30">
        <v>310</v>
      </c>
      <c r="B312" s="29">
        <v>1</v>
      </c>
      <c r="C312" s="29">
        <v>1</v>
      </c>
      <c r="D312" s="29">
        <v>2</v>
      </c>
      <c r="E312" s="29">
        <v>1</v>
      </c>
      <c r="F312" s="29">
        <v>1</v>
      </c>
      <c r="G312" s="29">
        <v>1</v>
      </c>
      <c r="H312" s="29">
        <v>1</v>
      </c>
      <c r="I312" s="29">
        <v>0</v>
      </c>
      <c r="J312" s="29">
        <v>4</v>
      </c>
      <c r="K312" s="29">
        <v>3</v>
      </c>
      <c r="L312" s="29">
        <v>1</v>
      </c>
      <c r="M312" s="29">
        <v>2</v>
      </c>
      <c r="N312" s="29">
        <v>2</v>
      </c>
      <c r="O312" s="29">
        <v>1</v>
      </c>
      <c r="P312" s="29">
        <v>4</v>
      </c>
      <c r="Q312" s="29">
        <v>0</v>
      </c>
      <c r="R312" s="29">
        <v>2</v>
      </c>
      <c r="S312" s="29">
        <v>1</v>
      </c>
      <c r="T312" s="29">
        <v>0</v>
      </c>
      <c r="U312" s="29">
        <v>1</v>
      </c>
      <c r="V312" s="29">
        <v>1</v>
      </c>
      <c r="W312" s="29">
        <v>0</v>
      </c>
      <c r="X312" s="29">
        <v>1</v>
      </c>
      <c r="Y312" s="29">
        <v>1</v>
      </c>
      <c r="Z312" s="29">
        <v>2</v>
      </c>
      <c r="AA312" s="29">
        <v>3</v>
      </c>
      <c r="AB312" s="29">
        <v>2</v>
      </c>
      <c r="AC312" s="29">
        <v>0</v>
      </c>
      <c r="AD312" s="29">
        <v>0</v>
      </c>
      <c r="AE312" s="29">
        <v>0</v>
      </c>
      <c r="AF312" s="29">
        <v>0</v>
      </c>
      <c r="AG312" s="29">
        <v>1</v>
      </c>
      <c r="AH312" s="29">
        <v>1</v>
      </c>
      <c r="AI312" s="29">
        <v>1</v>
      </c>
      <c r="AJ312" s="29">
        <v>0</v>
      </c>
      <c r="AK312" s="29">
        <v>0</v>
      </c>
      <c r="AL312" s="29">
        <v>2</v>
      </c>
      <c r="AM312" s="29">
        <v>2</v>
      </c>
      <c r="AN312" s="29">
        <v>3</v>
      </c>
      <c r="AO312" s="29">
        <v>1</v>
      </c>
      <c r="AP312" s="29">
        <v>0</v>
      </c>
      <c r="AQ312" s="29">
        <v>1</v>
      </c>
      <c r="AR312" s="29">
        <v>0</v>
      </c>
      <c r="AS312" s="29">
        <v>1</v>
      </c>
      <c r="AT312" s="29">
        <v>0</v>
      </c>
      <c r="AU312" s="29">
        <v>0</v>
      </c>
      <c r="AV312" s="29">
        <v>0</v>
      </c>
      <c r="AW312" s="29">
        <v>0</v>
      </c>
      <c r="AX312" s="29">
        <v>2</v>
      </c>
      <c r="AY312" s="23">
        <f t="shared" si="20"/>
        <v>54</v>
      </c>
      <c r="AZ312" s="23"/>
      <c r="BA312" s="23"/>
      <c r="BC312" s="1">
        <v>310</v>
      </c>
      <c r="BD312" s="22">
        <v>10.423</v>
      </c>
      <c r="BE312" s="22">
        <v>10.423</v>
      </c>
      <c r="BF312" s="22">
        <v>10.423</v>
      </c>
      <c r="BG312" s="22">
        <v>10.423</v>
      </c>
      <c r="BH312" s="22">
        <v>10.423</v>
      </c>
      <c r="BI312" s="22">
        <v>10.423</v>
      </c>
      <c r="BJ312" s="22">
        <v>10.423</v>
      </c>
      <c r="BK312" s="22">
        <v>10.423</v>
      </c>
      <c r="BL312" s="22">
        <v>10.423</v>
      </c>
      <c r="BM312" s="22">
        <v>10.423</v>
      </c>
      <c r="BN312" s="22">
        <v>10.423</v>
      </c>
      <c r="BO312" s="22">
        <f t="shared" si="21"/>
        <v>114.65300000000001</v>
      </c>
      <c r="BP312" s="22">
        <v>0</v>
      </c>
      <c r="BQ312" s="22">
        <v>1000</v>
      </c>
      <c r="BR312">
        <f t="shared" si="23"/>
        <v>0</v>
      </c>
      <c r="BS312">
        <f t="shared" si="22"/>
        <v>0</v>
      </c>
    </row>
    <row r="313" spans="1:71" ht="16" x14ac:dyDescent="0.2">
      <c r="A313" s="30">
        <v>311</v>
      </c>
      <c r="B313" s="29">
        <v>1</v>
      </c>
      <c r="C313" s="29">
        <v>1</v>
      </c>
      <c r="D313" s="29">
        <v>2</v>
      </c>
      <c r="E313" s="29">
        <v>1</v>
      </c>
      <c r="F313" s="29">
        <v>1</v>
      </c>
      <c r="G313" s="29">
        <v>1</v>
      </c>
      <c r="H313" s="29">
        <v>0</v>
      </c>
      <c r="I313" s="29">
        <v>1</v>
      </c>
      <c r="J313" s="29">
        <v>3</v>
      </c>
      <c r="K313" s="29">
        <v>3</v>
      </c>
      <c r="L313" s="29">
        <v>1</v>
      </c>
      <c r="M313" s="29">
        <v>1</v>
      </c>
      <c r="N313" s="29">
        <v>2</v>
      </c>
      <c r="O313" s="29">
        <v>2</v>
      </c>
      <c r="P313" s="29">
        <v>3</v>
      </c>
      <c r="Q313" s="29">
        <v>1</v>
      </c>
      <c r="R313" s="29">
        <v>2</v>
      </c>
      <c r="S313" s="29">
        <v>1</v>
      </c>
      <c r="T313" s="29">
        <v>0</v>
      </c>
      <c r="U313" s="29">
        <v>1</v>
      </c>
      <c r="V313" s="29">
        <v>0</v>
      </c>
      <c r="W313" s="29">
        <v>1</v>
      </c>
      <c r="X313" s="29">
        <v>2</v>
      </c>
      <c r="Y313" s="29">
        <v>1</v>
      </c>
      <c r="Z313" s="29">
        <v>1</v>
      </c>
      <c r="AA313" s="29">
        <v>3</v>
      </c>
      <c r="AB313" s="29">
        <v>3</v>
      </c>
      <c r="AC313" s="29">
        <v>0</v>
      </c>
      <c r="AD313" s="29">
        <v>1</v>
      </c>
      <c r="AE313" s="29">
        <v>0</v>
      </c>
      <c r="AF313" s="29">
        <v>1</v>
      </c>
      <c r="AG313" s="29">
        <v>0</v>
      </c>
      <c r="AH313" s="29">
        <v>1</v>
      </c>
      <c r="AI313" s="29">
        <v>0</v>
      </c>
      <c r="AJ313" s="29">
        <v>1</v>
      </c>
      <c r="AK313" s="29">
        <v>0</v>
      </c>
      <c r="AL313" s="29">
        <v>2</v>
      </c>
      <c r="AM313" s="29">
        <v>2</v>
      </c>
      <c r="AN313" s="29">
        <v>3</v>
      </c>
      <c r="AO313" s="29">
        <v>1</v>
      </c>
      <c r="AP313" s="29">
        <v>1</v>
      </c>
      <c r="AQ313" s="29">
        <v>0</v>
      </c>
      <c r="AR313" s="29">
        <v>1</v>
      </c>
      <c r="AS313" s="29">
        <v>0</v>
      </c>
      <c r="AT313" s="29">
        <v>1</v>
      </c>
      <c r="AU313" s="29">
        <v>0</v>
      </c>
      <c r="AV313" s="29">
        <v>1</v>
      </c>
      <c r="AW313" s="29">
        <v>0</v>
      </c>
      <c r="AX313" s="29">
        <v>2</v>
      </c>
      <c r="AY313" s="23">
        <f t="shared" si="20"/>
        <v>57</v>
      </c>
      <c r="AZ313" s="23"/>
      <c r="BA313" s="23"/>
      <c r="BC313" s="1">
        <v>311</v>
      </c>
      <c r="BD313" s="22">
        <v>10.423</v>
      </c>
      <c r="BE313" s="22">
        <v>10.423</v>
      </c>
      <c r="BF313" s="22">
        <v>10.423</v>
      </c>
      <c r="BG313" s="22">
        <v>10.423</v>
      </c>
      <c r="BH313" s="22">
        <v>10.423</v>
      </c>
      <c r="BI313" s="22">
        <v>10.423</v>
      </c>
      <c r="BJ313" s="22">
        <v>10.423</v>
      </c>
      <c r="BK313" s="22">
        <v>10.423</v>
      </c>
      <c r="BL313" s="22">
        <v>10.423</v>
      </c>
      <c r="BM313" s="22">
        <v>10.423</v>
      </c>
      <c r="BN313" s="22">
        <v>10.423</v>
      </c>
      <c r="BO313" s="22">
        <f t="shared" si="21"/>
        <v>114.65300000000001</v>
      </c>
      <c r="BP313" s="22">
        <v>0</v>
      </c>
      <c r="BQ313" s="22">
        <v>1000</v>
      </c>
      <c r="BR313">
        <f t="shared" si="23"/>
        <v>0</v>
      </c>
      <c r="BS313">
        <f t="shared" si="22"/>
        <v>0</v>
      </c>
    </row>
    <row r="314" spans="1:71" ht="16" x14ac:dyDescent="0.2">
      <c r="A314" s="30">
        <v>312</v>
      </c>
      <c r="B314" s="29">
        <v>1</v>
      </c>
      <c r="C314" s="29">
        <v>1</v>
      </c>
      <c r="D314" s="29">
        <v>2</v>
      </c>
      <c r="E314" s="29">
        <v>2</v>
      </c>
      <c r="F314" s="29">
        <v>1</v>
      </c>
      <c r="G314" s="29">
        <v>1</v>
      </c>
      <c r="H314" s="29">
        <v>1</v>
      </c>
      <c r="I314" s="29">
        <v>1</v>
      </c>
      <c r="J314" s="29">
        <v>4</v>
      </c>
      <c r="K314" s="29">
        <v>3</v>
      </c>
      <c r="L314" s="29">
        <v>1</v>
      </c>
      <c r="M314" s="29">
        <v>1</v>
      </c>
      <c r="N314" s="29">
        <v>2</v>
      </c>
      <c r="O314" s="29">
        <v>1</v>
      </c>
      <c r="P314" s="29">
        <v>4</v>
      </c>
      <c r="Q314" s="29">
        <v>1</v>
      </c>
      <c r="R314" s="29">
        <v>2</v>
      </c>
      <c r="S314" s="29">
        <v>1</v>
      </c>
      <c r="T314" s="29">
        <v>0</v>
      </c>
      <c r="U314" s="29">
        <v>0</v>
      </c>
      <c r="V314" s="29">
        <v>0</v>
      </c>
      <c r="W314" s="29">
        <v>1</v>
      </c>
      <c r="X314" s="29">
        <v>0</v>
      </c>
      <c r="Y314" s="29">
        <v>0</v>
      </c>
      <c r="Z314" s="29">
        <v>2</v>
      </c>
      <c r="AA314" s="29">
        <v>2</v>
      </c>
      <c r="AB314" s="29">
        <v>3</v>
      </c>
      <c r="AC314" s="29">
        <v>1</v>
      </c>
      <c r="AD314" s="29">
        <v>0</v>
      </c>
      <c r="AE314" s="29">
        <v>1</v>
      </c>
      <c r="AF314" s="29">
        <v>1</v>
      </c>
      <c r="AG314" s="29">
        <v>0</v>
      </c>
      <c r="AH314" s="29">
        <v>1</v>
      </c>
      <c r="AI314" s="29">
        <v>1</v>
      </c>
      <c r="AJ314" s="29">
        <v>0</v>
      </c>
      <c r="AK314" s="29">
        <v>0</v>
      </c>
      <c r="AL314" s="29">
        <v>2</v>
      </c>
      <c r="AM314" s="29">
        <v>2</v>
      </c>
      <c r="AN314" s="29">
        <v>3</v>
      </c>
      <c r="AO314" s="29">
        <v>1</v>
      </c>
      <c r="AP314" s="29">
        <v>0</v>
      </c>
      <c r="AQ314" s="29">
        <v>1</v>
      </c>
      <c r="AR314" s="29">
        <v>0</v>
      </c>
      <c r="AS314" s="29">
        <v>0</v>
      </c>
      <c r="AT314" s="29">
        <v>0</v>
      </c>
      <c r="AU314" s="29">
        <v>0</v>
      </c>
      <c r="AV314" s="29">
        <v>1</v>
      </c>
      <c r="AW314" s="29">
        <v>1</v>
      </c>
      <c r="AX314" s="29">
        <v>2</v>
      </c>
      <c r="AY314" s="23">
        <f t="shared" si="20"/>
        <v>56</v>
      </c>
      <c r="AZ314" s="23"/>
      <c r="BA314" s="23"/>
      <c r="BC314" s="1">
        <v>312</v>
      </c>
      <c r="BD314" s="22">
        <v>10.423</v>
      </c>
      <c r="BE314" s="22">
        <v>10.423</v>
      </c>
      <c r="BF314" s="22">
        <v>10.423</v>
      </c>
      <c r="BG314" s="22">
        <v>10.423</v>
      </c>
      <c r="BH314" s="22">
        <v>10.423</v>
      </c>
      <c r="BI314" s="22">
        <v>10.423</v>
      </c>
      <c r="BJ314" s="22">
        <v>10.423</v>
      </c>
      <c r="BK314" s="22">
        <v>10.423</v>
      </c>
      <c r="BL314" s="22">
        <v>10.423</v>
      </c>
      <c r="BM314" s="22">
        <v>10.423</v>
      </c>
      <c r="BN314" s="22">
        <v>10.423</v>
      </c>
      <c r="BO314" s="22">
        <f t="shared" si="21"/>
        <v>114.65300000000001</v>
      </c>
      <c r="BP314" s="22">
        <v>0</v>
      </c>
      <c r="BQ314" s="22">
        <v>1000</v>
      </c>
      <c r="BR314">
        <f t="shared" si="23"/>
        <v>0</v>
      </c>
      <c r="BS314">
        <f t="shared" si="22"/>
        <v>0</v>
      </c>
    </row>
    <row r="315" spans="1:71" ht="16" x14ac:dyDescent="0.2">
      <c r="A315" s="30">
        <v>313</v>
      </c>
      <c r="B315" s="29">
        <v>1</v>
      </c>
      <c r="C315" s="29">
        <v>1</v>
      </c>
      <c r="D315" s="29">
        <v>3</v>
      </c>
      <c r="E315" s="29">
        <v>1</v>
      </c>
      <c r="F315" s="29">
        <v>1</v>
      </c>
      <c r="G315" s="29">
        <v>0</v>
      </c>
      <c r="H315" s="29">
        <v>0</v>
      </c>
      <c r="I315" s="29">
        <v>1</v>
      </c>
      <c r="J315" s="29">
        <v>3</v>
      </c>
      <c r="K315" s="29">
        <v>3</v>
      </c>
      <c r="L315" s="29">
        <v>1</v>
      </c>
      <c r="M315" s="29">
        <v>1</v>
      </c>
      <c r="N315" s="29">
        <v>2</v>
      </c>
      <c r="O315" s="29">
        <v>2</v>
      </c>
      <c r="P315" s="29">
        <v>3</v>
      </c>
      <c r="Q315" s="29">
        <v>0</v>
      </c>
      <c r="R315" s="29">
        <v>2</v>
      </c>
      <c r="S315" s="29">
        <v>1</v>
      </c>
      <c r="T315" s="29">
        <v>0</v>
      </c>
      <c r="U315" s="29">
        <v>1</v>
      </c>
      <c r="V315" s="29">
        <v>0</v>
      </c>
      <c r="W315" s="29">
        <v>2</v>
      </c>
      <c r="X315" s="29">
        <v>0</v>
      </c>
      <c r="Y315" s="29">
        <v>0</v>
      </c>
      <c r="Z315" s="29">
        <v>1</v>
      </c>
      <c r="AA315" s="29">
        <v>3</v>
      </c>
      <c r="AB315" s="29">
        <v>2</v>
      </c>
      <c r="AC315" s="29">
        <v>1</v>
      </c>
      <c r="AD315" s="29">
        <v>1</v>
      </c>
      <c r="AE315" s="29">
        <v>0</v>
      </c>
      <c r="AF315" s="29">
        <v>1</v>
      </c>
      <c r="AG315" s="29">
        <v>1</v>
      </c>
      <c r="AH315" s="29">
        <v>1</v>
      </c>
      <c r="AI315" s="29">
        <v>0</v>
      </c>
      <c r="AJ315" s="29">
        <v>0</v>
      </c>
      <c r="AK315" s="29">
        <v>0</v>
      </c>
      <c r="AL315" s="29">
        <v>2</v>
      </c>
      <c r="AM315" s="29">
        <v>2</v>
      </c>
      <c r="AN315" s="29">
        <v>3</v>
      </c>
      <c r="AO315" s="29">
        <v>0</v>
      </c>
      <c r="AP315" s="29">
        <v>0</v>
      </c>
      <c r="AQ315" s="29">
        <v>0</v>
      </c>
      <c r="AR315" s="29">
        <v>1</v>
      </c>
      <c r="AS315" s="29">
        <v>0</v>
      </c>
      <c r="AT315" s="29">
        <v>0</v>
      </c>
      <c r="AU315" s="29">
        <v>0</v>
      </c>
      <c r="AV315" s="29">
        <v>0</v>
      </c>
      <c r="AW315" s="29">
        <v>1</v>
      </c>
      <c r="AX315" s="29">
        <v>2</v>
      </c>
      <c r="AY315" s="23">
        <f t="shared" si="20"/>
        <v>51</v>
      </c>
      <c r="AZ315" s="23"/>
      <c r="BA315" s="23"/>
      <c r="BC315" s="1">
        <v>313</v>
      </c>
      <c r="BD315" s="22">
        <v>10.423</v>
      </c>
      <c r="BE315" s="22">
        <v>10.423</v>
      </c>
      <c r="BF315" s="22">
        <v>10.423</v>
      </c>
      <c r="BG315" s="22">
        <v>10.423</v>
      </c>
      <c r="BH315" s="22">
        <v>10.423</v>
      </c>
      <c r="BI315" s="22">
        <v>10.423</v>
      </c>
      <c r="BJ315" s="22">
        <v>10.423</v>
      </c>
      <c r="BK315" s="22">
        <v>10.423</v>
      </c>
      <c r="BL315" s="22">
        <v>10.423</v>
      </c>
      <c r="BM315" s="22">
        <v>10.423</v>
      </c>
      <c r="BN315" s="22">
        <v>10.423</v>
      </c>
      <c r="BO315" s="22">
        <f t="shared" si="21"/>
        <v>114.65300000000001</v>
      </c>
      <c r="BP315" s="22">
        <v>0</v>
      </c>
      <c r="BQ315" s="22">
        <v>1000</v>
      </c>
      <c r="BR315">
        <f t="shared" si="23"/>
        <v>0</v>
      </c>
      <c r="BS315">
        <f t="shared" si="22"/>
        <v>0</v>
      </c>
    </row>
    <row r="316" spans="1:71" ht="16" x14ac:dyDescent="0.2">
      <c r="A316" s="30">
        <v>314</v>
      </c>
      <c r="B316" s="29">
        <v>1</v>
      </c>
      <c r="C316" s="29">
        <v>0</v>
      </c>
      <c r="D316" s="29">
        <v>2</v>
      </c>
      <c r="E316" s="29">
        <v>1</v>
      </c>
      <c r="F316" s="29">
        <v>1</v>
      </c>
      <c r="G316" s="29">
        <v>1</v>
      </c>
      <c r="H316" s="29">
        <v>1</v>
      </c>
      <c r="I316" s="29">
        <v>1</v>
      </c>
      <c r="J316" s="29">
        <v>3</v>
      </c>
      <c r="K316" s="29">
        <v>3</v>
      </c>
      <c r="L316" s="29">
        <v>2</v>
      </c>
      <c r="M316" s="29">
        <v>1</v>
      </c>
      <c r="N316" s="29">
        <v>3</v>
      </c>
      <c r="O316" s="29">
        <v>1</v>
      </c>
      <c r="P316" s="29">
        <v>4</v>
      </c>
      <c r="Q316" s="29">
        <v>0</v>
      </c>
      <c r="R316" s="29">
        <v>1</v>
      </c>
      <c r="S316" s="29">
        <v>1</v>
      </c>
      <c r="T316" s="29">
        <v>0</v>
      </c>
      <c r="U316" s="29">
        <v>1</v>
      </c>
      <c r="V316" s="29">
        <v>0</v>
      </c>
      <c r="W316" s="29">
        <v>1</v>
      </c>
      <c r="X316" s="29">
        <v>1</v>
      </c>
      <c r="Y316" s="29">
        <v>0</v>
      </c>
      <c r="Z316" s="29">
        <v>1</v>
      </c>
      <c r="AA316" s="29">
        <v>2</v>
      </c>
      <c r="AB316" s="29">
        <v>2</v>
      </c>
      <c r="AC316" s="29">
        <v>1</v>
      </c>
      <c r="AD316" s="29">
        <v>0</v>
      </c>
      <c r="AE316" s="29">
        <v>1</v>
      </c>
      <c r="AF316" s="29">
        <v>1</v>
      </c>
      <c r="AG316" s="29">
        <v>0</v>
      </c>
      <c r="AH316" s="29">
        <v>1</v>
      </c>
      <c r="AI316" s="29">
        <v>0</v>
      </c>
      <c r="AJ316" s="29">
        <v>0</v>
      </c>
      <c r="AK316" s="29">
        <v>0</v>
      </c>
      <c r="AL316" s="29">
        <v>2</v>
      </c>
      <c r="AM316" s="29">
        <v>2</v>
      </c>
      <c r="AN316" s="29">
        <v>3</v>
      </c>
      <c r="AO316" s="29">
        <v>1</v>
      </c>
      <c r="AP316" s="29">
        <v>0</v>
      </c>
      <c r="AQ316" s="29">
        <v>0</v>
      </c>
      <c r="AR316" s="29">
        <v>0</v>
      </c>
      <c r="AS316" s="29">
        <v>0</v>
      </c>
      <c r="AT316" s="29">
        <v>0</v>
      </c>
      <c r="AU316" s="29">
        <v>0</v>
      </c>
      <c r="AV316" s="29">
        <v>0</v>
      </c>
      <c r="AW316" s="29">
        <v>0</v>
      </c>
      <c r="AX316" s="29">
        <v>1</v>
      </c>
      <c r="AY316" s="23">
        <f t="shared" si="20"/>
        <v>48</v>
      </c>
      <c r="AZ316" s="23"/>
      <c r="BA316" s="23"/>
      <c r="BC316" s="1">
        <v>314</v>
      </c>
      <c r="BD316" s="22">
        <v>10.423</v>
      </c>
      <c r="BE316" s="22">
        <v>10.423</v>
      </c>
      <c r="BF316" s="22">
        <v>10.423</v>
      </c>
      <c r="BG316" s="22">
        <v>10.423</v>
      </c>
      <c r="BH316" s="22">
        <v>10.423</v>
      </c>
      <c r="BI316" s="22">
        <v>10.423</v>
      </c>
      <c r="BJ316" s="22">
        <v>10.423</v>
      </c>
      <c r="BK316" s="22">
        <v>10.423</v>
      </c>
      <c r="BL316" s="22">
        <v>10.423</v>
      </c>
      <c r="BM316" s="22">
        <v>10.423</v>
      </c>
      <c r="BN316" s="22">
        <v>10.423</v>
      </c>
      <c r="BO316" s="22">
        <f t="shared" si="21"/>
        <v>114.65300000000001</v>
      </c>
      <c r="BP316" s="22">
        <v>0</v>
      </c>
      <c r="BQ316" s="22">
        <v>1000</v>
      </c>
      <c r="BR316">
        <f t="shared" si="23"/>
        <v>0</v>
      </c>
      <c r="BS316">
        <f t="shared" si="22"/>
        <v>0</v>
      </c>
    </row>
    <row r="317" spans="1:71" ht="16" x14ac:dyDescent="0.2">
      <c r="A317" s="30">
        <v>315</v>
      </c>
      <c r="B317" s="29">
        <v>1</v>
      </c>
      <c r="C317" s="29">
        <v>1</v>
      </c>
      <c r="D317" s="29">
        <v>2</v>
      </c>
      <c r="E317" s="29">
        <v>1</v>
      </c>
      <c r="F317" s="29">
        <v>1</v>
      </c>
      <c r="G317" s="29">
        <v>1</v>
      </c>
      <c r="H317" s="29">
        <v>1</v>
      </c>
      <c r="I317" s="29">
        <v>1</v>
      </c>
      <c r="J317" s="29">
        <v>3</v>
      </c>
      <c r="K317" s="29">
        <v>3</v>
      </c>
      <c r="L317" s="29">
        <v>1</v>
      </c>
      <c r="M317" s="29">
        <v>1</v>
      </c>
      <c r="N317" s="29">
        <v>2</v>
      </c>
      <c r="O317" s="29">
        <v>1</v>
      </c>
      <c r="P317" s="29">
        <v>4</v>
      </c>
      <c r="Q317" s="29">
        <v>0</v>
      </c>
      <c r="R317" s="29">
        <v>1</v>
      </c>
      <c r="S317" s="29">
        <v>1</v>
      </c>
      <c r="T317" s="29">
        <v>0</v>
      </c>
      <c r="U317" s="29">
        <v>0</v>
      </c>
      <c r="V317" s="29">
        <v>0</v>
      </c>
      <c r="W317" s="29">
        <v>0</v>
      </c>
      <c r="X317" s="29">
        <v>1</v>
      </c>
      <c r="Y317" s="29">
        <v>0</v>
      </c>
      <c r="Z317" s="29">
        <v>1</v>
      </c>
      <c r="AA317" s="29">
        <v>2</v>
      </c>
      <c r="AB317" s="29">
        <v>2</v>
      </c>
      <c r="AC317" s="29">
        <v>1</v>
      </c>
      <c r="AD317" s="29">
        <v>1</v>
      </c>
      <c r="AE317" s="29">
        <v>0</v>
      </c>
      <c r="AF317" s="29">
        <v>0</v>
      </c>
      <c r="AG317" s="29">
        <v>0</v>
      </c>
      <c r="AH317" s="29">
        <v>1</v>
      </c>
      <c r="AI317" s="29">
        <v>0</v>
      </c>
      <c r="AJ317" s="29">
        <v>0</v>
      </c>
      <c r="AK317" s="29">
        <v>0</v>
      </c>
      <c r="AL317" s="29">
        <v>2</v>
      </c>
      <c r="AM317" s="29">
        <v>3</v>
      </c>
      <c r="AN317" s="29">
        <v>3</v>
      </c>
      <c r="AO317" s="29">
        <v>0</v>
      </c>
      <c r="AP317" s="29">
        <v>1</v>
      </c>
      <c r="AQ317" s="29">
        <v>1</v>
      </c>
      <c r="AR317" s="29">
        <v>1</v>
      </c>
      <c r="AS317" s="29">
        <v>1</v>
      </c>
      <c r="AT317" s="29">
        <v>0</v>
      </c>
      <c r="AU317" s="29">
        <v>0</v>
      </c>
      <c r="AV317" s="29">
        <v>0</v>
      </c>
      <c r="AW317" s="29">
        <v>0</v>
      </c>
      <c r="AX317" s="29">
        <v>2</v>
      </c>
      <c r="AY317" s="23">
        <f t="shared" si="20"/>
        <v>49</v>
      </c>
      <c r="AZ317" s="23"/>
      <c r="BA317" s="23"/>
      <c r="BC317" s="1">
        <v>315</v>
      </c>
      <c r="BD317" s="22">
        <v>10.423</v>
      </c>
      <c r="BE317" s="22">
        <v>10.423</v>
      </c>
      <c r="BF317" s="22">
        <v>10.423</v>
      </c>
      <c r="BG317" s="22">
        <v>10.423</v>
      </c>
      <c r="BH317" s="22">
        <v>10.423</v>
      </c>
      <c r="BI317" s="22">
        <v>10.423</v>
      </c>
      <c r="BJ317" s="22">
        <v>10.423</v>
      </c>
      <c r="BK317" s="22">
        <v>10.423</v>
      </c>
      <c r="BL317" s="22">
        <v>10.423</v>
      </c>
      <c r="BM317" s="22">
        <v>10.423</v>
      </c>
      <c r="BN317" s="22">
        <v>10.423</v>
      </c>
      <c r="BO317" s="22">
        <f t="shared" si="21"/>
        <v>114.65300000000001</v>
      </c>
      <c r="BP317" s="22">
        <v>0</v>
      </c>
      <c r="BQ317" s="22">
        <v>1000</v>
      </c>
      <c r="BR317">
        <f t="shared" si="23"/>
        <v>0</v>
      </c>
      <c r="BS317">
        <f t="shared" si="22"/>
        <v>0</v>
      </c>
    </row>
    <row r="318" spans="1:71" ht="16" x14ac:dyDescent="0.2">
      <c r="A318" s="30">
        <v>316</v>
      </c>
      <c r="B318" s="29">
        <v>1</v>
      </c>
      <c r="C318" s="29">
        <v>1</v>
      </c>
      <c r="D318" s="29">
        <v>2</v>
      </c>
      <c r="E318" s="29">
        <v>1</v>
      </c>
      <c r="F318" s="29">
        <v>1</v>
      </c>
      <c r="G318" s="29">
        <v>0</v>
      </c>
      <c r="H318" s="29">
        <v>1</v>
      </c>
      <c r="I318" s="29">
        <v>1</v>
      </c>
      <c r="J318" s="29">
        <v>3</v>
      </c>
      <c r="K318" s="29">
        <v>3</v>
      </c>
      <c r="L318" s="29">
        <v>1</v>
      </c>
      <c r="M318" s="29">
        <v>2</v>
      </c>
      <c r="N318" s="29">
        <v>2</v>
      </c>
      <c r="O318" s="29">
        <v>1</v>
      </c>
      <c r="P318" s="29">
        <v>4</v>
      </c>
      <c r="Q318" s="29">
        <v>0</v>
      </c>
      <c r="R318" s="29">
        <v>1</v>
      </c>
      <c r="S318" s="29">
        <v>1</v>
      </c>
      <c r="T318" s="29">
        <v>0</v>
      </c>
      <c r="U318" s="29">
        <v>1</v>
      </c>
      <c r="V318" s="29">
        <v>0</v>
      </c>
      <c r="W318" s="29">
        <v>1</v>
      </c>
      <c r="X318" s="29">
        <v>1</v>
      </c>
      <c r="Y318" s="29">
        <v>0</v>
      </c>
      <c r="Z318" s="29">
        <v>1</v>
      </c>
      <c r="AA318" s="29">
        <v>2</v>
      </c>
      <c r="AB318" s="29">
        <v>3</v>
      </c>
      <c r="AC318" s="29">
        <v>0</v>
      </c>
      <c r="AD318" s="29">
        <v>1</v>
      </c>
      <c r="AE318" s="29">
        <v>0</v>
      </c>
      <c r="AF318" s="29">
        <v>1</v>
      </c>
      <c r="AG318" s="29">
        <v>0</v>
      </c>
      <c r="AH318" s="29">
        <v>1</v>
      </c>
      <c r="AI318" s="29">
        <v>0</v>
      </c>
      <c r="AJ318" s="29">
        <v>1</v>
      </c>
      <c r="AK318" s="29">
        <v>0</v>
      </c>
      <c r="AL318" s="29">
        <v>2</v>
      </c>
      <c r="AM318" s="29">
        <v>2</v>
      </c>
      <c r="AN318" s="29">
        <v>3</v>
      </c>
      <c r="AO318" s="29">
        <v>1</v>
      </c>
      <c r="AP318" s="29">
        <v>0</v>
      </c>
      <c r="AQ318" s="29">
        <v>1</v>
      </c>
      <c r="AR318" s="29">
        <v>1</v>
      </c>
      <c r="AS318" s="29">
        <v>1</v>
      </c>
      <c r="AT318" s="29">
        <v>0</v>
      </c>
      <c r="AU318" s="29">
        <v>0</v>
      </c>
      <c r="AV318" s="29">
        <v>0</v>
      </c>
      <c r="AW318" s="29">
        <v>1</v>
      </c>
      <c r="AX318" s="29">
        <v>2</v>
      </c>
      <c r="AY318" s="23">
        <f t="shared" si="20"/>
        <v>53</v>
      </c>
      <c r="AZ318" s="23"/>
      <c r="BA318" s="23"/>
      <c r="BC318" s="1">
        <v>316</v>
      </c>
      <c r="BD318" s="22">
        <v>10.423</v>
      </c>
      <c r="BE318" s="22">
        <v>10.423</v>
      </c>
      <c r="BF318" s="22">
        <v>10.423</v>
      </c>
      <c r="BG318" s="22">
        <v>10.423</v>
      </c>
      <c r="BH318" s="22">
        <v>10.423</v>
      </c>
      <c r="BI318" s="22">
        <v>10.423</v>
      </c>
      <c r="BJ318" s="22">
        <v>10.423</v>
      </c>
      <c r="BK318" s="22">
        <v>10.423</v>
      </c>
      <c r="BL318" s="22">
        <v>10.423</v>
      </c>
      <c r="BM318" s="22">
        <v>10.423</v>
      </c>
      <c r="BN318" s="22">
        <v>10.423</v>
      </c>
      <c r="BO318" s="22">
        <f t="shared" si="21"/>
        <v>114.65300000000001</v>
      </c>
      <c r="BP318" s="22">
        <v>0</v>
      </c>
      <c r="BQ318" s="22">
        <v>1000</v>
      </c>
      <c r="BR318">
        <f t="shared" si="23"/>
        <v>0</v>
      </c>
      <c r="BS318">
        <f t="shared" si="22"/>
        <v>0</v>
      </c>
    </row>
    <row r="319" spans="1:71" ht="16" x14ac:dyDescent="0.2">
      <c r="A319" s="30">
        <v>317</v>
      </c>
      <c r="B319" s="29">
        <v>0</v>
      </c>
      <c r="C319" s="29">
        <v>1</v>
      </c>
      <c r="D319" s="29">
        <v>2</v>
      </c>
      <c r="E319" s="29">
        <v>1</v>
      </c>
      <c r="F319" s="29">
        <v>1</v>
      </c>
      <c r="G319" s="29">
        <v>1</v>
      </c>
      <c r="H319" s="29">
        <v>1</v>
      </c>
      <c r="I319" s="29">
        <v>2</v>
      </c>
      <c r="J319" s="29">
        <v>3</v>
      </c>
      <c r="K319" s="29">
        <v>3</v>
      </c>
      <c r="L319" s="29">
        <v>1</v>
      </c>
      <c r="M319" s="29">
        <v>1</v>
      </c>
      <c r="N319" s="29">
        <v>2</v>
      </c>
      <c r="O319" s="29">
        <v>1</v>
      </c>
      <c r="P319" s="29">
        <v>4</v>
      </c>
      <c r="Q319" s="29">
        <v>1</v>
      </c>
      <c r="R319" s="29">
        <v>2</v>
      </c>
      <c r="S319" s="29">
        <v>1</v>
      </c>
      <c r="T319" s="29">
        <v>0</v>
      </c>
      <c r="U319" s="29">
        <v>0</v>
      </c>
      <c r="V319" s="29">
        <v>0</v>
      </c>
      <c r="W319" s="29">
        <v>0</v>
      </c>
      <c r="X319" s="29">
        <v>1</v>
      </c>
      <c r="Y319" s="29">
        <v>1</v>
      </c>
      <c r="Z319" s="29">
        <v>1</v>
      </c>
      <c r="AA319" s="29">
        <v>2</v>
      </c>
      <c r="AB319" s="29">
        <v>2</v>
      </c>
      <c r="AC319" s="29">
        <v>1</v>
      </c>
      <c r="AD319" s="29">
        <v>1</v>
      </c>
      <c r="AE319" s="29">
        <v>0</v>
      </c>
      <c r="AF319" s="29">
        <v>1</v>
      </c>
      <c r="AG319" s="29">
        <v>1</v>
      </c>
      <c r="AH319" s="29">
        <v>1</v>
      </c>
      <c r="AI319" s="29">
        <v>0</v>
      </c>
      <c r="AJ319" s="29">
        <v>0</v>
      </c>
      <c r="AK319" s="29">
        <v>0</v>
      </c>
      <c r="AL319" s="29">
        <v>2</v>
      </c>
      <c r="AM319" s="29">
        <v>2</v>
      </c>
      <c r="AN319" s="29">
        <v>3</v>
      </c>
      <c r="AO319" s="29">
        <v>1</v>
      </c>
      <c r="AP319" s="29">
        <v>0</v>
      </c>
      <c r="AQ319" s="29">
        <v>1</v>
      </c>
      <c r="AR319" s="29">
        <v>0</v>
      </c>
      <c r="AS319" s="29">
        <v>0</v>
      </c>
      <c r="AT319" s="29">
        <v>0</v>
      </c>
      <c r="AU319" s="29">
        <v>0</v>
      </c>
      <c r="AV319" s="29">
        <v>1</v>
      </c>
      <c r="AW319" s="29">
        <v>0</v>
      </c>
      <c r="AX319" s="29">
        <v>2</v>
      </c>
      <c r="AY319" s="23">
        <f t="shared" si="20"/>
        <v>52</v>
      </c>
      <c r="AZ319" s="23"/>
      <c r="BA319" s="23"/>
      <c r="BC319" s="1">
        <v>317</v>
      </c>
      <c r="BD319" s="22">
        <v>10.423</v>
      </c>
      <c r="BE319" s="22">
        <v>10.423</v>
      </c>
      <c r="BF319" s="22">
        <v>10.423</v>
      </c>
      <c r="BG319" s="22">
        <v>10.423</v>
      </c>
      <c r="BH319" s="22">
        <v>10.423</v>
      </c>
      <c r="BI319" s="22">
        <v>10.423</v>
      </c>
      <c r="BJ319" s="22">
        <v>10.423</v>
      </c>
      <c r="BK319" s="22">
        <v>10.423</v>
      </c>
      <c r="BL319" s="22">
        <v>10.423</v>
      </c>
      <c r="BM319" s="22">
        <v>10.423</v>
      </c>
      <c r="BN319" s="22">
        <v>10.423</v>
      </c>
      <c r="BO319" s="22">
        <f t="shared" si="21"/>
        <v>114.65300000000001</v>
      </c>
      <c r="BP319" s="22">
        <v>0</v>
      </c>
      <c r="BQ319" s="22">
        <v>1000</v>
      </c>
      <c r="BR319">
        <f t="shared" si="23"/>
        <v>0</v>
      </c>
      <c r="BS319">
        <f t="shared" si="22"/>
        <v>0</v>
      </c>
    </row>
    <row r="320" spans="1:71" ht="16" x14ac:dyDescent="0.2">
      <c r="A320" s="30">
        <v>318</v>
      </c>
      <c r="B320" s="29">
        <v>1</v>
      </c>
      <c r="C320" s="29">
        <v>1</v>
      </c>
      <c r="D320" s="29">
        <v>2</v>
      </c>
      <c r="E320" s="29">
        <v>1</v>
      </c>
      <c r="F320" s="29">
        <v>1</v>
      </c>
      <c r="G320" s="29">
        <v>1</v>
      </c>
      <c r="H320" s="29">
        <v>1</v>
      </c>
      <c r="I320" s="29">
        <v>1</v>
      </c>
      <c r="J320" s="29">
        <v>3</v>
      </c>
      <c r="K320" s="29">
        <v>4</v>
      </c>
      <c r="L320" s="29">
        <v>1</v>
      </c>
      <c r="M320" s="29">
        <v>1</v>
      </c>
      <c r="N320" s="29">
        <v>2</v>
      </c>
      <c r="O320" s="29">
        <v>2</v>
      </c>
      <c r="P320" s="29">
        <v>4</v>
      </c>
      <c r="Q320" s="29">
        <v>1</v>
      </c>
      <c r="R320" s="29">
        <v>2</v>
      </c>
      <c r="S320" s="29">
        <v>1</v>
      </c>
      <c r="T320" s="29">
        <v>0</v>
      </c>
      <c r="U320" s="29">
        <v>1</v>
      </c>
      <c r="V320" s="29">
        <v>1</v>
      </c>
      <c r="W320" s="29">
        <v>1</v>
      </c>
      <c r="X320" s="29">
        <v>1</v>
      </c>
      <c r="Y320" s="29">
        <v>1</v>
      </c>
      <c r="Z320" s="29">
        <v>1</v>
      </c>
      <c r="AA320" s="29">
        <v>2</v>
      </c>
      <c r="AB320" s="29">
        <v>2</v>
      </c>
      <c r="AC320" s="29">
        <v>1</v>
      </c>
      <c r="AD320" s="29">
        <v>0</v>
      </c>
      <c r="AE320" s="29">
        <v>0</v>
      </c>
      <c r="AF320" s="29">
        <v>1</v>
      </c>
      <c r="AG320" s="29">
        <v>1</v>
      </c>
      <c r="AH320" s="29">
        <v>1</v>
      </c>
      <c r="AI320" s="29">
        <v>0</v>
      </c>
      <c r="AJ320" s="29">
        <v>0</v>
      </c>
      <c r="AK320" s="29">
        <v>0</v>
      </c>
      <c r="AL320" s="29">
        <v>2</v>
      </c>
      <c r="AM320" s="29">
        <v>2</v>
      </c>
      <c r="AN320" s="29">
        <v>3</v>
      </c>
      <c r="AO320" s="29">
        <v>1</v>
      </c>
      <c r="AP320" s="29">
        <v>0</v>
      </c>
      <c r="AQ320" s="29">
        <v>0</v>
      </c>
      <c r="AR320" s="29">
        <v>0</v>
      </c>
      <c r="AS320" s="29">
        <v>0</v>
      </c>
      <c r="AT320" s="29">
        <v>0</v>
      </c>
      <c r="AU320" s="29">
        <v>0</v>
      </c>
      <c r="AV320" s="29">
        <v>1</v>
      </c>
      <c r="AW320" s="29">
        <v>0</v>
      </c>
      <c r="AX320" s="29">
        <v>2</v>
      </c>
      <c r="AY320" s="23">
        <f t="shared" si="20"/>
        <v>55</v>
      </c>
      <c r="AZ320" s="23"/>
      <c r="BA320" s="23"/>
      <c r="BC320" s="1">
        <v>318</v>
      </c>
      <c r="BD320" s="22">
        <v>10.423</v>
      </c>
      <c r="BE320" s="22">
        <v>10.423</v>
      </c>
      <c r="BF320" s="22">
        <v>10.423</v>
      </c>
      <c r="BG320" s="22">
        <v>10.423</v>
      </c>
      <c r="BH320" s="22">
        <v>10.423</v>
      </c>
      <c r="BI320" s="22">
        <v>10.423</v>
      </c>
      <c r="BJ320" s="22">
        <v>10.423</v>
      </c>
      <c r="BK320" s="22">
        <v>10.423</v>
      </c>
      <c r="BL320" s="22">
        <v>10.423</v>
      </c>
      <c r="BM320" s="22">
        <v>10.423</v>
      </c>
      <c r="BN320" s="22">
        <v>10.423</v>
      </c>
      <c r="BO320" s="22">
        <f t="shared" si="21"/>
        <v>114.65300000000001</v>
      </c>
      <c r="BP320" s="22">
        <v>0</v>
      </c>
      <c r="BQ320" s="22">
        <v>1000</v>
      </c>
      <c r="BR320">
        <f t="shared" si="23"/>
        <v>0</v>
      </c>
      <c r="BS320">
        <f t="shared" si="22"/>
        <v>0</v>
      </c>
    </row>
    <row r="321" spans="1:71" ht="16" x14ac:dyDescent="0.2">
      <c r="A321" s="30">
        <v>319</v>
      </c>
      <c r="B321" s="29">
        <v>1</v>
      </c>
      <c r="C321" s="29">
        <v>1</v>
      </c>
      <c r="D321" s="29">
        <v>2</v>
      </c>
      <c r="E321" s="29">
        <v>2</v>
      </c>
      <c r="F321" s="29">
        <v>1</v>
      </c>
      <c r="G321" s="29">
        <v>0</v>
      </c>
      <c r="H321" s="29">
        <v>1</v>
      </c>
      <c r="I321" s="29">
        <v>1</v>
      </c>
      <c r="J321" s="29">
        <v>3</v>
      </c>
      <c r="K321" s="29">
        <v>3</v>
      </c>
      <c r="L321" s="29">
        <v>2</v>
      </c>
      <c r="M321" s="29">
        <v>0</v>
      </c>
      <c r="N321" s="29">
        <v>2</v>
      </c>
      <c r="O321" s="29">
        <v>2</v>
      </c>
      <c r="P321" s="29">
        <v>4</v>
      </c>
      <c r="Q321" s="29">
        <v>0</v>
      </c>
      <c r="R321" s="29">
        <v>2</v>
      </c>
      <c r="S321" s="29">
        <v>1</v>
      </c>
      <c r="T321" s="29">
        <v>0</v>
      </c>
      <c r="U321" s="29">
        <v>1</v>
      </c>
      <c r="V321" s="29">
        <v>0</v>
      </c>
      <c r="W321" s="29">
        <v>1</v>
      </c>
      <c r="X321" s="29">
        <v>0</v>
      </c>
      <c r="Y321" s="29">
        <v>0</v>
      </c>
      <c r="Z321" s="29">
        <v>1</v>
      </c>
      <c r="AA321" s="29">
        <v>3</v>
      </c>
      <c r="AB321" s="29">
        <v>3</v>
      </c>
      <c r="AC321" s="29">
        <v>1</v>
      </c>
      <c r="AD321" s="29">
        <v>1</v>
      </c>
      <c r="AE321" s="29">
        <v>0</v>
      </c>
      <c r="AF321" s="29">
        <v>0</v>
      </c>
      <c r="AG321" s="29">
        <v>1</v>
      </c>
      <c r="AH321" s="29">
        <v>2</v>
      </c>
      <c r="AI321" s="29">
        <v>0</v>
      </c>
      <c r="AJ321" s="29">
        <v>1</v>
      </c>
      <c r="AK321" s="29">
        <v>0</v>
      </c>
      <c r="AL321" s="29">
        <v>2</v>
      </c>
      <c r="AM321" s="29">
        <v>3</v>
      </c>
      <c r="AN321" s="29">
        <v>3</v>
      </c>
      <c r="AO321" s="29">
        <v>1</v>
      </c>
      <c r="AP321" s="29">
        <v>0</v>
      </c>
      <c r="AQ321" s="29">
        <v>0</v>
      </c>
      <c r="AR321" s="29">
        <v>1</v>
      </c>
      <c r="AS321" s="29">
        <v>0</v>
      </c>
      <c r="AT321" s="29">
        <v>0</v>
      </c>
      <c r="AU321" s="29">
        <v>0</v>
      </c>
      <c r="AV321" s="29">
        <v>0</v>
      </c>
      <c r="AW321" s="29">
        <v>0</v>
      </c>
      <c r="AX321" s="29">
        <v>2</v>
      </c>
      <c r="AY321" s="23">
        <f t="shared" si="20"/>
        <v>55</v>
      </c>
      <c r="AZ321" s="23"/>
      <c r="BA321" s="23"/>
      <c r="BC321" s="1">
        <v>319</v>
      </c>
      <c r="BD321" s="22">
        <v>10.423</v>
      </c>
      <c r="BE321" s="22">
        <v>10.423</v>
      </c>
      <c r="BF321" s="22">
        <v>10.423</v>
      </c>
      <c r="BG321" s="22">
        <v>10.423</v>
      </c>
      <c r="BH321" s="22">
        <v>10.423</v>
      </c>
      <c r="BI321" s="22">
        <v>10.423</v>
      </c>
      <c r="BJ321" s="22">
        <v>10.423</v>
      </c>
      <c r="BK321" s="22">
        <v>10.423</v>
      </c>
      <c r="BL321" s="22">
        <v>10.423</v>
      </c>
      <c r="BM321" s="22">
        <v>10.423</v>
      </c>
      <c r="BN321" s="22">
        <v>10.423</v>
      </c>
      <c r="BO321" s="22">
        <f t="shared" si="21"/>
        <v>114.65300000000001</v>
      </c>
      <c r="BP321" s="22">
        <v>0</v>
      </c>
      <c r="BQ321" s="22">
        <v>1000</v>
      </c>
      <c r="BR321">
        <f t="shared" si="23"/>
        <v>0</v>
      </c>
      <c r="BS321">
        <f t="shared" si="22"/>
        <v>0</v>
      </c>
    </row>
    <row r="322" spans="1:71" ht="16" x14ac:dyDescent="0.2">
      <c r="A322" s="30">
        <v>320</v>
      </c>
      <c r="B322" s="29">
        <v>0</v>
      </c>
      <c r="C322" s="29">
        <v>2</v>
      </c>
      <c r="D322" s="29">
        <v>2</v>
      </c>
      <c r="E322" s="29">
        <v>2</v>
      </c>
      <c r="F322" s="29">
        <v>1</v>
      </c>
      <c r="G322" s="29">
        <v>1</v>
      </c>
      <c r="H322" s="29">
        <v>1</v>
      </c>
      <c r="I322" s="29">
        <v>2</v>
      </c>
      <c r="J322" s="29">
        <v>3</v>
      </c>
      <c r="K322" s="29">
        <v>2</v>
      </c>
      <c r="L322" s="29">
        <v>1</v>
      </c>
      <c r="M322" s="29">
        <v>1</v>
      </c>
      <c r="N322" s="29">
        <v>2</v>
      </c>
      <c r="O322" s="29">
        <v>2</v>
      </c>
      <c r="P322" s="29">
        <v>5</v>
      </c>
      <c r="Q322" s="29">
        <v>0</v>
      </c>
      <c r="R322" s="29">
        <v>1</v>
      </c>
      <c r="S322" s="29">
        <v>1</v>
      </c>
      <c r="T322" s="29">
        <v>0</v>
      </c>
      <c r="U322" s="29">
        <v>0</v>
      </c>
      <c r="V322" s="29">
        <v>0</v>
      </c>
      <c r="W322" s="29">
        <v>1</v>
      </c>
      <c r="X322" s="29">
        <v>1</v>
      </c>
      <c r="Y322" s="29">
        <v>0</v>
      </c>
      <c r="Z322" s="29">
        <v>1</v>
      </c>
      <c r="AA322" s="29">
        <v>2</v>
      </c>
      <c r="AB322" s="29">
        <v>2</v>
      </c>
      <c r="AC322" s="29">
        <v>0</v>
      </c>
      <c r="AD322" s="29">
        <v>0</v>
      </c>
      <c r="AE322" s="29">
        <v>0</v>
      </c>
      <c r="AF322" s="29">
        <v>1</v>
      </c>
      <c r="AG322" s="29">
        <v>1</v>
      </c>
      <c r="AH322" s="29">
        <v>1</v>
      </c>
      <c r="AI322" s="29">
        <v>1</v>
      </c>
      <c r="AJ322" s="29">
        <v>0</v>
      </c>
      <c r="AK322" s="29">
        <v>0</v>
      </c>
      <c r="AL322" s="29">
        <v>2</v>
      </c>
      <c r="AM322" s="29">
        <v>2</v>
      </c>
      <c r="AN322" s="29">
        <v>3</v>
      </c>
      <c r="AO322" s="29">
        <v>1</v>
      </c>
      <c r="AP322" s="29">
        <v>0</v>
      </c>
      <c r="AQ322" s="29">
        <v>0</v>
      </c>
      <c r="AR322" s="29">
        <v>0</v>
      </c>
      <c r="AS322" s="29">
        <v>0</v>
      </c>
      <c r="AT322" s="29">
        <v>1</v>
      </c>
      <c r="AU322" s="29">
        <v>0</v>
      </c>
      <c r="AV322" s="29">
        <v>0</v>
      </c>
      <c r="AW322" s="29">
        <v>0</v>
      </c>
      <c r="AX322" s="29">
        <v>2</v>
      </c>
      <c r="AY322" s="23">
        <f t="shared" ref="AY322:AY385" si="24">SUM(B322:AX322)</f>
        <v>51</v>
      </c>
      <c r="AZ322" s="23"/>
      <c r="BA322" s="23"/>
      <c r="BC322" s="1">
        <v>320</v>
      </c>
      <c r="BD322" s="22">
        <v>10.423</v>
      </c>
      <c r="BE322" s="22">
        <v>10.423</v>
      </c>
      <c r="BF322" s="22">
        <v>10.423</v>
      </c>
      <c r="BG322" s="22">
        <v>10.423</v>
      </c>
      <c r="BH322" s="22">
        <v>10.423</v>
      </c>
      <c r="BI322" s="22">
        <v>10.423</v>
      </c>
      <c r="BJ322" s="22">
        <v>10.423</v>
      </c>
      <c r="BK322" s="22">
        <v>10.423</v>
      </c>
      <c r="BL322" s="22">
        <v>10.423</v>
      </c>
      <c r="BM322" s="22">
        <v>10.423</v>
      </c>
      <c r="BN322" s="22">
        <v>10.423</v>
      </c>
      <c r="BO322" s="22">
        <f t="shared" ref="BO322:BO385" si="25">SUM(BD322:BN322)</f>
        <v>114.65300000000001</v>
      </c>
      <c r="BP322" s="22">
        <v>0</v>
      </c>
      <c r="BQ322" s="22">
        <v>1000</v>
      </c>
      <c r="BR322">
        <f t="shared" si="23"/>
        <v>0</v>
      </c>
      <c r="BS322">
        <f t="shared" ref="BS322:BS385" si="26">0.0001*BP322</f>
        <v>0</v>
      </c>
    </row>
    <row r="323" spans="1:71" ht="16" x14ac:dyDescent="0.2">
      <c r="A323" s="30">
        <v>321</v>
      </c>
      <c r="B323" s="29">
        <v>0</v>
      </c>
      <c r="C323" s="29">
        <v>1</v>
      </c>
      <c r="D323" s="29">
        <v>3</v>
      </c>
      <c r="E323" s="29">
        <v>1</v>
      </c>
      <c r="F323" s="29">
        <v>1</v>
      </c>
      <c r="G323" s="29">
        <v>1</v>
      </c>
      <c r="H323" s="29">
        <v>1</v>
      </c>
      <c r="I323" s="29">
        <v>2</v>
      </c>
      <c r="J323" s="29">
        <v>4</v>
      </c>
      <c r="K323" s="29">
        <v>3</v>
      </c>
      <c r="L323" s="29">
        <v>0</v>
      </c>
      <c r="M323" s="29">
        <v>1</v>
      </c>
      <c r="N323" s="29">
        <v>1</v>
      </c>
      <c r="O323" s="29">
        <v>2</v>
      </c>
      <c r="P323" s="29">
        <v>6</v>
      </c>
      <c r="Q323" s="29">
        <v>0</v>
      </c>
      <c r="R323" s="29">
        <v>1</v>
      </c>
      <c r="S323" s="29">
        <v>1</v>
      </c>
      <c r="T323" s="29">
        <v>1</v>
      </c>
      <c r="U323" s="29">
        <v>0</v>
      </c>
      <c r="V323" s="29">
        <v>0</v>
      </c>
      <c r="W323" s="29">
        <v>1</v>
      </c>
      <c r="X323" s="29">
        <v>0</v>
      </c>
      <c r="Y323" s="29">
        <v>0</v>
      </c>
      <c r="Z323" s="29">
        <v>1</v>
      </c>
      <c r="AA323" s="29">
        <v>2</v>
      </c>
      <c r="AB323" s="29">
        <v>2</v>
      </c>
      <c r="AC323" s="29">
        <v>0</v>
      </c>
      <c r="AD323" s="29">
        <v>1</v>
      </c>
      <c r="AE323" s="29">
        <v>1</v>
      </c>
      <c r="AF323" s="29">
        <v>0</v>
      </c>
      <c r="AG323" s="29">
        <v>1</v>
      </c>
      <c r="AH323" s="29">
        <v>1</v>
      </c>
      <c r="AI323" s="29">
        <v>0</v>
      </c>
      <c r="AJ323" s="29">
        <v>0</v>
      </c>
      <c r="AK323" s="29">
        <v>0</v>
      </c>
      <c r="AL323" s="29">
        <v>2</v>
      </c>
      <c r="AM323" s="29">
        <v>2</v>
      </c>
      <c r="AN323" s="29">
        <v>3</v>
      </c>
      <c r="AO323" s="29">
        <v>1</v>
      </c>
      <c r="AP323" s="29">
        <v>0</v>
      </c>
      <c r="AQ323" s="29">
        <v>0</v>
      </c>
      <c r="AR323" s="29">
        <v>1</v>
      </c>
      <c r="AS323" s="29">
        <v>1</v>
      </c>
      <c r="AT323" s="29">
        <v>0</v>
      </c>
      <c r="AU323" s="29">
        <v>0</v>
      </c>
      <c r="AV323" s="29">
        <v>0</v>
      </c>
      <c r="AW323" s="29">
        <v>1</v>
      </c>
      <c r="AX323" s="29">
        <v>2</v>
      </c>
      <c r="AY323" s="23">
        <f t="shared" si="24"/>
        <v>53</v>
      </c>
      <c r="AZ323" s="23"/>
      <c r="BA323" s="23"/>
      <c r="BC323" s="1">
        <v>321</v>
      </c>
      <c r="BD323" s="22">
        <v>10.423</v>
      </c>
      <c r="BE323" s="22">
        <v>10.423</v>
      </c>
      <c r="BF323" s="22">
        <v>10.423</v>
      </c>
      <c r="BG323" s="22">
        <v>10.423</v>
      </c>
      <c r="BH323" s="22">
        <v>10.423</v>
      </c>
      <c r="BI323" s="22">
        <v>10.423</v>
      </c>
      <c r="BJ323" s="22">
        <v>10.423</v>
      </c>
      <c r="BK323" s="22">
        <v>10.423</v>
      </c>
      <c r="BL323" s="22">
        <v>10.423</v>
      </c>
      <c r="BM323" s="22">
        <v>10.423</v>
      </c>
      <c r="BN323" s="22">
        <v>10.423</v>
      </c>
      <c r="BO323" s="22">
        <f t="shared" si="25"/>
        <v>114.65300000000001</v>
      </c>
      <c r="BP323" s="22">
        <v>0</v>
      </c>
      <c r="BQ323" s="22">
        <v>1000</v>
      </c>
      <c r="BR323">
        <f t="shared" ref="BR323:BR386" si="27">BP323*BQ323</f>
        <v>0</v>
      </c>
      <c r="BS323">
        <f t="shared" si="26"/>
        <v>0</v>
      </c>
    </row>
    <row r="324" spans="1:71" ht="16" x14ac:dyDescent="0.2">
      <c r="A324" s="30">
        <v>322</v>
      </c>
      <c r="B324" s="29">
        <v>0</v>
      </c>
      <c r="C324" s="29">
        <v>1</v>
      </c>
      <c r="D324" s="29">
        <v>2</v>
      </c>
      <c r="E324" s="29">
        <v>2</v>
      </c>
      <c r="F324" s="29">
        <v>1</v>
      </c>
      <c r="G324" s="29">
        <v>0</v>
      </c>
      <c r="H324" s="29">
        <v>1</v>
      </c>
      <c r="I324" s="29">
        <v>1</v>
      </c>
      <c r="J324" s="29">
        <v>3</v>
      </c>
      <c r="K324" s="29">
        <v>2</v>
      </c>
      <c r="L324" s="29">
        <v>1</v>
      </c>
      <c r="M324" s="29">
        <v>1</v>
      </c>
      <c r="N324" s="29">
        <v>1</v>
      </c>
      <c r="O324" s="29">
        <v>2</v>
      </c>
      <c r="P324" s="29">
        <v>5</v>
      </c>
      <c r="Q324" s="29">
        <v>0</v>
      </c>
      <c r="R324" s="29">
        <v>0</v>
      </c>
      <c r="S324" s="29">
        <v>1</v>
      </c>
      <c r="T324" s="29">
        <v>0</v>
      </c>
      <c r="U324" s="29">
        <v>0</v>
      </c>
      <c r="V324" s="29">
        <v>1</v>
      </c>
      <c r="W324" s="29">
        <v>1</v>
      </c>
      <c r="X324" s="29">
        <v>1</v>
      </c>
      <c r="Y324" s="29">
        <v>0</v>
      </c>
      <c r="Z324" s="29">
        <v>2</v>
      </c>
      <c r="AA324" s="29">
        <v>1</v>
      </c>
      <c r="AB324" s="29">
        <v>3</v>
      </c>
      <c r="AC324" s="29">
        <v>1</v>
      </c>
      <c r="AD324" s="29">
        <v>0</v>
      </c>
      <c r="AE324" s="29">
        <v>1</v>
      </c>
      <c r="AF324" s="29">
        <v>1</v>
      </c>
      <c r="AG324" s="29">
        <v>0</v>
      </c>
      <c r="AH324" s="29">
        <v>1</v>
      </c>
      <c r="AI324" s="29">
        <v>0</v>
      </c>
      <c r="AJ324" s="29">
        <v>0</v>
      </c>
      <c r="AK324" s="29">
        <v>0</v>
      </c>
      <c r="AL324" s="29">
        <v>2</v>
      </c>
      <c r="AM324" s="29">
        <v>2</v>
      </c>
      <c r="AN324" s="29">
        <v>4</v>
      </c>
      <c r="AO324" s="29">
        <v>1</v>
      </c>
      <c r="AP324" s="29">
        <v>0</v>
      </c>
      <c r="AQ324" s="29">
        <v>0</v>
      </c>
      <c r="AR324" s="29">
        <v>1</v>
      </c>
      <c r="AS324" s="29">
        <v>0</v>
      </c>
      <c r="AT324" s="29">
        <v>0</v>
      </c>
      <c r="AU324" s="29">
        <v>0</v>
      </c>
      <c r="AV324" s="29">
        <v>0</v>
      </c>
      <c r="AW324" s="29">
        <v>1</v>
      </c>
      <c r="AX324" s="29">
        <v>2</v>
      </c>
      <c r="AY324" s="23">
        <f t="shared" si="24"/>
        <v>50</v>
      </c>
      <c r="AZ324" s="23"/>
      <c r="BA324" s="23"/>
      <c r="BC324" s="1">
        <v>322</v>
      </c>
      <c r="BD324" s="22">
        <v>10.423</v>
      </c>
      <c r="BE324" s="22">
        <v>10.423</v>
      </c>
      <c r="BF324" s="22">
        <v>10.423</v>
      </c>
      <c r="BG324" s="22">
        <v>10.423</v>
      </c>
      <c r="BH324" s="22">
        <v>10.423</v>
      </c>
      <c r="BI324" s="22">
        <v>10.423</v>
      </c>
      <c r="BJ324" s="22">
        <v>10.423</v>
      </c>
      <c r="BK324" s="22">
        <v>10.423</v>
      </c>
      <c r="BL324" s="22">
        <v>10.423</v>
      </c>
      <c r="BM324" s="22">
        <v>10.423</v>
      </c>
      <c r="BN324" s="22">
        <v>10.423</v>
      </c>
      <c r="BO324" s="22">
        <f t="shared" si="25"/>
        <v>114.65300000000001</v>
      </c>
      <c r="BP324" s="22">
        <v>0</v>
      </c>
      <c r="BQ324" s="22">
        <v>1000</v>
      </c>
      <c r="BR324">
        <f t="shared" si="27"/>
        <v>0</v>
      </c>
      <c r="BS324">
        <f t="shared" si="26"/>
        <v>0</v>
      </c>
    </row>
    <row r="325" spans="1:71" ht="16" x14ac:dyDescent="0.2">
      <c r="A325" s="30">
        <v>323</v>
      </c>
      <c r="B325" s="29">
        <v>1</v>
      </c>
      <c r="C325" s="29">
        <v>1</v>
      </c>
      <c r="D325" s="29">
        <v>2</v>
      </c>
      <c r="E325" s="29">
        <v>1</v>
      </c>
      <c r="F325" s="29">
        <v>1</v>
      </c>
      <c r="G325" s="29">
        <v>1</v>
      </c>
      <c r="H325" s="29">
        <v>1</v>
      </c>
      <c r="I325" s="29">
        <v>1</v>
      </c>
      <c r="J325" s="29">
        <v>4</v>
      </c>
      <c r="K325" s="29">
        <v>2</v>
      </c>
      <c r="L325" s="29">
        <v>0</v>
      </c>
      <c r="M325" s="29">
        <v>1</v>
      </c>
      <c r="N325" s="29">
        <v>1</v>
      </c>
      <c r="O325" s="29">
        <v>2</v>
      </c>
      <c r="P325" s="29">
        <v>5</v>
      </c>
      <c r="Q325" s="29">
        <v>1</v>
      </c>
      <c r="R325" s="29">
        <v>1</v>
      </c>
      <c r="S325" s="29">
        <v>1</v>
      </c>
      <c r="T325" s="29">
        <v>0</v>
      </c>
      <c r="U325" s="29">
        <v>0</v>
      </c>
      <c r="V325" s="29">
        <v>0</v>
      </c>
      <c r="W325" s="29">
        <v>1</v>
      </c>
      <c r="X325" s="29">
        <v>1</v>
      </c>
      <c r="Y325" s="29">
        <v>0</v>
      </c>
      <c r="Z325" s="29">
        <v>2</v>
      </c>
      <c r="AA325" s="29">
        <v>2</v>
      </c>
      <c r="AB325" s="29">
        <v>2</v>
      </c>
      <c r="AC325" s="29">
        <v>1</v>
      </c>
      <c r="AD325" s="29">
        <v>0</v>
      </c>
      <c r="AE325" s="29">
        <v>1</v>
      </c>
      <c r="AF325" s="29">
        <v>1</v>
      </c>
      <c r="AG325" s="29">
        <v>0</v>
      </c>
      <c r="AH325" s="29">
        <v>1</v>
      </c>
      <c r="AI325" s="29">
        <v>0</v>
      </c>
      <c r="AJ325" s="29">
        <v>0</v>
      </c>
      <c r="AK325" s="29">
        <v>0</v>
      </c>
      <c r="AL325" s="29">
        <v>2</v>
      </c>
      <c r="AM325" s="29">
        <v>2</v>
      </c>
      <c r="AN325" s="29">
        <v>4</v>
      </c>
      <c r="AO325" s="29">
        <v>1</v>
      </c>
      <c r="AP325" s="29">
        <v>0</v>
      </c>
      <c r="AQ325" s="29">
        <v>0</v>
      </c>
      <c r="AR325" s="29">
        <v>1</v>
      </c>
      <c r="AS325" s="29">
        <v>0</v>
      </c>
      <c r="AT325" s="29">
        <v>0</v>
      </c>
      <c r="AU325" s="29">
        <v>0</v>
      </c>
      <c r="AV325" s="29">
        <v>1</v>
      </c>
      <c r="AW325" s="29">
        <v>1</v>
      </c>
      <c r="AX325" s="29">
        <v>2</v>
      </c>
      <c r="AY325" s="23">
        <f t="shared" si="24"/>
        <v>53</v>
      </c>
      <c r="AZ325" s="23"/>
      <c r="BA325" s="23"/>
      <c r="BC325" s="1">
        <v>323</v>
      </c>
      <c r="BD325" s="22">
        <v>10.423</v>
      </c>
      <c r="BE325" s="22">
        <v>10.423</v>
      </c>
      <c r="BF325" s="22">
        <v>10.423</v>
      </c>
      <c r="BG325" s="22">
        <v>10.423</v>
      </c>
      <c r="BH325" s="22">
        <v>10.423</v>
      </c>
      <c r="BI325" s="22">
        <v>10.423</v>
      </c>
      <c r="BJ325" s="22">
        <v>10.423</v>
      </c>
      <c r="BK325" s="22">
        <v>10.423</v>
      </c>
      <c r="BL325" s="22">
        <v>10.423</v>
      </c>
      <c r="BM325" s="22">
        <v>10.423</v>
      </c>
      <c r="BN325" s="22">
        <v>10.423</v>
      </c>
      <c r="BO325" s="22">
        <f t="shared" si="25"/>
        <v>114.65300000000001</v>
      </c>
      <c r="BP325" s="22">
        <v>0</v>
      </c>
      <c r="BQ325" s="22">
        <v>1000</v>
      </c>
      <c r="BR325">
        <f t="shared" si="27"/>
        <v>0</v>
      </c>
      <c r="BS325">
        <f t="shared" si="26"/>
        <v>0</v>
      </c>
    </row>
    <row r="326" spans="1:71" ht="16" x14ac:dyDescent="0.2">
      <c r="A326" s="30">
        <v>324</v>
      </c>
      <c r="B326" s="29">
        <v>0</v>
      </c>
      <c r="C326" s="29">
        <v>1</v>
      </c>
      <c r="D326" s="29">
        <v>3</v>
      </c>
      <c r="E326" s="29">
        <v>1</v>
      </c>
      <c r="F326" s="29">
        <v>1</v>
      </c>
      <c r="G326" s="29">
        <v>1</v>
      </c>
      <c r="H326" s="29">
        <v>1</v>
      </c>
      <c r="I326" s="29">
        <v>1</v>
      </c>
      <c r="J326" s="29">
        <v>4</v>
      </c>
      <c r="K326" s="29">
        <v>2</v>
      </c>
      <c r="L326" s="29">
        <v>1</v>
      </c>
      <c r="M326" s="29">
        <v>1</v>
      </c>
      <c r="N326" s="29">
        <v>2</v>
      </c>
      <c r="O326" s="29">
        <v>1</v>
      </c>
      <c r="P326" s="29">
        <v>6</v>
      </c>
      <c r="Q326" s="29">
        <v>0</v>
      </c>
      <c r="R326" s="29">
        <v>1</v>
      </c>
      <c r="S326" s="29">
        <v>0</v>
      </c>
      <c r="T326" s="29">
        <v>0</v>
      </c>
      <c r="U326" s="29">
        <v>0</v>
      </c>
      <c r="V326" s="29">
        <v>0</v>
      </c>
      <c r="W326" s="29">
        <v>0</v>
      </c>
      <c r="X326" s="29">
        <v>1</v>
      </c>
      <c r="Y326" s="29">
        <v>0</v>
      </c>
      <c r="Z326" s="29">
        <v>1</v>
      </c>
      <c r="AA326" s="29">
        <v>2</v>
      </c>
      <c r="AB326" s="29">
        <v>2</v>
      </c>
      <c r="AC326" s="29">
        <v>0</v>
      </c>
      <c r="AD326" s="29">
        <v>0</v>
      </c>
      <c r="AE326" s="29">
        <v>0</v>
      </c>
      <c r="AF326" s="29">
        <v>0</v>
      </c>
      <c r="AG326" s="29">
        <v>1</v>
      </c>
      <c r="AH326" s="29">
        <v>1</v>
      </c>
      <c r="AI326" s="29">
        <v>0</v>
      </c>
      <c r="AJ326" s="29">
        <v>0</v>
      </c>
      <c r="AK326" s="29">
        <v>0</v>
      </c>
      <c r="AL326" s="29">
        <v>2</v>
      </c>
      <c r="AM326" s="29">
        <v>2</v>
      </c>
      <c r="AN326" s="29">
        <v>3</v>
      </c>
      <c r="AO326" s="29">
        <v>1</v>
      </c>
      <c r="AP326" s="29">
        <v>1</v>
      </c>
      <c r="AQ326" s="29">
        <v>1</v>
      </c>
      <c r="AR326" s="29">
        <v>0</v>
      </c>
      <c r="AS326" s="29">
        <v>1</v>
      </c>
      <c r="AT326" s="29">
        <v>0</v>
      </c>
      <c r="AU326" s="29">
        <v>1</v>
      </c>
      <c r="AV326" s="29">
        <v>0</v>
      </c>
      <c r="AW326" s="29">
        <v>1</v>
      </c>
      <c r="AX326" s="29">
        <v>1</v>
      </c>
      <c r="AY326" s="23">
        <f t="shared" si="24"/>
        <v>49</v>
      </c>
      <c r="AZ326" s="23"/>
      <c r="BA326" s="23"/>
      <c r="BC326" s="1">
        <v>324</v>
      </c>
      <c r="BD326" s="22">
        <v>10.423</v>
      </c>
      <c r="BE326" s="22">
        <v>10.423</v>
      </c>
      <c r="BF326" s="22">
        <v>10.423</v>
      </c>
      <c r="BG326" s="22">
        <v>10.423</v>
      </c>
      <c r="BH326" s="22">
        <v>10.423</v>
      </c>
      <c r="BI326" s="22">
        <v>10.423</v>
      </c>
      <c r="BJ326" s="22">
        <v>10.423</v>
      </c>
      <c r="BK326" s="22">
        <v>10.423</v>
      </c>
      <c r="BL326" s="22">
        <v>10.423</v>
      </c>
      <c r="BM326" s="22">
        <v>10.423</v>
      </c>
      <c r="BN326" s="22">
        <v>10.423</v>
      </c>
      <c r="BO326" s="22">
        <f t="shared" si="25"/>
        <v>114.65300000000001</v>
      </c>
      <c r="BP326" s="22">
        <v>0</v>
      </c>
      <c r="BQ326" s="22">
        <v>1000</v>
      </c>
      <c r="BR326">
        <f t="shared" si="27"/>
        <v>0</v>
      </c>
      <c r="BS326">
        <f t="shared" si="26"/>
        <v>0</v>
      </c>
    </row>
    <row r="327" spans="1:71" ht="16" x14ac:dyDescent="0.2">
      <c r="A327" s="30">
        <v>325</v>
      </c>
      <c r="B327" s="29">
        <v>1</v>
      </c>
      <c r="C327" s="29">
        <v>1</v>
      </c>
      <c r="D327" s="29">
        <v>3</v>
      </c>
      <c r="E327" s="29">
        <v>1</v>
      </c>
      <c r="F327" s="29">
        <v>1</v>
      </c>
      <c r="G327" s="29">
        <v>0</v>
      </c>
      <c r="H327" s="29">
        <v>0</v>
      </c>
      <c r="I327" s="29">
        <v>1</v>
      </c>
      <c r="J327" s="29">
        <v>4</v>
      </c>
      <c r="K327" s="29">
        <v>2</v>
      </c>
      <c r="L327" s="29">
        <v>1</v>
      </c>
      <c r="M327" s="29">
        <v>1</v>
      </c>
      <c r="N327" s="29">
        <v>1</v>
      </c>
      <c r="O327" s="29">
        <v>2</v>
      </c>
      <c r="P327" s="29">
        <v>5</v>
      </c>
      <c r="Q327" s="29">
        <v>0</v>
      </c>
      <c r="R327" s="29">
        <v>1</v>
      </c>
      <c r="S327" s="29">
        <v>1</v>
      </c>
      <c r="T327" s="29">
        <v>0</v>
      </c>
      <c r="U327" s="29">
        <v>0</v>
      </c>
      <c r="V327" s="29">
        <v>0</v>
      </c>
      <c r="W327" s="29">
        <v>0</v>
      </c>
      <c r="X327" s="29">
        <v>1</v>
      </c>
      <c r="Y327" s="29">
        <v>0</v>
      </c>
      <c r="Z327" s="29">
        <v>1</v>
      </c>
      <c r="AA327" s="29">
        <v>2</v>
      </c>
      <c r="AB327" s="29">
        <v>2</v>
      </c>
      <c r="AC327" s="29">
        <v>1</v>
      </c>
      <c r="AD327" s="29">
        <v>0</v>
      </c>
      <c r="AE327" s="29">
        <v>1</v>
      </c>
      <c r="AF327" s="29">
        <v>0</v>
      </c>
      <c r="AG327" s="29">
        <v>1</v>
      </c>
      <c r="AH327" s="29">
        <v>1</v>
      </c>
      <c r="AI327" s="29">
        <v>0</v>
      </c>
      <c r="AJ327" s="29">
        <v>0</v>
      </c>
      <c r="AK327" s="29">
        <v>0</v>
      </c>
      <c r="AL327" s="29">
        <v>2</v>
      </c>
      <c r="AM327" s="29">
        <v>3</v>
      </c>
      <c r="AN327" s="29">
        <v>3</v>
      </c>
      <c r="AO327" s="29">
        <v>1</v>
      </c>
      <c r="AP327" s="29">
        <v>0</v>
      </c>
      <c r="AQ327" s="29">
        <v>0</v>
      </c>
      <c r="AR327" s="29">
        <v>0</v>
      </c>
      <c r="AS327" s="29">
        <v>0</v>
      </c>
      <c r="AT327" s="29">
        <v>1</v>
      </c>
      <c r="AU327" s="29">
        <v>0</v>
      </c>
      <c r="AV327" s="29">
        <v>0</v>
      </c>
      <c r="AW327" s="29">
        <v>1</v>
      </c>
      <c r="AX327" s="29">
        <v>2</v>
      </c>
      <c r="AY327" s="23">
        <f t="shared" si="24"/>
        <v>49</v>
      </c>
      <c r="AZ327" s="23"/>
      <c r="BA327" s="23"/>
      <c r="BC327" s="1">
        <v>325</v>
      </c>
      <c r="BD327" s="22">
        <v>10.423</v>
      </c>
      <c r="BE327" s="22">
        <v>10.423</v>
      </c>
      <c r="BF327" s="22">
        <v>10.423</v>
      </c>
      <c r="BG327" s="22">
        <v>10.423</v>
      </c>
      <c r="BH327" s="22">
        <v>10.423</v>
      </c>
      <c r="BI327" s="22">
        <v>10.423</v>
      </c>
      <c r="BJ327" s="22">
        <v>10.423</v>
      </c>
      <c r="BK327" s="22">
        <v>10.423</v>
      </c>
      <c r="BL327" s="22">
        <v>10.423</v>
      </c>
      <c r="BM327" s="22">
        <v>10.423</v>
      </c>
      <c r="BN327" s="22">
        <v>10.423</v>
      </c>
      <c r="BO327" s="22">
        <f t="shared" si="25"/>
        <v>114.65300000000001</v>
      </c>
      <c r="BP327" s="22">
        <v>0</v>
      </c>
      <c r="BQ327" s="22">
        <v>1000</v>
      </c>
      <c r="BR327">
        <f t="shared" si="27"/>
        <v>0</v>
      </c>
      <c r="BS327">
        <f t="shared" si="26"/>
        <v>0</v>
      </c>
    </row>
    <row r="328" spans="1:71" ht="16" x14ac:dyDescent="0.2">
      <c r="A328" s="30">
        <v>326</v>
      </c>
      <c r="B328" s="29">
        <v>1</v>
      </c>
      <c r="C328" s="29">
        <v>1</v>
      </c>
      <c r="D328" s="29">
        <v>2</v>
      </c>
      <c r="E328" s="29">
        <v>1</v>
      </c>
      <c r="F328" s="29">
        <v>1</v>
      </c>
      <c r="G328" s="29">
        <v>1</v>
      </c>
      <c r="H328" s="29">
        <v>1</v>
      </c>
      <c r="I328" s="29">
        <v>1</v>
      </c>
      <c r="J328" s="29">
        <v>4</v>
      </c>
      <c r="K328" s="29">
        <v>2</v>
      </c>
      <c r="L328" s="29">
        <v>1</v>
      </c>
      <c r="M328" s="29">
        <v>1</v>
      </c>
      <c r="N328" s="29">
        <v>1</v>
      </c>
      <c r="O328" s="29">
        <v>2</v>
      </c>
      <c r="P328" s="29">
        <v>5</v>
      </c>
      <c r="Q328" s="29">
        <v>0</v>
      </c>
      <c r="R328" s="29">
        <v>1</v>
      </c>
      <c r="S328" s="29">
        <v>1</v>
      </c>
      <c r="T328" s="29">
        <v>0</v>
      </c>
      <c r="U328" s="29">
        <v>0</v>
      </c>
      <c r="V328" s="29">
        <v>0</v>
      </c>
      <c r="W328" s="29">
        <v>1</v>
      </c>
      <c r="X328" s="29">
        <v>0</v>
      </c>
      <c r="Y328" s="29">
        <v>0</v>
      </c>
      <c r="Z328" s="29">
        <v>2</v>
      </c>
      <c r="AA328" s="29">
        <v>2</v>
      </c>
      <c r="AB328" s="29">
        <v>2</v>
      </c>
      <c r="AC328" s="29">
        <v>0</v>
      </c>
      <c r="AD328" s="29">
        <v>1</v>
      </c>
      <c r="AE328" s="29">
        <v>0</v>
      </c>
      <c r="AF328" s="29">
        <v>0</v>
      </c>
      <c r="AG328" s="29">
        <v>1</v>
      </c>
      <c r="AH328" s="29">
        <v>1</v>
      </c>
      <c r="AI328" s="29">
        <v>1</v>
      </c>
      <c r="AJ328" s="29">
        <v>0</v>
      </c>
      <c r="AK328" s="29">
        <v>0</v>
      </c>
      <c r="AL328" s="29">
        <v>2</v>
      </c>
      <c r="AM328" s="29">
        <v>2</v>
      </c>
      <c r="AN328" s="29">
        <v>3</v>
      </c>
      <c r="AO328" s="29">
        <v>0</v>
      </c>
      <c r="AP328" s="29">
        <v>0</v>
      </c>
      <c r="AQ328" s="29">
        <v>1</v>
      </c>
      <c r="AR328" s="29">
        <v>2</v>
      </c>
      <c r="AS328" s="29">
        <v>0</v>
      </c>
      <c r="AT328" s="29">
        <v>0</v>
      </c>
      <c r="AU328" s="29">
        <v>0</v>
      </c>
      <c r="AV328" s="29">
        <v>0</v>
      </c>
      <c r="AW328" s="29">
        <v>1</v>
      </c>
      <c r="AX328" s="29">
        <v>3</v>
      </c>
      <c r="AY328" s="23">
        <f t="shared" si="24"/>
        <v>52</v>
      </c>
      <c r="AZ328" s="23"/>
      <c r="BA328" s="23"/>
      <c r="BC328" s="1">
        <v>326</v>
      </c>
      <c r="BD328" s="22">
        <v>10.423</v>
      </c>
      <c r="BE328" s="22">
        <v>10.423</v>
      </c>
      <c r="BF328" s="22">
        <v>10.423</v>
      </c>
      <c r="BG328" s="22">
        <v>10.423</v>
      </c>
      <c r="BH328" s="22">
        <v>10.423</v>
      </c>
      <c r="BI328" s="22">
        <v>10.423</v>
      </c>
      <c r="BJ328" s="22">
        <v>10.423</v>
      </c>
      <c r="BK328" s="22">
        <v>10.423</v>
      </c>
      <c r="BL328" s="22">
        <v>10.423</v>
      </c>
      <c r="BM328" s="22">
        <v>10.423</v>
      </c>
      <c r="BN328" s="22">
        <v>10.423</v>
      </c>
      <c r="BO328" s="22">
        <f t="shared" si="25"/>
        <v>114.65300000000001</v>
      </c>
      <c r="BP328" s="22">
        <v>0</v>
      </c>
      <c r="BQ328" s="22">
        <v>1000</v>
      </c>
      <c r="BR328">
        <f t="shared" si="27"/>
        <v>0</v>
      </c>
      <c r="BS328">
        <f t="shared" si="26"/>
        <v>0</v>
      </c>
    </row>
    <row r="329" spans="1:71" ht="16" x14ac:dyDescent="0.2">
      <c r="A329" s="30">
        <v>327</v>
      </c>
      <c r="B329" s="29">
        <v>1</v>
      </c>
      <c r="C329" s="29">
        <v>2</v>
      </c>
      <c r="D329" s="29">
        <v>2</v>
      </c>
      <c r="E329" s="29">
        <v>1</v>
      </c>
      <c r="F329" s="29">
        <v>1</v>
      </c>
      <c r="G329" s="29">
        <v>1</v>
      </c>
      <c r="H329" s="29">
        <v>1</v>
      </c>
      <c r="I329" s="29">
        <v>1</v>
      </c>
      <c r="J329" s="29">
        <v>4</v>
      </c>
      <c r="K329" s="29">
        <v>2</v>
      </c>
      <c r="L329" s="29">
        <v>1</v>
      </c>
      <c r="M329" s="29">
        <v>1</v>
      </c>
      <c r="N329" s="29">
        <v>1</v>
      </c>
      <c r="O329" s="29">
        <v>2</v>
      </c>
      <c r="P329" s="29">
        <v>5</v>
      </c>
      <c r="Q329" s="29">
        <v>0</v>
      </c>
      <c r="R329" s="29">
        <v>2</v>
      </c>
      <c r="S329" s="29">
        <v>1</v>
      </c>
      <c r="T329" s="29">
        <v>0</v>
      </c>
      <c r="U329" s="29">
        <v>0</v>
      </c>
      <c r="V329" s="29">
        <v>0</v>
      </c>
      <c r="W329" s="29">
        <v>0</v>
      </c>
      <c r="X329" s="29">
        <v>0</v>
      </c>
      <c r="Y329" s="29">
        <v>0</v>
      </c>
      <c r="Z329" s="29">
        <v>2</v>
      </c>
      <c r="AA329" s="29">
        <v>2</v>
      </c>
      <c r="AB329" s="29">
        <v>2</v>
      </c>
      <c r="AC329" s="29">
        <v>1</v>
      </c>
      <c r="AD329" s="29">
        <v>0</v>
      </c>
      <c r="AE329" s="29">
        <v>0</v>
      </c>
      <c r="AF329" s="29">
        <v>1</v>
      </c>
      <c r="AG329" s="29">
        <v>0</v>
      </c>
      <c r="AH329" s="29">
        <v>1</v>
      </c>
      <c r="AI329" s="29">
        <v>0</v>
      </c>
      <c r="AJ329" s="29">
        <v>0</v>
      </c>
      <c r="AK329" s="29">
        <v>0</v>
      </c>
      <c r="AL329" s="29">
        <v>1</v>
      </c>
      <c r="AM329" s="29">
        <v>2</v>
      </c>
      <c r="AN329" s="29">
        <v>3</v>
      </c>
      <c r="AO329" s="29">
        <v>1</v>
      </c>
      <c r="AP329" s="29">
        <v>0</v>
      </c>
      <c r="AQ329" s="29">
        <v>1</v>
      </c>
      <c r="AR329" s="29">
        <v>1</v>
      </c>
      <c r="AS329" s="29">
        <v>0</v>
      </c>
      <c r="AT329" s="29">
        <v>1</v>
      </c>
      <c r="AU329" s="29">
        <v>0</v>
      </c>
      <c r="AV329" s="29">
        <v>0</v>
      </c>
      <c r="AW329" s="29">
        <v>1</v>
      </c>
      <c r="AX329" s="29">
        <v>2</v>
      </c>
      <c r="AY329" s="23">
        <f t="shared" si="24"/>
        <v>51</v>
      </c>
      <c r="AZ329" s="23"/>
      <c r="BA329" s="23"/>
      <c r="BC329" s="1">
        <v>327</v>
      </c>
      <c r="BD329" s="22">
        <v>10.423</v>
      </c>
      <c r="BE329" s="22">
        <v>10.423</v>
      </c>
      <c r="BF329" s="22">
        <v>10.423</v>
      </c>
      <c r="BG329" s="22">
        <v>10.423</v>
      </c>
      <c r="BH329" s="22">
        <v>10.423</v>
      </c>
      <c r="BI329" s="22">
        <v>10.423</v>
      </c>
      <c r="BJ329" s="22">
        <v>10.423</v>
      </c>
      <c r="BK329" s="22">
        <v>10.423</v>
      </c>
      <c r="BL329" s="22">
        <v>10.423</v>
      </c>
      <c r="BM329" s="22">
        <v>10.423</v>
      </c>
      <c r="BN329" s="22">
        <v>10.423</v>
      </c>
      <c r="BO329" s="22">
        <f t="shared" si="25"/>
        <v>114.65300000000001</v>
      </c>
      <c r="BP329" s="22">
        <v>0</v>
      </c>
      <c r="BQ329" s="22">
        <v>1000</v>
      </c>
      <c r="BR329">
        <f t="shared" si="27"/>
        <v>0</v>
      </c>
      <c r="BS329">
        <f t="shared" si="26"/>
        <v>0</v>
      </c>
    </row>
    <row r="330" spans="1:71" ht="16" x14ac:dyDescent="0.2">
      <c r="A330" s="30">
        <v>328</v>
      </c>
      <c r="B330" s="29">
        <v>1</v>
      </c>
      <c r="C330" s="29">
        <v>2</v>
      </c>
      <c r="D330" s="29">
        <v>2</v>
      </c>
      <c r="E330" s="29">
        <v>2</v>
      </c>
      <c r="F330" s="29">
        <v>1</v>
      </c>
      <c r="G330" s="29">
        <v>1</v>
      </c>
      <c r="H330" s="29">
        <v>1</v>
      </c>
      <c r="I330" s="29">
        <v>1</v>
      </c>
      <c r="J330" s="29">
        <v>5</v>
      </c>
      <c r="K330" s="29">
        <v>2</v>
      </c>
      <c r="L330" s="29">
        <v>0</v>
      </c>
      <c r="M330" s="29">
        <v>1</v>
      </c>
      <c r="N330" s="29">
        <v>1</v>
      </c>
      <c r="O330" s="29">
        <v>1</v>
      </c>
      <c r="P330" s="29">
        <v>5</v>
      </c>
      <c r="Q330" s="29">
        <v>0</v>
      </c>
      <c r="R330" s="29">
        <v>0</v>
      </c>
      <c r="S330" s="29">
        <v>1</v>
      </c>
      <c r="T330" s="29">
        <v>0</v>
      </c>
      <c r="U330" s="29">
        <v>0</v>
      </c>
      <c r="V330" s="29">
        <v>0</v>
      </c>
      <c r="W330" s="29">
        <v>1</v>
      </c>
      <c r="X330" s="29">
        <v>1</v>
      </c>
      <c r="Y330" s="29">
        <v>0</v>
      </c>
      <c r="Z330" s="29">
        <v>2</v>
      </c>
      <c r="AA330" s="29">
        <v>2</v>
      </c>
      <c r="AB330" s="29">
        <v>2</v>
      </c>
      <c r="AC330" s="29">
        <v>1</v>
      </c>
      <c r="AD330" s="29">
        <v>0</v>
      </c>
      <c r="AE330" s="29">
        <v>1</v>
      </c>
      <c r="AF330" s="29">
        <v>0</v>
      </c>
      <c r="AG330" s="29">
        <v>0</v>
      </c>
      <c r="AH330" s="29">
        <v>1</v>
      </c>
      <c r="AI330" s="29">
        <v>0</v>
      </c>
      <c r="AJ330" s="29">
        <v>0</v>
      </c>
      <c r="AK330" s="29">
        <v>1</v>
      </c>
      <c r="AL330" s="29">
        <v>3</v>
      </c>
      <c r="AM330" s="29">
        <v>2</v>
      </c>
      <c r="AN330" s="29">
        <v>3</v>
      </c>
      <c r="AO330" s="29">
        <v>1</v>
      </c>
      <c r="AP330" s="29">
        <v>0</v>
      </c>
      <c r="AQ330" s="29">
        <v>1</v>
      </c>
      <c r="AR330" s="29">
        <v>0</v>
      </c>
      <c r="AS330" s="29">
        <v>1</v>
      </c>
      <c r="AT330" s="29">
        <v>0</v>
      </c>
      <c r="AU330" s="29">
        <v>0</v>
      </c>
      <c r="AV330" s="29">
        <v>0</v>
      </c>
      <c r="AW330" s="29">
        <v>0</v>
      </c>
      <c r="AX330" s="29">
        <v>2</v>
      </c>
      <c r="AY330" s="23">
        <f t="shared" si="24"/>
        <v>52</v>
      </c>
      <c r="AZ330" s="23"/>
      <c r="BA330" s="23"/>
      <c r="BC330" s="1">
        <v>328</v>
      </c>
      <c r="BD330" s="22">
        <v>10.423</v>
      </c>
      <c r="BE330" s="22">
        <v>10.423</v>
      </c>
      <c r="BF330" s="22">
        <v>10.423</v>
      </c>
      <c r="BG330" s="22">
        <v>10.423</v>
      </c>
      <c r="BH330" s="22">
        <v>10.423</v>
      </c>
      <c r="BI330" s="22">
        <v>10.423</v>
      </c>
      <c r="BJ330" s="22">
        <v>10.423</v>
      </c>
      <c r="BK330" s="22">
        <v>10.423</v>
      </c>
      <c r="BL330" s="22">
        <v>10.423</v>
      </c>
      <c r="BM330" s="22">
        <v>10.423</v>
      </c>
      <c r="BN330" s="22">
        <v>10.423</v>
      </c>
      <c r="BO330" s="22">
        <f t="shared" si="25"/>
        <v>114.65300000000001</v>
      </c>
      <c r="BP330" s="22">
        <v>0</v>
      </c>
      <c r="BQ330" s="22">
        <v>1000</v>
      </c>
      <c r="BR330">
        <f t="shared" si="27"/>
        <v>0</v>
      </c>
      <c r="BS330">
        <f t="shared" si="26"/>
        <v>0</v>
      </c>
    </row>
    <row r="331" spans="1:71" ht="16" x14ac:dyDescent="0.2">
      <c r="A331" s="30">
        <v>329</v>
      </c>
      <c r="B331" s="29">
        <v>1</v>
      </c>
      <c r="C331" s="29">
        <v>1</v>
      </c>
      <c r="D331" s="29">
        <v>2</v>
      </c>
      <c r="E331" s="29">
        <v>1</v>
      </c>
      <c r="F331" s="29">
        <v>0</v>
      </c>
      <c r="G331" s="29">
        <v>1</v>
      </c>
      <c r="H331" s="29">
        <v>1</v>
      </c>
      <c r="I331" s="29">
        <v>1</v>
      </c>
      <c r="J331" s="29">
        <v>4</v>
      </c>
      <c r="K331" s="29">
        <v>3</v>
      </c>
      <c r="L331" s="29">
        <v>1</v>
      </c>
      <c r="M331" s="29">
        <v>1</v>
      </c>
      <c r="N331" s="29">
        <v>1</v>
      </c>
      <c r="O331" s="29">
        <v>2</v>
      </c>
      <c r="P331" s="29">
        <v>5</v>
      </c>
      <c r="Q331" s="29">
        <v>1</v>
      </c>
      <c r="R331" s="29">
        <v>1</v>
      </c>
      <c r="S331" s="29">
        <v>2</v>
      </c>
      <c r="T331" s="29">
        <v>0</v>
      </c>
      <c r="U331" s="29">
        <v>0</v>
      </c>
      <c r="V331" s="29">
        <v>0</v>
      </c>
      <c r="W331" s="29">
        <v>0</v>
      </c>
      <c r="X331" s="29">
        <v>1</v>
      </c>
      <c r="Y331" s="29">
        <v>0</v>
      </c>
      <c r="Z331" s="29">
        <v>2</v>
      </c>
      <c r="AA331" s="29">
        <v>1</v>
      </c>
      <c r="AB331" s="29">
        <v>2</v>
      </c>
      <c r="AC331" s="29">
        <v>1</v>
      </c>
      <c r="AD331" s="29">
        <v>1</v>
      </c>
      <c r="AE331" s="29">
        <v>1</v>
      </c>
      <c r="AF331" s="29">
        <v>1</v>
      </c>
      <c r="AG331" s="29">
        <v>0</v>
      </c>
      <c r="AH331" s="29">
        <v>0</v>
      </c>
      <c r="AI331" s="29">
        <v>1</v>
      </c>
      <c r="AJ331" s="29">
        <v>0</v>
      </c>
      <c r="AK331" s="29">
        <v>0</v>
      </c>
      <c r="AL331" s="29">
        <v>2</v>
      </c>
      <c r="AM331" s="29">
        <v>2</v>
      </c>
      <c r="AN331" s="29">
        <v>4</v>
      </c>
      <c r="AO331" s="29">
        <v>0</v>
      </c>
      <c r="AP331" s="29">
        <v>1</v>
      </c>
      <c r="AQ331" s="29">
        <v>1</v>
      </c>
      <c r="AR331" s="29">
        <v>0</v>
      </c>
      <c r="AS331" s="29">
        <v>1</v>
      </c>
      <c r="AT331" s="29">
        <v>0</v>
      </c>
      <c r="AU331" s="29">
        <v>0</v>
      </c>
      <c r="AV331" s="29">
        <v>1</v>
      </c>
      <c r="AW331" s="29">
        <v>1</v>
      </c>
      <c r="AX331" s="29">
        <v>2</v>
      </c>
      <c r="AY331" s="23">
        <f t="shared" si="24"/>
        <v>55</v>
      </c>
      <c r="AZ331" s="23"/>
      <c r="BA331" s="23"/>
      <c r="BC331" s="1">
        <v>329</v>
      </c>
      <c r="BD331" s="22">
        <v>10.423</v>
      </c>
      <c r="BE331" s="22">
        <v>10.423</v>
      </c>
      <c r="BF331" s="22">
        <v>10.423</v>
      </c>
      <c r="BG331" s="22">
        <v>10.423</v>
      </c>
      <c r="BH331" s="22">
        <v>10.423</v>
      </c>
      <c r="BI331" s="22">
        <v>10.423</v>
      </c>
      <c r="BJ331" s="22">
        <v>10.423</v>
      </c>
      <c r="BK331" s="22">
        <v>10.423</v>
      </c>
      <c r="BL331" s="22">
        <v>10.423</v>
      </c>
      <c r="BM331" s="22">
        <v>10.423</v>
      </c>
      <c r="BN331" s="22">
        <v>10.423</v>
      </c>
      <c r="BO331" s="22">
        <f t="shared" si="25"/>
        <v>114.65300000000001</v>
      </c>
      <c r="BP331" s="22">
        <v>0</v>
      </c>
      <c r="BQ331" s="22">
        <v>1000</v>
      </c>
      <c r="BR331">
        <f t="shared" si="27"/>
        <v>0</v>
      </c>
      <c r="BS331">
        <f t="shared" si="26"/>
        <v>0</v>
      </c>
    </row>
    <row r="332" spans="1:71" ht="16" x14ac:dyDescent="0.2">
      <c r="A332" s="30">
        <v>330</v>
      </c>
      <c r="B332" s="29">
        <v>1</v>
      </c>
      <c r="C332" s="29">
        <v>1</v>
      </c>
      <c r="D332" s="29">
        <v>2</v>
      </c>
      <c r="E332" s="29">
        <v>1</v>
      </c>
      <c r="F332" s="29">
        <v>0</v>
      </c>
      <c r="G332" s="29">
        <v>0</v>
      </c>
      <c r="H332" s="29">
        <v>1</v>
      </c>
      <c r="I332" s="29">
        <v>2</v>
      </c>
      <c r="J332" s="29">
        <v>4</v>
      </c>
      <c r="K332" s="29">
        <v>3</v>
      </c>
      <c r="L332" s="29">
        <v>0</v>
      </c>
      <c r="M332" s="29">
        <v>1</v>
      </c>
      <c r="N332" s="29">
        <v>2</v>
      </c>
      <c r="O332" s="29">
        <v>2</v>
      </c>
      <c r="P332" s="29">
        <v>5</v>
      </c>
      <c r="Q332" s="29">
        <v>1</v>
      </c>
      <c r="R332" s="29">
        <v>0</v>
      </c>
      <c r="S332" s="29">
        <v>1</v>
      </c>
      <c r="T332" s="29">
        <v>0</v>
      </c>
      <c r="U332" s="29">
        <v>0</v>
      </c>
      <c r="V332" s="29">
        <v>0</v>
      </c>
      <c r="W332" s="29">
        <v>1</v>
      </c>
      <c r="X332" s="29">
        <v>0</v>
      </c>
      <c r="Y332" s="29">
        <v>0</v>
      </c>
      <c r="Z332" s="29">
        <v>1</v>
      </c>
      <c r="AA332" s="29">
        <v>2</v>
      </c>
      <c r="AB332" s="29">
        <v>2</v>
      </c>
      <c r="AC332" s="29">
        <v>1</v>
      </c>
      <c r="AD332" s="29">
        <v>0</v>
      </c>
      <c r="AE332" s="29">
        <v>0</v>
      </c>
      <c r="AF332" s="29">
        <v>0</v>
      </c>
      <c r="AG332" s="29">
        <v>0</v>
      </c>
      <c r="AH332" s="29">
        <v>1</v>
      </c>
      <c r="AI332" s="29">
        <v>0</v>
      </c>
      <c r="AJ332" s="29">
        <v>0</v>
      </c>
      <c r="AK332" s="29">
        <v>0</v>
      </c>
      <c r="AL332" s="29">
        <v>2</v>
      </c>
      <c r="AM332" s="29">
        <v>2</v>
      </c>
      <c r="AN332" s="29">
        <v>4</v>
      </c>
      <c r="AO332" s="29">
        <v>1</v>
      </c>
      <c r="AP332" s="29">
        <v>0</v>
      </c>
      <c r="AQ332" s="29">
        <v>0</v>
      </c>
      <c r="AR332" s="29">
        <v>0</v>
      </c>
      <c r="AS332" s="29">
        <v>1</v>
      </c>
      <c r="AT332" s="29">
        <v>0</v>
      </c>
      <c r="AU332" s="29">
        <v>0</v>
      </c>
      <c r="AV332" s="29">
        <v>1</v>
      </c>
      <c r="AW332" s="29">
        <v>1</v>
      </c>
      <c r="AX332" s="29">
        <v>2</v>
      </c>
      <c r="AY332" s="23">
        <f t="shared" si="24"/>
        <v>49</v>
      </c>
      <c r="AZ332" s="23"/>
      <c r="BA332" s="23"/>
      <c r="BC332" s="1">
        <v>330</v>
      </c>
      <c r="BD332" s="22">
        <v>10.423</v>
      </c>
      <c r="BE332" s="22">
        <v>10.423</v>
      </c>
      <c r="BF332" s="22">
        <v>10.423</v>
      </c>
      <c r="BG332" s="22">
        <v>10.423</v>
      </c>
      <c r="BH332" s="22">
        <v>10.423</v>
      </c>
      <c r="BI332" s="22">
        <v>10.423</v>
      </c>
      <c r="BJ332" s="22">
        <v>10.423</v>
      </c>
      <c r="BK332" s="22">
        <v>10.423</v>
      </c>
      <c r="BL332" s="22">
        <v>10.423</v>
      </c>
      <c r="BM332" s="22">
        <v>10.423</v>
      </c>
      <c r="BN332" s="22">
        <v>10.423</v>
      </c>
      <c r="BO332" s="22">
        <f t="shared" si="25"/>
        <v>114.65300000000001</v>
      </c>
      <c r="BP332" s="22">
        <v>0</v>
      </c>
      <c r="BQ332" s="22">
        <v>1000</v>
      </c>
      <c r="BR332">
        <f t="shared" si="27"/>
        <v>0</v>
      </c>
      <c r="BS332">
        <f t="shared" si="26"/>
        <v>0</v>
      </c>
    </row>
    <row r="333" spans="1:71" ht="16" x14ac:dyDescent="0.2">
      <c r="A333" s="30">
        <v>331</v>
      </c>
      <c r="B333" s="29">
        <v>1</v>
      </c>
      <c r="C333" s="29">
        <v>2</v>
      </c>
      <c r="D333" s="29">
        <v>3</v>
      </c>
      <c r="E333" s="29">
        <v>1</v>
      </c>
      <c r="F333" s="29">
        <v>0</v>
      </c>
      <c r="G333" s="29">
        <v>1</v>
      </c>
      <c r="H333" s="29">
        <v>1</v>
      </c>
      <c r="I333" s="29">
        <v>1</v>
      </c>
      <c r="J333" s="29">
        <v>4</v>
      </c>
      <c r="K333" s="29">
        <v>2</v>
      </c>
      <c r="L333" s="29">
        <v>1</v>
      </c>
      <c r="M333" s="29">
        <v>1</v>
      </c>
      <c r="N333" s="29">
        <v>1</v>
      </c>
      <c r="O333" s="29">
        <v>2</v>
      </c>
      <c r="P333" s="29">
        <v>6</v>
      </c>
      <c r="Q333" s="29">
        <v>0</v>
      </c>
      <c r="R333" s="29">
        <v>0</v>
      </c>
      <c r="S333" s="29">
        <v>1</v>
      </c>
      <c r="T333" s="29">
        <v>1</v>
      </c>
      <c r="U333" s="29">
        <v>1</v>
      </c>
      <c r="V333" s="29">
        <v>0</v>
      </c>
      <c r="W333" s="29">
        <v>1</v>
      </c>
      <c r="X333" s="29">
        <v>0</v>
      </c>
      <c r="Y333" s="29">
        <v>0</v>
      </c>
      <c r="Z333" s="29">
        <v>2</v>
      </c>
      <c r="AA333" s="29">
        <v>2</v>
      </c>
      <c r="AB333" s="29">
        <v>2</v>
      </c>
      <c r="AC333" s="29">
        <v>1</v>
      </c>
      <c r="AD333" s="29">
        <v>0</v>
      </c>
      <c r="AE333" s="29">
        <v>0</v>
      </c>
      <c r="AF333" s="29">
        <v>0</v>
      </c>
      <c r="AG333" s="29">
        <v>0</v>
      </c>
      <c r="AH333" s="29">
        <v>1</v>
      </c>
      <c r="AI333" s="29">
        <v>0</v>
      </c>
      <c r="AJ333" s="29">
        <v>0</v>
      </c>
      <c r="AK333" s="29">
        <v>0</v>
      </c>
      <c r="AL333" s="29">
        <v>2</v>
      </c>
      <c r="AM333" s="29">
        <v>2</v>
      </c>
      <c r="AN333" s="29">
        <v>3</v>
      </c>
      <c r="AO333" s="29">
        <v>1</v>
      </c>
      <c r="AP333" s="29">
        <v>1</v>
      </c>
      <c r="AQ333" s="29">
        <v>0</v>
      </c>
      <c r="AR333" s="29">
        <v>1</v>
      </c>
      <c r="AS333" s="29">
        <v>0</v>
      </c>
      <c r="AT333" s="29">
        <v>0</v>
      </c>
      <c r="AU333" s="29">
        <v>0</v>
      </c>
      <c r="AV333" s="29">
        <v>0</v>
      </c>
      <c r="AW333" s="29">
        <v>1</v>
      </c>
      <c r="AX333" s="29">
        <v>2</v>
      </c>
      <c r="AY333" s="23">
        <f t="shared" si="24"/>
        <v>52</v>
      </c>
      <c r="AZ333" s="23"/>
      <c r="BA333" s="23"/>
      <c r="BC333" s="1">
        <v>331</v>
      </c>
      <c r="BD333" s="22">
        <v>10.423</v>
      </c>
      <c r="BE333" s="22">
        <v>10.423</v>
      </c>
      <c r="BF333" s="22">
        <v>10.423</v>
      </c>
      <c r="BG333" s="22">
        <v>10.423</v>
      </c>
      <c r="BH333" s="22">
        <v>10.423</v>
      </c>
      <c r="BI333" s="22">
        <v>10.423</v>
      </c>
      <c r="BJ333" s="22">
        <v>10.423</v>
      </c>
      <c r="BK333" s="22">
        <v>10.423</v>
      </c>
      <c r="BL333" s="22">
        <v>10.423</v>
      </c>
      <c r="BM333" s="22">
        <v>10.423</v>
      </c>
      <c r="BN333" s="22">
        <v>10.423</v>
      </c>
      <c r="BO333" s="22">
        <f t="shared" si="25"/>
        <v>114.65300000000001</v>
      </c>
      <c r="BP333" s="22">
        <v>0</v>
      </c>
      <c r="BQ333" s="22">
        <v>1000</v>
      </c>
      <c r="BR333">
        <f t="shared" si="27"/>
        <v>0</v>
      </c>
      <c r="BS333">
        <f t="shared" si="26"/>
        <v>0</v>
      </c>
    </row>
    <row r="334" spans="1:71" ht="16" x14ac:dyDescent="0.2">
      <c r="A334" s="30">
        <v>332</v>
      </c>
      <c r="B334" s="29">
        <v>1</v>
      </c>
      <c r="C334" s="29">
        <v>0</v>
      </c>
      <c r="D334" s="29">
        <v>2</v>
      </c>
      <c r="E334" s="29">
        <v>2</v>
      </c>
      <c r="F334" s="29">
        <v>1</v>
      </c>
      <c r="G334" s="29">
        <v>1</v>
      </c>
      <c r="H334" s="29">
        <v>2</v>
      </c>
      <c r="I334" s="29">
        <v>1</v>
      </c>
      <c r="J334" s="29">
        <v>4</v>
      </c>
      <c r="K334" s="29">
        <v>3</v>
      </c>
      <c r="L334" s="29">
        <v>1</v>
      </c>
      <c r="M334" s="29">
        <v>1</v>
      </c>
      <c r="N334" s="29">
        <v>1</v>
      </c>
      <c r="O334" s="29">
        <v>2</v>
      </c>
      <c r="P334" s="29">
        <v>5</v>
      </c>
      <c r="Q334" s="29">
        <v>0</v>
      </c>
      <c r="R334" s="29">
        <v>0</v>
      </c>
      <c r="S334" s="29">
        <v>1</v>
      </c>
      <c r="T334" s="29">
        <v>0</v>
      </c>
      <c r="U334" s="29">
        <v>0</v>
      </c>
      <c r="V334" s="29">
        <v>0</v>
      </c>
      <c r="W334" s="29">
        <v>1</v>
      </c>
      <c r="X334" s="29">
        <v>0</v>
      </c>
      <c r="Y334" s="29">
        <v>1</v>
      </c>
      <c r="Z334" s="29">
        <v>1</v>
      </c>
      <c r="AA334" s="29">
        <v>1</v>
      </c>
      <c r="AB334" s="29">
        <v>2</v>
      </c>
      <c r="AC334" s="29">
        <v>0</v>
      </c>
      <c r="AD334" s="29">
        <v>1</v>
      </c>
      <c r="AE334" s="29">
        <v>1</v>
      </c>
      <c r="AF334" s="29">
        <v>1</v>
      </c>
      <c r="AG334" s="29">
        <v>1</v>
      </c>
      <c r="AH334" s="29">
        <v>1</v>
      </c>
      <c r="AI334" s="29">
        <v>0</v>
      </c>
      <c r="AJ334" s="29">
        <v>1</v>
      </c>
      <c r="AK334" s="29">
        <v>0</v>
      </c>
      <c r="AL334" s="29">
        <v>2</v>
      </c>
      <c r="AM334" s="29">
        <v>2</v>
      </c>
      <c r="AN334" s="29">
        <v>3</v>
      </c>
      <c r="AO334" s="29">
        <v>1</v>
      </c>
      <c r="AP334" s="29">
        <v>0</v>
      </c>
      <c r="AQ334" s="29">
        <v>0</v>
      </c>
      <c r="AR334" s="29">
        <v>1</v>
      </c>
      <c r="AS334" s="29">
        <v>0</v>
      </c>
      <c r="AT334" s="29">
        <v>0</v>
      </c>
      <c r="AU334" s="29">
        <v>0</v>
      </c>
      <c r="AV334" s="29">
        <v>0</v>
      </c>
      <c r="AW334" s="29">
        <v>2</v>
      </c>
      <c r="AX334" s="29">
        <v>2</v>
      </c>
      <c r="AY334" s="23">
        <f t="shared" si="24"/>
        <v>53</v>
      </c>
      <c r="AZ334" s="23"/>
      <c r="BA334" s="23"/>
      <c r="BC334" s="1">
        <v>332</v>
      </c>
      <c r="BD334" s="22">
        <v>10.423</v>
      </c>
      <c r="BE334" s="22">
        <v>10.423</v>
      </c>
      <c r="BF334" s="22">
        <v>10.423</v>
      </c>
      <c r="BG334" s="22">
        <v>10.423</v>
      </c>
      <c r="BH334" s="22">
        <v>10.423</v>
      </c>
      <c r="BI334" s="22">
        <v>10.423</v>
      </c>
      <c r="BJ334" s="22">
        <v>10.423</v>
      </c>
      <c r="BK334" s="22">
        <v>10.423</v>
      </c>
      <c r="BL334" s="22">
        <v>10.423</v>
      </c>
      <c r="BM334" s="22">
        <v>10.423</v>
      </c>
      <c r="BN334" s="22">
        <v>10.423</v>
      </c>
      <c r="BO334" s="22">
        <f t="shared" si="25"/>
        <v>114.65300000000001</v>
      </c>
      <c r="BP334" s="22">
        <v>0</v>
      </c>
      <c r="BQ334" s="22">
        <v>1000</v>
      </c>
      <c r="BR334">
        <f t="shared" si="27"/>
        <v>0</v>
      </c>
      <c r="BS334">
        <f t="shared" si="26"/>
        <v>0</v>
      </c>
    </row>
    <row r="335" spans="1:71" ht="16" x14ac:dyDescent="0.2">
      <c r="A335" s="30">
        <v>333</v>
      </c>
      <c r="B335" s="29">
        <v>1</v>
      </c>
      <c r="C335" s="29">
        <v>1</v>
      </c>
      <c r="D335" s="29">
        <v>2</v>
      </c>
      <c r="E335" s="29">
        <v>1</v>
      </c>
      <c r="F335" s="29">
        <v>1</v>
      </c>
      <c r="G335" s="29">
        <v>0</v>
      </c>
      <c r="H335" s="29">
        <v>1</v>
      </c>
      <c r="I335" s="29">
        <v>1</v>
      </c>
      <c r="J335" s="29">
        <v>4</v>
      </c>
      <c r="K335" s="29">
        <v>3</v>
      </c>
      <c r="L335" s="29">
        <v>0</v>
      </c>
      <c r="M335" s="29">
        <v>1</v>
      </c>
      <c r="N335" s="29">
        <v>2</v>
      </c>
      <c r="O335" s="29">
        <v>2</v>
      </c>
      <c r="P335" s="29">
        <v>5</v>
      </c>
      <c r="Q335" s="29">
        <v>0</v>
      </c>
      <c r="R335" s="29">
        <v>1</v>
      </c>
      <c r="S335" s="29">
        <v>2</v>
      </c>
      <c r="T335" s="29">
        <v>1</v>
      </c>
      <c r="U335" s="29">
        <v>0</v>
      </c>
      <c r="V335" s="29">
        <v>0</v>
      </c>
      <c r="W335" s="29">
        <v>0</v>
      </c>
      <c r="X335" s="29">
        <v>0</v>
      </c>
      <c r="Y335" s="29">
        <v>0</v>
      </c>
      <c r="Z335" s="29">
        <v>1</v>
      </c>
      <c r="AA335" s="29">
        <v>1</v>
      </c>
      <c r="AB335" s="29">
        <v>2</v>
      </c>
      <c r="AC335" s="29">
        <v>1</v>
      </c>
      <c r="AD335" s="29">
        <v>1</v>
      </c>
      <c r="AE335" s="29">
        <v>1</v>
      </c>
      <c r="AF335" s="29">
        <v>1</v>
      </c>
      <c r="AG335" s="29">
        <v>0</v>
      </c>
      <c r="AH335" s="29">
        <v>2</v>
      </c>
      <c r="AI335" s="29">
        <v>0</v>
      </c>
      <c r="AJ335" s="29">
        <v>0</v>
      </c>
      <c r="AK335" s="29">
        <v>0</v>
      </c>
      <c r="AL335" s="29">
        <v>1</v>
      </c>
      <c r="AM335" s="29">
        <v>2</v>
      </c>
      <c r="AN335" s="29">
        <v>4</v>
      </c>
      <c r="AO335" s="29">
        <v>1</v>
      </c>
      <c r="AP335" s="29">
        <v>0</v>
      </c>
      <c r="AQ335" s="29">
        <v>0</v>
      </c>
      <c r="AR335" s="29">
        <v>1</v>
      </c>
      <c r="AS335" s="29">
        <v>0</v>
      </c>
      <c r="AT335" s="29">
        <v>0</v>
      </c>
      <c r="AU335" s="29">
        <v>0</v>
      </c>
      <c r="AV335" s="29">
        <v>0</v>
      </c>
      <c r="AW335" s="29">
        <v>1</v>
      </c>
      <c r="AX335" s="29">
        <v>2</v>
      </c>
      <c r="AY335" s="23">
        <f t="shared" si="24"/>
        <v>51</v>
      </c>
      <c r="AZ335" s="23"/>
      <c r="BA335" s="23"/>
      <c r="BC335" s="1">
        <v>333</v>
      </c>
      <c r="BD335" s="22">
        <v>10.423</v>
      </c>
      <c r="BE335" s="22">
        <v>10.423</v>
      </c>
      <c r="BF335" s="22">
        <v>10.423</v>
      </c>
      <c r="BG335" s="22">
        <v>10.423</v>
      </c>
      <c r="BH335" s="22">
        <v>10.423</v>
      </c>
      <c r="BI335" s="22">
        <v>10.423</v>
      </c>
      <c r="BJ335" s="22">
        <v>10.423</v>
      </c>
      <c r="BK335" s="22">
        <v>10.423</v>
      </c>
      <c r="BL335" s="22">
        <v>10.423</v>
      </c>
      <c r="BM335" s="22">
        <v>10.423</v>
      </c>
      <c r="BN335" s="22">
        <v>10.423</v>
      </c>
      <c r="BO335" s="22">
        <f t="shared" si="25"/>
        <v>114.65300000000001</v>
      </c>
      <c r="BP335" s="22">
        <v>0</v>
      </c>
      <c r="BQ335" s="22">
        <v>1000</v>
      </c>
      <c r="BR335">
        <f t="shared" si="27"/>
        <v>0</v>
      </c>
      <c r="BS335">
        <f t="shared" si="26"/>
        <v>0</v>
      </c>
    </row>
    <row r="336" spans="1:71" ht="16" x14ac:dyDescent="0.2">
      <c r="A336" s="30">
        <v>334</v>
      </c>
      <c r="B336" s="29">
        <v>1</v>
      </c>
      <c r="C336" s="29">
        <v>1</v>
      </c>
      <c r="D336" s="29">
        <v>2</v>
      </c>
      <c r="E336" s="29">
        <v>1</v>
      </c>
      <c r="F336" s="29">
        <v>1</v>
      </c>
      <c r="G336" s="29">
        <v>1</v>
      </c>
      <c r="H336" s="29">
        <v>1</v>
      </c>
      <c r="I336" s="29">
        <v>1</v>
      </c>
      <c r="J336" s="29">
        <v>4</v>
      </c>
      <c r="K336" s="29">
        <v>2</v>
      </c>
      <c r="L336" s="29">
        <v>0</v>
      </c>
      <c r="M336" s="29">
        <v>1</v>
      </c>
      <c r="N336" s="29">
        <v>1</v>
      </c>
      <c r="O336" s="29">
        <v>2</v>
      </c>
      <c r="P336" s="29">
        <v>5</v>
      </c>
      <c r="Q336" s="29">
        <v>0</v>
      </c>
      <c r="R336" s="29">
        <v>1</v>
      </c>
      <c r="S336" s="29">
        <v>1</v>
      </c>
      <c r="T336" s="29">
        <v>0</v>
      </c>
      <c r="U336" s="29">
        <v>0</v>
      </c>
      <c r="V336" s="29">
        <v>0</v>
      </c>
      <c r="W336" s="29">
        <v>1</v>
      </c>
      <c r="X336" s="29">
        <v>0</v>
      </c>
      <c r="Y336" s="29">
        <v>0</v>
      </c>
      <c r="Z336" s="29">
        <v>1</v>
      </c>
      <c r="AA336" s="29">
        <v>2</v>
      </c>
      <c r="AB336" s="29">
        <v>2</v>
      </c>
      <c r="AC336" s="29">
        <v>1</v>
      </c>
      <c r="AD336" s="29">
        <v>1</v>
      </c>
      <c r="AE336" s="29">
        <v>0</v>
      </c>
      <c r="AF336" s="29">
        <v>1</v>
      </c>
      <c r="AG336" s="29">
        <v>0</v>
      </c>
      <c r="AH336" s="29">
        <v>1</v>
      </c>
      <c r="AI336" s="29">
        <v>0</v>
      </c>
      <c r="AJ336" s="29">
        <v>0</v>
      </c>
      <c r="AK336" s="29">
        <v>1</v>
      </c>
      <c r="AL336" s="29">
        <v>2</v>
      </c>
      <c r="AM336" s="29">
        <v>2</v>
      </c>
      <c r="AN336" s="29">
        <v>3</v>
      </c>
      <c r="AO336" s="29">
        <v>1</v>
      </c>
      <c r="AP336" s="29">
        <v>1</v>
      </c>
      <c r="AQ336" s="29">
        <v>0</v>
      </c>
      <c r="AR336" s="29">
        <v>1</v>
      </c>
      <c r="AS336" s="29">
        <v>1</v>
      </c>
      <c r="AT336" s="29">
        <v>0</v>
      </c>
      <c r="AU336" s="29">
        <v>0</v>
      </c>
      <c r="AV336" s="29">
        <v>0</v>
      </c>
      <c r="AW336" s="29">
        <v>1</v>
      </c>
      <c r="AX336" s="29">
        <v>2</v>
      </c>
      <c r="AY336" s="23">
        <f t="shared" si="24"/>
        <v>51</v>
      </c>
      <c r="AZ336" s="23"/>
      <c r="BA336" s="23"/>
      <c r="BC336" s="1">
        <v>334</v>
      </c>
      <c r="BD336" s="22">
        <v>10.423</v>
      </c>
      <c r="BE336" s="22">
        <v>10.423</v>
      </c>
      <c r="BF336" s="22">
        <v>10.423</v>
      </c>
      <c r="BG336" s="22">
        <v>10.423</v>
      </c>
      <c r="BH336" s="22">
        <v>10.423</v>
      </c>
      <c r="BI336" s="22">
        <v>10.423</v>
      </c>
      <c r="BJ336" s="22">
        <v>10.423</v>
      </c>
      <c r="BK336" s="22">
        <v>10.423</v>
      </c>
      <c r="BL336" s="22">
        <v>10.423</v>
      </c>
      <c r="BM336" s="22">
        <v>10.423</v>
      </c>
      <c r="BN336" s="22">
        <v>10.423</v>
      </c>
      <c r="BO336" s="22">
        <f t="shared" si="25"/>
        <v>114.65300000000001</v>
      </c>
      <c r="BP336" s="22">
        <v>0</v>
      </c>
      <c r="BQ336" s="22">
        <v>1000</v>
      </c>
      <c r="BR336">
        <f t="shared" si="27"/>
        <v>0</v>
      </c>
      <c r="BS336">
        <f t="shared" si="26"/>
        <v>0</v>
      </c>
    </row>
    <row r="337" spans="1:71" ht="16" x14ac:dyDescent="0.2">
      <c r="A337" s="30">
        <v>335</v>
      </c>
      <c r="B337" s="29">
        <v>1</v>
      </c>
      <c r="C337" s="29">
        <v>1</v>
      </c>
      <c r="D337" s="29">
        <v>2</v>
      </c>
      <c r="E337" s="29">
        <v>1</v>
      </c>
      <c r="F337" s="29">
        <v>1</v>
      </c>
      <c r="G337" s="29">
        <v>1</v>
      </c>
      <c r="H337" s="29">
        <v>0</v>
      </c>
      <c r="I337" s="29">
        <v>1</v>
      </c>
      <c r="J337" s="29">
        <v>4</v>
      </c>
      <c r="K337" s="29">
        <v>2</v>
      </c>
      <c r="L337" s="29">
        <v>0</v>
      </c>
      <c r="M337" s="29">
        <v>1</v>
      </c>
      <c r="N337" s="29">
        <v>1</v>
      </c>
      <c r="O337" s="29">
        <v>2</v>
      </c>
      <c r="P337" s="29">
        <v>5</v>
      </c>
      <c r="Q337" s="29">
        <v>0</v>
      </c>
      <c r="R337" s="29">
        <v>1</v>
      </c>
      <c r="S337" s="29">
        <v>1</v>
      </c>
      <c r="T337" s="29">
        <v>1</v>
      </c>
      <c r="U337" s="29">
        <v>1</v>
      </c>
      <c r="V337" s="29">
        <v>1</v>
      </c>
      <c r="W337" s="29">
        <v>0</v>
      </c>
      <c r="X337" s="29">
        <v>1</v>
      </c>
      <c r="Y337" s="29">
        <v>0</v>
      </c>
      <c r="Z337" s="29">
        <v>1</v>
      </c>
      <c r="AA337" s="29">
        <v>1</v>
      </c>
      <c r="AB337" s="29">
        <v>2</v>
      </c>
      <c r="AC337" s="29">
        <v>0</v>
      </c>
      <c r="AD337" s="29">
        <v>0</v>
      </c>
      <c r="AE337" s="29">
        <v>1</v>
      </c>
      <c r="AF337" s="29">
        <v>0</v>
      </c>
      <c r="AG337" s="29">
        <v>0</v>
      </c>
      <c r="AH337" s="29">
        <v>1</v>
      </c>
      <c r="AI337" s="29">
        <v>0</v>
      </c>
      <c r="AJ337" s="29">
        <v>0</v>
      </c>
      <c r="AK337" s="29">
        <v>1</v>
      </c>
      <c r="AL337" s="29">
        <v>2</v>
      </c>
      <c r="AM337" s="29">
        <v>2</v>
      </c>
      <c r="AN337" s="29">
        <v>3</v>
      </c>
      <c r="AO337" s="29">
        <v>1</v>
      </c>
      <c r="AP337" s="29">
        <v>1</v>
      </c>
      <c r="AQ337" s="29">
        <v>0</v>
      </c>
      <c r="AR337" s="29">
        <v>1</v>
      </c>
      <c r="AS337" s="29">
        <v>1</v>
      </c>
      <c r="AT337" s="29">
        <v>0</v>
      </c>
      <c r="AU337" s="29">
        <v>0</v>
      </c>
      <c r="AV337" s="29">
        <v>0</v>
      </c>
      <c r="AW337" s="29">
        <v>1</v>
      </c>
      <c r="AX337" s="29">
        <v>2</v>
      </c>
      <c r="AY337" s="23">
        <f t="shared" si="24"/>
        <v>50</v>
      </c>
      <c r="AZ337" s="23"/>
      <c r="BA337" s="23"/>
      <c r="BC337" s="1">
        <v>335</v>
      </c>
      <c r="BD337" s="22">
        <v>10.423</v>
      </c>
      <c r="BE337" s="22">
        <v>10.423</v>
      </c>
      <c r="BF337" s="22">
        <v>10.423</v>
      </c>
      <c r="BG337" s="22">
        <v>10.423</v>
      </c>
      <c r="BH337" s="22">
        <v>10.423</v>
      </c>
      <c r="BI337" s="22">
        <v>10.423</v>
      </c>
      <c r="BJ337" s="22">
        <v>10.423</v>
      </c>
      <c r="BK337" s="22">
        <v>10.423</v>
      </c>
      <c r="BL337" s="22">
        <v>10.423</v>
      </c>
      <c r="BM337" s="22">
        <v>10.423</v>
      </c>
      <c r="BN337" s="22">
        <v>10.423</v>
      </c>
      <c r="BO337" s="22">
        <f t="shared" si="25"/>
        <v>114.65300000000001</v>
      </c>
      <c r="BP337" s="22">
        <v>0</v>
      </c>
      <c r="BQ337" s="22">
        <v>1000</v>
      </c>
      <c r="BR337">
        <f t="shared" si="27"/>
        <v>0</v>
      </c>
      <c r="BS337">
        <f t="shared" si="26"/>
        <v>0</v>
      </c>
    </row>
    <row r="338" spans="1:71" ht="16" x14ac:dyDescent="0.2">
      <c r="A338" s="30">
        <v>336</v>
      </c>
      <c r="B338" s="29">
        <v>1</v>
      </c>
      <c r="C338" s="29">
        <v>2</v>
      </c>
      <c r="D338" s="29">
        <v>3</v>
      </c>
      <c r="E338" s="29">
        <v>1</v>
      </c>
      <c r="F338" s="29">
        <v>1</v>
      </c>
      <c r="G338" s="29">
        <v>2</v>
      </c>
      <c r="H338" s="29">
        <v>1</v>
      </c>
      <c r="I338" s="29">
        <v>1</v>
      </c>
      <c r="J338" s="29">
        <v>4</v>
      </c>
      <c r="K338" s="29">
        <v>3</v>
      </c>
      <c r="L338" s="29">
        <v>1</v>
      </c>
      <c r="M338" s="29">
        <v>1</v>
      </c>
      <c r="N338" s="29">
        <v>1</v>
      </c>
      <c r="O338" s="29">
        <v>2</v>
      </c>
      <c r="P338" s="29">
        <v>5</v>
      </c>
      <c r="Q338" s="29">
        <v>1</v>
      </c>
      <c r="R338" s="29">
        <v>0</v>
      </c>
      <c r="S338" s="29">
        <v>1</v>
      </c>
      <c r="T338" s="29">
        <v>0</v>
      </c>
      <c r="U338" s="29">
        <v>0</v>
      </c>
      <c r="V338" s="29">
        <v>0</v>
      </c>
      <c r="W338" s="29">
        <v>1</v>
      </c>
      <c r="X338" s="29">
        <v>0</v>
      </c>
      <c r="Y338" s="29">
        <v>0</v>
      </c>
      <c r="Z338" s="29">
        <v>1</v>
      </c>
      <c r="AA338" s="29">
        <v>2</v>
      </c>
      <c r="AB338" s="29">
        <v>2</v>
      </c>
      <c r="AC338" s="29">
        <v>1</v>
      </c>
      <c r="AD338" s="29">
        <v>0</v>
      </c>
      <c r="AE338" s="29">
        <v>1</v>
      </c>
      <c r="AF338" s="29">
        <v>1</v>
      </c>
      <c r="AG338" s="29">
        <v>0</v>
      </c>
      <c r="AH338" s="29">
        <v>0</v>
      </c>
      <c r="AI338" s="29">
        <v>0</v>
      </c>
      <c r="AJ338" s="29">
        <v>0</v>
      </c>
      <c r="AK338" s="29">
        <v>0</v>
      </c>
      <c r="AL338" s="29">
        <v>2</v>
      </c>
      <c r="AM338" s="29">
        <v>2</v>
      </c>
      <c r="AN338" s="29">
        <v>4</v>
      </c>
      <c r="AO338" s="29">
        <v>1</v>
      </c>
      <c r="AP338" s="29">
        <v>0</v>
      </c>
      <c r="AQ338" s="29">
        <v>0</v>
      </c>
      <c r="AR338" s="29">
        <v>1</v>
      </c>
      <c r="AS338" s="29">
        <v>0</v>
      </c>
      <c r="AT338" s="29">
        <v>0</v>
      </c>
      <c r="AU338" s="29">
        <v>0</v>
      </c>
      <c r="AV338" s="29">
        <v>1</v>
      </c>
      <c r="AW338" s="29">
        <v>1</v>
      </c>
      <c r="AX338" s="29">
        <v>2</v>
      </c>
      <c r="AY338" s="23">
        <f t="shared" si="24"/>
        <v>54</v>
      </c>
      <c r="AZ338" s="23"/>
      <c r="BA338" s="23"/>
      <c r="BC338" s="1">
        <v>336</v>
      </c>
      <c r="BD338" s="22">
        <v>10.423</v>
      </c>
      <c r="BE338" s="22">
        <v>10.423</v>
      </c>
      <c r="BF338" s="22">
        <v>10.423</v>
      </c>
      <c r="BG338" s="22">
        <v>10.423</v>
      </c>
      <c r="BH338" s="22">
        <v>10.423</v>
      </c>
      <c r="BI338" s="22">
        <v>10.423</v>
      </c>
      <c r="BJ338" s="22">
        <v>10.423</v>
      </c>
      <c r="BK338" s="22">
        <v>10.423</v>
      </c>
      <c r="BL338" s="22">
        <v>10.423</v>
      </c>
      <c r="BM338" s="22">
        <v>10.423</v>
      </c>
      <c r="BN338" s="22">
        <v>10.423</v>
      </c>
      <c r="BO338" s="22">
        <f t="shared" si="25"/>
        <v>114.65300000000001</v>
      </c>
      <c r="BP338" s="22">
        <v>0</v>
      </c>
      <c r="BQ338" s="22">
        <v>1000</v>
      </c>
      <c r="BR338">
        <f t="shared" si="27"/>
        <v>0</v>
      </c>
      <c r="BS338">
        <f t="shared" si="26"/>
        <v>0</v>
      </c>
    </row>
    <row r="339" spans="1:71" ht="16" x14ac:dyDescent="0.2">
      <c r="A339" s="30">
        <v>337</v>
      </c>
      <c r="B339" s="29">
        <v>1</v>
      </c>
      <c r="C339" s="29">
        <v>2</v>
      </c>
      <c r="D339" s="29">
        <v>3</v>
      </c>
      <c r="E339" s="29">
        <v>2</v>
      </c>
      <c r="F339" s="29">
        <v>1</v>
      </c>
      <c r="G339" s="29">
        <v>1</v>
      </c>
      <c r="H339" s="29">
        <v>1</v>
      </c>
      <c r="I339" s="29">
        <v>1</v>
      </c>
      <c r="J339" s="29">
        <v>4</v>
      </c>
      <c r="K339" s="29">
        <v>2</v>
      </c>
      <c r="L339" s="29">
        <v>0</v>
      </c>
      <c r="M339" s="29">
        <v>1</v>
      </c>
      <c r="N339" s="29">
        <v>1</v>
      </c>
      <c r="O339" s="29">
        <v>2</v>
      </c>
      <c r="P339" s="29">
        <v>5</v>
      </c>
      <c r="Q339" s="29">
        <v>0</v>
      </c>
      <c r="R339" s="29">
        <v>1</v>
      </c>
      <c r="S339" s="29">
        <v>1</v>
      </c>
      <c r="T339" s="29">
        <v>0</v>
      </c>
      <c r="U339" s="29">
        <v>0</v>
      </c>
      <c r="V339" s="29">
        <v>0</v>
      </c>
      <c r="W339" s="29">
        <v>0</v>
      </c>
      <c r="X339" s="29">
        <v>0</v>
      </c>
      <c r="Y339" s="29">
        <v>0</v>
      </c>
      <c r="Z339" s="29">
        <v>1</v>
      </c>
      <c r="AA339" s="29">
        <v>2</v>
      </c>
      <c r="AB339" s="29">
        <v>2</v>
      </c>
      <c r="AC339" s="29">
        <v>1</v>
      </c>
      <c r="AD339" s="29">
        <v>1</v>
      </c>
      <c r="AE339" s="29">
        <v>1</v>
      </c>
      <c r="AF339" s="29">
        <v>1</v>
      </c>
      <c r="AG339" s="29">
        <v>1</v>
      </c>
      <c r="AH339" s="29">
        <v>1</v>
      </c>
      <c r="AI339" s="29">
        <v>0</v>
      </c>
      <c r="AJ339" s="29">
        <v>0</v>
      </c>
      <c r="AK339" s="29">
        <v>0</v>
      </c>
      <c r="AL339" s="29">
        <v>3</v>
      </c>
      <c r="AM339" s="29">
        <v>2</v>
      </c>
      <c r="AN339" s="29">
        <v>4</v>
      </c>
      <c r="AO339" s="29">
        <v>0</v>
      </c>
      <c r="AP339" s="29">
        <v>1</v>
      </c>
      <c r="AQ339" s="29">
        <v>0</v>
      </c>
      <c r="AR339" s="29">
        <v>1</v>
      </c>
      <c r="AS339" s="29">
        <v>0</v>
      </c>
      <c r="AT339" s="29">
        <v>0</v>
      </c>
      <c r="AU339" s="29">
        <v>0</v>
      </c>
      <c r="AV339" s="29">
        <v>0</v>
      </c>
      <c r="AW339" s="29">
        <v>1</v>
      </c>
      <c r="AX339" s="29">
        <v>2</v>
      </c>
      <c r="AY339" s="23">
        <f t="shared" si="24"/>
        <v>54</v>
      </c>
      <c r="AZ339" s="23"/>
      <c r="BA339" s="23"/>
      <c r="BC339" s="1">
        <v>337</v>
      </c>
      <c r="BD339" s="22">
        <v>10.423</v>
      </c>
      <c r="BE339" s="22">
        <v>10.423</v>
      </c>
      <c r="BF339" s="22">
        <v>10.423</v>
      </c>
      <c r="BG339" s="22">
        <v>10.423</v>
      </c>
      <c r="BH339" s="22">
        <v>10.423</v>
      </c>
      <c r="BI339" s="22">
        <v>10.423</v>
      </c>
      <c r="BJ339" s="22">
        <v>10.423</v>
      </c>
      <c r="BK339" s="22">
        <v>10.423</v>
      </c>
      <c r="BL339" s="22">
        <v>10.423</v>
      </c>
      <c r="BM339" s="22">
        <v>10.423</v>
      </c>
      <c r="BN339" s="22">
        <v>10.423</v>
      </c>
      <c r="BO339" s="22">
        <f t="shared" si="25"/>
        <v>114.65300000000001</v>
      </c>
      <c r="BP339" s="22">
        <v>0</v>
      </c>
      <c r="BQ339" s="22">
        <v>1000</v>
      </c>
      <c r="BR339">
        <f t="shared" si="27"/>
        <v>0</v>
      </c>
      <c r="BS339">
        <f t="shared" si="26"/>
        <v>0</v>
      </c>
    </row>
    <row r="340" spans="1:71" ht="16" x14ac:dyDescent="0.2">
      <c r="A340" s="30">
        <v>338</v>
      </c>
      <c r="B340" s="29">
        <v>1</v>
      </c>
      <c r="C340" s="29">
        <v>2</v>
      </c>
      <c r="D340" s="29">
        <v>3</v>
      </c>
      <c r="E340" s="29">
        <v>2</v>
      </c>
      <c r="F340" s="29">
        <v>1</v>
      </c>
      <c r="G340" s="29">
        <v>1</v>
      </c>
      <c r="H340" s="29">
        <v>1</v>
      </c>
      <c r="I340" s="29">
        <v>2</v>
      </c>
      <c r="J340" s="29">
        <v>4</v>
      </c>
      <c r="K340" s="29">
        <v>2</v>
      </c>
      <c r="L340" s="29">
        <v>0</v>
      </c>
      <c r="M340" s="29">
        <v>1</v>
      </c>
      <c r="N340" s="29">
        <v>1</v>
      </c>
      <c r="O340" s="29">
        <v>1</v>
      </c>
      <c r="P340" s="29">
        <v>5</v>
      </c>
      <c r="Q340" s="29">
        <v>1</v>
      </c>
      <c r="R340" s="29">
        <v>1</v>
      </c>
      <c r="S340" s="29">
        <v>1</v>
      </c>
      <c r="T340" s="29">
        <v>0</v>
      </c>
      <c r="U340" s="29">
        <v>0</v>
      </c>
      <c r="V340" s="29">
        <v>0</v>
      </c>
      <c r="W340" s="29">
        <v>1</v>
      </c>
      <c r="X340" s="29">
        <v>1</v>
      </c>
      <c r="Y340" s="29">
        <v>0</v>
      </c>
      <c r="Z340" s="29">
        <v>2</v>
      </c>
      <c r="AA340" s="29">
        <v>2</v>
      </c>
      <c r="AB340" s="29">
        <v>3</v>
      </c>
      <c r="AC340" s="29">
        <v>1</v>
      </c>
      <c r="AD340" s="29">
        <v>0</v>
      </c>
      <c r="AE340" s="29">
        <v>1</v>
      </c>
      <c r="AF340" s="29">
        <v>0</v>
      </c>
      <c r="AG340" s="29">
        <v>0</v>
      </c>
      <c r="AH340" s="29">
        <v>1</v>
      </c>
      <c r="AI340" s="29">
        <v>0</v>
      </c>
      <c r="AJ340" s="29">
        <v>0</v>
      </c>
      <c r="AK340" s="29">
        <v>0</v>
      </c>
      <c r="AL340" s="29">
        <v>2</v>
      </c>
      <c r="AM340" s="29">
        <v>2</v>
      </c>
      <c r="AN340" s="29">
        <v>3</v>
      </c>
      <c r="AO340" s="29">
        <v>1</v>
      </c>
      <c r="AP340" s="29">
        <v>1</v>
      </c>
      <c r="AQ340" s="29">
        <v>0</v>
      </c>
      <c r="AR340" s="29">
        <v>1</v>
      </c>
      <c r="AS340" s="29">
        <v>1</v>
      </c>
      <c r="AT340" s="29">
        <v>0</v>
      </c>
      <c r="AU340" s="29">
        <v>0</v>
      </c>
      <c r="AV340" s="29">
        <v>1</v>
      </c>
      <c r="AW340" s="29">
        <v>1</v>
      </c>
      <c r="AX340" s="29">
        <v>2</v>
      </c>
      <c r="AY340" s="23">
        <f t="shared" si="24"/>
        <v>57</v>
      </c>
      <c r="AZ340" s="23"/>
      <c r="BA340" s="23"/>
      <c r="BC340" s="1">
        <v>338</v>
      </c>
      <c r="BD340" s="22">
        <v>10.423</v>
      </c>
      <c r="BE340" s="22">
        <v>10.423</v>
      </c>
      <c r="BF340" s="22">
        <v>10.423</v>
      </c>
      <c r="BG340" s="22">
        <v>10.423</v>
      </c>
      <c r="BH340" s="22">
        <v>10.423</v>
      </c>
      <c r="BI340" s="22">
        <v>10.423</v>
      </c>
      <c r="BJ340" s="22">
        <v>10.423</v>
      </c>
      <c r="BK340" s="22">
        <v>10.423</v>
      </c>
      <c r="BL340" s="22">
        <v>10.423</v>
      </c>
      <c r="BM340" s="22">
        <v>10.423</v>
      </c>
      <c r="BN340" s="22">
        <v>10.423</v>
      </c>
      <c r="BO340" s="22">
        <f t="shared" si="25"/>
        <v>114.65300000000001</v>
      </c>
      <c r="BP340" s="22">
        <v>0</v>
      </c>
      <c r="BQ340" s="22">
        <v>1000</v>
      </c>
      <c r="BR340">
        <f t="shared" si="27"/>
        <v>0</v>
      </c>
      <c r="BS340">
        <f t="shared" si="26"/>
        <v>0</v>
      </c>
    </row>
    <row r="341" spans="1:71" ht="16" x14ac:dyDescent="0.2">
      <c r="A341" s="30">
        <v>339</v>
      </c>
      <c r="B341" s="29">
        <v>1</v>
      </c>
      <c r="C341" s="29">
        <v>1</v>
      </c>
      <c r="D341" s="29">
        <v>3</v>
      </c>
      <c r="E341" s="29">
        <v>1</v>
      </c>
      <c r="F341" s="29">
        <v>1</v>
      </c>
      <c r="G341" s="29">
        <v>0</v>
      </c>
      <c r="H341" s="29">
        <v>1</v>
      </c>
      <c r="I341" s="29">
        <v>1</v>
      </c>
      <c r="J341" s="29">
        <v>4</v>
      </c>
      <c r="K341" s="29">
        <v>3</v>
      </c>
      <c r="L341" s="29">
        <v>1</v>
      </c>
      <c r="M341" s="29">
        <v>1</v>
      </c>
      <c r="N341" s="29">
        <v>1</v>
      </c>
      <c r="O341" s="29">
        <v>2</v>
      </c>
      <c r="P341" s="29">
        <v>6</v>
      </c>
      <c r="Q341" s="29">
        <v>0</v>
      </c>
      <c r="R341" s="29">
        <v>1</v>
      </c>
      <c r="S341" s="29">
        <v>1</v>
      </c>
      <c r="T341" s="29">
        <v>0</v>
      </c>
      <c r="U341" s="29">
        <v>0</v>
      </c>
      <c r="V341" s="29">
        <v>1</v>
      </c>
      <c r="W341" s="29">
        <v>1</v>
      </c>
      <c r="X341" s="29">
        <v>1</v>
      </c>
      <c r="Y341" s="29">
        <v>1</v>
      </c>
      <c r="Z341" s="29">
        <v>1</v>
      </c>
      <c r="AA341" s="29">
        <v>2</v>
      </c>
      <c r="AB341" s="29">
        <v>2</v>
      </c>
      <c r="AC341" s="29">
        <v>0</v>
      </c>
      <c r="AD341" s="29">
        <v>0</v>
      </c>
      <c r="AE341" s="29">
        <v>1</v>
      </c>
      <c r="AF341" s="29">
        <v>1</v>
      </c>
      <c r="AG341" s="29">
        <v>0</v>
      </c>
      <c r="AH341" s="29">
        <v>2</v>
      </c>
      <c r="AI341" s="29">
        <v>0</v>
      </c>
      <c r="AJ341" s="29">
        <v>1</v>
      </c>
      <c r="AK341" s="29">
        <v>0</v>
      </c>
      <c r="AL341" s="29">
        <v>1</v>
      </c>
      <c r="AM341" s="29">
        <v>2</v>
      </c>
      <c r="AN341" s="29">
        <v>3</v>
      </c>
      <c r="AO341" s="29">
        <v>1</v>
      </c>
      <c r="AP341" s="29">
        <v>0</v>
      </c>
      <c r="AQ341" s="29">
        <v>0</v>
      </c>
      <c r="AR341" s="29">
        <v>1</v>
      </c>
      <c r="AS341" s="29">
        <v>0</v>
      </c>
      <c r="AT341" s="29">
        <v>0</v>
      </c>
      <c r="AU341" s="29">
        <v>0</v>
      </c>
      <c r="AV341" s="29">
        <v>0</v>
      </c>
      <c r="AW341" s="29">
        <v>0</v>
      </c>
      <c r="AX341" s="29">
        <v>2</v>
      </c>
      <c r="AY341" s="23">
        <f t="shared" si="24"/>
        <v>53</v>
      </c>
      <c r="AZ341" s="23"/>
      <c r="BA341" s="23"/>
      <c r="BC341" s="1">
        <v>339</v>
      </c>
      <c r="BD341" s="22">
        <v>10.423</v>
      </c>
      <c r="BE341" s="22">
        <v>10.423</v>
      </c>
      <c r="BF341" s="22">
        <v>10.423</v>
      </c>
      <c r="BG341" s="22">
        <v>10.423</v>
      </c>
      <c r="BH341" s="22">
        <v>10.423</v>
      </c>
      <c r="BI341" s="22">
        <v>10.423</v>
      </c>
      <c r="BJ341" s="22">
        <v>10.423</v>
      </c>
      <c r="BK341" s="22">
        <v>10.423</v>
      </c>
      <c r="BL341" s="22">
        <v>10.423</v>
      </c>
      <c r="BM341" s="22">
        <v>10.423</v>
      </c>
      <c r="BN341" s="22">
        <v>10.423</v>
      </c>
      <c r="BO341" s="22">
        <f t="shared" si="25"/>
        <v>114.65300000000001</v>
      </c>
      <c r="BP341" s="22">
        <v>0</v>
      </c>
      <c r="BQ341" s="22">
        <v>1000</v>
      </c>
      <c r="BR341">
        <f t="shared" si="27"/>
        <v>0</v>
      </c>
      <c r="BS341">
        <f t="shared" si="26"/>
        <v>0</v>
      </c>
    </row>
    <row r="342" spans="1:71" ht="16" x14ac:dyDescent="0.2">
      <c r="A342" s="30">
        <v>340</v>
      </c>
      <c r="B342" s="29">
        <v>0</v>
      </c>
      <c r="C342" s="29">
        <v>0</v>
      </c>
      <c r="D342" s="29">
        <v>3</v>
      </c>
      <c r="E342" s="29">
        <v>1</v>
      </c>
      <c r="F342" s="29">
        <v>1</v>
      </c>
      <c r="G342" s="29">
        <v>0</v>
      </c>
      <c r="H342" s="29">
        <v>1</v>
      </c>
      <c r="I342" s="29">
        <v>0</v>
      </c>
      <c r="J342" s="29">
        <v>4</v>
      </c>
      <c r="K342" s="29">
        <v>2</v>
      </c>
      <c r="L342" s="29">
        <v>0</v>
      </c>
      <c r="M342" s="29">
        <v>1</v>
      </c>
      <c r="N342" s="29">
        <v>1</v>
      </c>
      <c r="O342" s="29">
        <v>1</v>
      </c>
      <c r="P342" s="29">
        <v>5</v>
      </c>
      <c r="Q342" s="29">
        <v>0</v>
      </c>
      <c r="R342" s="29">
        <v>1</v>
      </c>
      <c r="S342" s="29">
        <v>1</v>
      </c>
      <c r="T342" s="29">
        <v>0</v>
      </c>
      <c r="U342" s="29">
        <v>0</v>
      </c>
      <c r="V342" s="29">
        <v>0</v>
      </c>
      <c r="W342" s="29">
        <v>1</v>
      </c>
      <c r="X342" s="29">
        <v>0</v>
      </c>
      <c r="Y342" s="29">
        <v>0</v>
      </c>
      <c r="Z342" s="29">
        <v>2</v>
      </c>
      <c r="AA342" s="29">
        <v>2</v>
      </c>
      <c r="AB342" s="29">
        <v>2</v>
      </c>
      <c r="AC342" s="29">
        <v>1</v>
      </c>
      <c r="AD342" s="29">
        <v>0</v>
      </c>
      <c r="AE342" s="29">
        <v>0</v>
      </c>
      <c r="AF342" s="29">
        <v>0</v>
      </c>
      <c r="AG342" s="29">
        <v>1</v>
      </c>
      <c r="AH342" s="29">
        <v>0</v>
      </c>
      <c r="AI342" s="29">
        <v>0</v>
      </c>
      <c r="AJ342" s="29">
        <v>0</v>
      </c>
      <c r="AK342" s="29">
        <v>0</v>
      </c>
      <c r="AL342" s="29">
        <v>2</v>
      </c>
      <c r="AM342" s="29">
        <v>2</v>
      </c>
      <c r="AN342" s="29">
        <v>4</v>
      </c>
      <c r="AO342" s="29">
        <v>1</v>
      </c>
      <c r="AP342" s="29">
        <v>1</v>
      </c>
      <c r="AQ342" s="29">
        <v>0</v>
      </c>
      <c r="AR342" s="29">
        <v>1</v>
      </c>
      <c r="AS342" s="29">
        <v>0</v>
      </c>
      <c r="AT342" s="29">
        <v>0</v>
      </c>
      <c r="AU342" s="29">
        <v>0</v>
      </c>
      <c r="AV342" s="29">
        <v>0</v>
      </c>
      <c r="AW342" s="29">
        <v>0</v>
      </c>
      <c r="AX342" s="29">
        <v>2</v>
      </c>
      <c r="AY342" s="23">
        <f t="shared" si="24"/>
        <v>44</v>
      </c>
      <c r="AZ342" s="23"/>
      <c r="BA342" s="23"/>
      <c r="BC342" s="1">
        <v>340</v>
      </c>
      <c r="BD342" s="22">
        <v>10.423</v>
      </c>
      <c r="BE342" s="22">
        <v>10.423</v>
      </c>
      <c r="BF342" s="22">
        <v>10.423</v>
      </c>
      <c r="BG342" s="22">
        <v>10.423</v>
      </c>
      <c r="BH342" s="22">
        <v>10.423</v>
      </c>
      <c r="BI342" s="22">
        <v>10.423</v>
      </c>
      <c r="BJ342" s="22">
        <v>10.423</v>
      </c>
      <c r="BK342" s="22">
        <v>10.423</v>
      </c>
      <c r="BL342" s="22">
        <v>10.423</v>
      </c>
      <c r="BM342" s="22">
        <v>10.423</v>
      </c>
      <c r="BN342" s="22">
        <v>10.423</v>
      </c>
      <c r="BO342" s="22">
        <f t="shared" si="25"/>
        <v>114.65300000000001</v>
      </c>
      <c r="BP342" s="22">
        <v>0</v>
      </c>
      <c r="BQ342" s="22">
        <v>1000</v>
      </c>
      <c r="BR342">
        <f t="shared" si="27"/>
        <v>0</v>
      </c>
      <c r="BS342">
        <f t="shared" si="26"/>
        <v>0</v>
      </c>
    </row>
    <row r="343" spans="1:71" ht="16" x14ac:dyDescent="0.2">
      <c r="A343" s="30">
        <v>341</v>
      </c>
      <c r="B343" s="29">
        <v>1</v>
      </c>
      <c r="C343" s="29">
        <v>1</v>
      </c>
      <c r="D343" s="29">
        <v>3</v>
      </c>
      <c r="E343" s="29">
        <v>1</v>
      </c>
      <c r="F343" s="29">
        <v>1</v>
      </c>
      <c r="G343" s="29">
        <v>1</v>
      </c>
      <c r="H343" s="29">
        <v>1</v>
      </c>
      <c r="I343" s="29">
        <v>1</v>
      </c>
      <c r="J343" s="29">
        <v>4</v>
      </c>
      <c r="K343" s="29">
        <v>2</v>
      </c>
      <c r="L343" s="29">
        <v>1</v>
      </c>
      <c r="M343" s="29">
        <v>2</v>
      </c>
      <c r="N343" s="29">
        <v>2</v>
      </c>
      <c r="O343" s="29">
        <v>2</v>
      </c>
      <c r="P343" s="29">
        <v>4</v>
      </c>
      <c r="Q343" s="29">
        <v>1</v>
      </c>
      <c r="R343" s="29">
        <v>2</v>
      </c>
      <c r="S343" s="29">
        <v>1</v>
      </c>
      <c r="T343" s="29">
        <v>0</v>
      </c>
      <c r="U343" s="29">
        <v>0</v>
      </c>
      <c r="V343" s="29">
        <v>0</v>
      </c>
      <c r="W343" s="29">
        <v>1</v>
      </c>
      <c r="X343" s="29">
        <v>0</v>
      </c>
      <c r="Y343" s="29">
        <v>0</v>
      </c>
      <c r="Z343" s="29">
        <v>2</v>
      </c>
      <c r="AA343" s="29">
        <v>2</v>
      </c>
      <c r="AB343" s="29">
        <v>2</v>
      </c>
      <c r="AC343" s="29">
        <v>0</v>
      </c>
      <c r="AD343" s="29">
        <v>1</v>
      </c>
      <c r="AE343" s="29">
        <v>0</v>
      </c>
      <c r="AF343" s="29">
        <v>0</v>
      </c>
      <c r="AG343" s="29">
        <v>1</v>
      </c>
      <c r="AH343" s="29">
        <v>0</v>
      </c>
      <c r="AI343" s="29">
        <v>0</v>
      </c>
      <c r="AJ343" s="29">
        <v>0</v>
      </c>
      <c r="AK343" s="29">
        <v>0</v>
      </c>
      <c r="AL343" s="29">
        <v>2</v>
      </c>
      <c r="AM343" s="29">
        <v>2</v>
      </c>
      <c r="AN343" s="29">
        <v>4</v>
      </c>
      <c r="AO343" s="29">
        <v>1</v>
      </c>
      <c r="AP343" s="29">
        <v>0</v>
      </c>
      <c r="AQ343" s="29">
        <v>1</v>
      </c>
      <c r="AR343" s="29">
        <v>0</v>
      </c>
      <c r="AS343" s="29">
        <v>1</v>
      </c>
      <c r="AT343" s="29">
        <v>0</v>
      </c>
      <c r="AU343" s="29">
        <v>0</v>
      </c>
      <c r="AV343" s="29">
        <v>1</v>
      </c>
      <c r="AW343" s="29">
        <v>1</v>
      </c>
      <c r="AX343" s="29">
        <v>2</v>
      </c>
      <c r="AY343" s="23">
        <f t="shared" si="24"/>
        <v>55</v>
      </c>
      <c r="AZ343" s="23"/>
      <c r="BA343" s="23"/>
      <c r="BC343" s="1">
        <v>341</v>
      </c>
      <c r="BD343" s="22">
        <v>10.423</v>
      </c>
      <c r="BE343" s="22">
        <v>10.423</v>
      </c>
      <c r="BF343" s="22">
        <v>10.423</v>
      </c>
      <c r="BG343" s="22">
        <v>10.423</v>
      </c>
      <c r="BH343" s="22">
        <v>10.423</v>
      </c>
      <c r="BI343" s="22">
        <v>10.423</v>
      </c>
      <c r="BJ343" s="22">
        <v>10.423</v>
      </c>
      <c r="BK343" s="22">
        <v>10.423</v>
      </c>
      <c r="BL343" s="22">
        <v>10.423</v>
      </c>
      <c r="BM343" s="22">
        <v>10.423</v>
      </c>
      <c r="BN343" s="22">
        <v>10.423</v>
      </c>
      <c r="BO343" s="22">
        <f t="shared" si="25"/>
        <v>114.65300000000001</v>
      </c>
      <c r="BP343" s="22">
        <v>0</v>
      </c>
      <c r="BQ343" s="22">
        <v>1000</v>
      </c>
      <c r="BR343">
        <f t="shared" si="27"/>
        <v>0</v>
      </c>
      <c r="BS343">
        <f t="shared" si="26"/>
        <v>0</v>
      </c>
    </row>
    <row r="344" spans="1:71" ht="16" x14ac:dyDescent="0.2">
      <c r="A344" s="30">
        <v>342</v>
      </c>
      <c r="B344" s="29">
        <v>0</v>
      </c>
      <c r="C344" s="29">
        <v>2</v>
      </c>
      <c r="D344" s="29">
        <v>2</v>
      </c>
      <c r="E344" s="29">
        <v>1</v>
      </c>
      <c r="F344" s="29">
        <v>1</v>
      </c>
      <c r="G344" s="29">
        <v>1</v>
      </c>
      <c r="H344" s="29">
        <v>1</v>
      </c>
      <c r="I344" s="29">
        <v>1</v>
      </c>
      <c r="J344" s="29">
        <v>4</v>
      </c>
      <c r="K344" s="29">
        <v>3</v>
      </c>
      <c r="L344" s="29">
        <v>1</v>
      </c>
      <c r="M344" s="29">
        <v>1</v>
      </c>
      <c r="N344" s="29">
        <v>1</v>
      </c>
      <c r="O344" s="29">
        <v>2</v>
      </c>
      <c r="P344" s="29">
        <v>5</v>
      </c>
      <c r="Q344" s="29">
        <v>0</v>
      </c>
      <c r="R344" s="29">
        <v>1</v>
      </c>
      <c r="S344" s="29">
        <v>1</v>
      </c>
      <c r="T344" s="29">
        <v>0</v>
      </c>
      <c r="U344" s="29">
        <v>0</v>
      </c>
      <c r="V344" s="29">
        <v>1</v>
      </c>
      <c r="W344" s="29">
        <v>1</v>
      </c>
      <c r="X344" s="29">
        <v>0</v>
      </c>
      <c r="Y344" s="29">
        <v>1</v>
      </c>
      <c r="Z344" s="29">
        <v>2</v>
      </c>
      <c r="AA344" s="29">
        <v>2</v>
      </c>
      <c r="AB344" s="29">
        <v>2</v>
      </c>
      <c r="AC344" s="29">
        <v>1</v>
      </c>
      <c r="AD344" s="29">
        <v>0</v>
      </c>
      <c r="AE344" s="29">
        <v>1</v>
      </c>
      <c r="AF344" s="29">
        <v>0</v>
      </c>
      <c r="AG344" s="29">
        <v>0</v>
      </c>
      <c r="AH344" s="29">
        <v>1</v>
      </c>
      <c r="AI344" s="29">
        <v>0</v>
      </c>
      <c r="AJ344" s="29">
        <v>0</v>
      </c>
      <c r="AK344" s="29">
        <v>0</v>
      </c>
      <c r="AL344" s="29">
        <v>2</v>
      </c>
      <c r="AM344" s="29">
        <v>2</v>
      </c>
      <c r="AN344" s="29">
        <v>3</v>
      </c>
      <c r="AO344" s="29">
        <v>1</v>
      </c>
      <c r="AP344" s="29">
        <v>0</v>
      </c>
      <c r="AQ344" s="29">
        <v>0</v>
      </c>
      <c r="AR344" s="29">
        <v>1</v>
      </c>
      <c r="AS344" s="29">
        <v>0</v>
      </c>
      <c r="AT344" s="29">
        <v>0</v>
      </c>
      <c r="AU344" s="29">
        <v>0</v>
      </c>
      <c r="AV344" s="29">
        <v>0</v>
      </c>
      <c r="AW344" s="29">
        <v>1</v>
      </c>
      <c r="AX344" s="29">
        <v>2</v>
      </c>
      <c r="AY344" s="23">
        <f t="shared" si="24"/>
        <v>52</v>
      </c>
      <c r="AZ344" s="23"/>
      <c r="BA344" s="23"/>
      <c r="BC344" s="1">
        <v>342</v>
      </c>
      <c r="BD344" s="22">
        <v>10.423</v>
      </c>
      <c r="BE344" s="22">
        <v>10.423</v>
      </c>
      <c r="BF344" s="22">
        <v>10.423</v>
      </c>
      <c r="BG344" s="22">
        <v>10.423</v>
      </c>
      <c r="BH344" s="22">
        <v>10.423</v>
      </c>
      <c r="BI344" s="22">
        <v>10.423</v>
      </c>
      <c r="BJ344" s="22">
        <v>10.423</v>
      </c>
      <c r="BK344" s="22">
        <v>10.423</v>
      </c>
      <c r="BL344" s="22">
        <v>10.423</v>
      </c>
      <c r="BM344" s="22">
        <v>10.423</v>
      </c>
      <c r="BN344" s="22">
        <v>10.423</v>
      </c>
      <c r="BO344" s="22">
        <f t="shared" si="25"/>
        <v>114.65300000000001</v>
      </c>
      <c r="BP344" s="22">
        <v>0</v>
      </c>
      <c r="BQ344" s="22">
        <v>1000</v>
      </c>
      <c r="BR344">
        <f t="shared" si="27"/>
        <v>0</v>
      </c>
      <c r="BS344">
        <f t="shared" si="26"/>
        <v>0</v>
      </c>
    </row>
    <row r="345" spans="1:71" ht="16" x14ac:dyDescent="0.2">
      <c r="A345" s="30">
        <v>343</v>
      </c>
      <c r="B345" s="29">
        <v>1</v>
      </c>
      <c r="C345" s="29">
        <v>2</v>
      </c>
      <c r="D345" s="29">
        <v>1</v>
      </c>
      <c r="E345" s="29">
        <v>2</v>
      </c>
      <c r="F345" s="29">
        <v>0</v>
      </c>
      <c r="G345" s="29">
        <v>1</v>
      </c>
      <c r="H345" s="29">
        <v>0</v>
      </c>
      <c r="I345" s="29">
        <v>1</v>
      </c>
      <c r="J345" s="29">
        <v>3</v>
      </c>
      <c r="K345" s="29">
        <v>2</v>
      </c>
      <c r="L345" s="29">
        <v>1</v>
      </c>
      <c r="M345" s="29">
        <v>1</v>
      </c>
      <c r="N345" s="29">
        <v>2</v>
      </c>
      <c r="O345" s="29">
        <v>2</v>
      </c>
      <c r="P345" s="29">
        <v>5</v>
      </c>
      <c r="Q345" s="29">
        <v>1</v>
      </c>
      <c r="R345" s="29">
        <v>1</v>
      </c>
      <c r="S345" s="29">
        <v>0</v>
      </c>
      <c r="T345" s="29">
        <v>0</v>
      </c>
      <c r="U345" s="29">
        <v>0</v>
      </c>
      <c r="V345" s="29">
        <v>0</v>
      </c>
      <c r="W345" s="29">
        <v>1</v>
      </c>
      <c r="X345" s="29">
        <v>0</v>
      </c>
      <c r="Y345" s="29">
        <v>1</v>
      </c>
      <c r="Z345" s="29">
        <v>2</v>
      </c>
      <c r="AA345" s="29">
        <v>2</v>
      </c>
      <c r="AB345" s="29">
        <v>3</v>
      </c>
      <c r="AC345" s="29">
        <v>1</v>
      </c>
      <c r="AD345" s="29">
        <v>0</v>
      </c>
      <c r="AE345" s="29">
        <v>0</v>
      </c>
      <c r="AF345" s="29">
        <v>0</v>
      </c>
      <c r="AG345" s="29">
        <v>1</v>
      </c>
      <c r="AH345" s="29">
        <v>1</v>
      </c>
      <c r="AI345" s="29">
        <v>0</v>
      </c>
      <c r="AJ345" s="29">
        <v>0</v>
      </c>
      <c r="AK345" s="29">
        <v>0</v>
      </c>
      <c r="AL345" s="29">
        <v>2</v>
      </c>
      <c r="AM345" s="29">
        <v>2</v>
      </c>
      <c r="AN345" s="29">
        <v>3</v>
      </c>
      <c r="AO345" s="29">
        <v>1</v>
      </c>
      <c r="AP345" s="29">
        <v>1</v>
      </c>
      <c r="AQ345" s="29">
        <v>0</v>
      </c>
      <c r="AR345" s="29">
        <v>1</v>
      </c>
      <c r="AS345" s="29">
        <v>1</v>
      </c>
      <c r="AT345" s="29">
        <v>0</v>
      </c>
      <c r="AU345" s="29">
        <v>0</v>
      </c>
      <c r="AV345" s="29">
        <v>1</v>
      </c>
      <c r="AW345" s="29">
        <v>1</v>
      </c>
      <c r="AX345" s="29">
        <v>2</v>
      </c>
      <c r="AY345" s="23">
        <f t="shared" si="24"/>
        <v>53</v>
      </c>
      <c r="AZ345" s="23"/>
      <c r="BA345" s="23"/>
      <c r="BC345" s="1">
        <v>343</v>
      </c>
      <c r="BD345" s="22">
        <v>10.423</v>
      </c>
      <c r="BE345" s="22">
        <v>10.423</v>
      </c>
      <c r="BF345" s="22">
        <v>10.423</v>
      </c>
      <c r="BG345" s="22">
        <v>10.423</v>
      </c>
      <c r="BH345" s="22">
        <v>10.423</v>
      </c>
      <c r="BI345" s="22">
        <v>10.423</v>
      </c>
      <c r="BJ345" s="22">
        <v>10.423</v>
      </c>
      <c r="BK345" s="22">
        <v>10.423</v>
      </c>
      <c r="BL345" s="22">
        <v>10.423</v>
      </c>
      <c r="BM345" s="22">
        <v>10.423</v>
      </c>
      <c r="BN345" s="22">
        <v>10.423</v>
      </c>
      <c r="BO345" s="22">
        <f t="shared" si="25"/>
        <v>114.65300000000001</v>
      </c>
      <c r="BP345" s="22">
        <v>0</v>
      </c>
      <c r="BQ345" s="22">
        <v>1000</v>
      </c>
      <c r="BR345">
        <f t="shared" si="27"/>
        <v>0</v>
      </c>
      <c r="BS345">
        <f t="shared" si="26"/>
        <v>0</v>
      </c>
    </row>
    <row r="346" spans="1:71" ht="16" x14ac:dyDescent="0.2">
      <c r="A346" s="30">
        <v>344</v>
      </c>
      <c r="B346" s="29">
        <v>2</v>
      </c>
      <c r="C346" s="29">
        <v>0</v>
      </c>
      <c r="D346" s="29">
        <v>3</v>
      </c>
      <c r="E346" s="29">
        <v>1</v>
      </c>
      <c r="F346" s="29">
        <v>1</v>
      </c>
      <c r="G346" s="29">
        <v>0</v>
      </c>
      <c r="H346" s="29">
        <v>1</v>
      </c>
      <c r="I346" s="29">
        <v>1</v>
      </c>
      <c r="J346" s="29">
        <v>4</v>
      </c>
      <c r="K346" s="29">
        <v>2</v>
      </c>
      <c r="L346" s="29">
        <v>1</v>
      </c>
      <c r="M346" s="29">
        <v>1</v>
      </c>
      <c r="N346" s="29">
        <v>1</v>
      </c>
      <c r="O346" s="29">
        <v>2</v>
      </c>
      <c r="P346" s="29">
        <v>4</v>
      </c>
      <c r="Q346" s="29">
        <v>1</v>
      </c>
      <c r="R346" s="29">
        <v>1</v>
      </c>
      <c r="S346" s="29">
        <v>1</v>
      </c>
      <c r="T346" s="29">
        <v>0</v>
      </c>
      <c r="U346" s="29">
        <v>1</v>
      </c>
      <c r="V346" s="29">
        <v>0</v>
      </c>
      <c r="W346" s="29">
        <v>1</v>
      </c>
      <c r="X346" s="29">
        <v>0</v>
      </c>
      <c r="Y346" s="29">
        <v>0</v>
      </c>
      <c r="Z346" s="29">
        <v>2</v>
      </c>
      <c r="AA346" s="29">
        <v>1</v>
      </c>
      <c r="AB346" s="29">
        <v>2</v>
      </c>
      <c r="AC346" s="29">
        <v>1</v>
      </c>
      <c r="AD346" s="29">
        <v>0</v>
      </c>
      <c r="AE346" s="29">
        <v>1</v>
      </c>
      <c r="AF346" s="29">
        <v>1</v>
      </c>
      <c r="AG346" s="29">
        <v>0</v>
      </c>
      <c r="AH346" s="29">
        <v>1</v>
      </c>
      <c r="AI346" s="29">
        <v>1</v>
      </c>
      <c r="AJ346" s="29">
        <v>0</v>
      </c>
      <c r="AK346" s="29">
        <v>0</v>
      </c>
      <c r="AL346" s="29">
        <v>2</v>
      </c>
      <c r="AM346" s="29">
        <v>2</v>
      </c>
      <c r="AN346" s="29">
        <v>3</v>
      </c>
      <c r="AO346" s="29">
        <v>1</v>
      </c>
      <c r="AP346" s="29">
        <v>1</v>
      </c>
      <c r="AQ346" s="29">
        <v>0</v>
      </c>
      <c r="AR346" s="29">
        <v>0</v>
      </c>
      <c r="AS346" s="29">
        <v>1</v>
      </c>
      <c r="AT346" s="29">
        <v>0</v>
      </c>
      <c r="AU346" s="29">
        <v>0</v>
      </c>
      <c r="AV346" s="29">
        <v>1</v>
      </c>
      <c r="AW346" s="29">
        <v>1</v>
      </c>
      <c r="AX346" s="29">
        <v>1</v>
      </c>
      <c r="AY346" s="23">
        <f t="shared" si="24"/>
        <v>52</v>
      </c>
      <c r="AZ346" s="23"/>
      <c r="BA346" s="23"/>
      <c r="BC346" s="1">
        <v>344</v>
      </c>
      <c r="BD346" s="22">
        <v>10.423</v>
      </c>
      <c r="BE346" s="22">
        <v>10.423</v>
      </c>
      <c r="BF346" s="22">
        <v>10.423</v>
      </c>
      <c r="BG346" s="22">
        <v>10.423</v>
      </c>
      <c r="BH346" s="22">
        <v>10.423</v>
      </c>
      <c r="BI346" s="22">
        <v>10.423</v>
      </c>
      <c r="BJ346" s="22">
        <v>10.423</v>
      </c>
      <c r="BK346" s="22">
        <v>10.423</v>
      </c>
      <c r="BL346" s="22">
        <v>10.423</v>
      </c>
      <c r="BM346" s="22">
        <v>10.423</v>
      </c>
      <c r="BN346" s="22">
        <v>10.423</v>
      </c>
      <c r="BO346" s="22">
        <f t="shared" si="25"/>
        <v>114.65300000000001</v>
      </c>
      <c r="BP346" s="22">
        <v>0</v>
      </c>
      <c r="BQ346" s="22">
        <v>1000</v>
      </c>
      <c r="BR346">
        <f t="shared" si="27"/>
        <v>0</v>
      </c>
      <c r="BS346">
        <f t="shared" si="26"/>
        <v>0</v>
      </c>
    </row>
    <row r="347" spans="1:71" ht="16" x14ac:dyDescent="0.2">
      <c r="A347" s="30">
        <v>345</v>
      </c>
      <c r="B347" s="29">
        <v>1</v>
      </c>
      <c r="C347" s="29">
        <v>1</v>
      </c>
      <c r="D347" s="29">
        <v>2</v>
      </c>
      <c r="E347" s="29">
        <v>1</v>
      </c>
      <c r="F347" s="29">
        <v>1</v>
      </c>
      <c r="G347" s="29">
        <v>1</v>
      </c>
      <c r="H347" s="29">
        <v>1</v>
      </c>
      <c r="I347" s="29">
        <v>1</v>
      </c>
      <c r="J347" s="29">
        <v>4</v>
      </c>
      <c r="K347" s="29">
        <v>2</v>
      </c>
      <c r="L347" s="29">
        <v>1</v>
      </c>
      <c r="M347" s="29">
        <v>1</v>
      </c>
      <c r="N347" s="29">
        <v>1</v>
      </c>
      <c r="O347" s="29">
        <v>2</v>
      </c>
      <c r="P347" s="29">
        <v>5</v>
      </c>
      <c r="Q347" s="29">
        <v>0</v>
      </c>
      <c r="R347" s="29">
        <v>1</v>
      </c>
      <c r="S347" s="29">
        <v>1</v>
      </c>
      <c r="T347" s="29">
        <v>1</v>
      </c>
      <c r="U347" s="29">
        <v>0</v>
      </c>
      <c r="V347" s="29">
        <v>0</v>
      </c>
      <c r="W347" s="29">
        <v>1</v>
      </c>
      <c r="X347" s="29">
        <v>0</v>
      </c>
      <c r="Y347" s="29">
        <v>0</v>
      </c>
      <c r="Z347" s="29">
        <v>1</v>
      </c>
      <c r="AA347" s="29">
        <v>2</v>
      </c>
      <c r="AB347" s="29">
        <v>3</v>
      </c>
      <c r="AC347" s="29">
        <v>1</v>
      </c>
      <c r="AD347" s="29">
        <v>1</v>
      </c>
      <c r="AE347" s="29">
        <v>1</v>
      </c>
      <c r="AF347" s="29">
        <v>0</v>
      </c>
      <c r="AG347" s="29">
        <v>0</v>
      </c>
      <c r="AH347" s="29">
        <v>1</v>
      </c>
      <c r="AI347" s="29">
        <v>0</v>
      </c>
      <c r="AJ347" s="29">
        <v>0</v>
      </c>
      <c r="AK347" s="29">
        <v>0</v>
      </c>
      <c r="AL347" s="29">
        <v>2</v>
      </c>
      <c r="AM347" s="29">
        <v>3</v>
      </c>
      <c r="AN347" s="29">
        <v>3</v>
      </c>
      <c r="AO347" s="29">
        <v>1</v>
      </c>
      <c r="AP347" s="29">
        <v>0</v>
      </c>
      <c r="AQ347" s="29">
        <v>0</v>
      </c>
      <c r="AR347" s="29">
        <v>0</v>
      </c>
      <c r="AS347" s="29">
        <v>0</v>
      </c>
      <c r="AT347" s="29">
        <v>0</v>
      </c>
      <c r="AU347" s="29">
        <v>0</v>
      </c>
      <c r="AV347" s="29">
        <v>0</v>
      </c>
      <c r="AW347" s="29">
        <v>1</v>
      </c>
      <c r="AX347" s="29">
        <v>2</v>
      </c>
      <c r="AY347" s="23">
        <f t="shared" si="24"/>
        <v>51</v>
      </c>
      <c r="AZ347" s="23"/>
      <c r="BA347" s="23"/>
      <c r="BC347" s="1">
        <v>345</v>
      </c>
      <c r="BD347" s="22">
        <v>10.423</v>
      </c>
      <c r="BE347" s="22">
        <v>10.423</v>
      </c>
      <c r="BF347" s="22">
        <v>10.423</v>
      </c>
      <c r="BG347" s="22">
        <v>10.423</v>
      </c>
      <c r="BH347" s="22">
        <v>10.423</v>
      </c>
      <c r="BI347" s="22">
        <v>10.423</v>
      </c>
      <c r="BJ347" s="22">
        <v>10.423</v>
      </c>
      <c r="BK347" s="22">
        <v>10.423</v>
      </c>
      <c r="BL347" s="22">
        <v>10.423</v>
      </c>
      <c r="BM347" s="22">
        <v>10.423</v>
      </c>
      <c r="BN347" s="22">
        <v>10.423</v>
      </c>
      <c r="BO347" s="22">
        <f t="shared" si="25"/>
        <v>114.65300000000001</v>
      </c>
      <c r="BP347" s="22">
        <v>0</v>
      </c>
      <c r="BQ347" s="22">
        <v>1000</v>
      </c>
      <c r="BR347">
        <f t="shared" si="27"/>
        <v>0</v>
      </c>
      <c r="BS347">
        <f t="shared" si="26"/>
        <v>0</v>
      </c>
    </row>
    <row r="348" spans="1:71" ht="16" x14ac:dyDescent="0.2">
      <c r="A348" s="30">
        <v>346</v>
      </c>
      <c r="B348" s="29">
        <v>1</v>
      </c>
      <c r="C348" s="29">
        <v>1</v>
      </c>
      <c r="D348" s="29">
        <v>3</v>
      </c>
      <c r="E348" s="29">
        <v>1</v>
      </c>
      <c r="F348" s="29">
        <v>1</v>
      </c>
      <c r="G348" s="29">
        <v>0</v>
      </c>
      <c r="H348" s="29">
        <v>0</v>
      </c>
      <c r="I348" s="29">
        <v>1</v>
      </c>
      <c r="J348" s="29">
        <v>4</v>
      </c>
      <c r="K348" s="29">
        <v>3</v>
      </c>
      <c r="L348" s="29">
        <v>1</v>
      </c>
      <c r="M348" s="29">
        <v>1</v>
      </c>
      <c r="N348" s="29">
        <v>2</v>
      </c>
      <c r="O348" s="29">
        <v>3</v>
      </c>
      <c r="P348" s="29">
        <v>5</v>
      </c>
      <c r="Q348" s="29">
        <v>0</v>
      </c>
      <c r="R348" s="29">
        <v>1</v>
      </c>
      <c r="S348" s="29">
        <v>1</v>
      </c>
      <c r="T348" s="29">
        <v>1</v>
      </c>
      <c r="U348" s="29">
        <v>0</v>
      </c>
      <c r="V348" s="29">
        <v>1</v>
      </c>
      <c r="W348" s="29">
        <v>1</v>
      </c>
      <c r="X348" s="29">
        <v>1</v>
      </c>
      <c r="Y348" s="29">
        <v>1</v>
      </c>
      <c r="Z348" s="29">
        <v>1</v>
      </c>
      <c r="AA348" s="29">
        <v>2</v>
      </c>
      <c r="AB348" s="29">
        <v>2</v>
      </c>
      <c r="AC348" s="29">
        <v>0</v>
      </c>
      <c r="AD348" s="29">
        <v>0</v>
      </c>
      <c r="AE348" s="29">
        <v>1</v>
      </c>
      <c r="AF348" s="29">
        <v>1</v>
      </c>
      <c r="AG348" s="29">
        <v>1</v>
      </c>
      <c r="AH348" s="29">
        <v>1</v>
      </c>
      <c r="AI348" s="29">
        <v>0</v>
      </c>
      <c r="AJ348" s="29">
        <v>0</v>
      </c>
      <c r="AK348" s="29">
        <v>0</v>
      </c>
      <c r="AL348" s="29">
        <v>2</v>
      </c>
      <c r="AM348" s="29">
        <v>3</v>
      </c>
      <c r="AN348" s="29">
        <v>4</v>
      </c>
      <c r="AO348" s="29">
        <v>1</v>
      </c>
      <c r="AP348" s="29">
        <v>1</v>
      </c>
      <c r="AQ348" s="29">
        <v>0</v>
      </c>
      <c r="AR348" s="29">
        <v>0</v>
      </c>
      <c r="AS348" s="29">
        <v>0</v>
      </c>
      <c r="AT348" s="29">
        <v>0</v>
      </c>
      <c r="AU348" s="29">
        <v>0</v>
      </c>
      <c r="AV348" s="29">
        <v>0</v>
      </c>
      <c r="AW348" s="29">
        <v>1</v>
      </c>
      <c r="AX348" s="29">
        <v>1</v>
      </c>
      <c r="AY348" s="23">
        <f t="shared" si="24"/>
        <v>56</v>
      </c>
      <c r="AZ348" s="23"/>
      <c r="BA348" s="23"/>
      <c r="BC348" s="1">
        <v>346</v>
      </c>
      <c r="BD348" s="22">
        <v>10.423</v>
      </c>
      <c r="BE348" s="22">
        <v>10.423</v>
      </c>
      <c r="BF348" s="22">
        <v>10.423</v>
      </c>
      <c r="BG348" s="22">
        <v>10.423</v>
      </c>
      <c r="BH348" s="22">
        <v>10.423</v>
      </c>
      <c r="BI348" s="22">
        <v>10.423</v>
      </c>
      <c r="BJ348" s="22">
        <v>10.423</v>
      </c>
      <c r="BK348" s="22">
        <v>10.423</v>
      </c>
      <c r="BL348" s="22">
        <v>10.423</v>
      </c>
      <c r="BM348" s="22">
        <v>10.423</v>
      </c>
      <c r="BN348" s="22">
        <v>10.423</v>
      </c>
      <c r="BO348" s="22">
        <f t="shared" si="25"/>
        <v>114.65300000000001</v>
      </c>
      <c r="BP348" s="22">
        <v>0</v>
      </c>
      <c r="BQ348" s="22">
        <v>1000</v>
      </c>
      <c r="BR348">
        <f t="shared" si="27"/>
        <v>0</v>
      </c>
      <c r="BS348">
        <f t="shared" si="26"/>
        <v>0</v>
      </c>
    </row>
    <row r="349" spans="1:71" ht="16" x14ac:dyDescent="0.2">
      <c r="A349" s="30">
        <v>347</v>
      </c>
      <c r="B349" s="29">
        <v>1</v>
      </c>
      <c r="C349" s="29">
        <v>1</v>
      </c>
      <c r="D349" s="29">
        <v>3</v>
      </c>
      <c r="E349" s="29">
        <v>1</v>
      </c>
      <c r="F349" s="29">
        <v>1</v>
      </c>
      <c r="G349" s="29">
        <v>1</v>
      </c>
      <c r="H349" s="29">
        <v>1</v>
      </c>
      <c r="I349" s="29">
        <v>1</v>
      </c>
      <c r="J349" s="29">
        <v>4</v>
      </c>
      <c r="K349" s="29">
        <v>3</v>
      </c>
      <c r="L349" s="29">
        <v>0</v>
      </c>
      <c r="M349" s="29">
        <v>1</v>
      </c>
      <c r="N349" s="29">
        <v>1</v>
      </c>
      <c r="O349" s="29">
        <v>2</v>
      </c>
      <c r="P349" s="29">
        <v>5</v>
      </c>
      <c r="Q349" s="29">
        <v>0</v>
      </c>
      <c r="R349" s="29">
        <v>0</v>
      </c>
      <c r="S349" s="29">
        <v>1</v>
      </c>
      <c r="T349" s="29">
        <v>0</v>
      </c>
      <c r="U349" s="29">
        <v>0</v>
      </c>
      <c r="V349" s="29">
        <v>0</v>
      </c>
      <c r="W349" s="29">
        <v>0</v>
      </c>
      <c r="X349" s="29">
        <v>0</v>
      </c>
      <c r="Y349" s="29">
        <v>0</v>
      </c>
      <c r="Z349" s="29">
        <v>1</v>
      </c>
      <c r="AA349" s="29">
        <v>1</v>
      </c>
      <c r="AB349" s="29">
        <v>2</v>
      </c>
      <c r="AC349" s="29">
        <v>1</v>
      </c>
      <c r="AD349" s="29">
        <v>1</v>
      </c>
      <c r="AE349" s="29">
        <v>0</v>
      </c>
      <c r="AF349" s="29">
        <v>0</v>
      </c>
      <c r="AG349" s="29">
        <v>1</v>
      </c>
      <c r="AH349" s="29">
        <v>1</v>
      </c>
      <c r="AI349" s="29">
        <v>0</v>
      </c>
      <c r="AJ349" s="29">
        <v>0</v>
      </c>
      <c r="AK349" s="29">
        <v>0</v>
      </c>
      <c r="AL349" s="29">
        <v>2</v>
      </c>
      <c r="AM349" s="29">
        <v>2</v>
      </c>
      <c r="AN349" s="29">
        <v>3</v>
      </c>
      <c r="AO349" s="29">
        <v>1</v>
      </c>
      <c r="AP349" s="29">
        <v>0</v>
      </c>
      <c r="AQ349" s="29">
        <v>0</v>
      </c>
      <c r="AR349" s="29">
        <v>0</v>
      </c>
      <c r="AS349" s="29">
        <v>0</v>
      </c>
      <c r="AT349" s="29">
        <v>0</v>
      </c>
      <c r="AU349" s="29">
        <v>0</v>
      </c>
      <c r="AV349" s="29">
        <v>0</v>
      </c>
      <c r="AW349" s="29">
        <v>1</v>
      </c>
      <c r="AX349" s="29">
        <v>2</v>
      </c>
      <c r="AY349" s="23">
        <f t="shared" si="24"/>
        <v>46</v>
      </c>
      <c r="AZ349" s="23"/>
      <c r="BA349" s="23"/>
      <c r="BC349" s="1">
        <v>347</v>
      </c>
      <c r="BD349" s="22">
        <v>10.423</v>
      </c>
      <c r="BE349" s="22">
        <v>10.423</v>
      </c>
      <c r="BF349" s="22">
        <v>10.423</v>
      </c>
      <c r="BG349" s="22">
        <v>10.423</v>
      </c>
      <c r="BH349" s="22">
        <v>10.423</v>
      </c>
      <c r="BI349" s="22">
        <v>10.423</v>
      </c>
      <c r="BJ349" s="22">
        <v>10.423</v>
      </c>
      <c r="BK349" s="22">
        <v>10.423</v>
      </c>
      <c r="BL349" s="22">
        <v>10.423</v>
      </c>
      <c r="BM349" s="22">
        <v>10.423</v>
      </c>
      <c r="BN349" s="22">
        <v>10.423</v>
      </c>
      <c r="BO349" s="22">
        <f t="shared" si="25"/>
        <v>114.65300000000001</v>
      </c>
      <c r="BP349" s="22">
        <v>0</v>
      </c>
      <c r="BQ349" s="22">
        <v>1000</v>
      </c>
      <c r="BR349">
        <f t="shared" si="27"/>
        <v>0</v>
      </c>
      <c r="BS349">
        <f t="shared" si="26"/>
        <v>0</v>
      </c>
    </row>
    <row r="350" spans="1:71" ht="16" x14ac:dyDescent="0.2">
      <c r="A350" s="30">
        <v>348</v>
      </c>
      <c r="B350" s="29">
        <v>1</v>
      </c>
      <c r="C350" s="29">
        <v>2</v>
      </c>
      <c r="D350" s="29">
        <v>2</v>
      </c>
      <c r="E350" s="29">
        <v>2</v>
      </c>
      <c r="F350" s="29">
        <v>1</v>
      </c>
      <c r="G350" s="29">
        <v>1</v>
      </c>
      <c r="H350" s="29">
        <v>1</v>
      </c>
      <c r="I350" s="29">
        <v>1</v>
      </c>
      <c r="J350" s="29">
        <v>4</v>
      </c>
      <c r="K350" s="29">
        <v>3</v>
      </c>
      <c r="L350" s="29">
        <v>0</v>
      </c>
      <c r="M350" s="29">
        <v>1</v>
      </c>
      <c r="N350" s="29">
        <v>2</v>
      </c>
      <c r="O350" s="29">
        <v>2</v>
      </c>
      <c r="P350" s="29">
        <v>5</v>
      </c>
      <c r="Q350" s="29">
        <v>0</v>
      </c>
      <c r="R350" s="29">
        <v>1</v>
      </c>
      <c r="S350" s="29">
        <v>1</v>
      </c>
      <c r="T350" s="29">
        <v>0</v>
      </c>
      <c r="U350" s="29">
        <v>1</v>
      </c>
      <c r="V350" s="29">
        <v>0</v>
      </c>
      <c r="W350" s="29">
        <v>1</v>
      </c>
      <c r="X350" s="29">
        <v>1</v>
      </c>
      <c r="Y350" s="29">
        <v>0</v>
      </c>
      <c r="Z350" s="29">
        <v>2</v>
      </c>
      <c r="AA350" s="29">
        <v>2</v>
      </c>
      <c r="AB350" s="29">
        <v>2</v>
      </c>
      <c r="AC350" s="29">
        <v>1</v>
      </c>
      <c r="AD350" s="29">
        <v>1</v>
      </c>
      <c r="AE350" s="29">
        <v>1</v>
      </c>
      <c r="AF350" s="29">
        <v>0</v>
      </c>
      <c r="AG350" s="29">
        <v>1</v>
      </c>
      <c r="AH350" s="29">
        <v>1</v>
      </c>
      <c r="AI350" s="29">
        <v>0</v>
      </c>
      <c r="AJ350" s="29">
        <v>0</v>
      </c>
      <c r="AK350" s="29">
        <v>0</v>
      </c>
      <c r="AL350" s="29">
        <v>2</v>
      </c>
      <c r="AM350" s="29">
        <v>2</v>
      </c>
      <c r="AN350" s="29">
        <v>4</v>
      </c>
      <c r="AO350" s="29">
        <v>1</v>
      </c>
      <c r="AP350" s="29">
        <v>0</v>
      </c>
      <c r="AQ350" s="29">
        <v>1</v>
      </c>
      <c r="AR350" s="29">
        <v>1</v>
      </c>
      <c r="AS350" s="29">
        <v>1</v>
      </c>
      <c r="AT350" s="29">
        <v>0</v>
      </c>
      <c r="AU350" s="29">
        <v>0</v>
      </c>
      <c r="AV350" s="29">
        <v>0</v>
      </c>
      <c r="AW350" s="29">
        <v>0</v>
      </c>
      <c r="AX350" s="29">
        <v>2</v>
      </c>
      <c r="AY350" s="23">
        <f t="shared" si="24"/>
        <v>58</v>
      </c>
      <c r="AZ350" s="23"/>
      <c r="BA350" s="23"/>
      <c r="BC350" s="1">
        <v>348</v>
      </c>
      <c r="BD350" s="22">
        <v>10.423</v>
      </c>
      <c r="BE350" s="22">
        <v>10.423</v>
      </c>
      <c r="BF350" s="22">
        <v>10.423</v>
      </c>
      <c r="BG350" s="22">
        <v>10.423</v>
      </c>
      <c r="BH350" s="22">
        <v>10.423</v>
      </c>
      <c r="BI350" s="22">
        <v>10.423</v>
      </c>
      <c r="BJ350" s="22">
        <v>10.423</v>
      </c>
      <c r="BK350" s="22">
        <v>10.423</v>
      </c>
      <c r="BL350" s="22">
        <v>10.423</v>
      </c>
      <c r="BM350" s="22">
        <v>10.423</v>
      </c>
      <c r="BN350" s="22">
        <v>10.423</v>
      </c>
      <c r="BO350" s="22">
        <f t="shared" si="25"/>
        <v>114.65300000000001</v>
      </c>
      <c r="BP350" s="22">
        <v>0</v>
      </c>
      <c r="BQ350" s="22">
        <v>1000</v>
      </c>
      <c r="BR350">
        <f t="shared" si="27"/>
        <v>0</v>
      </c>
      <c r="BS350">
        <f t="shared" si="26"/>
        <v>0</v>
      </c>
    </row>
    <row r="351" spans="1:71" ht="16" x14ac:dyDescent="0.2">
      <c r="A351" s="30">
        <v>349</v>
      </c>
      <c r="B351" s="29">
        <v>0</v>
      </c>
      <c r="C351" s="29">
        <v>2</v>
      </c>
      <c r="D351" s="29">
        <v>2</v>
      </c>
      <c r="E351" s="29">
        <v>1</v>
      </c>
      <c r="F351" s="29">
        <v>1</v>
      </c>
      <c r="G351" s="29">
        <v>1</v>
      </c>
      <c r="H351" s="29">
        <v>1</v>
      </c>
      <c r="I351" s="29">
        <v>1</v>
      </c>
      <c r="J351" s="29">
        <v>4</v>
      </c>
      <c r="K351" s="29">
        <v>3</v>
      </c>
      <c r="L351" s="29">
        <v>1</v>
      </c>
      <c r="M351" s="29">
        <v>2</v>
      </c>
      <c r="N351" s="29">
        <v>1</v>
      </c>
      <c r="O351" s="29">
        <v>2</v>
      </c>
      <c r="P351" s="29">
        <v>5</v>
      </c>
      <c r="Q351" s="29">
        <v>0</v>
      </c>
      <c r="R351" s="29">
        <v>1</v>
      </c>
      <c r="S351" s="29">
        <v>1</v>
      </c>
      <c r="T351" s="29">
        <v>0</v>
      </c>
      <c r="U351" s="29">
        <v>0</v>
      </c>
      <c r="V351" s="29">
        <v>0</v>
      </c>
      <c r="W351" s="29">
        <v>0</v>
      </c>
      <c r="X351" s="29">
        <v>1</v>
      </c>
      <c r="Y351" s="29">
        <v>0</v>
      </c>
      <c r="Z351" s="29">
        <v>1</v>
      </c>
      <c r="AA351" s="29">
        <v>1</v>
      </c>
      <c r="AB351" s="29">
        <v>2</v>
      </c>
      <c r="AC351" s="29">
        <v>1</v>
      </c>
      <c r="AD351" s="29">
        <v>0</v>
      </c>
      <c r="AE351" s="29">
        <v>0</v>
      </c>
      <c r="AF351" s="29">
        <v>0</v>
      </c>
      <c r="AG351" s="29">
        <v>1</v>
      </c>
      <c r="AH351" s="29">
        <v>1</v>
      </c>
      <c r="AI351" s="29">
        <v>0</v>
      </c>
      <c r="AJ351" s="29">
        <v>0</v>
      </c>
      <c r="AK351" s="29">
        <v>0</v>
      </c>
      <c r="AL351" s="29">
        <v>2</v>
      </c>
      <c r="AM351" s="29">
        <v>2</v>
      </c>
      <c r="AN351" s="29">
        <v>3</v>
      </c>
      <c r="AO351" s="29">
        <v>1</v>
      </c>
      <c r="AP351" s="29">
        <v>0</v>
      </c>
      <c r="AQ351" s="29">
        <v>1</v>
      </c>
      <c r="AR351" s="29">
        <v>1</v>
      </c>
      <c r="AS351" s="29">
        <v>0</v>
      </c>
      <c r="AT351" s="29">
        <v>0</v>
      </c>
      <c r="AU351" s="29">
        <v>0</v>
      </c>
      <c r="AV351" s="29">
        <v>0</v>
      </c>
      <c r="AW351" s="29">
        <v>0</v>
      </c>
      <c r="AX351" s="29">
        <v>3</v>
      </c>
      <c r="AY351" s="23">
        <f t="shared" si="24"/>
        <v>50</v>
      </c>
      <c r="AZ351" s="23"/>
      <c r="BA351" s="23"/>
      <c r="BC351" s="1">
        <v>349</v>
      </c>
      <c r="BD351" s="22">
        <v>10.423</v>
      </c>
      <c r="BE351" s="22">
        <v>10.423</v>
      </c>
      <c r="BF351" s="22">
        <v>10.423</v>
      </c>
      <c r="BG351" s="22">
        <v>10.423</v>
      </c>
      <c r="BH351" s="22">
        <v>10.423</v>
      </c>
      <c r="BI351" s="22">
        <v>10.423</v>
      </c>
      <c r="BJ351" s="22">
        <v>10.423</v>
      </c>
      <c r="BK351" s="22">
        <v>10.423</v>
      </c>
      <c r="BL351" s="22">
        <v>10.423</v>
      </c>
      <c r="BM351" s="22">
        <v>10.423</v>
      </c>
      <c r="BN351" s="22">
        <v>10.423</v>
      </c>
      <c r="BO351" s="22">
        <f t="shared" si="25"/>
        <v>114.65300000000001</v>
      </c>
      <c r="BP351" s="22">
        <v>0</v>
      </c>
      <c r="BQ351" s="22">
        <v>1000</v>
      </c>
      <c r="BR351">
        <f t="shared" si="27"/>
        <v>0</v>
      </c>
      <c r="BS351">
        <f t="shared" si="26"/>
        <v>0</v>
      </c>
    </row>
    <row r="352" spans="1:71" ht="16" x14ac:dyDescent="0.2">
      <c r="A352" s="30">
        <v>350</v>
      </c>
      <c r="B352" s="29">
        <v>0</v>
      </c>
      <c r="C352" s="29">
        <v>1</v>
      </c>
      <c r="D352" s="29">
        <v>3</v>
      </c>
      <c r="E352" s="29">
        <v>2</v>
      </c>
      <c r="F352" s="29">
        <v>1</v>
      </c>
      <c r="G352" s="29">
        <v>0</v>
      </c>
      <c r="H352" s="29">
        <v>1</v>
      </c>
      <c r="I352" s="29">
        <v>1</v>
      </c>
      <c r="J352" s="29">
        <v>4</v>
      </c>
      <c r="K352" s="29">
        <v>2</v>
      </c>
      <c r="L352" s="29">
        <v>1</v>
      </c>
      <c r="M352" s="29">
        <v>1</v>
      </c>
      <c r="N352" s="29">
        <v>1</v>
      </c>
      <c r="O352" s="29">
        <v>2</v>
      </c>
      <c r="P352" s="29">
        <v>5</v>
      </c>
      <c r="Q352" s="29">
        <v>1</v>
      </c>
      <c r="R352" s="29">
        <v>1</v>
      </c>
      <c r="S352" s="29">
        <v>1</v>
      </c>
      <c r="T352" s="29">
        <v>0</v>
      </c>
      <c r="U352" s="29">
        <v>0</v>
      </c>
      <c r="V352" s="29">
        <v>1</v>
      </c>
      <c r="W352" s="29">
        <v>0</v>
      </c>
      <c r="X352" s="29">
        <v>0</v>
      </c>
      <c r="Y352" s="29">
        <v>0</v>
      </c>
      <c r="Z352" s="29">
        <v>2</v>
      </c>
      <c r="AA352" s="29">
        <v>2</v>
      </c>
      <c r="AB352" s="29">
        <v>3</v>
      </c>
      <c r="AC352" s="29">
        <v>1</v>
      </c>
      <c r="AD352" s="29">
        <v>0</v>
      </c>
      <c r="AE352" s="29">
        <v>0</v>
      </c>
      <c r="AF352" s="29">
        <v>1</v>
      </c>
      <c r="AG352" s="29">
        <v>0</v>
      </c>
      <c r="AH352" s="29">
        <v>1</v>
      </c>
      <c r="AI352" s="29">
        <v>0</v>
      </c>
      <c r="AJ352" s="29">
        <v>0</v>
      </c>
      <c r="AK352" s="29">
        <v>0</v>
      </c>
      <c r="AL352" s="29">
        <v>2</v>
      </c>
      <c r="AM352" s="29">
        <v>1</v>
      </c>
      <c r="AN352" s="29">
        <v>4</v>
      </c>
      <c r="AO352" s="29">
        <v>1</v>
      </c>
      <c r="AP352" s="29">
        <v>0</v>
      </c>
      <c r="AQ352" s="29">
        <v>1</v>
      </c>
      <c r="AR352" s="29">
        <v>0</v>
      </c>
      <c r="AS352" s="29">
        <v>1</v>
      </c>
      <c r="AT352" s="29">
        <v>0</v>
      </c>
      <c r="AU352" s="29">
        <v>0</v>
      </c>
      <c r="AV352" s="29">
        <v>1</v>
      </c>
      <c r="AW352" s="29">
        <v>1</v>
      </c>
      <c r="AX352" s="29">
        <v>3</v>
      </c>
      <c r="AY352" s="23">
        <f t="shared" si="24"/>
        <v>54</v>
      </c>
      <c r="AZ352" s="23"/>
      <c r="BA352" s="23"/>
      <c r="BC352" s="1">
        <v>350</v>
      </c>
      <c r="BD352" s="22">
        <v>10.423</v>
      </c>
      <c r="BE352" s="22">
        <v>10.423</v>
      </c>
      <c r="BF352" s="22">
        <v>10.423</v>
      </c>
      <c r="BG352" s="22">
        <v>10.423</v>
      </c>
      <c r="BH352" s="22">
        <v>10.423</v>
      </c>
      <c r="BI352" s="22">
        <v>10.423</v>
      </c>
      <c r="BJ352" s="22">
        <v>10.423</v>
      </c>
      <c r="BK352" s="22">
        <v>10.423</v>
      </c>
      <c r="BL352" s="22">
        <v>10.423</v>
      </c>
      <c r="BM352" s="22">
        <v>10.423</v>
      </c>
      <c r="BN352" s="22">
        <v>10.423</v>
      </c>
      <c r="BO352" s="22">
        <f t="shared" si="25"/>
        <v>114.65300000000001</v>
      </c>
      <c r="BP352" s="22">
        <v>0</v>
      </c>
      <c r="BQ352" s="22">
        <v>1000</v>
      </c>
      <c r="BR352">
        <f t="shared" si="27"/>
        <v>0</v>
      </c>
      <c r="BS352">
        <f t="shared" si="26"/>
        <v>0</v>
      </c>
    </row>
    <row r="353" spans="1:71" ht="16" x14ac:dyDescent="0.2">
      <c r="A353" s="30">
        <v>351</v>
      </c>
      <c r="B353" s="29">
        <v>1</v>
      </c>
      <c r="C353" s="29">
        <v>2</v>
      </c>
      <c r="D353" s="29">
        <v>2</v>
      </c>
      <c r="E353" s="29">
        <v>1</v>
      </c>
      <c r="F353" s="29">
        <v>2</v>
      </c>
      <c r="G353" s="29">
        <v>0</v>
      </c>
      <c r="H353" s="29">
        <v>1</v>
      </c>
      <c r="I353" s="29">
        <v>1</v>
      </c>
      <c r="J353" s="29">
        <v>4</v>
      </c>
      <c r="K353" s="29">
        <v>3</v>
      </c>
      <c r="L353" s="29">
        <v>1</v>
      </c>
      <c r="M353" s="29">
        <v>2</v>
      </c>
      <c r="N353" s="29">
        <v>1</v>
      </c>
      <c r="O353" s="29">
        <v>2</v>
      </c>
      <c r="P353" s="29">
        <v>6</v>
      </c>
      <c r="Q353" s="29">
        <v>1</v>
      </c>
      <c r="R353" s="29">
        <v>0</v>
      </c>
      <c r="S353" s="29">
        <v>1</v>
      </c>
      <c r="T353" s="29">
        <v>0</v>
      </c>
      <c r="U353" s="29">
        <v>0</v>
      </c>
      <c r="V353" s="29">
        <v>0</v>
      </c>
      <c r="W353" s="29">
        <v>0</v>
      </c>
      <c r="X353" s="29">
        <v>0</v>
      </c>
      <c r="Y353" s="29">
        <v>0</v>
      </c>
      <c r="Z353" s="29">
        <v>2</v>
      </c>
      <c r="AA353" s="29">
        <v>2</v>
      </c>
      <c r="AB353" s="29">
        <v>2</v>
      </c>
      <c r="AC353" s="29">
        <v>1</v>
      </c>
      <c r="AD353" s="29">
        <v>1</v>
      </c>
      <c r="AE353" s="29">
        <v>0</v>
      </c>
      <c r="AF353" s="29">
        <v>1</v>
      </c>
      <c r="AG353" s="29">
        <v>1</v>
      </c>
      <c r="AH353" s="29">
        <v>0</v>
      </c>
      <c r="AI353" s="29">
        <v>0</v>
      </c>
      <c r="AJ353" s="29">
        <v>0</v>
      </c>
      <c r="AK353" s="29">
        <v>0</v>
      </c>
      <c r="AL353" s="29">
        <v>2</v>
      </c>
      <c r="AM353" s="29">
        <v>3</v>
      </c>
      <c r="AN353" s="29">
        <v>4</v>
      </c>
      <c r="AO353" s="29">
        <v>1</v>
      </c>
      <c r="AP353" s="29">
        <v>0</v>
      </c>
      <c r="AQ353" s="29">
        <v>0</v>
      </c>
      <c r="AR353" s="29">
        <v>1</v>
      </c>
      <c r="AS353" s="29">
        <v>0</v>
      </c>
      <c r="AT353" s="29">
        <v>0</v>
      </c>
      <c r="AU353" s="29">
        <v>0</v>
      </c>
      <c r="AV353" s="29">
        <v>1</v>
      </c>
      <c r="AW353" s="29">
        <v>1</v>
      </c>
      <c r="AX353" s="29">
        <v>2</v>
      </c>
      <c r="AY353" s="23">
        <f t="shared" si="24"/>
        <v>56</v>
      </c>
      <c r="AZ353" s="23"/>
      <c r="BA353" s="23"/>
      <c r="BC353" s="1">
        <v>351</v>
      </c>
      <c r="BD353" s="22">
        <v>10.423</v>
      </c>
      <c r="BE353" s="22">
        <v>10.423</v>
      </c>
      <c r="BF353" s="22">
        <v>10.423</v>
      </c>
      <c r="BG353" s="22">
        <v>10.423</v>
      </c>
      <c r="BH353" s="22">
        <v>10.423</v>
      </c>
      <c r="BI353" s="22">
        <v>10.423</v>
      </c>
      <c r="BJ353" s="22">
        <v>10.423</v>
      </c>
      <c r="BK353" s="22">
        <v>10.423</v>
      </c>
      <c r="BL353" s="22">
        <v>10.423</v>
      </c>
      <c r="BM353" s="22">
        <v>10.423</v>
      </c>
      <c r="BN353" s="22">
        <v>10.423</v>
      </c>
      <c r="BO353" s="22">
        <f t="shared" si="25"/>
        <v>114.65300000000001</v>
      </c>
      <c r="BP353" s="22">
        <v>0</v>
      </c>
      <c r="BQ353" s="22">
        <v>1000</v>
      </c>
      <c r="BR353">
        <f t="shared" si="27"/>
        <v>0</v>
      </c>
      <c r="BS353">
        <f t="shared" si="26"/>
        <v>0</v>
      </c>
    </row>
    <row r="354" spans="1:71" ht="16" x14ac:dyDescent="0.2">
      <c r="A354" s="30">
        <v>352</v>
      </c>
      <c r="B354" s="29">
        <v>1</v>
      </c>
      <c r="C354" s="29">
        <v>1</v>
      </c>
      <c r="D354" s="29">
        <v>2</v>
      </c>
      <c r="E354" s="29">
        <v>1</v>
      </c>
      <c r="F354" s="29">
        <v>1</v>
      </c>
      <c r="G354" s="29">
        <v>0</v>
      </c>
      <c r="H354" s="29">
        <v>1</v>
      </c>
      <c r="I354" s="29">
        <v>1</v>
      </c>
      <c r="J354" s="29">
        <v>4</v>
      </c>
      <c r="K354" s="29">
        <v>3</v>
      </c>
      <c r="L354" s="29">
        <v>1</v>
      </c>
      <c r="M354" s="29">
        <v>1</v>
      </c>
      <c r="N354" s="29">
        <v>2</v>
      </c>
      <c r="O354" s="29">
        <v>2</v>
      </c>
      <c r="P354" s="29">
        <v>5</v>
      </c>
      <c r="Q354" s="29">
        <v>1</v>
      </c>
      <c r="R354" s="29">
        <v>1</v>
      </c>
      <c r="S354" s="29">
        <v>1</v>
      </c>
      <c r="T354" s="29">
        <v>0</v>
      </c>
      <c r="U354" s="29">
        <v>1</v>
      </c>
      <c r="V354" s="29">
        <v>0</v>
      </c>
      <c r="W354" s="29">
        <v>1</v>
      </c>
      <c r="X354" s="29">
        <v>0</v>
      </c>
      <c r="Y354" s="29">
        <v>0</v>
      </c>
      <c r="Z354" s="29">
        <v>2</v>
      </c>
      <c r="AA354" s="29">
        <v>1</v>
      </c>
      <c r="AB354" s="29">
        <v>2</v>
      </c>
      <c r="AC354" s="29">
        <v>1</v>
      </c>
      <c r="AD354" s="29">
        <v>1</v>
      </c>
      <c r="AE354" s="29">
        <v>1</v>
      </c>
      <c r="AF354" s="29">
        <v>1</v>
      </c>
      <c r="AG354" s="29">
        <v>1</v>
      </c>
      <c r="AH354" s="29">
        <v>0</v>
      </c>
      <c r="AI354" s="29">
        <v>1</v>
      </c>
      <c r="AJ354" s="29">
        <v>0</v>
      </c>
      <c r="AK354" s="29">
        <v>0</v>
      </c>
      <c r="AL354" s="29">
        <v>2</v>
      </c>
      <c r="AM354" s="29">
        <v>2</v>
      </c>
      <c r="AN354" s="29">
        <v>4</v>
      </c>
      <c r="AO354" s="29">
        <v>1</v>
      </c>
      <c r="AP354" s="29">
        <v>0</v>
      </c>
      <c r="AQ354" s="29">
        <v>1</v>
      </c>
      <c r="AR354" s="29">
        <v>0</v>
      </c>
      <c r="AS354" s="29">
        <v>1</v>
      </c>
      <c r="AT354" s="29">
        <v>0</v>
      </c>
      <c r="AU354" s="29">
        <v>0</v>
      </c>
      <c r="AV354" s="29">
        <v>1</v>
      </c>
      <c r="AW354" s="29">
        <v>1</v>
      </c>
      <c r="AX354" s="29">
        <v>2</v>
      </c>
      <c r="AY354" s="23">
        <f t="shared" si="24"/>
        <v>57</v>
      </c>
      <c r="AZ354" s="23"/>
      <c r="BA354" s="23"/>
      <c r="BC354" s="1">
        <v>352</v>
      </c>
      <c r="BD354" s="22">
        <v>10.423</v>
      </c>
      <c r="BE354" s="22">
        <v>10.423</v>
      </c>
      <c r="BF354" s="22">
        <v>10.423</v>
      </c>
      <c r="BG354" s="22">
        <v>10.423</v>
      </c>
      <c r="BH354" s="22">
        <v>10.423</v>
      </c>
      <c r="BI354" s="22">
        <v>10.423</v>
      </c>
      <c r="BJ354" s="22">
        <v>10.423</v>
      </c>
      <c r="BK354" s="22">
        <v>10.423</v>
      </c>
      <c r="BL354" s="22">
        <v>10.423</v>
      </c>
      <c r="BM354" s="22">
        <v>10.423</v>
      </c>
      <c r="BN354" s="22">
        <v>10.423</v>
      </c>
      <c r="BO354" s="22">
        <f t="shared" si="25"/>
        <v>114.65300000000001</v>
      </c>
      <c r="BP354" s="22">
        <v>0</v>
      </c>
      <c r="BQ354" s="22">
        <v>1000</v>
      </c>
      <c r="BR354">
        <f t="shared" si="27"/>
        <v>0</v>
      </c>
      <c r="BS354">
        <f t="shared" si="26"/>
        <v>0</v>
      </c>
    </row>
    <row r="355" spans="1:71" ht="16" x14ac:dyDescent="0.2">
      <c r="A355" s="30">
        <v>353</v>
      </c>
      <c r="B355" s="29">
        <v>1</v>
      </c>
      <c r="C355" s="29">
        <v>1</v>
      </c>
      <c r="D355" s="29">
        <v>3</v>
      </c>
      <c r="E355" s="29">
        <v>1</v>
      </c>
      <c r="F355" s="29">
        <v>1</v>
      </c>
      <c r="G355" s="29">
        <v>1</v>
      </c>
      <c r="H355" s="29">
        <v>1</v>
      </c>
      <c r="I355" s="29">
        <v>1</v>
      </c>
      <c r="J355" s="29">
        <v>4</v>
      </c>
      <c r="K355" s="29">
        <v>2</v>
      </c>
      <c r="L355" s="29">
        <v>1</v>
      </c>
      <c r="M355" s="29">
        <v>1</v>
      </c>
      <c r="N355" s="29">
        <v>2</v>
      </c>
      <c r="O355" s="29">
        <v>2</v>
      </c>
      <c r="P355" s="29">
        <v>5</v>
      </c>
      <c r="Q355" s="29">
        <v>1</v>
      </c>
      <c r="R355" s="29">
        <v>1</v>
      </c>
      <c r="S355" s="29">
        <v>1</v>
      </c>
      <c r="T355" s="29">
        <v>0</v>
      </c>
      <c r="U355" s="29">
        <v>0</v>
      </c>
      <c r="V355" s="29">
        <v>1</v>
      </c>
      <c r="W355" s="29">
        <v>1</v>
      </c>
      <c r="X355" s="29">
        <v>0</v>
      </c>
      <c r="Y355" s="29">
        <v>1</v>
      </c>
      <c r="Z355" s="29">
        <v>2</v>
      </c>
      <c r="AA355" s="29">
        <v>2</v>
      </c>
      <c r="AB355" s="29">
        <v>2</v>
      </c>
      <c r="AC355" s="29">
        <v>0</v>
      </c>
      <c r="AD355" s="29">
        <v>0</v>
      </c>
      <c r="AE355" s="29">
        <v>1</v>
      </c>
      <c r="AF355" s="29">
        <v>0</v>
      </c>
      <c r="AG355" s="29">
        <v>1</v>
      </c>
      <c r="AH355" s="29">
        <v>1</v>
      </c>
      <c r="AI355" s="29">
        <v>0</v>
      </c>
      <c r="AJ355" s="29">
        <v>1</v>
      </c>
      <c r="AK355" s="29">
        <v>0</v>
      </c>
      <c r="AL355" s="29">
        <v>2</v>
      </c>
      <c r="AM355" s="29">
        <v>2</v>
      </c>
      <c r="AN355" s="29">
        <v>3</v>
      </c>
      <c r="AO355" s="29">
        <v>1</v>
      </c>
      <c r="AP355" s="29">
        <v>0</v>
      </c>
      <c r="AQ355" s="29">
        <v>0</v>
      </c>
      <c r="AR355" s="29">
        <v>1</v>
      </c>
      <c r="AS355" s="29">
        <v>1</v>
      </c>
      <c r="AT355" s="29">
        <v>0</v>
      </c>
      <c r="AU355" s="29">
        <v>0</v>
      </c>
      <c r="AV355" s="29">
        <v>1</v>
      </c>
      <c r="AW355" s="29">
        <v>1</v>
      </c>
      <c r="AX355" s="29">
        <v>2</v>
      </c>
      <c r="AY355" s="23">
        <f t="shared" si="24"/>
        <v>57</v>
      </c>
      <c r="AZ355" s="23"/>
      <c r="BA355" s="23"/>
      <c r="BC355" s="1">
        <v>353</v>
      </c>
      <c r="BD355" s="22">
        <v>10.423</v>
      </c>
      <c r="BE355" s="22">
        <v>10.423</v>
      </c>
      <c r="BF355" s="22">
        <v>10.423</v>
      </c>
      <c r="BG355" s="22">
        <v>10.423</v>
      </c>
      <c r="BH355" s="22">
        <v>10.423</v>
      </c>
      <c r="BI355" s="22">
        <v>10.423</v>
      </c>
      <c r="BJ355" s="22">
        <v>10.423</v>
      </c>
      <c r="BK355" s="22">
        <v>10.423</v>
      </c>
      <c r="BL355" s="22">
        <v>10.423</v>
      </c>
      <c r="BM355" s="22">
        <v>10.423</v>
      </c>
      <c r="BN355" s="22">
        <v>10.423</v>
      </c>
      <c r="BO355" s="22">
        <f t="shared" si="25"/>
        <v>114.65300000000001</v>
      </c>
      <c r="BP355" s="22">
        <v>0</v>
      </c>
      <c r="BQ355" s="22">
        <v>1000</v>
      </c>
      <c r="BR355">
        <f t="shared" si="27"/>
        <v>0</v>
      </c>
      <c r="BS355">
        <f t="shared" si="26"/>
        <v>0</v>
      </c>
    </row>
    <row r="356" spans="1:71" ht="16" x14ac:dyDescent="0.2">
      <c r="A356" s="30">
        <v>354</v>
      </c>
      <c r="B356" s="29">
        <v>1</v>
      </c>
      <c r="C356" s="29">
        <v>2</v>
      </c>
      <c r="D356" s="29">
        <v>2</v>
      </c>
      <c r="E356" s="29">
        <v>1</v>
      </c>
      <c r="F356" s="29">
        <v>1</v>
      </c>
      <c r="G356" s="29">
        <v>0</v>
      </c>
      <c r="H356" s="29">
        <v>1</v>
      </c>
      <c r="I356" s="29">
        <v>1</v>
      </c>
      <c r="J356" s="29">
        <v>4</v>
      </c>
      <c r="K356" s="29">
        <v>3</v>
      </c>
      <c r="L356" s="29">
        <v>1</v>
      </c>
      <c r="M356" s="29">
        <v>1</v>
      </c>
      <c r="N356" s="29">
        <v>1</v>
      </c>
      <c r="O356" s="29">
        <v>1</v>
      </c>
      <c r="P356" s="29">
        <v>5</v>
      </c>
      <c r="Q356" s="29">
        <v>0</v>
      </c>
      <c r="R356" s="29">
        <v>1</v>
      </c>
      <c r="S356" s="29">
        <v>1</v>
      </c>
      <c r="T356" s="29">
        <v>0</v>
      </c>
      <c r="U356" s="29">
        <v>0</v>
      </c>
      <c r="V356" s="29">
        <v>0</v>
      </c>
      <c r="W356" s="29">
        <v>0</v>
      </c>
      <c r="X356" s="29">
        <v>1</v>
      </c>
      <c r="Y356" s="29">
        <v>0</v>
      </c>
      <c r="Z356" s="29">
        <v>1</v>
      </c>
      <c r="AA356" s="29">
        <v>2</v>
      </c>
      <c r="AB356" s="29">
        <v>2</v>
      </c>
      <c r="AC356" s="29">
        <v>1</v>
      </c>
      <c r="AD356" s="29">
        <v>0</v>
      </c>
      <c r="AE356" s="29">
        <v>1</v>
      </c>
      <c r="AF356" s="29">
        <v>0</v>
      </c>
      <c r="AG356" s="29">
        <v>1</v>
      </c>
      <c r="AH356" s="29">
        <v>2</v>
      </c>
      <c r="AI356" s="29">
        <v>0</v>
      </c>
      <c r="AJ356" s="29">
        <v>0</v>
      </c>
      <c r="AK356" s="29">
        <v>0</v>
      </c>
      <c r="AL356" s="29">
        <v>2</v>
      </c>
      <c r="AM356" s="29">
        <v>3</v>
      </c>
      <c r="AN356" s="29">
        <v>3</v>
      </c>
      <c r="AO356" s="29">
        <v>1</v>
      </c>
      <c r="AP356" s="29">
        <v>0</v>
      </c>
      <c r="AQ356" s="29">
        <v>0</v>
      </c>
      <c r="AR356" s="29">
        <v>1</v>
      </c>
      <c r="AS356" s="29">
        <v>0</v>
      </c>
      <c r="AT356" s="29">
        <v>0</v>
      </c>
      <c r="AU356" s="29">
        <v>1</v>
      </c>
      <c r="AV356" s="29">
        <v>0</v>
      </c>
      <c r="AW356" s="29">
        <v>0</v>
      </c>
      <c r="AX356" s="29">
        <v>2</v>
      </c>
      <c r="AY356" s="23">
        <f t="shared" si="24"/>
        <v>51</v>
      </c>
      <c r="AZ356" s="23"/>
      <c r="BA356" s="23"/>
      <c r="BC356" s="1">
        <v>354</v>
      </c>
      <c r="BD356" s="22">
        <v>10.423</v>
      </c>
      <c r="BE356" s="22">
        <v>10.423</v>
      </c>
      <c r="BF356" s="22">
        <v>10.423</v>
      </c>
      <c r="BG356" s="22">
        <v>10.423</v>
      </c>
      <c r="BH356" s="22">
        <v>10.423</v>
      </c>
      <c r="BI356" s="22">
        <v>10.423</v>
      </c>
      <c r="BJ356" s="22">
        <v>10.423</v>
      </c>
      <c r="BK356" s="22">
        <v>10.423</v>
      </c>
      <c r="BL356" s="22">
        <v>10.423</v>
      </c>
      <c r="BM356" s="22">
        <v>10.423</v>
      </c>
      <c r="BN356" s="22">
        <v>10.423</v>
      </c>
      <c r="BO356" s="22">
        <f t="shared" si="25"/>
        <v>114.65300000000001</v>
      </c>
      <c r="BP356" s="22">
        <v>0</v>
      </c>
      <c r="BQ356" s="22">
        <v>1000</v>
      </c>
      <c r="BR356">
        <f t="shared" si="27"/>
        <v>0</v>
      </c>
      <c r="BS356">
        <f t="shared" si="26"/>
        <v>0</v>
      </c>
    </row>
    <row r="357" spans="1:71" ht="16" x14ac:dyDescent="0.2">
      <c r="A357" s="30">
        <v>355</v>
      </c>
      <c r="B357" s="29">
        <v>1</v>
      </c>
      <c r="C357" s="29">
        <v>1</v>
      </c>
      <c r="D357" s="29">
        <v>3</v>
      </c>
      <c r="E357" s="29">
        <v>2</v>
      </c>
      <c r="F357" s="29">
        <v>1</v>
      </c>
      <c r="G357" s="29">
        <v>1</v>
      </c>
      <c r="H357" s="29">
        <v>1</v>
      </c>
      <c r="I357" s="29">
        <v>1</v>
      </c>
      <c r="J357" s="29">
        <v>4</v>
      </c>
      <c r="K357" s="29">
        <v>2</v>
      </c>
      <c r="L357" s="29">
        <v>1</v>
      </c>
      <c r="M357" s="29">
        <v>1</v>
      </c>
      <c r="N357" s="29">
        <v>2</v>
      </c>
      <c r="O357" s="29">
        <v>2</v>
      </c>
      <c r="P357" s="29">
        <v>4</v>
      </c>
      <c r="Q357" s="29">
        <v>1</v>
      </c>
      <c r="R357" s="29">
        <v>1</v>
      </c>
      <c r="S357" s="29">
        <v>2</v>
      </c>
      <c r="T357" s="29">
        <v>1</v>
      </c>
      <c r="U357" s="29">
        <v>0</v>
      </c>
      <c r="V357" s="29">
        <v>0</v>
      </c>
      <c r="W357" s="29">
        <v>1</v>
      </c>
      <c r="X357" s="29">
        <v>1</v>
      </c>
      <c r="Y357" s="29">
        <v>0</v>
      </c>
      <c r="Z357" s="29">
        <v>2</v>
      </c>
      <c r="AA357" s="29">
        <v>2</v>
      </c>
      <c r="AB357" s="29">
        <v>2</v>
      </c>
      <c r="AC357" s="29">
        <v>0</v>
      </c>
      <c r="AD357" s="29">
        <v>0</v>
      </c>
      <c r="AE357" s="29">
        <v>1</v>
      </c>
      <c r="AF357" s="29">
        <v>0</v>
      </c>
      <c r="AG357" s="29">
        <v>1</v>
      </c>
      <c r="AH357" s="29">
        <v>1</v>
      </c>
      <c r="AI357" s="29">
        <v>0</v>
      </c>
      <c r="AJ357" s="29">
        <v>0</v>
      </c>
      <c r="AK357" s="29">
        <v>1</v>
      </c>
      <c r="AL357" s="29">
        <v>2</v>
      </c>
      <c r="AM357" s="29">
        <v>2</v>
      </c>
      <c r="AN357" s="29">
        <v>4</v>
      </c>
      <c r="AO357" s="29">
        <v>0</v>
      </c>
      <c r="AP357" s="29">
        <v>0</v>
      </c>
      <c r="AQ357" s="29">
        <v>0</v>
      </c>
      <c r="AR357" s="29">
        <v>1</v>
      </c>
      <c r="AS357" s="29">
        <v>0</v>
      </c>
      <c r="AT357" s="29">
        <v>0</v>
      </c>
      <c r="AU357" s="29">
        <v>0</v>
      </c>
      <c r="AV357" s="29">
        <v>1</v>
      </c>
      <c r="AW357" s="29">
        <v>0</v>
      </c>
      <c r="AX357" s="29">
        <v>2</v>
      </c>
      <c r="AY357" s="23">
        <f t="shared" si="24"/>
        <v>56</v>
      </c>
      <c r="AZ357" s="23"/>
      <c r="BA357" s="23"/>
      <c r="BC357" s="1">
        <v>355</v>
      </c>
      <c r="BD357" s="22">
        <v>10.423</v>
      </c>
      <c r="BE357" s="22">
        <v>10.423</v>
      </c>
      <c r="BF357" s="22">
        <v>10.423</v>
      </c>
      <c r="BG357" s="22">
        <v>10.423</v>
      </c>
      <c r="BH357" s="22">
        <v>10.423</v>
      </c>
      <c r="BI357" s="22">
        <v>10.423</v>
      </c>
      <c r="BJ357" s="22">
        <v>10.423</v>
      </c>
      <c r="BK357" s="22">
        <v>10.423</v>
      </c>
      <c r="BL357" s="22">
        <v>10.423</v>
      </c>
      <c r="BM357" s="22">
        <v>10.423</v>
      </c>
      <c r="BN357" s="22">
        <v>10.423</v>
      </c>
      <c r="BO357" s="22">
        <f t="shared" si="25"/>
        <v>114.65300000000001</v>
      </c>
      <c r="BP357" s="22">
        <v>0</v>
      </c>
      <c r="BQ357" s="22">
        <v>1000</v>
      </c>
      <c r="BR357">
        <f t="shared" si="27"/>
        <v>0</v>
      </c>
      <c r="BS357">
        <f t="shared" si="26"/>
        <v>0</v>
      </c>
    </row>
    <row r="358" spans="1:71" ht="16" x14ac:dyDescent="0.2">
      <c r="A358" s="30">
        <v>356</v>
      </c>
      <c r="B358" s="29">
        <v>0</v>
      </c>
      <c r="C358" s="29">
        <v>2</v>
      </c>
      <c r="D358" s="29">
        <v>2</v>
      </c>
      <c r="E358" s="29">
        <v>1</v>
      </c>
      <c r="F358" s="29">
        <v>1</v>
      </c>
      <c r="G358" s="29">
        <v>0</v>
      </c>
      <c r="H358" s="29">
        <v>1</v>
      </c>
      <c r="I358" s="29">
        <v>0</v>
      </c>
      <c r="J358" s="29">
        <v>3</v>
      </c>
      <c r="K358" s="29">
        <v>3</v>
      </c>
      <c r="L358" s="29">
        <v>1</v>
      </c>
      <c r="M358" s="29">
        <v>1</v>
      </c>
      <c r="N358" s="29">
        <v>2</v>
      </c>
      <c r="O358" s="29">
        <v>2</v>
      </c>
      <c r="P358" s="29">
        <v>5</v>
      </c>
      <c r="Q358" s="29">
        <v>0</v>
      </c>
      <c r="R358" s="29">
        <v>1</v>
      </c>
      <c r="S358" s="29">
        <v>2</v>
      </c>
      <c r="T358" s="29">
        <v>0</v>
      </c>
      <c r="U358" s="29">
        <v>1</v>
      </c>
      <c r="V358" s="29">
        <v>0</v>
      </c>
      <c r="W358" s="29">
        <v>1</v>
      </c>
      <c r="X358" s="29">
        <v>1</v>
      </c>
      <c r="Y358" s="29">
        <v>0</v>
      </c>
      <c r="Z358" s="29">
        <v>2</v>
      </c>
      <c r="AA358" s="29">
        <v>1</v>
      </c>
      <c r="AB358" s="29">
        <v>2</v>
      </c>
      <c r="AC358" s="29">
        <v>1</v>
      </c>
      <c r="AD358" s="29">
        <v>0</v>
      </c>
      <c r="AE358" s="29">
        <v>0</v>
      </c>
      <c r="AF358" s="29">
        <v>0</v>
      </c>
      <c r="AG358" s="29">
        <v>1</v>
      </c>
      <c r="AH358" s="29">
        <v>1</v>
      </c>
      <c r="AI358" s="29">
        <v>0</v>
      </c>
      <c r="AJ358" s="29">
        <v>0</v>
      </c>
      <c r="AK358" s="29">
        <v>0</v>
      </c>
      <c r="AL358" s="29">
        <v>2</v>
      </c>
      <c r="AM358" s="29">
        <v>2</v>
      </c>
      <c r="AN358" s="29">
        <v>4</v>
      </c>
      <c r="AO358" s="29">
        <v>1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0</v>
      </c>
      <c r="AV358" s="29">
        <v>0</v>
      </c>
      <c r="AW358" s="29">
        <v>1</v>
      </c>
      <c r="AX358" s="29">
        <v>1</v>
      </c>
      <c r="AY358" s="23">
        <f t="shared" si="24"/>
        <v>49</v>
      </c>
      <c r="AZ358" s="23"/>
      <c r="BA358" s="23"/>
      <c r="BC358" s="1">
        <v>356</v>
      </c>
      <c r="BD358" s="22">
        <v>10.423</v>
      </c>
      <c r="BE358" s="22">
        <v>10.423</v>
      </c>
      <c r="BF358" s="22">
        <v>10.423</v>
      </c>
      <c r="BG358" s="22">
        <v>10.423</v>
      </c>
      <c r="BH358" s="22">
        <v>10.423</v>
      </c>
      <c r="BI358" s="22">
        <v>10.423</v>
      </c>
      <c r="BJ358" s="22">
        <v>10.423</v>
      </c>
      <c r="BK358" s="22">
        <v>10.423</v>
      </c>
      <c r="BL358" s="22">
        <v>10.423</v>
      </c>
      <c r="BM358" s="22">
        <v>10.423</v>
      </c>
      <c r="BN358" s="22">
        <v>10.423</v>
      </c>
      <c r="BO358" s="22">
        <f t="shared" si="25"/>
        <v>114.65300000000001</v>
      </c>
      <c r="BP358" s="22">
        <v>0</v>
      </c>
      <c r="BQ358" s="22">
        <v>1000</v>
      </c>
      <c r="BR358">
        <f t="shared" si="27"/>
        <v>0</v>
      </c>
      <c r="BS358">
        <f t="shared" si="26"/>
        <v>0</v>
      </c>
    </row>
    <row r="359" spans="1:71" ht="16" x14ac:dyDescent="0.2">
      <c r="A359" s="30">
        <v>357</v>
      </c>
      <c r="B359" s="29">
        <v>1</v>
      </c>
      <c r="C359" s="29">
        <v>2</v>
      </c>
      <c r="D359" s="29">
        <v>2</v>
      </c>
      <c r="E359" s="29">
        <v>1</v>
      </c>
      <c r="F359" s="29">
        <v>1</v>
      </c>
      <c r="G359" s="29">
        <v>1</v>
      </c>
      <c r="H359" s="29">
        <v>1</v>
      </c>
      <c r="I359" s="29">
        <v>1</v>
      </c>
      <c r="J359" s="29">
        <v>4</v>
      </c>
      <c r="K359" s="29">
        <v>2</v>
      </c>
      <c r="L359" s="29">
        <v>1</v>
      </c>
      <c r="M359" s="29">
        <v>1</v>
      </c>
      <c r="N359" s="29">
        <v>2</v>
      </c>
      <c r="O359" s="29">
        <v>2</v>
      </c>
      <c r="P359" s="29">
        <v>5</v>
      </c>
      <c r="Q359" s="29">
        <v>0</v>
      </c>
      <c r="R359" s="29">
        <v>1</v>
      </c>
      <c r="S359" s="29">
        <v>1</v>
      </c>
      <c r="T359" s="29">
        <v>0</v>
      </c>
      <c r="U359" s="29">
        <v>0</v>
      </c>
      <c r="V359" s="29">
        <v>0</v>
      </c>
      <c r="W359" s="29">
        <v>1</v>
      </c>
      <c r="X359" s="29">
        <v>0</v>
      </c>
      <c r="Y359" s="29">
        <v>0</v>
      </c>
      <c r="Z359" s="29">
        <v>2</v>
      </c>
      <c r="AA359" s="29">
        <v>2</v>
      </c>
      <c r="AB359" s="29">
        <v>2</v>
      </c>
      <c r="AC359" s="29">
        <v>0</v>
      </c>
      <c r="AD359" s="29">
        <v>0</v>
      </c>
      <c r="AE359" s="29">
        <v>0</v>
      </c>
      <c r="AF359" s="29">
        <v>0</v>
      </c>
      <c r="AG359" s="29">
        <v>0</v>
      </c>
      <c r="AH359" s="29">
        <v>1</v>
      </c>
      <c r="AI359" s="29">
        <v>0</v>
      </c>
      <c r="AJ359" s="29">
        <v>0</v>
      </c>
      <c r="AK359" s="29">
        <v>0</v>
      </c>
      <c r="AL359" s="29">
        <v>2</v>
      </c>
      <c r="AM359" s="29">
        <v>2</v>
      </c>
      <c r="AN359" s="29">
        <v>4</v>
      </c>
      <c r="AO359" s="29">
        <v>1</v>
      </c>
      <c r="AP359" s="29">
        <v>0</v>
      </c>
      <c r="AQ359" s="29">
        <v>0</v>
      </c>
      <c r="AR359" s="29">
        <v>0</v>
      </c>
      <c r="AS359" s="29">
        <v>0</v>
      </c>
      <c r="AT359" s="29">
        <v>0</v>
      </c>
      <c r="AU359" s="29">
        <v>0</v>
      </c>
      <c r="AV359" s="29">
        <v>0</v>
      </c>
      <c r="AW359" s="29">
        <v>1</v>
      </c>
      <c r="AX359" s="29">
        <v>2</v>
      </c>
      <c r="AY359" s="23">
        <f t="shared" si="24"/>
        <v>49</v>
      </c>
      <c r="AZ359" s="23"/>
      <c r="BA359" s="23"/>
      <c r="BC359" s="1">
        <v>357</v>
      </c>
      <c r="BD359" s="22">
        <v>10.423</v>
      </c>
      <c r="BE359" s="22">
        <v>10.423</v>
      </c>
      <c r="BF359" s="22">
        <v>10.423</v>
      </c>
      <c r="BG359" s="22">
        <v>10.423</v>
      </c>
      <c r="BH359" s="22">
        <v>10.423</v>
      </c>
      <c r="BI359" s="22">
        <v>10.423</v>
      </c>
      <c r="BJ359" s="22">
        <v>10.423</v>
      </c>
      <c r="BK359" s="22">
        <v>10.423</v>
      </c>
      <c r="BL359" s="22">
        <v>10.423</v>
      </c>
      <c r="BM359" s="22">
        <v>10.423</v>
      </c>
      <c r="BN359" s="22">
        <v>10.423</v>
      </c>
      <c r="BO359" s="22">
        <f t="shared" si="25"/>
        <v>114.65300000000001</v>
      </c>
      <c r="BP359" s="22">
        <v>0</v>
      </c>
      <c r="BQ359" s="22">
        <v>1000</v>
      </c>
      <c r="BR359">
        <f t="shared" si="27"/>
        <v>0</v>
      </c>
      <c r="BS359">
        <f t="shared" si="26"/>
        <v>0</v>
      </c>
    </row>
    <row r="360" spans="1:71" ht="16" x14ac:dyDescent="0.2">
      <c r="A360" s="30">
        <v>358</v>
      </c>
      <c r="B360" s="29">
        <v>1</v>
      </c>
      <c r="C360" s="29">
        <v>2</v>
      </c>
      <c r="D360" s="29">
        <v>2</v>
      </c>
      <c r="E360" s="29">
        <v>2</v>
      </c>
      <c r="F360" s="29">
        <v>1</v>
      </c>
      <c r="G360" s="29">
        <v>1</v>
      </c>
      <c r="H360" s="29">
        <v>1</v>
      </c>
      <c r="I360" s="29">
        <v>1</v>
      </c>
      <c r="J360" s="29">
        <v>4</v>
      </c>
      <c r="K360" s="29">
        <v>2</v>
      </c>
      <c r="L360" s="29">
        <v>0</v>
      </c>
      <c r="M360" s="29">
        <v>1</v>
      </c>
      <c r="N360" s="29">
        <v>1</v>
      </c>
      <c r="O360" s="29">
        <v>2</v>
      </c>
      <c r="P360" s="29">
        <v>5</v>
      </c>
      <c r="Q360" s="29">
        <v>0</v>
      </c>
      <c r="R360" s="29">
        <v>0</v>
      </c>
      <c r="S360" s="29">
        <v>1</v>
      </c>
      <c r="T360" s="29">
        <v>0</v>
      </c>
      <c r="U360" s="29">
        <v>1</v>
      </c>
      <c r="V360" s="29">
        <v>1</v>
      </c>
      <c r="W360" s="29">
        <v>0</v>
      </c>
      <c r="X360" s="29">
        <v>0</v>
      </c>
      <c r="Y360" s="29">
        <v>0</v>
      </c>
      <c r="Z360" s="29">
        <v>2</v>
      </c>
      <c r="AA360" s="29">
        <v>1</v>
      </c>
      <c r="AB360" s="29">
        <v>2</v>
      </c>
      <c r="AC360" s="29">
        <v>1</v>
      </c>
      <c r="AD360" s="29">
        <v>1</v>
      </c>
      <c r="AE360" s="29">
        <v>0</v>
      </c>
      <c r="AF360" s="29">
        <v>0</v>
      </c>
      <c r="AG360" s="29">
        <v>0</v>
      </c>
      <c r="AH360" s="29">
        <v>1</v>
      </c>
      <c r="AI360" s="29">
        <v>0</v>
      </c>
      <c r="AJ360" s="29">
        <v>0</v>
      </c>
      <c r="AK360" s="29">
        <v>0</v>
      </c>
      <c r="AL360" s="29">
        <v>2</v>
      </c>
      <c r="AM360" s="29">
        <v>3</v>
      </c>
      <c r="AN360" s="29">
        <v>3</v>
      </c>
      <c r="AO360" s="29">
        <v>1</v>
      </c>
      <c r="AP360" s="29">
        <v>0</v>
      </c>
      <c r="AQ360" s="29">
        <v>1</v>
      </c>
      <c r="AR360" s="29">
        <v>1</v>
      </c>
      <c r="AS360" s="29">
        <v>0</v>
      </c>
      <c r="AT360" s="29">
        <v>0</v>
      </c>
      <c r="AU360" s="29">
        <v>0</v>
      </c>
      <c r="AV360" s="29">
        <v>0</v>
      </c>
      <c r="AW360" s="29">
        <v>1</v>
      </c>
      <c r="AX360" s="29">
        <v>1</v>
      </c>
      <c r="AY360" s="23">
        <f t="shared" si="24"/>
        <v>50</v>
      </c>
      <c r="AZ360" s="23"/>
      <c r="BA360" s="23"/>
      <c r="BC360" s="1">
        <v>358</v>
      </c>
      <c r="BD360" s="22">
        <v>10.423</v>
      </c>
      <c r="BE360" s="22">
        <v>10.423</v>
      </c>
      <c r="BF360" s="22">
        <v>10.423</v>
      </c>
      <c r="BG360" s="22">
        <v>10.423</v>
      </c>
      <c r="BH360" s="22">
        <v>10.423</v>
      </c>
      <c r="BI360" s="22">
        <v>10.423</v>
      </c>
      <c r="BJ360" s="22">
        <v>10.423</v>
      </c>
      <c r="BK360" s="22">
        <v>10.423</v>
      </c>
      <c r="BL360" s="22">
        <v>10.423</v>
      </c>
      <c r="BM360" s="22">
        <v>10.423</v>
      </c>
      <c r="BN360" s="22">
        <v>10.423</v>
      </c>
      <c r="BO360" s="22">
        <f t="shared" si="25"/>
        <v>114.65300000000001</v>
      </c>
      <c r="BP360" s="22">
        <v>0</v>
      </c>
      <c r="BQ360" s="22">
        <v>1000</v>
      </c>
      <c r="BR360">
        <f t="shared" si="27"/>
        <v>0</v>
      </c>
      <c r="BS360">
        <f t="shared" si="26"/>
        <v>0</v>
      </c>
    </row>
    <row r="361" spans="1:71" ht="16" x14ac:dyDescent="0.2">
      <c r="A361" s="30">
        <v>359</v>
      </c>
      <c r="B361" s="29">
        <v>1</v>
      </c>
      <c r="C361" s="29">
        <v>2</v>
      </c>
      <c r="D361" s="29">
        <v>3</v>
      </c>
      <c r="E361" s="29">
        <v>1</v>
      </c>
      <c r="F361" s="29">
        <v>0</v>
      </c>
      <c r="G361" s="29">
        <v>1</v>
      </c>
      <c r="H361" s="29">
        <v>1</v>
      </c>
      <c r="I361" s="29">
        <v>1</v>
      </c>
      <c r="J361" s="29">
        <v>4</v>
      </c>
      <c r="K361" s="29">
        <v>2</v>
      </c>
      <c r="L361" s="29">
        <v>2</v>
      </c>
      <c r="M361" s="29">
        <v>1</v>
      </c>
      <c r="N361" s="29">
        <v>2</v>
      </c>
      <c r="O361" s="29">
        <v>2</v>
      </c>
      <c r="P361" s="29">
        <v>5</v>
      </c>
      <c r="Q361" s="29">
        <v>0</v>
      </c>
      <c r="R361" s="29">
        <v>1</v>
      </c>
      <c r="S361" s="29">
        <v>2</v>
      </c>
      <c r="T361" s="29">
        <v>0</v>
      </c>
      <c r="U361" s="29">
        <v>0</v>
      </c>
      <c r="V361" s="29">
        <v>0</v>
      </c>
      <c r="W361" s="29">
        <v>1</v>
      </c>
      <c r="X361" s="29">
        <v>0</v>
      </c>
      <c r="Y361" s="29">
        <v>0</v>
      </c>
      <c r="Z361" s="29">
        <v>2</v>
      </c>
      <c r="AA361" s="29">
        <v>1</v>
      </c>
      <c r="AB361" s="29">
        <v>2</v>
      </c>
      <c r="AC361" s="29">
        <v>0</v>
      </c>
      <c r="AD361" s="29">
        <v>0</v>
      </c>
      <c r="AE361" s="29">
        <v>1</v>
      </c>
      <c r="AF361" s="29">
        <v>0</v>
      </c>
      <c r="AG361" s="29">
        <v>1</v>
      </c>
      <c r="AH361" s="29">
        <v>1</v>
      </c>
      <c r="AI361" s="29">
        <v>1</v>
      </c>
      <c r="AJ361" s="29">
        <v>0</v>
      </c>
      <c r="AK361" s="29">
        <v>0</v>
      </c>
      <c r="AL361" s="29">
        <v>2</v>
      </c>
      <c r="AM361" s="29">
        <v>3</v>
      </c>
      <c r="AN361" s="29">
        <v>4</v>
      </c>
      <c r="AO361" s="29">
        <v>1</v>
      </c>
      <c r="AP361" s="29">
        <v>0</v>
      </c>
      <c r="AQ361" s="29">
        <v>1</v>
      </c>
      <c r="AR361" s="29">
        <v>1</v>
      </c>
      <c r="AS361" s="29">
        <v>0</v>
      </c>
      <c r="AT361" s="29">
        <v>0</v>
      </c>
      <c r="AU361" s="29">
        <v>0</v>
      </c>
      <c r="AV361" s="29">
        <v>0</v>
      </c>
      <c r="AW361" s="29">
        <v>1</v>
      </c>
      <c r="AX361" s="29">
        <v>2</v>
      </c>
      <c r="AY361" s="23">
        <f t="shared" si="24"/>
        <v>56</v>
      </c>
      <c r="AZ361" s="23"/>
      <c r="BA361" s="23"/>
      <c r="BC361" s="1">
        <v>359</v>
      </c>
      <c r="BD361" s="22">
        <v>10.423</v>
      </c>
      <c r="BE361" s="22">
        <v>10.423</v>
      </c>
      <c r="BF361" s="22">
        <v>10.423</v>
      </c>
      <c r="BG361" s="22">
        <v>10.423</v>
      </c>
      <c r="BH361" s="22">
        <v>10.423</v>
      </c>
      <c r="BI361" s="22">
        <v>10.423</v>
      </c>
      <c r="BJ361" s="22">
        <v>10.423</v>
      </c>
      <c r="BK361" s="22">
        <v>10.423</v>
      </c>
      <c r="BL361" s="22">
        <v>10.423</v>
      </c>
      <c r="BM361" s="22">
        <v>10.423</v>
      </c>
      <c r="BN361" s="22">
        <v>10.423</v>
      </c>
      <c r="BO361" s="22">
        <f t="shared" si="25"/>
        <v>114.65300000000001</v>
      </c>
      <c r="BP361" s="22">
        <v>0</v>
      </c>
      <c r="BQ361" s="22">
        <v>1000</v>
      </c>
      <c r="BR361">
        <f t="shared" si="27"/>
        <v>0</v>
      </c>
      <c r="BS361">
        <f t="shared" si="26"/>
        <v>0</v>
      </c>
    </row>
    <row r="362" spans="1:71" ht="16" x14ac:dyDescent="0.2">
      <c r="A362" s="30">
        <v>360</v>
      </c>
      <c r="B362" s="29">
        <v>0</v>
      </c>
      <c r="C362" s="29">
        <v>1</v>
      </c>
      <c r="D362" s="29">
        <v>2</v>
      </c>
      <c r="E362" s="29">
        <v>2</v>
      </c>
      <c r="F362" s="29">
        <v>1</v>
      </c>
      <c r="G362" s="29">
        <v>0</v>
      </c>
      <c r="H362" s="29">
        <v>1</v>
      </c>
      <c r="I362" s="29">
        <v>1</v>
      </c>
      <c r="J362" s="29">
        <v>4</v>
      </c>
      <c r="K362" s="29">
        <v>3</v>
      </c>
      <c r="L362" s="29">
        <v>1</v>
      </c>
      <c r="M362" s="29">
        <v>1</v>
      </c>
      <c r="N362" s="29">
        <v>2</v>
      </c>
      <c r="O362" s="29">
        <v>2</v>
      </c>
      <c r="P362" s="29">
        <v>3</v>
      </c>
      <c r="Q362" s="29">
        <v>0</v>
      </c>
      <c r="R362" s="29">
        <v>2</v>
      </c>
      <c r="S362" s="29">
        <v>3</v>
      </c>
      <c r="T362" s="29">
        <v>0</v>
      </c>
      <c r="U362" s="29">
        <v>1</v>
      </c>
      <c r="V362" s="29">
        <v>0</v>
      </c>
      <c r="W362" s="29">
        <v>1</v>
      </c>
      <c r="X362" s="29">
        <v>0</v>
      </c>
      <c r="Y362" s="29">
        <v>0</v>
      </c>
      <c r="Z362" s="29">
        <v>2</v>
      </c>
      <c r="AA362" s="29">
        <v>2</v>
      </c>
      <c r="AB362" s="29">
        <v>2</v>
      </c>
      <c r="AC362" s="29">
        <v>1</v>
      </c>
      <c r="AD362" s="29">
        <v>1</v>
      </c>
      <c r="AE362" s="29">
        <v>0</v>
      </c>
      <c r="AF362" s="29">
        <v>0</v>
      </c>
      <c r="AG362" s="29">
        <v>1</v>
      </c>
      <c r="AH362" s="29">
        <v>1</v>
      </c>
      <c r="AI362" s="29">
        <v>0</v>
      </c>
      <c r="AJ362" s="29">
        <v>0</v>
      </c>
      <c r="AK362" s="29">
        <v>0</v>
      </c>
      <c r="AL362" s="29">
        <v>2</v>
      </c>
      <c r="AM362" s="29">
        <v>2</v>
      </c>
      <c r="AN362" s="29">
        <v>2</v>
      </c>
      <c r="AO362" s="29">
        <v>1</v>
      </c>
      <c r="AP362" s="29">
        <v>1</v>
      </c>
      <c r="AQ362" s="29">
        <v>0</v>
      </c>
      <c r="AR362" s="29">
        <v>0</v>
      </c>
      <c r="AS362" s="29">
        <v>0</v>
      </c>
      <c r="AT362" s="29">
        <v>0</v>
      </c>
      <c r="AU362" s="29">
        <v>0</v>
      </c>
      <c r="AV362" s="29">
        <v>0</v>
      </c>
      <c r="AW362" s="29">
        <v>1</v>
      </c>
      <c r="AX362" s="29">
        <v>2</v>
      </c>
      <c r="AY362" s="23">
        <f t="shared" si="24"/>
        <v>52</v>
      </c>
      <c r="AZ362" s="23"/>
      <c r="BA362" s="23"/>
      <c r="BC362" s="1">
        <v>360</v>
      </c>
      <c r="BD362" s="22">
        <v>10.423</v>
      </c>
      <c r="BE362" s="22">
        <v>10.423</v>
      </c>
      <c r="BF362" s="22">
        <v>10.423</v>
      </c>
      <c r="BG362" s="22">
        <v>10.423</v>
      </c>
      <c r="BH362" s="22">
        <v>10.423</v>
      </c>
      <c r="BI362" s="22">
        <v>10.423</v>
      </c>
      <c r="BJ362" s="22">
        <v>10.423</v>
      </c>
      <c r="BK362" s="22">
        <v>10.423</v>
      </c>
      <c r="BL362" s="22">
        <v>10.423</v>
      </c>
      <c r="BM362" s="22">
        <v>10.423</v>
      </c>
      <c r="BN362" s="22">
        <v>10.423</v>
      </c>
      <c r="BO362" s="22">
        <f t="shared" si="25"/>
        <v>114.65300000000001</v>
      </c>
      <c r="BP362" s="22">
        <v>0</v>
      </c>
      <c r="BQ362" s="22">
        <v>1000</v>
      </c>
      <c r="BR362">
        <f t="shared" si="27"/>
        <v>0</v>
      </c>
      <c r="BS362">
        <f t="shared" si="26"/>
        <v>0</v>
      </c>
    </row>
    <row r="363" spans="1:71" ht="16" x14ac:dyDescent="0.2">
      <c r="A363" s="30">
        <v>361</v>
      </c>
      <c r="B363" s="29">
        <v>0</v>
      </c>
      <c r="C363" s="29">
        <v>1</v>
      </c>
      <c r="D363" s="29">
        <v>2</v>
      </c>
      <c r="E363" s="29">
        <v>2</v>
      </c>
      <c r="F363" s="29">
        <v>0</v>
      </c>
      <c r="G363" s="29">
        <v>1</v>
      </c>
      <c r="H363" s="29">
        <v>1</v>
      </c>
      <c r="I363" s="29">
        <v>1</v>
      </c>
      <c r="J363" s="29">
        <v>4</v>
      </c>
      <c r="K363" s="29">
        <v>4</v>
      </c>
      <c r="L363" s="29">
        <v>1</v>
      </c>
      <c r="M363" s="29">
        <v>0</v>
      </c>
      <c r="N363" s="29">
        <v>2</v>
      </c>
      <c r="O363" s="29">
        <v>2</v>
      </c>
      <c r="P363" s="29">
        <v>4</v>
      </c>
      <c r="Q363" s="29">
        <v>0</v>
      </c>
      <c r="R363" s="29">
        <v>1</v>
      </c>
      <c r="S363" s="29">
        <v>1</v>
      </c>
      <c r="T363" s="29">
        <v>0</v>
      </c>
      <c r="U363" s="29">
        <v>1</v>
      </c>
      <c r="V363" s="29">
        <v>1</v>
      </c>
      <c r="W363" s="29">
        <v>1</v>
      </c>
      <c r="X363" s="29">
        <v>1</v>
      </c>
      <c r="Y363" s="29">
        <v>0</v>
      </c>
      <c r="Z363" s="29">
        <v>2</v>
      </c>
      <c r="AA363" s="29">
        <v>3</v>
      </c>
      <c r="AB363" s="29">
        <v>2</v>
      </c>
      <c r="AC363" s="29">
        <v>1</v>
      </c>
      <c r="AD363" s="29">
        <v>0</v>
      </c>
      <c r="AE363" s="29">
        <v>0</v>
      </c>
      <c r="AF363" s="29">
        <v>1</v>
      </c>
      <c r="AG363" s="29">
        <v>1</v>
      </c>
      <c r="AH363" s="29">
        <v>0</v>
      </c>
      <c r="AI363" s="29">
        <v>0</v>
      </c>
      <c r="AJ363" s="29">
        <v>0</v>
      </c>
      <c r="AK363" s="29">
        <v>1</v>
      </c>
      <c r="AL363" s="29">
        <v>2</v>
      </c>
      <c r="AM363" s="29">
        <v>2</v>
      </c>
      <c r="AN363" s="29">
        <v>3</v>
      </c>
      <c r="AO363" s="29">
        <v>0</v>
      </c>
      <c r="AP363" s="29">
        <v>1</v>
      </c>
      <c r="AQ363" s="29">
        <v>0</v>
      </c>
      <c r="AR363" s="29">
        <v>1</v>
      </c>
      <c r="AS363" s="29">
        <v>0</v>
      </c>
      <c r="AT363" s="29">
        <v>0</v>
      </c>
      <c r="AU363" s="29">
        <v>0</v>
      </c>
      <c r="AV363" s="29">
        <v>0</v>
      </c>
      <c r="AW363" s="29">
        <v>0</v>
      </c>
      <c r="AX363" s="29">
        <v>2</v>
      </c>
      <c r="AY363" s="23">
        <f t="shared" si="24"/>
        <v>53</v>
      </c>
      <c r="AZ363" s="23"/>
      <c r="BA363" s="23"/>
      <c r="BC363" s="1">
        <v>361</v>
      </c>
      <c r="BD363" s="22">
        <v>10.423</v>
      </c>
      <c r="BE363" s="22">
        <v>10.423</v>
      </c>
      <c r="BF363" s="22">
        <v>10.423</v>
      </c>
      <c r="BG363" s="22">
        <v>10.423</v>
      </c>
      <c r="BH363" s="22">
        <v>10.423</v>
      </c>
      <c r="BI363" s="22">
        <v>10.423</v>
      </c>
      <c r="BJ363" s="22">
        <v>10.423</v>
      </c>
      <c r="BK363" s="22">
        <v>10.423</v>
      </c>
      <c r="BL363" s="22">
        <v>10.423</v>
      </c>
      <c r="BM363" s="22">
        <v>10.423</v>
      </c>
      <c r="BN363" s="22">
        <v>10.423</v>
      </c>
      <c r="BO363" s="22">
        <f t="shared" si="25"/>
        <v>114.65300000000001</v>
      </c>
      <c r="BP363" s="22">
        <v>0</v>
      </c>
      <c r="BQ363" s="22">
        <v>1000</v>
      </c>
      <c r="BR363">
        <f t="shared" si="27"/>
        <v>0</v>
      </c>
      <c r="BS363">
        <f t="shared" si="26"/>
        <v>0</v>
      </c>
    </row>
    <row r="364" spans="1:71" ht="16" x14ac:dyDescent="0.2">
      <c r="A364" s="30">
        <v>362</v>
      </c>
      <c r="B364" s="29">
        <v>1</v>
      </c>
      <c r="C364" s="29">
        <v>1</v>
      </c>
      <c r="D364" s="29">
        <v>2</v>
      </c>
      <c r="E364" s="29">
        <v>2</v>
      </c>
      <c r="F364" s="29">
        <v>1</v>
      </c>
      <c r="G364" s="29">
        <v>1</v>
      </c>
      <c r="H364" s="29">
        <v>1</v>
      </c>
      <c r="I364" s="29">
        <v>1</v>
      </c>
      <c r="J364" s="29">
        <v>4</v>
      </c>
      <c r="K364" s="29">
        <v>3</v>
      </c>
      <c r="L364" s="29">
        <v>1</v>
      </c>
      <c r="M364" s="29">
        <v>0</v>
      </c>
      <c r="N364" s="29">
        <v>2</v>
      </c>
      <c r="O364" s="29">
        <v>2</v>
      </c>
      <c r="P364" s="29">
        <v>4</v>
      </c>
      <c r="Q364" s="29">
        <v>0</v>
      </c>
      <c r="R364" s="29">
        <v>2</v>
      </c>
      <c r="S364" s="29">
        <v>2</v>
      </c>
      <c r="T364" s="29">
        <v>0</v>
      </c>
      <c r="U364" s="29">
        <v>0</v>
      </c>
      <c r="V364" s="29">
        <v>0</v>
      </c>
      <c r="W364" s="29">
        <v>0</v>
      </c>
      <c r="X364" s="29">
        <v>1</v>
      </c>
      <c r="Y364" s="29">
        <v>0</v>
      </c>
      <c r="Z364" s="29">
        <v>2</v>
      </c>
      <c r="AA364" s="29">
        <v>2</v>
      </c>
      <c r="AB364" s="29">
        <v>2</v>
      </c>
      <c r="AC364" s="29">
        <v>1</v>
      </c>
      <c r="AD364" s="29">
        <v>1</v>
      </c>
      <c r="AE364" s="29">
        <v>1</v>
      </c>
      <c r="AF364" s="29">
        <v>1</v>
      </c>
      <c r="AG364" s="29">
        <v>0</v>
      </c>
      <c r="AH364" s="29">
        <v>0</v>
      </c>
      <c r="AI364" s="29">
        <v>0</v>
      </c>
      <c r="AJ364" s="29">
        <v>1</v>
      </c>
      <c r="AK364" s="29">
        <v>0</v>
      </c>
      <c r="AL364" s="29">
        <v>2</v>
      </c>
      <c r="AM364" s="29">
        <v>2</v>
      </c>
      <c r="AN364" s="29">
        <v>2</v>
      </c>
      <c r="AO364" s="29">
        <v>1</v>
      </c>
      <c r="AP364" s="29">
        <v>1</v>
      </c>
      <c r="AQ364" s="29">
        <v>0</v>
      </c>
      <c r="AR364" s="29">
        <v>0</v>
      </c>
      <c r="AS364" s="29">
        <v>0</v>
      </c>
      <c r="AT364" s="29">
        <v>0</v>
      </c>
      <c r="AU364" s="29">
        <v>0</v>
      </c>
      <c r="AV364" s="29">
        <v>0</v>
      </c>
      <c r="AW364" s="29">
        <v>1</v>
      </c>
      <c r="AX364" s="29">
        <v>1</v>
      </c>
      <c r="AY364" s="23">
        <f t="shared" si="24"/>
        <v>52</v>
      </c>
      <c r="AZ364" s="23"/>
      <c r="BA364" s="23"/>
      <c r="BC364" s="1">
        <v>362</v>
      </c>
      <c r="BD364" s="22">
        <v>10.423</v>
      </c>
      <c r="BE364" s="22">
        <v>10.423</v>
      </c>
      <c r="BF364" s="22">
        <v>10.423</v>
      </c>
      <c r="BG364" s="22">
        <v>10.423</v>
      </c>
      <c r="BH364" s="22">
        <v>10.423</v>
      </c>
      <c r="BI364" s="22">
        <v>10.423</v>
      </c>
      <c r="BJ364" s="22">
        <v>10.423</v>
      </c>
      <c r="BK364" s="22">
        <v>10.423</v>
      </c>
      <c r="BL364" s="22">
        <v>10.423</v>
      </c>
      <c r="BM364" s="22">
        <v>10.423</v>
      </c>
      <c r="BN364" s="22">
        <v>10.423</v>
      </c>
      <c r="BO364" s="22">
        <f t="shared" si="25"/>
        <v>114.65300000000001</v>
      </c>
      <c r="BP364" s="22">
        <v>0</v>
      </c>
      <c r="BQ364" s="22">
        <v>1000</v>
      </c>
      <c r="BR364">
        <f t="shared" si="27"/>
        <v>0</v>
      </c>
      <c r="BS364">
        <f t="shared" si="26"/>
        <v>0</v>
      </c>
    </row>
    <row r="365" spans="1:71" ht="16" x14ac:dyDescent="0.2">
      <c r="A365" s="30">
        <v>363</v>
      </c>
      <c r="B365" s="29">
        <v>1</v>
      </c>
      <c r="C365" s="29">
        <v>1</v>
      </c>
      <c r="D365" s="29">
        <v>1</v>
      </c>
      <c r="E365" s="29">
        <v>2</v>
      </c>
      <c r="F365" s="29">
        <v>1</v>
      </c>
      <c r="G365" s="29">
        <v>1</v>
      </c>
      <c r="H365" s="29">
        <v>1</v>
      </c>
      <c r="I365" s="29">
        <v>1</v>
      </c>
      <c r="J365" s="29">
        <v>3</v>
      </c>
      <c r="K365" s="29">
        <v>4</v>
      </c>
      <c r="L365" s="29">
        <v>1</v>
      </c>
      <c r="M365" s="29">
        <v>1</v>
      </c>
      <c r="N365" s="29">
        <v>2</v>
      </c>
      <c r="O365" s="29">
        <v>2</v>
      </c>
      <c r="P365" s="29">
        <v>3</v>
      </c>
      <c r="Q365" s="29">
        <v>1</v>
      </c>
      <c r="R365" s="29">
        <v>2</v>
      </c>
      <c r="S365" s="29">
        <v>2</v>
      </c>
      <c r="T365" s="29">
        <v>0</v>
      </c>
      <c r="U365" s="29">
        <v>1</v>
      </c>
      <c r="V365" s="29">
        <v>0</v>
      </c>
      <c r="W365" s="29">
        <v>0</v>
      </c>
      <c r="X365" s="29">
        <v>0</v>
      </c>
      <c r="Y365" s="29">
        <v>0</v>
      </c>
      <c r="Z365" s="29">
        <v>1</v>
      </c>
      <c r="AA365" s="29">
        <v>2</v>
      </c>
      <c r="AB365" s="29">
        <v>2</v>
      </c>
      <c r="AC365" s="29">
        <v>1</v>
      </c>
      <c r="AD365" s="29">
        <v>0</v>
      </c>
      <c r="AE365" s="29">
        <v>0</v>
      </c>
      <c r="AF365" s="29">
        <v>1</v>
      </c>
      <c r="AG365" s="29">
        <v>0</v>
      </c>
      <c r="AH365" s="29">
        <v>1</v>
      </c>
      <c r="AI365" s="29">
        <v>0</v>
      </c>
      <c r="AJ365" s="29">
        <v>0</v>
      </c>
      <c r="AK365" s="29">
        <v>0</v>
      </c>
      <c r="AL365" s="29">
        <v>2</v>
      </c>
      <c r="AM365" s="29">
        <v>2</v>
      </c>
      <c r="AN365" s="29">
        <v>3</v>
      </c>
      <c r="AO365" s="29">
        <v>1</v>
      </c>
      <c r="AP365" s="29">
        <v>0</v>
      </c>
      <c r="AQ365" s="29">
        <v>0</v>
      </c>
      <c r="AR365" s="29">
        <v>1</v>
      </c>
      <c r="AS365" s="29">
        <v>0</v>
      </c>
      <c r="AT365" s="29">
        <v>1</v>
      </c>
      <c r="AU365" s="29">
        <v>0</v>
      </c>
      <c r="AV365" s="29">
        <v>1</v>
      </c>
      <c r="AW365" s="29">
        <v>1</v>
      </c>
      <c r="AX365" s="29">
        <v>2</v>
      </c>
      <c r="AY365" s="23">
        <f t="shared" si="24"/>
        <v>53</v>
      </c>
      <c r="AZ365" s="23"/>
      <c r="BA365" s="23"/>
      <c r="BC365" s="1">
        <v>363</v>
      </c>
      <c r="BD365" s="22">
        <v>10.423</v>
      </c>
      <c r="BE365" s="22">
        <v>10.423</v>
      </c>
      <c r="BF365" s="22">
        <v>10.423</v>
      </c>
      <c r="BG365" s="22">
        <v>10.423</v>
      </c>
      <c r="BH365" s="22">
        <v>10.423</v>
      </c>
      <c r="BI365" s="22">
        <v>10.423</v>
      </c>
      <c r="BJ365" s="22">
        <v>10.423</v>
      </c>
      <c r="BK365" s="22">
        <v>10.423</v>
      </c>
      <c r="BL365" s="22">
        <v>10.423</v>
      </c>
      <c r="BM365" s="22">
        <v>10.423</v>
      </c>
      <c r="BN365" s="22">
        <v>10.423</v>
      </c>
      <c r="BO365" s="22">
        <f t="shared" si="25"/>
        <v>114.65300000000001</v>
      </c>
      <c r="BP365" s="22">
        <v>0</v>
      </c>
      <c r="BQ365" s="22">
        <v>1000</v>
      </c>
      <c r="BR365">
        <f t="shared" si="27"/>
        <v>0</v>
      </c>
      <c r="BS365">
        <f t="shared" si="26"/>
        <v>0</v>
      </c>
    </row>
    <row r="366" spans="1:71" ht="16" x14ac:dyDescent="0.2">
      <c r="A366" s="30">
        <v>364</v>
      </c>
      <c r="B366" s="29">
        <v>1</v>
      </c>
      <c r="C366" s="29">
        <v>1</v>
      </c>
      <c r="D366" s="29">
        <v>2</v>
      </c>
      <c r="E366" s="29">
        <v>1</v>
      </c>
      <c r="F366" s="29">
        <v>0</v>
      </c>
      <c r="G366" s="29">
        <v>0</v>
      </c>
      <c r="H366" s="29">
        <v>2</v>
      </c>
      <c r="I366" s="29">
        <v>1</v>
      </c>
      <c r="J366" s="29">
        <v>3</v>
      </c>
      <c r="K366" s="29">
        <v>4</v>
      </c>
      <c r="L366" s="29">
        <v>1</v>
      </c>
      <c r="M366" s="29">
        <v>1</v>
      </c>
      <c r="N366" s="29">
        <v>1</v>
      </c>
      <c r="O366" s="29">
        <v>2</v>
      </c>
      <c r="P366" s="29">
        <v>4</v>
      </c>
      <c r="Q366" s="29">
        <v>1</v>
      </c>
      <c r="R366" s="29">
        <v>2</v>
      </c>
      <c r="S366" s="29">
        <v>2</v>
      </c>
      <c r="T366" s="29">
        <v>0</v>
      </c>
      <c r="U366" s="29">
        <v>0</v>
      </c>
      <c r="V366" s="29">
        <v>0</v>
      </c>
      <c r="W366" s="29">
        <v>0</v>
      </c>
      <c r="X366" s="29">
        <v>1</v>
      </c>
      <c r="Y366" s="29">
        <v>1</v>
      </c>
      <c r="Z366" s="29">
        <v>2</v>
      </c>
      <c r="AA366" s="29">
        <v>2</v>
      </c>
      <c r="AB366" s="29">
        <v>2</v>
      </c>
      <c r="AC366" s="29">
        <v>1</v>
      </c>
      <c r="AD366" s="29">
        <v>1</v>
      </c>
      <c r="AE366" s="29">
        <v>0</v>
      </c>
      <c r="AF366" s="29">
        <v>1</v>
      </c>
      <c r="AG366" s="29">
        <v>0</v>
      </c>
      <c r="AH366" s="29">
        <v>1</v>
      </c>
      <c r="AI366" s="29">
        <v>0</v>
      </c>
      <c r="AJ366" s="29">
        <v>0</v>
      </c>
      <c r="AK366" s="29">
        <v>0</v>
      </c>
      <c r="AL366" s="29">
        <v>2</v>
      </c>
      <c r="AM366" s="29">
        <v>2</v>
      </c>
      <c r="AN366" s="29">
        <v>3</v>
      </c>
      <c r="AO366" s="29">
        <v>1</v>
      </c>
      <c r="AP366" s="29">
        <v>1</v>
      </c>
      <c r="AQ366" s="29">
        <v>0</v>
      </c>
      <c r="AR366" s="29">
        <v>0</v>
      </c>
      <c r="AS366" s="29">
        <v>0</v>
      </c>
      <c r="AT366" s="29">
        <v>1</v>
      </c>
      <c r="AU366" s="29">
        <v>0</v>
      </c>
      <c r="AV366" s="29">
        <v>1</v>
      </c>
      <c r="AW366" s="29">
        <v>0</v>
      </c>
      <c r="AX366" s="29">
        <v>2</v>
      </c>
      <c r="AY366" s="23">
        <f t="shared" si="24"/>
        <v>54</v>
      </c>
      <c r="AZ366" s="23"/>
      <c r="BA366" s="23"/>
      <c r="BC366" s="1">
        <v>364</v>
      </c>
      <c r="BD366" s="22">
        <v>10.423</v>
      </c>
      <c r="BE366" s="22">
        <v>10.423</v>
      </c>
      <c r="BF366" s="22">
        <v>10.423</v>
      </c>
      <c r="BG366" s="22">
        <v>10.423</v>
      </c>
      <c r="BH366" s="22">
        <v>10.423</v>
      </c>
      <c r="BI366" s="22">
        <v>10.423</v>
      </c>
      <c r="BJ366" s="22">
        <v>10.423</v>
      </c>
      <c r="BK366" s="22">
        <v>10.423</v>
      </c>
      <c r="BL366" s="22">
        <v>10.423</v>
      </c>
      <c r="BM366" s="22">
        <v>10.423</v>
      </c>
      <c r="BN366" s="22">
        <v>10.423</v>
      </c>
      <c r="BO366" s="22">
        <f t="shared" si="25"/>
        <v>114.65300000000001</v>
      </c>
      <c r="BP366" s="22">
        <v>0</v>
      </c>
      <c r="BQ366" s="22">
        <v>1000</v>
      </c>
      <c r="BR366">
        <f t="shared" si="27"/>
        <v>0</v>
      </c>
      <c r="BS366">
        <f t="shared" si="26"/>
        <v>0</v>
      </c>
    </row>
    <row r="367" spans="1:71" ht="16" x14ac:dyDescent="0.2">
      <c r="A367" s="30">
        <v>365</v>
      </c>
      <c r="B367" s="29">
        <v>1</v>
      </c>
      <c r="C367" s="29">
        <v>2</v>
      </c>
      <c r="D367" s="29">
        <v>2</v>
      </c>
      <c r="E367" s="29">
        <v>2</v>
      </c>
      <c r="F367" s="29">
        <v>1</v>
      </c>
      <c r="G367" s="29">
        <v>1</v>
      </c>
      <c r="H367" s="29">
        <v>1</v>
      </c>
      <c r="I367" s="29">
        <v>0</v>
      </c>
      <c r="J367" s="29">
        <v>4</v>
      </c>
      <c r="K367" s="29">
        <v>4</v>
      </c>
      <c r="L367" s="29">
        <v>1</v>
      </c>
      <c r="M367" s="29">
        <v>1</v>
      </c>
      <c r="N367" s="29">
        <v>2</v>
      </c>
      <c r="O367" s="29">
        <v>2</v>
      </c>
      <c r="P367" s="29">
        <v>4</v>
      </c>
      <c r="Q367" s="29">
        <v>0</v>
      </c>
      <c r="R367" s="29">
        <v>1</v>
      </c>
      <c r="S367" s="29">
        <v>2</v>
      </c>
      <c r="T367" s="29">
        <v>0</v>
      </c>
      <c r="U367" s="29">
        <v>0</v>
      </c>
      <c r="V367" s="29">
        <v>0</v>
      </c>
      <c r="W367" s="29">
        <v>1</v>
      </c>
      <c r="X367" s="29">
        <v>1</v>
      </c>
      <c r="Y367" s="29">
        <v>0</v>
      </c>
      <c r="Z367" s="29">
        <v>2</v>
      </c>
      <c r="AA367" s="29">
        <v>2</v>
      </c>
      <c r="AB367" s="29">
        <v>1</v>
      </c>
      <c r="AC367" s="29">
        <v>0</v>
      </c>
      <c r="AD367" s="29">
        <v>0</v>
      </c>
      <c r="AE367" s="29">
        <v>1</v>
      </c>
      <c r="AF367" s="29">
        <v>0</v>
      </c>
      <c r="AG367" s="29">
        <v>1</v>
      </c>
      <c r="AH367" s="29">
        <v>1</v>
      </c>
      <c r="AI367" s="29">
        <v>0</v>
      </c>
      <c r="AJ367" s="29">
        <v>0</v>
      </c>
      <c r="AK367" s="29">
        <v>0</v>
      </c>
      <c r="AL367" s="29">
        <v>3</v>
      </c>
      <c r="AM367" s="29">
        <v>2</v>
      </c>
      <c r="AN367" s="29">
        <v>2</v>
      </c>
      <c r="AO367" s="29">
        <v>1</v>
      </c>
      <c r="AP367" s="29">
        <v>1</v>
      </c>
      <c r="AQ367" s="29">
        <v>1</v>
      </c>
      <c r="AR367" s="29">
        <v>0</v>
      </c>
      <c r="AS367" s="29">
        <v>0</v>
      </c>
      <c r="AT367" s="29">
        <v>0</v>
      </c>
      <c r="AU367" s="29">
        <v>0</v>
      </c>
      <c r="AV367" s="29">
        <v>0</v>
      </c>
      <c r="AW367" s="29">
        <v>1</v>
      </c>
      <c r="AX367" s="29">
        <v>2</v>
      </c>
      <c r="AY367" s="23">
        <f t="shared" si="24"/>
        <v>54</v>
      </c>
      <c r="AZ367" s="23"/>
      <c r="BA367" s="23"/>
      <c r="BC367" s="1">
        <v>365</v>
      </c>
      <c r="BD367" s="22">
        <v>10.423</v>
      </c>
      <c r="BE367" s="22">
        <v>10.423</v>
      </c>
      <c r="BF367" s="22">
        <v>10.423</v>
      </c>
      <c r="BG367" s="22">
        <v>10.423</v>
      </c>
      <c r="BH367" s="22">
        <v>10.423</v>
      </c>
      <c r="BI367" s="22">
        <v>10.423</v>
      </c>
      <c r="BJ367" s="22">
        <v>10.423</v>
      </c>
      <c r="BK367" s="22">
        <v>10.423</v>
      </c>
      <c r="BL367" s="22">
        <v>10.423</v>
      </c>
      <c r="BM367" s="22">
        <v>10.423</v>
      </c>
      <c r="BN367" s="22">
        <v>10.423</v>
      </c>
      <c r="BO367" s="22">
        <f t="shared" si="25"/>
        <v>114.65300000000001</v>
      </c>
      <c r="BP367" s="22">
        <v>0</v>
      </c>
      <c r="BQ367" s="22">
        <v>1000</v>
      </c>
      <c r="BR367">
        <f t="shared" si="27"/>
        <v>0</v>
      </c>
      <c r="BS367">
        <f t="shared" si="26"/>
        <v>0</v>
      </c>
    </row>
    <row r="368" spans="1:71" ht="16" x14ac:dyDescent="0.2">
      <c r="A368" s="30">
        <v>366</v>
      </c>
      <c r="B368" s="29">
        <v>0</v>
      </c>
      <c r="C368" s="29">
        <v>2</v>
      </c>
      <c r="D368" s="29">
        <v>1</v>
      </c>
      <c r="E368" s="29">
        <v>2</v>
      </c>
      <c r="F368" s="29">
        <v>1</v>
      </c>
      <c r="G368" s="29">
        <v>1</v>
      </c>
      <c r="H368" s="29">
        <v>1</v>
      </c>
      <c r="I368" s="29">
        <v>2</v>
      </c>
      <c r="J368" s="29">
        <v>3</v>
      </c>
      <c r="K368" s="29">
        <v>4</v>
      </c>
      <c r="L368" s="29">
        <v>1</v>
      </c>
      <c r="M368" s="29">
        <v>1</v>
      </c>
      <c r="N368" s="29">
        <v>2</v>
      </c>
      <c r="O368" s="29">
        <v>1</v>
      </c>
      <c r="P368" s="29">
        <v>5</v>
      </c>
      <c r="Q368" s="29">
        <v>1</v>
      </c>
      <c r="R368" s="29">
        <v>1</v>
      </c>
      <c r="S368" s="29">
        <v>1</v>
      </c>
      <c r="T368" s="29">
        <v>0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  <c r="Z368" s="29">
        <v>1</v>
      </c>
      <c r="AA368" s="29">
        <v>2</v>
      </c>
      <c r="AB368" s="29">
        <v>2</v>
      </c>
      <c r="AC368" s="29">
        <v>1</v>
      </c>
      <c r="AD368" s="29">
        <v>0</v>
      </c>
      <c r="AE368" s="29">
        <v>0</v>
      </c>
      <c r="AF368" s="29">
        <v>1</v>
      </c>
      <c r="AG368" s="29">
        <v>0</v>
      </c>
      <c r="AH368" s="29">
        <v>0</v>
      </c>
      <c r="AI368" s="29">
        <v>0</v>
      </c>
      <c r="AJ368" s="29">
        <v>0</v>
      </c>
      <c r="AK368" s="29">
        <v>0</v>
      </c>
      <c r="AL368" s="29">
        <v>3</v>
      </c>
      <c r="AM368" s="29">
        <v>2</v>
      </c>
      <c r="AN368" s="29">
        <v>2</v>
      </c>
      <c r="AO368" s="29">
        <v>1</v>
      </c>
      <c r="AP368" s="29">
        <v>1</v>
      </c>
      <c r="AQ368" s="29">
        <v>0</v>
      </c>
      <c r="AR368" s="29">
        <v>1</v>
      </c>
      <c r="AS368" s="29">
        <v>1</v>
      </c>
      <c r="AT368" s="29">
        <v>0</v>
      </c>
      <c r="AU368" s="29">
        <v>1</v>
      </c>
      <c r="AV368" s="29">
        <v>1</v>
      </c>
      <c r="AW368" s="29">
        <v>1</v>
      </c>
      <c r="AX368" s="29">
        <v>2</v>
      </c>
      <c r="AY368" s="23">
        <f t="shared" si="24"/>
        <v>53</v>
      </c>
      <c r="AZ368" s="23"/>
      <c r="BA368" s="23"/>
      <c r="BC368" s="1">
        <v>366</v>
      </c>
      <c r="BD368" s="22">
        <v>10.423</v>
      </c>
      <c r="BE368" s="22">
        <v>10.423</v>
      </c>
      <c r="BF368" s="22">
        <v>10.423</v>
      </c>
      <c r="BG368" s="22">
        <v>10.423</v>
      </c>
      <c r="BH368" s="22">
        <v>10.423</v>
      </c>
      <c r="BI368" s="22">
        <v>10.423</v>
      </c>
      <c r="BJ368" s="22">
        <v>10.423</v>
      </c>
      <c r="BK368" s="22">
        <v>10.423</v>
      </c>
      <c r="BL368" s="22">
        <v>10.423</v>
      </c>
      <c r="BM368" s="22">
        <v>10.423</v>
      </c>
      <c r="BN368" s="22">
        <v>10.423</v>
      </c>
      <c r="BO368" s="22">
        <f t="shared" si="25"/>
        <v>114.65300000000001</v>
      </c>
      <c r="BP368" s="22">
        <v>0</v>
      </c>
      <c r="BQ368" s="22">
        <v>1000</v>
      </c>
      <c r="BR368">
        <f t="shared" si="27"/>
        <v>0</v>
      </c>
      <c r="BS368">
        <f t="shared" si="26"/>
        <v>0</v>
      </c>
    </row>
    <row r="369" spans="1:71" ht="16" x14ac:dyDescent="0.2">
      <c r="A369" s="30">
        <v>367</v>
      </c>
      <c r="B369" s="29">
        <v>1</v>
      </c>
      <c r="C369" s="29">
        <v>1</v>
      </c>
      <c r="D369" s="29">
        <v>2</v>
      </c>
      <c r="E369" s="29">
        <v>2</v>
      </c>
      <c r="F369" s="29">
        <v>1</v>
      </c>
      <c r="G369" s="29">
        <v>0</v>
      </c>
      <c r="H369" s="29">
        <v>1</v>
      </c>
      <c r="I369" s="29">
        <v>1</v>
      </c>
      <c r="J369" s="29">
        <v>4</v>
      </c>
      <c r="K369" s="29">
        <v>3</v>
      </c>
      <c r="L369" s="29">
        <v>2</v>
      </c>
      <c r="M369" s="29">
        <v>1</v>
      </c>
      <c r="N369" s="29">
        <v>1</v>
      </c>
      <c r="O369" s="29">
        <v>1</v>
      </c>
      <c r="P369" s="29">
        <v>5</v>
      </c>
      <c r="Q369" s="29">
        <v>1</v>
      </c>
      <c r="R369" s="29">
        <v>2</v>
      </c>
      <c r="S369" s="29">
        <v>1</v>
      </c>
      <c r="T369" s="29">
        <v>0</v>
      </c>
      <c r="U369" s="29">
        <v>1</v>
      </c>
      <c r="V369" s="29">
        <v>0</v>
      </c>
      <c r="W369" s="29">
        <v>1</v>
      </c>
      <c r="X369" s="29">
        <v>1</v>
      </c>
      <c r="Y369" s="29">
        <v>0</v>
      </c>
      <c r="Z369" s="29">
        <v>2</v>
      </c>
      <c r="AA369" s="29">
        <v>3</v>
      </c>
      <c r="AB369" s="29">
        <v>2</v>
      </c>
      <c r="AC369" s="29">
        <v>1</v>
      </c>
      <c r="AD369" s="29">
        <v>0</v>
      </c>
      <c r="AE369" s="29">
        <v>0</v>
      </c>
      <c r="AF369" s="29">
        <v>0</v>
      </c>
      <c r="AG369" s="29">
        <v>1</v>
      </c>
      <c r="AH369" s="29">
        <v>1</v>
      </c>
      <c r="AI369" s="29">
        <v>0</v>
      </c>
      <c r="AJ369" s="29">
        <v>0</v>
      </c>
      <c r="AK369" s="29">
        <v>0</v>
      </c>
      <c r="AL369" s="29">
        <v>2</v>
      </c>
      <c r="AM369" s="29">
        <v>2</v>
      </c>
      <c r="AN369" s="29">
        <v>3</v>
      </c>
      <c r="AO369" s="29">
        <v>1</v>
      </c>
      <c r="AP369" s="29">
        <v>1</v>
      </c>
      <c r="AQ369" s="29">
        <v>0</v>
      </c>
      <c r="AR369" s="29">
        <v>1</v>
      </c>
      <c r="AS369" s="29">
        <v>1</v>
      </c>
      <c r="AT369" s="29">
        <v>0</v>
      </c>
      <c r="AU369" s="29">
        <v>0</v>
      </c>
      <c r="AV369" s="29">
        <v>1</v>
      </c>
      <c r="AW369" s="29">
        <v>0</v>
      </c>
      <c r="AX369" s="29">
        <v>2</v>
      </c>
      <c r="AY369" s="23">
        <f t="shared" si="24"/>
        <v>57</v>
      </c>
      <c r="AZ369" s="23"/>
      <c r="BA369" s="23"/>
      <c r="BC369" s="1">
        <v>367</v>
      </c>
      <c r="BD369" s="22">
        <v>10.423</v>
      </c>
      <c r="BE369" s="22">
        <v>10.423</v>
      </c>
      <c r="BF369" s="22">
        <v>10.423</v>
      </c>
      <c r="BG369" s="22">
        <v>10.423</v>
      </c>
      <c r="BH369" s="22">
        <v>10.423</v>
      </c>
      <c r="BI369" s="22">
        <v>10.423</v>
      </c>
      <c r="BJ369" s="22">
        <v>10.423</v>
      </c>
      <c r="BK369" s="22">
        <v>10.423</v>
      </c>
      <c r="BL369" s="22">
        <v>10.423</v>
      </c>
      <c r="BM369" s="22">
        <v>10.423</v>
      </c>
      <c r="BN369" s="22">
        <v>10.423</v>
      </c>
      <c r="BO369" s="22">
        <f t="shared" si="25"/>
        <v>114.65300000000001</v>
      </c>
      <c r="BP369" s="22">
        <v>0</v>
      </c>
      <c r="BQ369" s="22">
        <v>1000</v>
      </c>
      <c r="BR369">
        <f t="shared" si="27"/>
        <v>0</v>
      </c>
      <c r="BS369">
        <f t="shared" si="26"/>
        <v>0</v>
      </c>
    </row>
    <row r="370" spans="1:71" ht="16" x14ac:dyDescent="0.2">
      <c r="A370" s="30">
        <v>368</v>
      </c>
      <c r="B370" s="29">
        <v>1</v>
      </c>
      <c r="C370" s="29">
        <v>2</v>
      </c>
      <c r="D370" s="29">
        <v>2</v>
      </c>
      <c r="E370" s="29">
        <v>2</v>
      </c>
      <c r="F370" s="29">
        <v>0</v>
      </c>
      <c r="G370" s="29">
        <v>0</v>
      </c>
      <c r="H370" s="29">
        <v>1</v>
      </c>
      <c r="I370" s="29">
        <v>1</v>
      </c>
      <c r="J370" s="29">
        <v>3</v>
      </c>
      <c r="K370" s="29">
        <v>4</v>
      </c>
      <c r="L370" s="29">
        <v>1</v>
      </c>
      <c r="M370" s="29">
        <v>0</v>
      </c>
      <c r="N370" s="29">
        <v>2</v>
      </c>
      <c r="O370" s="29">
        <v>1</v>
      </c>
      <c r="P370" s="29">
        <v>4</v>
      </c>
      <c r="Q370" s="29">
        <v>0</v>
      </c>
      <c r="R370" s="29">
        <v>1</v>
      </c>
      <c r="S370" s="29">
        <v>1</v>
      </c>
      <c r="T370" s="29">
        <v>0</v>
      </c>
      <c r="U370" s="29">
        <v>0</v>
      </c>
      <c r="V370" s="29">
        <v>1</v>
      </c>
      <c r="W370" s="29">
        <v>1</v>
      </c>
      <c r="X370" s="29">
        <v>0</v>
      </c>
      <c r="Y370" s="29">
        <v>0</v>
      </c>
      <c r="Z370" s="29">
        <v>2</v>
      </c>
      <c r="AA370" s="29">
        <v>3</v>
      </c>
      <c r="AB370" s="29">
        <v>2</v>
      </c>
      <c r="AC370" s="29">
        <v>1</v>
      </c>
      <c r="AD370" s="29">
        <v>0</v>
      </c>
      <c r="AE370" s="29">
        <v>0</v>
      </c>
      <c r="AF370" s="29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29">
        <v>3</v>
      </c>
      <c r="AM370" s="29">
        <v>2</v>
      </c>
      <c r="AN370" s="29">
        <v>3</v>
      </c>
      <c r="AO370" s="29">
        <v>1</v>
      </c>
      <c r="AP370" s="29">
        <v>1</v>
      </c>
      <c r="AQ370" s="29">
        <v>1</v>
      </c>
      <c r="AR370" s="29">
        <v>1</v>
      </c>
      <c r="AS370" s="29">
        <v>0</v>
      </c>
      <c r="AT370" s="29">
        <v>0</v>
      </c>
      <c r="AU370" s="29">
        <v>0</v>
      </c>
      <c r="AV370" s="29">
        <v>0</v>
      </c>
      <c r="AW370" s="29">
        <v>0</v>
      </c>
      <c r="AX370" s="29">
        <v>2</v>
      </c>
      <c r="AY370" s="23">
        <f t="shared" si="24"/>
        <v>50</v>
      </c>
      <c r="AZ370" s="23"/>
      <c r="BA370" s="23"/>
      <c r="BC370" s="1">
        <v>368</v>
      </c>
      <c r="BD370" s="22">
        <v>10.423</v>
      </c>
      <c r="BE370" s="22">
        <v>10.423</v>
      </c>
      <c r="BF370" s="22">
        <v>10.423</v>
      </c>
      <c r="BG370" s="22">
        <v>10.423</v>
      </c>
      <c r="BH370" s="22">
        <v>10.423</v>
      </c>
      <c r="BI370" s="22">
        <v>10.423</v>
      </c>
      <c r="BJ370" s="22">
        <v>10.423</v>
      </c>
      <c r="BK370" s="22">
        <v>10.423</v>
      </c>
      <c r="BL370" s="22">
        <v>10.423</v>
      </c>
      <c r="BM370" s="22">
        <v>10.423</v>
      </c>
      <c r="BN370" s="22">
        <v>10.423</v>
      </c>
      <c r="BO370" s="22">
        <f t="shared" si="25"/>
        <v>114.65300000000001</v>
      </c>
      <c r="BP370" s="22">
        <v>0</v>
      </c>
      <c r="BQ370" s="22">
        <v>1000</v>
      </c>
      <c r="BR370">
        <f t="shared" si="27"/>
        <v>0</v>
      </c>
      <c r="BS370">
        <f t="shared" si="26"/>
        <v>0</v>
      </c>
    </row>
    <row r="371" spans="1:71" ht="16" x14ac:dyDescent="0.2">
      <c r="A371" s="30">
        <v>369</v>
      </c>
      <c r="B371" s="29">
        <v>0</v>
      </c>
      <c r="C371" s="29">
        <v>1</v>
      </c>
      <c r="D371" s="29">
        <v>2</v>
      </c>
      <c r="E371" s="29">
        <v>1</v>
      </c>
      <c r="F371" s="29">
        <v>1</v>
      </c>
      <c r="G371" s="29">
        <v>1</v>
      </c>
      <c r="H371" s="29">
        <v>1</v>
      </c>
      <c r="I371" s="29">
        <v>1</v>
      </c>
      <c r="J371" s="29">
        <v>4</v>
      </c>
      <c r="K371" s="29">
        <v>4</v>
      </c>
      <c r="L371" s="29">
        <v>1</v>
      </c>
      <c r="M371" s="29">
        <v>1</v>
      </c>
      <c r="N371" s="29">
        <v>1</v>
      </c>
      <c r="O371" s="29">
        <v>1</v>
      </c>
      <c r="P371" s="29">
        <v>4</v>
      </c>
      <c r="Q371" s="29">
        <v>0</v>
      </c>
      <c r="R371" s="29">
        <v>1</v>
      </c>
      <c r="S371" s="29">
        <v>2</v>
      </c>
      <c r="T371" s="29">
        <v>0</v>
      </c>
      <c r="U371" s="29">
        <v>1</v>
      </c>
      <c r="V371" s="29">
        <v>0</v>
      </c>
      <c r="W371" s="29">
        <v>0</v>
      </c>
      <c r="X371" s="29">
        <v>0</v>
      </c>
      <c r="Y371" s="29">
        <v>0</v>
      </c>
      <c r="Z371" s="29">
        <v>2</v>
      </c>
      <c r="AA371" s="29">
        <v>3</v>
      </c>
      <c r="AB371" s="29">
        <v>3</v>
      </c>
      <c r="AC371" s="29">
        <v>1</v>
      </c>
      <c r="AD371" s="29">
        <v>0</v>
      </c>
      <c r="AE371" s="29">
        <v>0</v>
      </c>
      <c r="AF371" s="29">
        <v>1</v>
      </c>
      <c r="AG371" s="29">
        <v>0</v>
      </c>
      <c r="AH371" s="29">
        <v>1</v>
      </c>
      <c r="AI371" s="29">
        <v>0</v>
      </c>
      <c r="AJ371" s="29">
        <v>0</v>
      </c>
      <c r="AK371" s="29">
        <v>0</v>
      </c>
      <c r="AL371" s="29">
        <v>2</v>
      </c>
      <c r="AM371" s="29">
        <v>2</v>
      </c>
      <c r="AN371" s="29">
        <v>3</v>
      </c>
      <c r="AO371" s="29">
        <v>0</v>
      </c>
      <c r="AP371" s="29">
        <v>0</v>
      </c>
      <c r="AQ371" s="29">
        <v>1</v>
      </c>
      <c r="AR371" s="29">
        <v>0</v>
      </c>
      <c r="AS371" s="29">
        <v>0</v>
      </c>
      <c r="AT371" s="29">
        <v>0</v>
      </c>
      <c r="AU371" s="29">
        <v>0</v>
      </c>
      <c r="AV371" s="29">
        <v>0</v>
      </c>
      <c r="AW371" s="29">
        <v>1</v>
      </c>
      <c r="AX371" s="29">
        <v>1</v>
      </c>
      <c r="AY371" s="23">
        <f t="shared" si="24"/>
        <v>49</v>
      </c>
      <c r="AZ371" s="23"/>
      <c r="BA371" s="23"/>
      <c r="BC371" s="1">
        <v>369</v>
      </c>
      <c r="BD371" s="22">
        <v>10.423</v>
      </c>
      <c r="BE371" s="22">
        <v>10.423</v>
      </c>
      <c r="BF371" s="22">
        <v>10.423</v>
      </c>
      <c r="BG371" s="22">
        <v>10.423</v>
      </c>
      <c r="BH371" s="22">
        <v>10.423</v>
      </c>
      <c r="BI371" s="22">
        <v>10.423</v>
      </c>
      <c r="BJ371" s="22">
        <v>10.423</v>
      </c>
      <c r="BK371" s="22">
        <v>10.423</v>
      </c>
      <c r="BL371" s="22">
        <v>10.423</v>
      </c>
      <c r="BM371" s="22">
        <v>10.423</v>
      </c>
      <c r="BN371" s="22">
        <v>10.423</v>
      </c>
      <c r="BO371" s="22">
        <f t="shared" si="25"/>
        <v>114.65300000000001</v>
      </c>
      <c r="BP371" s="22">
        <v>0</v>
      </c>
      <c r="BQ371" s="22">
        <v>1000</v>
      </c>
      <c r="BR371">
        <f t="shared" si="27"/>
        <v>0</v>
      </c>
      <c r="BS371">
        <f t="shared" si="26"/>
        <v>0</v>
      </c>
    </row>
    <row r="372" spans="1:71" ht="16" x14ac:dyDescent="0.2">
      <c r="A372" s="30">
        <v>370</v>
      </c>
      <c r="B372" s="29">
        <v>1</v>
      </c>
      <c r="C372" s="29">
        <v>1</v>
      </c>
      <c r="D372" s="29">
        <v>2</v>
      </c>
      <c r="E372" s="29">
        <v>0</v>
      </c>
      <c r="F372" s="29">
        <v>1</v>
      </c>
      <c r="G372" s="29">
        <v>1</v>
      </c>
      <c r="H372" s="29">
        <v>1</v>
      </c>
      <c r="I372" s="29">
        <v>1</v>
      </c>
      <c r="J372" s="29">
        <v>4</v>
      </c>
      <c r="K372" s="29">
        <v>3</v>
      </c>
      <c r="L372" s="29">
        <v>2</v>
      </c>
      <c r="M372" s="29">
        <v>0</v>
      </c>
      <c r="N372" s="29">
        <v>1</v>
      </c>
      <c r="O372" s="29">
        <v>2</v>
      </c>
      <c r="P372" s="29">
        <v>4</v>
      </c>
      <c r="Q372" s="29">
        <v>0</v>
      </c>
      <c r="R372" s="29">
        <v>2</v>
      </c>
      <c r="S372" s="29">
        <v>2</v>
      </c>
      <c r="T372" s="29">
        <v>0</v>
      </c>
      <c r="U372" s="29">
        <v>1</v>
      </c>
      <c r="V372" s="29">
        <v>0</v>
      </c>
      <c r="W372" s="29">
        <v>1</v>
      </c>
      <c r="X372" s="29">
        <v>1</v>
      </c>
      <c r="Y372" s="29">
        <v>1</v>
      </c>
      <c r="Z372" s="29">
        <v>1</v>
      </c>
      <c r="AA372" s="29">
        <v>3</v>
      </c>
      <c r="AB372" s="29">
        <v>2</v>
      </c>
      <c r="AC372" s="29">
        <v>0</v>
      </c>
      <c r="AD372" s="29">
        <v>1</v>
      </c>
      <c r="AE372" s="29">
        <v>0</v>
      </c>
      <c r="AF372" s="29">
        <v>0</v>
      </c>
      <c r="AG372" s="29">
        <v>1</v>
      </c>
      <c r="AH372" s="29">
        <v>1</v>
      </c>
      <c r="AI372" s="29">
        <v>0</v>
      </c>
      <c r="AJ372" s="29">
        <v>0</v>
      </c>
      <c r="AK372" s="29">
        <v>0</v>
      </c>
      <c r="AL372" s="29">
        <v>2</v>
      </c>
      <c r="AM372" s="29">
        <v>2</v>
      </c>
      <c r="AN372" s="29">
        <v>3</v>
      </c>
      <c r="AO372" s="29">
        <v>0</v>
      </c>
      <c r="AP372" s="29">
        <v>1</v>
      </c>
      <c r="AQ372" s="29">
        <v>0</v>
      </c>
      <c r="AR372" s="29">
        <v>1</v>
      </c>
      <c r="AS372" s="29">
        <v>0</v>
      </c>
      <c r="AT372" s="29">
        <v>0</v>
      </c>
      <c r="AU372" s="29">
        <v>0</v>
      </c>
      <c r="AV372" s="29">
        <v>0</v>
      </c>
      <c r="AW372" s="29">
        <v>0</v>
      </c>
      <c r="AX372" s="29">
        <v>2</v>
      </c>
      <c r="AY372" s="23">
        <f t="shared" si="24"/>
        <v>52</v>
      </c>
      <c r="AZ372" s="23"/>
      <c r="BA372" s="23"/>
      <c r="BC372" s="1">
        <v>370</v>
      </c>
      <c r="BD372" s="22">
        <v>10.423</v>
      </c>
      <c r="BE372" s="22">
        <v>10.423</v>
      </c>
      <c r="BF372" s="22">
        <v>10.423</v>
      </c>
      <c r="BG372" s="22">
        <v>10.423</v>
      </c>
      <c r="BH372" s="22">
        <v>10.423</v>
      </c>
      <c r="BI372" s="22">
        <v>10.423</v>
      </c>
      <c r="BJ372" s="22">
        <v>10.423</v>
      </c>
      <c r="BK372" s="22">
        <v>10.423</v>
      </c>
      <c r="BL372" s="22">
        <v>10.423</v>
      </c>
      <c r="BM372" s="22">
        <v>10.423</v>
      </c>
      <c r="BN372" s="22">
        <v>10.423</v>
      </c>
      <c r="BO372" s="22">
        <f t="shared" si="25"/>
        <v>114.65300000000001</v>
      </c>
      <c r="BP372" s="22">
        <v>0</v>
      </c>
      <c r="BQ372" s="22">
        <v>1000</v>
      </c>
      <c r="BR372">
        <f t="shared" si="27"/>
        <v>0</v>
      </c>
      <c r="BS372">
        <f t="shared" si="26"/>
        <v>0</v>
      </c>
    </row>
    <row r="373" spans="1:71" ht="16" x14ac:dyDescent="0.2">
      <c r="A373" s="30">
        <v>371</v>
      </c>
      <c r="B373" s="29">
        <v>0</v>
      </c>
      <c r="C373" s="29">
        <v>1</v>
      </c>
      <c r="D373" s="29">
        <v>2</v>
      </c>
      <c r="E373" s="29">
        <v>1</v>
      </c>
      <c r="F373" s="29">
        <v>1</v>
      </c>
      <c r="G373" s="29">
        <v>0</v>
      </c>
      <c r="H373" s="29">
        <v>1</v>
      </c>
      <c r="I373" s="29">
        <v>0</v>
      </c>
      <c r="J373" s="29">
        <v>3</v>
      </c>
      <c r="K373" s="29">
        <v>3</v>
      </c>
      <c r="L373" s="29">
        <v>1</v>
      </c>
      <c r="M373" s="29">
        <v>1</v>
      </c>
      <c r="N373" s="29">
        <v>2</v>
      </c>
      <c r="O373" s="29">
        <v>1</v>
      </c>
      <c r="P373" s="29">
        <v>4</v>
      </c>
      <c r="Q373" s="29">
        <v>1</v>
      </c>
      <c r="R373" s="29">
        <v>2</v>
      </c>
      <c r="S373" s="29">
        <v>2</v>
      </c>
      <c r="T373" s="29">
        <v>1</v>
      </c>
      <c r="U373" s="29">
        <v>0</v>
      </c>
      <c r="V373" s="29">
        <v>0</v>
      </c>
      <c r="W373" s="29">
        <v>1</v>
      </c>
      <c r="X373" s="29">
        <v>1</v>
      </c>
      <c r="Y373" s="29">
        <v>0</v>
      </c>
      <c r="Z373" s="29">
        <v>1</v>
      </c>
      <c r="AA373" s="29">
        <v>3</v>
      </c>
      <c r="AB373" s="29">
        <v>2</v>
      </c>
      <c r="AC373" s="29">
        <v>0</v>
      </c>
      <c r="AD373" s="29">
        <v>0</v>
      </c>
      <c r="AE373" s="29">
        <v>0</v>
      </c>
      <c r="AF373" s="29">
        <v>1</v>
      </c>
      <c r="AG373" s="29">
        <v>1</v>
      </c>
      <c r="AH373" s="29">
        <v>0</v>
      </c>
      <c r="AI373" s="29">
        <v>1</v>
      </c>
      <c r="AJ373" s="29">
        <v>0</v>
      </c>
      <c r="AK373" s="29">
        <v>0</v>
      </c>
      <c r="AL373" s="29">
        <v>2</v>
      </c>
      <c r="AM373" s="29">
        <v>2</v>
      </c>
      <c r="AN373" s="29">
        <v>3</v>
      </c>
      <c r="AO373" s="29">
        <v>1</v>
      </c>
      <c r="AP373" s="29">
        <v>1</v>
      </c>
      <c r="AQ373" s="29">
        <v>0</v>
      </c>
      <c r="AR373" s="29">
        <v>1</v>
      </c>
      <c r="AS373" s="29">
        <v>0</v>
      </c>
      <c r="AT373" s="29">
        <v>0</v>
      </c>
      <c r="AU373" s="29">
        <v>0</v>
      </c>
      <c r="AV373" s="29">
        <v>1</v>
      </c>
      <c r="AW373" s="29">
        <v>1</v>
      </c>
      <c r="AX373" s="29">
        <v>2</v>
      </c>
      <c r="AY373" s="23">
        <f t="shared" si="24"/>
        <v>52</v>
      </c>
      <c r="AZ373" s="23"/>
      <c r="BA373" s="23"/>
      <c r="BC373" s="1">
        <v>371</v>
      </c>
      <c r="BD373" s="22">
        <v>10.423</v>
      </c>
      <c r="BE373" s="22">
        <v>10.423</v>
      </c>
      <c r="BF373" s="22">
        <v>10.423</v>
      </c>
      <c r="BG373" s="22">
        <v>10.423</v>
      </c>
      <c r="BH373" s="22">
        <v>10.423</v>
      </c>
      <c r="BI373" s="22">
        <v>10.423</v>
      </c>
      <c r="BJ373" s="22">
        <v>10.423</v>
      </c>
      <c r="BK373" s="22">
        <v>10.423</v>
      </c>
      <c r="BL373" s="22">
        <v>10.423</v>
      </c>
      <c r="BM373" s="22">
        <v>10.423</v>
      </c>
      <c r="BN373" s="22">
        <v>10.423</v>
      </c>
      <c r="BO373" s="22">
        <f t="shared" si="25"/>
        <v>114.65300000000001</v>
      </c>
      <c r="BP373" s="22">
        <v>0</v>
      </c>
      <c r="BQ373" s="22">
        <v>1000</v>
      </c>
      <c r="BR373">
        <f t="shared" si="27"/>
        <v>0</v>
      </c>
      <c r="BS373">
        <f t="shared" si="26"/>
        <v>0</v>
      </c>
    </row>
    <row r="374" spans="1:71" ht="16" x14ac:dyDescent="0.2">
      <c r="A374" s="30">
        <v>372</v>
      </c>
      <c r="B374" s="29">
        <v>1</v>
      </c>
      <c r="C374" s="29">
        <v>2</v>
      </c>
      <c r="D374" s="29">
        <v>2</v>
      </c>
      <c r="E374" s="29">
        <v>1</v>
      </c>
      <c r="F374" s="29">
        <v>0</v>
      </c>
      <c r="G374" s="29">
        <v>0</v>
      </c>
      <c r="H374" s="29">
        <v>1</v>
      </c>
      <c r="I374" s="29">
        <v>1</v>
      </c>
      <c r="J374" s="29">
        <v>4</v>
      </c>
      <c r="K374" s="29">
        <v>4</v>
      </c>
      <c r="L374" s="29">
        <v>1</v>
      </c>
      <c r="M374" s="29">
        <v>1</v>
      </c>
      <c r="N374" s="29">
        <v>2</v>
      </c>
      <c r="O374" s="29">
        <v>1</v>
      </c>
      <c r="P374" s="29">
        <v>4</v>
      </c>
      <c r="Q374" s="29">
        <v>0</v>
      </c>
      <c r="R374" s="29">
        <v>1</v>
      </c>
      <c r="S374" s="29">
        <v>1</v>
      </c>
      <c r="T374" s="29">
        <v>0</v>
      </c>
      <c r="U374" s="29">
        <v>0</v>
      </c>
      <c r="V374" s="29">
        <v>0</v>
      </c>
      <c r="W374" s="29">
        <v>0</v>
      </c>
      <c r="X374" s="29">
        <v>1</v>
      </c>
      <c r="Y374" s="29">
        <v>0</v>
      </c>
      <c r="Z374" s="29">
        <v>2</v>
      </c>
      <c r="AA374" s="29">
        <v>2</v>
      </c>
      <c r="AB374" s="29">
        <v>2</v>
      </c>
      <c r="AC374" s="29">
        <v>1</v>
      </c>
      <c r="AD374" s="29">
        <v>1</v>
      </c>
      <c r="AE374" s="29">
        <v>0</v>
      </c>
      <c r="AF374" s="29">
        <v>0</v>
      </c>
      <c r="AG374" s="29">
        <v>1</v>
      </c>
      <c r="AH374" s="29">
        <v>0</v>
      </c>
      <c r="AI374" s="29">
        <v>1</v>
      </c>
      <c r="AJ374" s="29">
        <v>0</v>
      </c>
      <c r="AK374" s="29">
        <v>0</v>
      </c>
      <c r="AL374" s="29">
        <v>2</v>
      </c>
      <c r="AM374" s="29">
        <v>3</v>
      </c>
      <c r="AN374" s="29">
        <v>2</v>
      </c>
      <c r="AO374" s="29">
        <v>1</v>
      </c>
      <c r="AP374" s="29">
        <v>1</v>
      </c>
      <c r="AQ374" s="29">
        <v>0</v>
      </c>
      <c r="AR374" s="29">
        <v>0</v>
      </c>
      <c r="AS374" s="29">
        <v>1</v>
      </c>
      <c r="AT374" s="29">
        <v>0</v>
      </c>
      <c r="AU374" s="29">
        <v>0</v>
      </c>
      <c r="AV374" s="29">
        <v>0</v>
      </c>
      <c r="AW374" s="29">
        <v>0</v>
      </c>
      <c r="AX374" s="29">
        <v>2</v>
      </c>
      <c r="AY374" s="23">
        <f t="shared" si="24"/>
        <v>50</v>
      </c>
      <c r="AZ374" s="23"/>
      <c r="BA374" s="23"/>
      <c r="BC374" s="1">
        <v>372</v>
      </c>
      <c r="BD374" s="22">
        <v>10.423</v>
      </c>
      <c r="BE374" s="22">
        <v>10.423</v>
      </c>
      <c r="BF374" s="22">
        <v>10.423</v>
      </c>
      <c r="BG374" s="22">
        <v>10.423</v>
      </c>
      <c r="BH374" s="22">
        <v>10.423</v>
      </c>
      <c r="BI374" s="22">
        <v>10.423</v>
      </c>
      <c r="BJ374" s="22">
        <v>10.423</v>
      </c>
      <c r="BK374" s="22">
        <v>10.423</v>
      </c>
      <c r="BL374" s="22">
        <v>10.423</v>
      </c>
      <c r="BM374" s="22">
        <v>10.423</v>
      </c>
      <c r="BN374" s="22">
        <v>10.423</v>
      </c>
      <c r="BO374" s="22">
        <f t="shared" si="25"/>
        <v>114.65300000000001</v>
      </c>
      <c r="BP374" s="22">
        <v>0</v>
      </c>
      <c r="BQ374" s="22">
        <v>1000</v>
      </c>
      <c r="BR374">
        <f t="shared" si="27"/>
        <v>0</v>
      </c>
      <c r="BS374">
        <f t="shared" si="26"/>
        <v>0</v>
      </c>
    </row>
    <row r="375" spans="1:71" ht="16" x14ac:dyDescent="0.2">
      <c r="A375" s="30">
        <v>373</v>
      </c>
      <c r="B375" s="29">
        <v>1</v>
      </c>
      <c r="C375" s="29">
        <v>1</v>
      </c>
      <c r="D375" s="29">
        <v>2</v>
      </c>
      <c r="E375" s="29">
        <v>1</v>
      </c>
      <c r="F375" s="29">
        <v>1</v>
      </c>
      <c r="G375" s="29">
        <v>1</v>
      </c>
      <c r="H375" s="29">
        <v>1</v>
      </c>
      <c r="I375" s="29">
        <v>1</v>
      </c>
      <c r="J375" s="29">
        <v>4</v>
      </c>
      <c r="K375" s="29">
        <v>3</v>
      </c>
      <c r="L375" s="29">
        <v>2</v>
      </c>
      <c r="M375" s="29">
        <v>0</v>
      </c>
      <c r="N375" s="29">
        <v>2</v>
      </c>
      <c r="O375" s="29">
        <v>2</v>
      </c>
      <c r="P375" s="29">
        <v>3</v>
      </c>
      <c r="Q375" s="29">
        <v>0</v>
      </c>
      <c r="R375" s="29">
        <v>1</v>
      </c>
      <c r="S375" s="29">
        <v>1</v>
      </c>
      <c r="T375" s="29">
        <v>0</v>
      </c>
      <c r="U375" s="29">
        <v>0</v>
      </c>
      <c r="V375" s="29">
        <v>0</v>
      </c>
      <c r="W375" s="29">
        <v>1</v>
      </c>
      <c r="X375" s="29">
        <v>1</v>
      </c>
      <c r="Y375" s="29">
        <v>0</v>
      </c>
      <c r="Z375" s="29">
        <v>1</v>
      </c>
      <c r="AA375" s="29">
        <v>2</v>
      </c>
      <c r="AB375" s="29">
        <v>2</v>
      </c>
      <c r="AC375" s="29">
        <v>1</v>
      </c>
      <c r="AD375" s="29">
        <v>0</v>
      </c>
      <c r="AE375" s="29">
        <v>0</v>
      </c>
      <c r="AF375" s="29">
        <v>1</v>
      </c>
      <c r="AG375" s="29">
        <v>1</v>
      </c>
      <c r="AH375" s="29">
        <v>0</v>
      </c>
      <c r="AI375" s="29">
        <v>0</v>
      </c>
      <c r="AJ375" s="29">
        <v>0</v>
      </c>
      <c r="AK375" s="29">
        <v>0</v>
      </c>
      <c r="AL375" s="29">
        <v>3</v>
      </c>
      <c r="AM375" s="29">
        <v>2</v>
      </c>
      <c r="AN375" s="29">
        <v>2</v>
      </c>
      <c r="AO375" s="29">
        <v>0</v>
      </c>
      <c r="AP375" s="29">
        <v>1</v>
      </c>
      <c r="AQ375" s="29">
        <v>1</v>
      </c>
      <c r="AR375" s="29">
        <v>1</v>
      </c>
      <c r="AS375" s="29">
        <v>1</v>
      </c>
      <c r="AT375" s="29">
        <v>0</v>
      </c>
      <c r="AU375" s="29">
        <v>0</v>
      </c>
      <c r="AV375" s="29">
        <v>0</v>
      </c>
      <c r="AW375" s="29">
        <v>0</v>
      </c>
      <c r="AX375" s="29">
        <v>2</v>
      </c>
      <c r="AY375" s="23">
        <f t="shared" si="24"/>
        <v>50</v>
      </c>
      <c r="AZ375" s="23"/>
      <c r="BA375" s="23"/>
      <c r="BC375" s="1">
        <v>373</v>
      </c>
      <c r="BD375" s="22">
        <v>10.423</v>
      </c>
      <c r="BE375" s="22">
        <v>10.423</v>
      </c>
      <c r="BF375" s="22">
        <v>10.423</v>
      </c>
      <c r="BG375" s="22">
        <v>10.423</v>
      </c>
      <c r="BH375" s="22">
        <v>10.423</v>
      </c>
      <c r="BI375" s="22">
        <v>10.423</v>
      </c>
      <c r="BJ375" s="22">
        <v>10.423</v>
      </c>
      <c r="BK375" s="22">
        <v>10.423</v>
      </c>
      <c r="BL375" s="22">
        <v>10.423</v>
      </c>
      <c r="BM375" s="22">
        <v>10.423</v>
      </c>
      <c r="BN375" s="22">
        <v>10.423</v>
      </c>
      <c r="BO375" s="22">
        <f t="shared" si="25"/>
        <v>114.65300000000001</v>
      </c>
      <c r="BP375" s="22">
        <v>0</v>
      </c>
      <c r="BQ375" s="22">
        <v>1000</v>
      </c>
      <c r="BR375">
        <f t="shared" si="27"/>
        <v>0</v>
      </c>
      <c r="BS375">
        <f t="shared" si="26"/>
        <v>0</v>
      </c>
    </row>
    <row r="376" spans="1:71" ht="16" x14ac:dyDescent="0.2">
      <c r="A376" s="30">
        <v>374</v>
      </c>
      <c r="B376" s="29">
        <v>1</v>
      </c>
      <c r="C376" s="29">
        <v>1</v>
      </c>
      <c r="D376" s="29">
        <v>2</v>
      </c>
      <c r="E376" s="29">
        <v>1</v>
      </c>
      <c r="F376" s="29">
        <v>0</v>
      </c>
      <c r="G376" s="29">
        <v>0</v>
      </c>
      <c r="H376" s="29">
        <v>2</v>
      </c>
      <c r="I376" s="29">
        <v>1</v>
      </c>
      <c r="J376" s="29">
        <v>3</v>
      </c>
      <c r="K376" s="29">
        <v>3</v>
      </c>
      <c r="L376" s="29">
        <v>1</v>
      </c>
      <c r="M376" s="29">
        <v>1</v>
      </c>
      <c r="N376" s="29">
        <v>2</v>
      </c>
      <c r="O376" s="29">
        <v>0</v>
      </c>
      <c r="P376" s="29">
        <v>4</v>
      </c>
      <c r="Q376" s="29">
        <v>0</v>
      </c>
      <c r="R376" s="29">
        <v>1</v>
      </c>
      <c r="S376" s="29">
        <v>2</v>
      </c>
      <c r="T376" s="29">
        <v>0</v>
      </c>
      <c r="U376" s="29">
        <v>0</v>
      </c>
      <c r="V376" s="29">
        <v>0</v>
      </c>
      <c r="W376" s="29">
        <v>0</v>
      </c>
      <c r="X376" s="29">
        <v>0</v>
      </c>
      <c r="Y376" s="29">
        <v>0</v>
      </c>
      <c r="Z376" s="29">
        <v>1</v>
      </c>
      <c r="AA376" s="29">
        <v>3</v>
      </c>
      <c r="AB376" s="29">
        <v>2</v>
      </c>
      <c r="AC376" s="29">
        <v>1</v>
      </c>
      <c r="AD376" s="29">
        <v>0</v>
      </c>
      <c r="AE376" s="29">
        <v>1</v>
      </c>
      <c r="AF376" s="29">
        <v>0</v>
      </c>
      <c r="AG376" s="29">
        <v>1</v>
      </c>
      <c r="AH376" s="29">
        <v>0</v>
      </c>
      <c r="AI376" s="29">
        <v>0</v>
      </c>
      <c r="AJ376" s="29">
        <v>0</v>
      </c>
      <c r="AK376" s="29">
        <v>0</v>
      </c>
      <c r="AL376" s="29">
        <v>2</v>
      </c>
      <c r="AM376" s="29">
        <v>2</v>
      </c>
      <c r="AN376" s="29">
        <v>2</v>
      </c>
      <c r="AO376" s="29">
        <v>1</v>
      </c>
      <c r="AP376" s="29">
        <v>0</v>
      </c>
      <c r="AQ376" s="29">
        <v>0</v>
      </c>
      <c r="AR376" s="29">
        <v>1</v>
      </c>
      <c r="AS376" s="29">
        <v>0</v>
      </c>
      <c r="AT376" s="29">
        <v>0</v>
      </c>
      <c r="AU376" s="29">
        <v>1</v>
      </c>
      <c r="AV376" s="29">
        <v>0</v>
      </c>
      <c r="AW376" s="29">
        <v>0</v>
      </c>
      <c r="AX376" s="29">
        <v>2</v>
      </c>
      <c r="AY376" s="23">
        <f t="shared" si="24"/>
        <v>45</v>
      </c>
      <c r="AZ376" s="23"/>
      <c r="BA376" s="23"/>
      <c r="BC376" s="1">
        <v>374</v>
      </c>
      <c r="BD376" s="22">
        <v>10.423</v>
      </c>
      <c r="BE376" s="22">
        <v>10.423</v>
      </c>
      <c r="BF376" s="22">
        <v>10.423</v>
      </c>
      <c r="BG376" s="22">
        <v>10.423</v>
      </c>
      <c r="BH376" s="22">
        <v>10.423</v>
      </c>
      <c r="BI376" s="22">
        <v>10.423</v>
      </c>
      <c r="BJ376" s="22">
        <v>10.423</v>
      </c>
      <c r="BK376" s="22">
        <v>10.423</v>
      </c>
      <c r="BL376" s="22">
        <v>10.423</v>
      </c>
      <c r="BM376" s="22">
        <v>10.423</v>
      </c>
      <c r="BN376" s="22">
        <v>10.423</v>
      </c>
      <c r="BO376" s="22">
        <f t="shared" si="25"/>
        <v>114.65300000000001</v>
      </c>
      <c r="BP376" s="22">
        <v>0</v>
      </c>
      <c r="BQ376" s="22">
        <v>1000</v>
      </c>
      <c r="BR376">
        <f t="shared" si="27"/>
        <v>0</v>
      </c>
      <c r="BS376">
        <f t="shared" si="26"/>
        <v>0</v>
      </c>
    </row>
    <row r="377" spans="1:71" ht="16" x14ac:dyDescent="0.2">
      <c r="A377" s="30">
        <v>375</v>
      </c>
      <c r="B377" s="29">
        <v>0</v>
      </c>
      <c r="C377" s="29">
        <v>2</v>
      </c>
      <c r="D377" s="29">
        <v>3</v>
      </c>
      <c r="E377" s="29">
        <v>1</v>
      </c>
      <c r="F377" s="29">
        <v>1</v>
      </c>
      <c r="G377" s="29">
        <v>1</v>
      </c>
      <c r="H377" s="29">
        <v>1</v>
      </c>
      <c r="I377" s="29">
        <v>1</v>
      </c>
      <c r="J377" s="29">
        <v>4</v>
      </c>
      <c r="K377" s="29">
        <v>3</v>
      </c>
      <c r="L377" s="29">
        <v>0</v>
      </c>
      <c r="M377" s="29">
        <v>1</v>
      </c>
      <c r="N377" s="29">
        <v>2</v>
      </c>
      <c r="O377" s="29">
        <v>2</v>
      </c>
      <c r="P377" s="29">
        <v>4</v>
      </c>
      <c r="Q377" s="29">
        <v>0</v>
      </c>
      <c r="R377" s="29">
        <v>2</v>
      </c>
      <c r="S377" s="29">
        <v>1</v>
      </c>
      <c r="T377" s="29">
        <v>0</v>
      </c>
      <c r="U377" s="29">
        <v>0</v>
      </c>
      <c r="V377" s="29">
        <v>0</v>
      </c>
      <c r="W377" s="29">
        <v>0</v>
      </c>
      <c r="X377" s="29">
        <v>1</v>
      </c>
      <c r="Y377" s="29">
        <v>0</v>
      </c>
      <c r="Z377" s="29">
        <v>2</v>
      </c>
      <c r="AA377" s="29">
        <v>2</v>
      </c>
      <c r="AB377" s="29">
        <v>2</v>
      </c>
      <c r="AC377" s="29">
        <v>0</v>
      </c>
      <c r="AD377" s="29">
        <v>0</v>
      </c>
      <c r="AE377" s="29">
        <v>0</v>
      </c>
      <c r="AF377" s="29">
        <v>0</v>
      </c>
      <c r="AG377" s="29">
        <v>0</v>
      </c>
      <c r="AH377" s="29">
        <v>0</v>
      </c>
      <c r="AI377" s="29">
        <v>0</v>
      </c>
      <c r="AJ377" s="29">
        <v>0</v>
      </c>
      <c r="AK377" s="29">
        <v>0</v>
      </c>
      <c r="AL377" s="29">
        <v>2</v>
      </c>
      <c r="AM377" s="29">
        <v>2</v>
      </c>
      <c r="AN377" s="29">
        <v>3</v>
      </c>
      <c r="AO377" s="29">
        <v>1</v>
      </c>
      <c r="AP377" s="29">
        <v>1</v>
      </c>
      <c r="AQ377" s="29">
        <v>1</v>
      </c>
      <c r="AR377" s="29">
        <v>1</v>
      </c>
      <c r="AS377" s="29">
        <v>1</v>
      </c>
      <c r="AT377" s="29">
        <v>0</v>
      </c>
      <c r="AU377" s="29">
        <v>0</v>
      </c>
      <c r="AV377" s="29">
        <v>0</v>
      </c>
      <c r="AW377" s="29">
        <v>1</v>
      </c>
      <c r="AX377" s="29">
        <v>1</v>
      </c>
      <c r="AY377" s="23">
        <f t="shared" si="24"/>
        <v>50</v>
      </c>
      <c r="AZ377" s="23"/>
      <c r="BA377" s="23"/>
      <c r="BC377" s="1">
        <v>375</v>
      </c>
      <c r="BD377" s="22">
        <v>10.423</v>
      </c>
      <c r="BE377" s="22">
        <v>10.423</v>
      </c>
      <c r="BF377" s="22">
        <v>10.423</v>
      </c>
      <c r="BG377" s="22">
        <v>10.423</v>
      </c>
      <c r="BH377" s="22">
        <v>10.423</v>
      </c>
      <c r="BI377" s="22">
        <v>10.423</v>
      </c>
      <c r="BJ377" s="22">
        <v>10.423</v>
      </c>
      <c r="BK377" s="22">
        <v>10.423</v>
      </c>
      <c r="BL377" s="22">
        <v>10.423</v>
      </c>
      <c r="BM377" s="22">
        <v>10.423</v>
      </c>
      <c r="BN377" s="22">
        <v>10.423</v>
      </c>
      <c r="BO377" s="22">
        <f t="shared" si="25"/>
        <v>114.65300000000001</v>
      </c>
      <c r="BP377" s="22">
        <v>0</v>
      </c>
      <c r="BQ377" s="22">
        <v>1000</v>
      </c>
      <c r="BR377">
        <f t="shared" si="27"/>
        <v>0</v>
      </c>
      <c r="BS377">
        <f t="shared" si="26"/>
        <v>0</v>
      </c>
    </row>
    <row r="378" spans="1:71" ht="16" x14ac:dyDescent="0.2">
      <c r="A378" s="30">
        <v>376</v>
      </c>
      <c r="B378" s="29">
        <v>0</v>
      </c>
      <c r="C378" s="29">
        <v>2</v>
      </c>
      <c r="D378" s="29">
        <v>2</v>
      </c>
      <c r="E378" s="29">
        <v>1</v>
      </c>
      <c r="F378" s="29">
        <v>0</v>
      </c>
      <c r="G378" s="29">
        <v>1</v>
      </c>
      <c r="H378" s="29">
        <v>1</v>
      </c>
      <c r="I378" s="29">
        <v>1</v>
      </c>
      <c r="J378" s="29">
        <v>4</v>
      </c>
      <c r="K378" s="29">
        <v>3</v>
      </c>
      <c r="L378" s="29">
        <v>1</v>
      </c>
      <c r="M378" s="29">
        <v>1</v>
      </c>
      <c r="N378" s="29">
        <v>1</v>
      </c>
      <c r="O378" s="29">
        <v>2</v>
      </c>
      <c r="P378" s="29">
        <v>4</v>
      </c>
      <c r="Q378" s="29">
        <v>1</v>
      </c>
      <c r="R378" s="29">
        <v>2</v>
      </c>
      <c r="S378" s="29">
        <v>2</v>
      </c>
      <c r="T378" s="29">
        <v>1</v>
      </c>
      <c r="U378" s="29">
        <v>0</v>
      </c>
      <c r="V378" s="29">
        <v>0</v>
      </c>
      <c r="W378" s="29">
        <v>0</v>
      </c>
      <c r="X378" s="29">
        <v>1</v>
      </c>
      <c r="Y378" s="29">
        <v>1</v>
      </c>
      <c r="Z378" s="29">
        <v>1</v>
      </c>
      <c r="AA378" s="29">
        <v>3</v>
      </c>
      <c r="AB378" s="29">
        <v>1</v>
      </c>
      <c r="AC378" s="29">
        <v>1</v>
      </c>
      <c r="AD378" s="29">
        <v>0</v>
      </c>
      <c r="AE378" s="29">
        <v>0</v>
      </c>
      <c r="AF378" s="29">
        <v>0</v>
      </c>
      <c r="AG378" s="29">
        <v>1</v>
      </c>
      <c r="AH378" s="29">
        <v>0</v>
      </c>
      <c r="AI378" s="29">
        <v>0</v>
      </c>
      <c r="AJ378" s="29">
        <v>1</v>
      </c>
      <c r="AK378" s="29">
        <v>0</v>
      </c>
      <c r="AL378" s="29">
        <v>2</v>
      </c>
      <c r="AM378" s="29">
        <v>2</v>
      </c>
      <c r="AN378" s="29">
        <v>2</v>
      </c>
      <c r="AO378" s="29">
        <v>0</v>
      </c>
      <c r="AP378" s="29">
        <v>0</v>
      </c>
      <c r="AQ378" s="29">
        <v>0</v>
      </c>
      <c r="AR378" s="29">
        <v>0</v>
      </c>
      <c r="AS378" s="29">
        <v>1</v>
      </c>
      <c r="AT378" s="29">
        <v>0</v>
      </c>
      <c r="AU378" s="29">
        <v>0</v>
      </c>
      <c r="AV378" s="29">
        <v>1</v>
      </c>
      <c r="AW378" s="29">
        <v>0</v>
      </c>
      <c r="AX378" s="29">
        <v>2</v>
      </c>
      <c r="AY378" s="23">
        <f t="shared" si="24"/>
        <v>50</v>
      </c>
      <c r="AZ378" s="23"/>
      <c r="BA378" s="23"/>
      <c r="BC378" s="1">
        <v>376</v>
      </c>
      <c r="BD378" s="22">
        <v>10.423</v>
      </c>
      <c r="BE378" s="22">
        <v>10.423</v>
      </c>
      <c r="BF378" s="22">
        <v>10.423</v>
      </c>
      <c r="BG378" s="22">
        <v>10.423</v>
      </c>
      <c r="BH378" s="22">
        <v>10.423</v>
      </c>
      <c r="BI378" s="22">
        <v>10.423</v>
      </c>
      <c r="BJ378" s="22">
        <v>10.423</v>
      </c>
      <c r="BK378" s="22">
        <v>10.423</v>
      </c>
      <c r="BL378" s="22">
        <v>10.423</v>
      </c>
      <c r="BM378" s="22">
        <v>10.423</v>
      </c>
      <c r="BN378" s="22">
        <v>10.423</v>
      </c>
      <c r="BO378" s="22">
        <f t="shared" si="25"/>
        <v>114.65300000000001</v>
      </c>
      <c r="BP378" s="22">
        <v>0</v>
      </c>
      <c r="BQ378" s="22">
        <v>1000</v>
      </c>
      <c r="BR378">
        <f t="shared" si="27"/>
        <v>0</v>
      </c>
      <c r="BS378">
        <f t="shared" si="26"/>
        <v>0</v>
      </c>
    </row>
    <row r="379" spans="1:71" ht="16" x14ac:dyDescent="0.2">
      <c r="A379" s="30">
        <v>377</v>
      </c>
      <c r="B379" s="29">
        <v>1</v>
      </c>
      <c r="C379" s="29">
        <v>2</v>
      </c>
      <c r="D379" s="29">
        <v>2</v>
      </c>
      <c r="E379" s="29">
        <v>2</v>
      </c>
      <c r="F379" s="29">
        <v>1</v>
      </c>
      <c r="G379" s="29">
        <v>0</v>
      </c>
      <c r="H379" s="29">
        <v>1</v>
      </c>
      <c r="I379" s="29">
        <v>1</v>
      </c>
      <c r="J379" s="29">
        <v>3</v>
      </c>
      <c r="K379" s="29">
        <v>3</v>
      </c>
      <c r="L379" s="29">
        <v>1</v>
      </c>
      <c r="M379" s="29">
        <v>1</v>
      </c>
      <c r="N379" s="29">
        <v>2</v>
      </c>
      <c r="O379" s="29">
        <v>2</v>
      </c>
      <c r="P379" s="29">
        <v>4</v>
      </c>
      <c r="Q379" s="29">
        <v>0</v>
      </c>
      <c r="R379" s="29">
        <v>2</v>
      </c>
      <c r="S379" s="29">
        <v>2</v>
      </c>
      <c r="T379" s="29">
        <v>0</v>
      </c>
      <c r="U379" s="29">
        <v>0</v>
      </c>
      <c r="V379" s="29">
        <v>0</v>
      </c>
      <c r="W379" s="29">
        <v>1</v>
      </c>
      <c r="X379" s="29">
        <v>0</v>
      </c>
      <c r="Y379" s="29">
        <v>0</v>
      </c>
      <c r="Z379" s="29">
        <v>1</v>
      </c>
      <c r="AA379" s="29">
        <v>2</v>
      </c>
      <c r="AB379" s="29">
        <v>2</v>
      </c>
      <c r="AC379" s="29">
        <v>1</v>
      </c>
      <c r="AD379" s="29">
        <v>1</v>
      </c>
      <c r="AE379" s="29">
        <v>1</v>
      </c>
      <c r="AF379" s="29">
        <v>0</v>
      </c>
      <c r="AG379" s="29">
        <v>0</v>
      </c>
      <c r="AH379" s="29">
        <v>1</v>
      </c>
      <c r="AI379" s="29">
        <v>0</v>
      </c>
      <c r="AJ379" s="29">
        <v>0</v>
      </c>
      <c r="AK379" s="29">
        <v>0</v>
      </c>
      <c r="AL379" s="29">
        <v>2</v>
      </c>
      <c r="AM379" s="29">
        <v>2</v>
      </c>
      <c r="AN379" s="29">
        <v>2</v>
      </c>
      <c r="AO379" s="29">
        <v>0</v>
      </c>
      <c r="AP379" s="29">
        <v>0</v>
      </c>
      <c r="AQ379" s="29">
        <v>0</v>
      </c>
      <c r="AR379" s="29">
        <v>1</v>
      </c>
      <c r="AS379" s="29">
        <v>0</v>
      </c>
      <c r="AT379" s="29">
        <v>0</v>
      </c>
      <c r="AU379" s="29">
        <v>0</v>
      </c>
      <c r="AV379" s="29">
        <v>0</v>
      </c>
      <c r="AW379" s="29">
        <v>1</v>
      </c>
      <c r="AX379" s="29">
        <v>2</v>
      </c>
      <c r="AY379" s="23">
        <f t="shared" si="24"/>
        <v>50</v>
      </c>
      <c r="AZ379" s="23"/>
      <c r="BA379" s="23"/>
      <c r="BC379" s="1">
        <v>377</v>
      </c>
      <c r="BD379" s="22">
        <v>10.423</v>
      </c>
      <c r="BE379" s="22">
        <v>10.423</v>
      </c>
      <c r="BF379" s="22">
        <v>10.423</v>
      </c>
      <c r="BG379" s="22">
        <v>10.423</v>
      </c>
      <c r="BH379" s="22">
        <v>10.423</v>
      </c>
      <c r="BI379" s="22">
        <v>10.423</v>
      </c>
      <c r="BJ379" s="22">
        <v>10.423</v>
      </c>
      <c r="BK379" s="22">
        <v>10.423</v>
      </c>
      <c r="BL379" s="22">
        <v>10.423</v>
      </c>
      <c r="BM379" s="22">
        <v>10.423</v>
      </c>
      <c r="BN379" s="22">
        <v>10.423</v>
      </c>
      <c r="BO379" s="22">
        <f t="shared" si="25"/>
        <v>114.65300000000001</v>
      </c>
      <c r="BP379" s="22">
        <v>0</v>
      </c>
      <c r="BQ379" s="22">
        <v>1000</v>
      </c>
      <c r="BR379">
        <f t="shared" si="27"/>
        <v>0</v>
      </c>
      <c r="BS379">
        <f t="shared" si="26"/>
        <v>0</v>
      </c>
    </row>
    <row r="380" spans="1:71" ht="16" x14ac:dyDescent="0.2">
      <c r="A380" s="30">
        <v>378</v>
      </c>
      <c r="B380" s="29">
        <v>1</v>
      </c>
      <c r="C380" s="29">
        <v>2</v>
      </c>
      <c r="D380" s="29">
        <v>2</v>
      </c>
      <c r="E380" s="29">
        <v>1</v>
      </c>
      <c r="F380" s="29">
        <v>1</v>
      </c>
      <c r="G380" s="29">
        <v>1</v>
      </c>
      <c r="H380" s="29">
        <v>1</v>
      </c>
      <c r="I380" s="29">
        <v>1</v>
      </c>
      <c r="J380" s="29">
        <v>3</v>
      </c>
      <c r="K380" s="29">
        <v>4</v>
      </c>
      <c r="L380" s="29">
        <v>1</v>
      </c>
      <c r="M380" s="29">
        <v>1</v>
      </c>
      <c r="N380" s="29">
        <v>1</v>
      </c>
      <c r="O380" s="29">
        <v>2</v>
      </c>
      <c r="P380" s="29">
        <v>4</v>
      </c>
      <c r="Q380" s="29">
        <v>1</v>
      </c>
      <c r="R380" s="29">
        <v>2</v>
      </c>
      <c r="S380" s="29">
        <v>1</v>
      </c>
      <c r="T380" s="29">
        <v>1</v>
      </c>
      <c r="U380" s="29">
        <v>1</v>
      </c>
      <c r="V380" s="29">
        <v>1</v>
      </c>
      <c r="W380" s="29">
        <v>0</v>
      </c>
      <c r="X380" s="29">
        <v>1</v>
      </c>
      <c r="Y380" s="29">
        <v>0</v>
      </c>
      <c r="Z380" s="29">
        <v>2</v>
      </c>
      <c r="AA380" s="29">
        <v>2</v>
      </c>
      <c r="AB380" s="29">
        <v>2</v>
      </c>
      <c r="AC380" s="29">
        <v>1</v>
      </c>
      <c r="AD380" s="29">
        <v>0</v>
      </c>
      <c r="AE380" s="29">
        <v>0</v>
      </c>
      <c r="AF380" s="29">
        <v>1</v>
      </c>
      <c r="AG380" s="29">
        <v>0</v>
      </c>
      <c r="AH380" s="29">
        <v>1</v>
      </c>
      <c r="AI380" s="29">
        <v>0</v>
      </c>
      <c r="AJ380" s="29">
        <v>0</v>
      </c>
      <c r="AK380" s="29">
        <v>0</v>
      </c>
      <c r="AL380" s="29">
        <v>2</v>
      </c>
      <c r="AM380" s="29">
        <v>3</v>
      </c>
      <c r="AN380" s="29">
        <v>2</v>
      </c>
      <c r="AO380" s="29">
        <v>1</v>
      </c>
      <c r="AP380" s="29">
        <v>0</v>
      </c>
      <c r="AQ380" s="29">
        <v>1</v>
      </c>
      <c r="AR380" s="29">
        <v>1</v>
      </c>
      <c r="AS380" s="29">
        <v>0</v>
      </c>
      <c r="AT380" s="29">
        <v>0</v>
      </c>
      <c r="AU380" s="29">
        <v>1</v>
      </c>
      <c r="AV380" s="29">
        <v>1</v>
      </c>
      <c r="AW380" s="29">
        <v>0</v>
      </c>
      <c r="AX380" s="29">
        <v>3</v>
      </c>
      <c r="AY380" s="23">
        <f t="shared" si="24"/>
        <v>58</v>
      </c>
      <c r="AZ380" s="23"/>
      <c r="BA380" s="23"/>
      <c r="BC380" s="1">
        <v>378</v>
      </c>
      <c r="BD380" s="22">
        <v>10.423</v>
      </c>
      <c r="BE380" s="22">
        <v>10.423</v>
      </c>
      <c r="BF380" s="22">
        <v>10.423</v>
      </c>
      <c r="BG380" s="22">
        <v>10.423</v>
      </c>
      <c r="BH380" s="22">
        <v>10.423</v>
      </c>
      <c r="BI380" s="22">
        <v>10.423</v>
      </c>
      <c r="BJ380" s="22">
        <v>10.423</v>
      </c>
      <c r="BK380" s="22">
        <v>10.423</v>
      </c>
      <c r="BL380" s="22">
        <v>10.423</v>
      </c>
      <c r="BM380" s="22">
        <v>10.423</v>
      </c>
      <c r="BN380" s="22">
        <v>10.423</v>
      </c>
      <c r="BO380" s="22">
        <f t="shared" si="25"/>
        <v>114.65300000000001</v>
      </c>
      <c r="BP380" s="22">
        <v>0</v>
      </c>
      <c r="BQ380" s="22">
        <v>1000</v>
      </c>
      <c r="BR380">
        <f t="shared" si="27"/>
        <v>0</v>
      </c>
      <c r="BS380">
        <f t="shared" si="26"/>
        <v>0</v>
      </c>
    </row>
    <row r="381" spans="1:71" ht="16" x14ac:dyDescent="0.2">
      <c r="A381" s="30">
        <v>379</v>
      </c>
      <c r="B381" s="29">
        <v>0</v>
      </c>
      <c r="C381" s="29">
        <v>1</v>
      </c>
      <c r="D381" s="29">
        <v>2</v>
      </c>
      <c r="E381" s="29">
        <v>1</v>
      </c>
      <c r="F381" s="29">
        <v>0</v>
      </c>
      <c r="G381" s="29">
        <v>1</v>
      </c>
      <c r="H381" s="29">
        <v>1</v>
      </c>
      <c r="I381" s="29">
        <v>1</v>
      </c>
      <c r="J381" s="29">
        <v>3</v>
      </c>
      <c r="K381" s="29">
        <v>4</v>
      </c>
      <c r="L381" s="29">
        <v>1</v>
      </c>
      <c r="M381" s="29">
        <v>0</v>
      </c>
      <c r="N381" s="29">
        <v>1</v>
      </c>
      <c r="O381" s="29">
        <v>2</v>
      </c>
      <c r="P381" s="29">
        <v>4</v>
      </c>
      <c r="Q381" s="29">
        <v>0</v>
      </c>
      <c r="R381" s="29">
        <v>2</v>
      </c>
      <c r="S381" s="29">
        <v>2</v>
      </c>
      <c r="T381" s="29">
        <v>0</v>
      </c>
      <c r="U381" s="29">
        <v>0</v>
      </c>
      <c r="V381" s="29">
        <v>0</v>
      </c>
      <c r="W381" s="29">
        <v>0</v>
      </c>
      <c r="X381" s="29">
        <v>1</v>
      </c>
      <c r="Y381" s="29">
        <v>0</v>
      </c>
      <c r="Z381" s="29">
        <v>1</v>
      </c>
      <c r="AA381" s="29">
        <v>2</v>
      </c>
      <c r="AB381" s="29">
        <v>2</v>
      </c>
      <c r="AC381" s="29">
        <v>1</v>
      </c>
      <c r="AD381" s="29">
        <v>0</v>
      </c>
      <c r="AE381" s="29">
        <v>0</v>
      </c>
      <c r="AF381" s="29">
        <v>0</v>
      </c>
      <c r="AG381" s="29">
        <v>0</v>
      </c>
      <c r="AH381" s="29">
        <v>1</v>
      </c>
      <c r="AI381" s="29">
        <v>0</v>
      </c>
      <c r="AJ381" s="29">
        <v>0</v>
      </c>
      <c r="AK381" s="29">
        <v>0</v>
      </c>
      <c r="AL381" s="29">
        <v>2</v>
      </c>
      <c r="AM381" s="29">
        <v>3</v>
      </c>
      <c r="AN381" s="29">
        <v>2</v>
      </c>
      <c r="AO381" s="29">
        <v>1</v>
      </c>
      <c r="AP381" s="29">
        <v>1</v>
      </c>
      <c r="AQ381" s="29">
        <v>0</v>
      </c>
      <c r="AR381" s="29">
        <v>0</v>
      </c>
      <c r="AS381" s="29">
        <v>0</v>
      </c>
      <c r="AT381" s="29">
        <v>0</v>
      </c>
      <c r="AU381" s="29">
        <v>0</v>
      </c>
      <c r="AV381" s="29">
        <v>0</v>
      </c>
      <c r="AW381" s="29">
        <v>0</v>
      </c>
      <c r="AX381" s="29">
        <v>2</v>
      </c>
      <c r="AY381" s="23">
        <f t="shared" si="24"/>
        <v>45</v>
      </c>
      <c r="AZ381" s="23"/>
      <c r="BA381" s="23"/>
      <c r="BC381" s="1">
        <v>379</v>
      </c>
      <c r="BD381" s="22">
        <v>10.423</v>
      </c>
      <c r="BE381" s="22">
        <v>10.423</v>
      </c>
      <c r="BF381" s="22">
        <v>10.423</v>
      </c>
      <c r="BG381" s="22">
        <v>10.423</v>
      </c>
      <c r="BH381" s="22">
        <v>10.423</v>
      </c>
      <c r="BI381" s="22">
        <v>10.423</v>
      </c>
      <c r="BJ381" s="22">
        <v>10.423</v>
      </c>
      <c r="BK381" s="22">
        <v>10.423</v>
      </c>
      <c r="BL381" s="22">
        <v>10.423</v>
      </c>
      <c r="BM381" s="22">
        <v>10.423</v>
      </c>
      <c r="BN381" s="22">
        <v>10.423</v>
      </c>
      <c r="BO381" s="22">
        <f t="shared" si="25"/>
        <v>114.65300000000001</v>
      </c>
      <c r="BP381" s="22">
        <v>0</v>
      </c>
      <c r="BQ381" s="22">
        <v>1000</v>
      </c>
      <c r="BR381">
        <f t="shared" si="27"/>
        <v>0</v>
      </c>
      <c r="BS381">
        <f t="shared" si="26"/>
        <v>0</v>
      </c>
    </row>
    <row r="382" spans="1:71" ht="16" x14ac:dyDescent="0.2">
      <c r="A382" s="30">
        <v>380</v>
      </c>
      <c r="B382" s="29">
        <v>0</v>
      </c>
      <c r="C382" s="29">
        <v>2</v>
      </c>
      <c r="D382" s="29">
        <v>2</v>
      </c>
      <c r="E382" s="29">
        <v>1</v>
      </c>
      <c r="F382" s="29">
        <v>1</v>
      </c>
      <c r="G382" s="29">
        <v>1</v>
      </c>
      <c r="H382" s="29">
        <v>1</v>
      </c>
      <c r="I382" s="29">
        <v>1</v>
      </c>
      <c r="J382" s="29">
        <v>4</v>
      </c>
      <c r="K382" s="29">
        <v>4</v>
      </c>
      <c r="L382" s="29">
        <v>1</v>
      </c>
      <c r="M382" s="29">
        <v>1</v>
      </c>
      <c r="N382" s="29">
        <v>2</v>
      </c>
      <c r="O382" s="29">
        <v>1</v>
      </c>
      <c r="P382" s="29">
        <v>4</v>
      </c>
      <c r="Q382" s="29">
        <v>1</v>
      </c>
      <c r="R382" s="29">
        <v>2</v>
      </c>
      <c r="S382" s="29">
        <v>2</v>
      </c>
      <c r="T382" s="29">
        <v>0</v>
      </c>
      <c r="U382" s="29">
        <v>1</v>
      </c>
      <c r="V382" s="29">
        <v>1</v>
      </c>
      <c r="W382" s="29">
        <v>1</v>
      </c>
      <c r="X382" s="29">
        <v>0</v>
      </c>
      <c r="Y382" s="29">
        <v>0</v>
      </c>
      <c r="Z382" s="29">
        <v>2</v>
      </c>
      <c r="AA382" s="29">
        <v>2</v>
      </c>
      <c r="AB382" s="29">
        <v>2</v>
      </c>
      <c r="AC382" s="29">
        <v>0</v>
      </c>
      <c r="AD382" s="29">
        <v>1</v>
      </c>
      <c r="AE382" s="29">
        <v>0</v>
      </c>
      <c r="AF382" s="29">
        <v>0</v>
      </c>
      <c r="AG382" s="29">
        <v>0</v>
      </c>
      <c r="AH382" s="29">
        <v>0</v>
      </c>
      <c r="AI382" s="29">
        <v>0</v>
      </c>
      <c r="AJ382" s="29">
        <v>0</v>
      </c>
      <c r="AK382" s="29">
        <v>1</v>
      </c>
      <c r="AL382" s="29">
        <v>2</v>
      </c>
      <c r="AM382" s="29">
        <v>2</v>
      </c>
      <c r="AN382" s="29">
        <v>2</v>
      </c>
      <c r="AO382" s="29">
        <v>1</v>
      </c>
      <c r="AP382" s="29">
        <v>1</v>
      </c>
      <c r="AQ382" s="29">
        <v>0</v>
      </c>
      <c r="AR382" s="29">
        <v>0</v>
      </c>
      <c r="AS382" s="29">
        <v>0</v>
      </c>
      <c r="AT382" s="29">
        <v>0</v>
      </c>
      <c r="AU382" s="29">
        <v>0</v>
      </c>
      <c r="AV382" s="29">
        <v>1</v>
      </c>
      <c r="AW382" s="29">
        <v>0</v>
      </c>
      <c r="AX382" s="29">
        <v>2</v>
      </c>
      <c r="AY382" s="23">
        <f t="shared" si="24"/>
        <v>53</v>
      </c>
      <c r="AZ382" s="23"/>
      <c r="BA382" s="23"/>
      <c r="BC382" s="1">
        <v>380</v>
      </c>
      <c r="BD382" s="22">
        <v>10.423</v>
      </c>
      <c r="BE382" s="22">
        <v>10.423</v>
      </c>
      <c r="BF382" s="22">
        <v>10.423</v>
      </c>
      <c r="BG382" s="22">
        <v>10.423</v>
      </c>
      <c r="BH382" s="22">
        <v>10.423</v>
      </c>
      <c r="BI382" s="22">
        <v>10.423</v>
      </c>
      <c r="BJ382" s="22">
        <v>10.423</v>
      </c>
      <c r="BK382" s="22">
        <v>10.423</v>
      </c>
      <c r="BL382" s="22">
        <v>10.423</v>
      </c>
      <c r="BM382" s="22">
        <v>10.423</v>
      </c>
      <c r="BN382" s="22">
        <v>10.423</v>
      </c>
      <c r="BO382" s="22">
        <f t="shared" si="25"/>
        <v>114.65300000000001</v>
      </c>
      <c r="BP382" s="22">
        <v>0</v>
      </c>
      <c r="BQ382" s="22">
        <v>1000</v>
      </c>
      <c r="BR382">
        <f t="shared" si="27"/>
        <v>0</v>
      </c>
      <c r="BS382">
        <f t="shared" si="26"/>
        <v>0</v>
      </c>
    </row>
    <row r="383" spans="1:71" ht="16" x14ac:dyDescent="0.2">
      <c r="A383" s="30">
        <v>381</v>
      </c>
      <c r="B383" s="29">
        <v>0</v>
      </c>
      <c r="C383" s="29">
        <v>2</v>
      </c>
      <c r="D383" s="29">
        <v>2</v>
      </c>
      <c r="E383" s="29">
        <v>1</v>
      </c>
      <c r="F383" s="29">
        <v>1</v>
      </c>
      <c r="G383" s="29">
        <v>0</v>
      </c>
      <c r="H383" s="29">
        <v>1</v>
      </c>
      <c r="I383" s="29">
        <v>1</v>
      </c>
      <c r="J383" s="29">
        <v>4</v>
      </c>
      <c r="K383" s="29">
        <v>2</v>
      </c>
      <c r="L383" s="29">
        <v>1</v>
      </c>
      <c r="M383" s="29">
        <v>1</v>
      </c>
      <c r="N383" s="29">
        <v>1</v>
      </c>
      <c r="O383" s="29">
        <v>1</v>
      </c>
      <c r="P383" s="29">
        <v>4</v>
      </c>
      <c r="Q383" s="29">
        <v>0</v>
      </c>
      <c r="R383" s="29">
        <v>1</v>
      </c>
      <c r="S383" s="29">
        <v>2</v>
      </c>
      <c r="T383" s="29">
        <v>0</v>
      </c>
      <c r="U383" s="29">
        <v>1</v>
      </c>
      <c r="V383" s="29">
        <v>0</v>
      </c>
      <c r="W383" s="29">
        <v>0</v>
      </c>
      <c r="X383" s="29">
        <v>0</v>
      </c>
      <c r="Y383" s="29">
        <v>0</v>
      </c>
      <c r="Z383" s="29">
        <v>1</v>
      </c>
      <c r="AA383" s="29">
        <v>3</v>
      </c>
      <c r="AB383" s="29">
        <v>2</v>
      </c>
      <c r="AC383" s="29">
        <v>1</v>
      </c>
      <c r="AD383" s="29">
        <v>0</v>
      </c>
      <c r="AE383" s="29">
        <v>1</v>
      </c>
      <c r="AF383" s="29">
        <v>1</v>
      </c>
      <c r="AG383" s="29">
        <v>1</v>
      </c>
      <c r="AH383" s="29">
        <v>0</v>
      </c>
      <c r="AI383" s="29">
        <v>0</v>
      </c>
      <c r="AJ383" s="29">
        <v>0</v>
      </c>
      <c r="AK383" s="29">
        <v>1</v>
      </c>
      <c r="AL383" s="29">
        <v>2</v>
      </c>
      <c r="AM383" s="29">
        <v>2</v>
      </c>
      <c r="AN383" s="29">
        <v>2</v>
      </c>
      <c r="AO383" s="29">
        <v>1</v>
      </c>
      <c r="AP383" s="29">
        <v>0</v>
      </c>
      <c r="AQ383" s="29">
        <v>0</v>
      </c>
      <c r="AR383" s="29">
        <v>0</v>
      </c>
      <c r="AS383" s="29">
        <v>0</v>
      </c>
      <c r="AT383" s="29">
        <v>0</v>
      </c>
      <c r="AU383" s="29">
        <v>1</v>
      </c>
      <c r="AV383" s="29">
        <v>0</v>
      </c>
      <c r="AW383" s="29">
        <v>0</v>
      </c>
      <c r="AX383" s="29">
        <v>1</v>
      </c>
      <c r="AY383" s="23">
        <f t="shared" si="24"/>
        <v>46</v>
      </c>
      <c r="AZ383" s="23"/>
      <c r="BA383" s="23"/>
      <c r="BC383" s="1">
        <v>381</v>
      </c>
      <c r="BD383" s="22">
        <v>10.423</v>
      </c>
      <c r="BE383" s="22">
        <v>10.423</v>
      </c>
      <c r="BF383" s="22">
        <v>10.423</v>
      </c>
      <c r="BG383" s="22">
        <v>10.423</v>
      </c>
      <c r="BH383" s="22">
        <v>10.423</v>
      </c>
      <c r="BI383" s="22">
        <v>10.423</v>
      </c>
      <c r="BJ383" s="22">
        <v>10.423</v>
      </c>
      <c r="BK383" s="22">
        <v>10.423</v>
      </c>
      <c r="BL383" s="22">
        <v>10.423</v>
      </c>
      <c r="BM383" s="22">
        <v>10.423</v>
      </c>
      <c r="BN383" s="22">
        <v>10.423</v>
      </c>
      <c r="BO383" s="22">
        <f t="shared" si="25"/>
        <v>114.65300000000001</v>
      </c>
      <c r="BP383" s="22">
        <v>0</v>
      </c>
      <c r="BQ383" s="22">
        <v>1000</v>
      </c>
      <c r="BR383">
        <f t="shared" si="27"/>
        <v>0</v>
      </c>
      <c r="BS383">
        <f t="shared" si="26"/>
        <v>0</v>
      </c>
    </row>
    <row r="384" spans="1:71" ht="16" x14ac:dyDescent="0.2">
      <c r="A384" s="30">
        <v>382</v>
      </c>
      <c r="B384" s="29">
        <v>1</v>
      </c>
      <c r="C384" s="29">
        <v>1</v>
      </c>
      <c r="D384" s="29">
        <v>2</v>
      </c>
      <c r="E384" s="29">
        <v>1</v>
      </c>
      <c r="F384" s="29">
        <v>1</v>
      </c>
      <c r="G384" s="29">
        <v>1</v>
      </c>
      <c r="H384" s="29">
        <v>1</v>
      </c>
      <c r="I384" s="29">
        <v>1</v>
      </c>
      <c r="J384" s="29">
        <v>4</v>
      </c>
      <c r="K384" s="29">
        <v>3</v>
      </c>
      <c r="L384" s="29">
        <v>1</v>
      </c>
      <c r="M384" s="29">
        <v>1</v>
      </c>
      <c r="N384" s="29">
        <v>1</v>
      </c>
      <c r="O384" s="29">
        <v>2</v>
      </c>
      <c r="P384" s="29">
        <v>4</v>
      </c>
      <c r="Q384" s="29">
        <v>0</v>
      </c>
      <c r="R384" s="29">
        <v>1</v>
      </c>
      <c r="S384" s="29">
        <v>2</v>
      </c>
      <c r="T384" s="29">
        <v>0</v>
      </c>
      <c r="U384" s="29">
        <v>1</v>
      </c>
      <c r="V384" s="29">
        <v>1</v>
      </c>
      <c r="W384" s="29">
        <v>1</v>
      </c>
      <c r="X384" s="29">
        <v>1</v>
      </c>
      <c r="Y384" s="29">
        <v>0</v>
      </c>
      <c r="Z384" s="29">
        <v>1</v>
      </c>
      <c r="AA384" s="29">
        <v>3</v>
      </c>
      <c r="AB384" s="29">
        <v>3</v>
      </c>
      <c r="AC384" s="29">
        <v>1</v>
      </c>
      <c r="AD384" s="29">
        <v>0</v>
      </c>
      <c r="AE384" s="29">
        <v>0</v>
      </c>
      <c r="AF384" s="29">
        <v>0</v>
      </c>
      <c r="AG384" s="29">
        <v>0</v>
      </c>
      <c r="AH384" s="29">
        <v>1</v>
      </c>
      <c r="AI384" s="29">
        <v>0</v>
      </c>
      <c r="AJ384" s="29">
        <v>1</v>
      </c>
      <c r="AK384" s="29">
        <v>0</v>
      </c>
      <c r="AL384" s="29">
        <v>2</v>
      </c>
      <c r="AM384" s="29">
        <v>2</v>
      </c>
      <c r="AN384" s="29">
        <v>3</v>
      </c>
      <c r="AO384" s="29">
        <v>1</v>
      </c>
      <c r="AP384" s="29">
        <v>1</v>
      </c>
      <c r="AQ384" s="29">
        <v>0</v>
      </c>
      <c r="AR384" s="29">
        <v>1</v>
      </c>
      <c r="AS384" s="29">
        <v>0</v>
      </c>
      <c r="AT384" s="29">
        <v>0</v>
      </c>
      <c r="AU384" s="29">
        <v>0</v>
      </c>
      <c r="AV384" s="29">
        <v>0</v>
      </c>
      <c r="AW384" s="29">
        <v>0</v>
      </c>
      <c r="AX384" s="29">
        <v>2</v>
      </c>
      <c r="AY384" s="23">
        <f t="shared" si="24"/>
        <v>54</v>
      </c>
      <c r="AZ384" s="23"/>
      <c r="BA384" s="23"/>
      <c r="BC384" s="1">
        <v>382</v>
      </c>
      <c r="BD384" s="22">
        <v>10.423</v>
      </c>
      <c r="BE384" s="22">
        <v>10.423</v>
      </c>
      <c r="BF384" s="22">
        <v>10.423</v>
      </c>
      <c r="BG384" s="22">
        <v>10.423</v>
      </c>
      <c r="BH384" s="22">
        <v>10.423</v>
      </c>
      <c r="BI384" s="22">
        <v>10.423</v>
      </c>
      <c r="BJ384" s="22">
        <v>10.423</v>
      </c>
      <c r="BK384" s="22">
        <v>10.423</v>
      </c>
      <c r="BL384" s="22">
        <v>10.423</v>
      </c>
      <c r="BM384" s="22">
        <v>10.423</v>
      </c>
      <c r="BN384" s="22">
        <v>10.423</v>
      </c>
      <c r="BO384" s="22">
        <f t="shared" si="25"/>
        <v>114.65300000000001</v>
      </c>
      <c r="BP384" s="22">
        <v>0</v>
      </c>
      <c r="BQ384" s="22">
        <v>1000</v>
      </c>
      <c r="BR384">
        <f t="shared" si="27"/>
        <v>0</v>
      </c>
      <c r="BS384">
        <f t="shared" si="26"/>
        <v>0</v>
      </c>
    </row>
    <row r="385" spans="1:71" ht="16" x14ac:dyDescent="0.2">
      <c r="A385" s="30">
        <v>383</v>
      </c>
      <c r="B385" s="29">
        <v>0</v>
      </c>
      <c r="C385" s="29">
        <v>2</v>
      </c>
      <c r="D385" s="29">
        <v>2</v>
      </c>
      <c r="E385" s="29">
        <v>1</v>
      </c>
      <c r="F385" s="29">
        <v>1</v>
      </c>
      <c r="G385" s="29">
        <v>0</v>
      </c>
      <c r="H385" s="29">
        <v>1</v>
      </c>
      <c r="I385" s="29">
        <v>1</v>
      </c>
      <c r="J385" s="29">
        <v>4</v>
      </c>
      <c r="K385" s="29">
        <v>3</v>
      </c>
      <c r="L385" s="29">
        <v>1</v>
      </c>
      <c r="M385" s="29">
        <v>1</v>
      </c>
      <c r="N385" s="29">
        <v>1</v>
      </c>
      <c r="O385" s="29">
        <v>1</v>
      </c>
      <c r="P385" s="29">
        <v>4</v>
      </c>
      <c r="Q385" s="29">
        <v>1</v>
      </c>
      <c r="R385" s="29">
        <v>2</v>
      </c>
      <c r="S385" s="29">
        <v>1</v>
      </c>
      <c r="T385" s="29">
        <v>0</v>
      </c>
      <c r="U385" s="29">
        <v>0</v>
      </c>
      <c r="V385" s="29">
        <v>0</v>
      </c>
      <c r="W385" s="29">
        <v>1</v>
      </c>
      <c r="X385" s="29">
        <v>1</v>
      </c>
      <c r="Y385" s="29">
        <v>0</v>
      </c>
      <c r="Z385" s="29">
        <v>2</v>
      </c>
      <c r="AA385" s="29">
        <v>2</v>
      </c>
      <c r="AB385" s="29">
        <v>3</v>
      </c>
      <c r="AC385" s="29">
        <v>0</v>
      </c>
      <c r="AD385" s="29">
        <v>0</v>
      </c>
      <c r="AE385" s="29">
        <v>1</v>
      </c>
      <c r="AF385" s="29">
        <v>1</v>
      </c>
      <c r="AG385" s="29">
        <v>0</v>
      </c>
      <c r="AH385" s="29">
        <v>1</v>
      </c>
      <c r="AI385" s="29">
        <v>0</v>
      </c>
      <c r="AJ385" s="29">
        <v>0</v>
      </c>
      <c r="AK385" s="29">
        <v>0</v>
      </c>
      <c r="AL385" s="29">
        <v>2</v>
      </c>
      <c r="AM385" s="29">
        <v>2</v>
      </c>
      <c r="AN385" s="29">
        <v>2</v>
      </c>
      <c r="AO385" s="29">
        <v>1</v>
      </c>
      <c r="AP385" s="29">
        <v>1</v>
      </c>
      <c r="AQ385" s="29">
        <v>1</v>
      </c>
      <c r="AR385" s="29">
        <v>1</v>
      </c>
      <c r="AS385" s="29">
        <v>0</v>
      </c>
      <c r="AT385" s="29">
        <v>1</v>
      </c>
      <c r="AU385" s="29">
        <v>0</v>
      </c>
      <c r="AV385" s="29">
        <v>1</v>
      </c>
      <c r="AW385" s="29">
        <v>1</v>
      </c>
      <c r="AX385" s="29">
        <v>3</v>
      </c>
      <c r="AY385" s="23">
        <f t="shared" si="24"/>
        <v>55</v>
      </c>
      <c r="AZ385" s="23"/>
      <c r="BA385" s="23"/>
      <c r="BC385" s="1">
        <v>383</v>
      </c>
      <c r="BD385" s="22">
        <v>10.423</v>
      </c>
      <c r="BE385" s="22">
        <v>10.423</v>
      </c>
      <c r="BF385" s="22">
        <v>10.423</v>
      </c>
      <c r="BG385" s="22">
        <v>10.423</v>
      </c>
      <c r="BH385" s="22">
        <v>10.423</v>
      </c>
      <c r="BI385" s="22">
        <v>10.423</v>
      </c>
      <c r="BJ385" s="22">
        <v>10.423</v>
      </c>
      <c r="BK385" s="22">
        <v>10.423</v>
      </c>
      <c r="BL385" s="22">
        <v>10.423</v>
      </c>
      <c r="BM385" s="22">
        <v>10.423</v>
      </c>
      <c r="BN385" s="22">
        <v>10.423</v>
      </c>
      <c r="BO385" s="22">
        <f t="shared" si="25"/>
        <v>114.65300000000001</v>
      </c>
      <c r="BP385" s="22">
        <v>0</v>
      </c>
      <c r="BQ385" s="22">
        <v>1000</v>
      </c>
      <c r="BR385">
        <f t="shared" si="27"/>
        <v>0</v>
      </c>
      <c r="BS385">
        <f t="shared" si="26"/>
        <v>0</v>
      </c>
    </row>
    <row r="386" spans="1:71" ht="16" x14ac:dyDescent="0.2">
      <c r="A386" s="30">
        <v>384</v>
      </c>
      <c r="B386" s="29">
        <v>0</v>
      </c>
      <c r="C386" s="29">
        <v>2</v>
      </c>
      <c r="D386" s="29">
        <v>2</v>
      </c>
      <c r="E386" s="29">
        <v>2</v>
      </c>
      <c r="F386" s="29">
        <v>0</v>
      </c>
      <c r="G386" s="29">
        <v>1</v>
      </c>
      <c r="H386" s="29">
        <v>1</v>
      </c>
      <c r="I386" s="29">
        <v>1</v>
      </c>
      <c r="J386" s="29">
        <v>3</v>
      </c>
      <c r="K386" s="29">
        <v>4</v>
      </c>
      <c r="L386" s="29">
        <v>1</v>
      </c>
      <c r="M386" s="29">
        <v>1</v>
      </c>
      <c r="N386" s="29">
        <v>1</v>
      </c>
      <c r="O386" s="29">
        <v>1</v>
      </c>
      <c r="P386" s="29">
        <v>4</v>
      </c>
      <c r="Q386" s="29">
        <v>0</v>
      </c>
      <c r="R386" s="29">
        <v>2</v>
      </c>
      <c r="S386" s="29">
        <v>1</v>
      </c>
      <c r="T386" s="29">
        <v>1</v>
      </c>
      <c r="U386" s="29">
        <v>0</v>
      </c>
      <c r="V386" s="29">
        <v>0</v>
      </c>
      <c r="W386" s="29">
        <v>0</v>
      </c>
      <c r="X386" s="29">
        <v>1</v>
      </c>
      <c r="Y386" s="29">
        <v>0</v>
      </c>
      <c r="Z386" s="29">
        <v>1</v>
      </c>
      <c r="AA386" s="29">
        <v>2</v>
      </c>
      <c r="AB386" s="29">
        <v>2</v>
      </c>
      <c r="AC386" s="29">
        <v>0</v>
      </c>
      <c r="AD386" s="29">
        <v>0</v>
      </c>
      <c r="AE386" s="29">
        <v>1</v>
      </c>
      <c r="AF386" s="29">
        <v>0</v>
      </c>
      <c r="AG386" s="29">
        <v>0</v>
      </c>
      <c r="AH386" s="29">
        <v>1</v>
      </c>
      <c r="AI386" s="29">
        <v>1</v>
      </c>
      <c r="AJ386" s="29">
        <v>0</v>
      </c>
      <c r="AK386" s="29">
        <v>0</v>
      </c>
      <c r="AL386" s="29">
        <v>2</v>
      </c>
      <c r="AM386" s="29">
        <v>2</v>
      </c>
      <c r="AN386" s="29">
        <v>3</v>
      </c>
      <c r="AO386" s="29">
        <v>0</v>
      </c>
      <c r="AP386" s="29">
        <v>0</v>
      </c>
      <c r="AQ386" s="29">
        <v>1</v>
      </c>
      <c r="AR386" s="29">
        <v>1</v>
      </c>
      <c r="AS386" s="29">
        <v>0</v>
      </c>
      <c r="AT386" s="29">
        <v>0</v>
      </c>
      <c r="AU386" s="29">
        <v>0</v>
      </c>
      <c r="AV386" s="29">
        <v>0</v>
      </c>
      <c r="AW386" s="29">
        <v>0</v>
      </c>
      <c r="AX386" s="29">
        <v>2</v>
      </c>
      <c r="AY386" s="23">
        <f t="shared" ref="AY386:AY441" si="28">SUM(B386:AX386)</f>
        <v>48</v>
      </c>
      <c r="AZ386" s="23"/>
      <c r="BA386" s="23"/>
      <c r="BC386" s="1">
        <v>384</v>
      </c>
      <c r="BD386" s="22">
        <v>10.423</v>
      </c>
      <c r="BE386" s="22">
        <v>10.423</v>
      </c>
      <c r="BF386" s="22">
        <v>10.423</v>
      </c>
      <c r="BG386" s="22">
        <v>10.423</v>
      </c>
      <c r="BH386" s="22">
        <v>10.423</v>
      </c>
      <c r="BI386" s="22">
        <v>10.423</v>
      </c>
      <c r="BJ386" s="22">
        <v>10.423</v>
      </c>
      <c r="BK386" s="22">
        <v>10.423</v>
      </c>
      <c r="BL386" s="22">
        <v>10.423</v>
      </c>
      <c r="BM386" s="22">
        <v>10.423</v>
      </c>
      <c r="BN386" s="22">
        <v>10.423</v>
      </c>
      <c r="BO386" s="22">
        <f t="shared" ref="BO386:BO441" si="29">SUM(BD386:BN386)</f>
        <v>114.65300000000001</v>
      </c>
      <c r="BP386" s="22">
        <v>0</v>
      </c>
      <c r="BQ386" s="22">
        <v>1000</v>
      </c>
      <c r="BR386">
        <f t="shared" si="27"/>
        <v>0</v>
      </c>
      <c r="BS386">
        <f t="shared" ref="BS386:BS441" si="30">0.0001*BP386</f>
        <v>0</v>
      </c>
    </row>
    <row r="387" spans="1:71" ht="16" x14ac:dyDescent="0.2">
      <c r="A387" s="30">
        <v>385</v>
      </c>
      <c r="B387" s="29">
        <v>0</v>
      </c>
      <c r="C387" s="29">
        <v>1</v>
      </c>
      <c r="D387" s="29">
        <v>2</v>
      </c>
      <c r="E387" s="29">
        <v>1</v>
      </c>
      <c r="F387" s="29">
        <v>0</v>
      </c>
      <c r="G387" s="29">
        <v>1</v>
      </c>
      <c r="H387" s="29">
        <v>2</v>
      </c>
      <c r="I387" s="29">
        <v>0</v>
      </c>
      <c r="J387" s="29">
        <v>4</v>
      </c>
      <c r="K387" s="29">
        <v>3</v>
      </c>
      <c r="L387" s="29">
        <v>1</v>
      </c>
      <c r="M387" s="29">
        <v>1</v>
      </c>
      <c r="N387" s="29">
        <v>2</v>
      </c>
      <c r="O387" s="29">
        <v>2</v>
      </c>
      <c r="P387" s="29">
        <v>4</v>
      </c>
      <c r="Q387" s="29">
        <v>0</v>
      </c>
      <c r="R387" s="29">
        <v>1</v>
      </c>
      <c r="S387" s="29">
        <v>1</v>
      </c>
      <c r="T387" s="29">
        <v>1</v>
      </c>
      <c r="U387" s="29">
        <v>0</v>
      </c>
      <c r="V387" s="29">
        <v>1</v>
      </c>
      <c r="W387" s="29">
        <v>1</v>
      </c>
      <c r="X387" s="29">
        <v>0</v>
      </c>
      <c r="Y387" s="29">
        <v>0</v>
      </c>
      <c r="Z387" s="29">
        <v>1</v>
      </c>
      <c r="AA387" s="29">
        <v>2</v>
      </c>
      <c r="AB387" s="29">
        <v>2</v>
      </c>
      <c r="AC387" s="29">
        <v>1</v>
      </c>
      <c r="AD387" s="29">
        <v>0</v>
      </c>
      <c r="AE387" s="29">
        <v>0</v>
      </c>
      <c r="AF387" s="29">
        <v>0</v>
      </c>
      <c r="AG387" s="29">
        <v>1</v>
      </c>
      <c r="AH387" s="29">
        <v>1</v>
      </c>
      <c r="AI387" s="29">
        <v>1</v>
      </c>
      <c r="AJ387" s="29">
        <v>0</v>
      </c>
      <c r="AK387" s="29">
        <v>0</v>
      </c>
      <c r="AL387" s="29">
        <v>2</v>
      </c>
      <c r="AM387" s="29">
        <v>2</v>
      </c>
      <c r="AN387" s="29">
        <v>3</v>
      </c>
      <c r="AO387" s="29">
        <v>1</v>
      </c>
      <c r="AP387" s="29">
        <v>1</v>
      </c>
      <c r="AQ387" s="29">
        <v>1</v>
      </c>
      <c r="AR387" s="29">
        <v>0</v>
      </c>
      <c r="AS387" s="29">
        <v>0</v>
      </c>
      <c r="AT387" s="29">
        <v>0</v>
      </c>
      <c r="AU387" s="29">
        <v>0</v>
      </c>
      <c r="AV387" s="29">
        <v>0</v>
      </c>
      <c r="AW387" s="29">
        <v>1</v>
      </c>
      <c r="AX387" s="29">
        <v>1</v>
      </c>
      <c r="AY387" s="23">
        <f t="shared" si="28"/>
        <v>50</v>
      </c>
      <c r="AZ387" s="23"/>
      <c r="BA387" s="23"/>
      <c r="BC387" s="1">
        <v>385</v>
      </c>
      <c r="BD387" s="22">
        <v>10.423</v>
      </c>
      <c r="BE387" s="22">
        <v>10.423</v>
      </c>
      <c r="BF387" s="22">
        <v>10.423</v>
      </c>
      <c r="BG387" s="22">
        <v>10.423</v>
      </c>
      <c r="BH387" s="22">
        <v>10.423</v>
      </c>
      <c r="BI387" s="22">
        <v>10.423</v>
      </c>
      <c r="BJ387" s="22">
        <v>10.423</v>
      </c>
      <c r="BK387" s="22">
        <v>10.423</v>
      </c>
      <c r="BL387" s="22">
        <v>10.423</v>
      </c>
      <c r="BM387" s="22">
        <v>10.423</v>
      </c>
      <c r="BN387" s="22">
        <v>10.423</v>
      </c>
      <c r="BO387" s="22">
        <f t="shared" si="29"/>
        <v>114.65300000000001</v>
      </c>
      <c r="BP387" s="22">
        <v>0</v>
      </c>
      <c r="BQ387" s="22">
        <v>1000</v>
      </c>
      <c r="BR387">
        <f t="shared" ref="BR387:BR441" si="31">BP387*BQ387</f>
        <v>0</v>
      </c>
      <c r="BS387">
        <f t="shared" si="30"/>
        <v>0</v>
      </c>
    </row>
    <row r="388" spans="1:71" ht="16" x14ac:dyDescent="0.2">
      <c r="A388" s="30">
        <v>386</v>
      </c>
      <c r="B388" s="29">
        <v>1</v>
      </c>
      <c r="C388" s="29">
        <v>1</v>
      </c>
      <c r="D388" s="29">
        <v>2</v>
      </c>
      <c r="E388" s="29">
        <v>2</v>
      </c>
      <c r="F388" s="29">
        <v>0</v>
      </c>
      <c r="G388" s="29">
        <v>1</v>
      </c>
      <c r="H388" s="29">
        <v>1</v>
      </c>
      <c r="I388" s="29">
        <v>1</v>
      </c>
      <c r="J388" s="29">
        <v>4</v>
      </c>
      <c r="K388" s="29">
        <v>3</v>
      </c>
      <c r="L388" s="29">
        <v>1</v>
      </c>
      <c r="M388" s="29">
        <v>1</v>
      </c>
      <c r="N388" s="29">
        <v>1</v>
      </c>
      <c r="O388" s="29">
        <v>1</v>
      </c>
      <c r="P388" s="29">
        <v>4</v>
      </c>
      <c r="Q388" s="29">
        <v>0</v>
      </c>
      <c r="R388" s="29">
        <v>1</v>
      </c>
      <c r="S388" s="29">
        <v>2</v>
      </c>
      <c r="T388" s="29">
        <v>1</v>
      </c>
      <c r="U388" s="29">
        <v>1</v>
      </c>
      <c r="V388" s="29">
        <v>0</v>
      </c>
      <c r="W388" s="29">
        <v>0</v>
      </c>
      <c r="X388" s="29">
        <v>1</v>
      </c>
      <c r="Y388" s="29">
        <v>0</v>
      </c>
      <c r="Z388" s="29">
        <v>2</v>
      </c>
      <c r="AA388" s="29">
        <v>3</v>
      </c>
      <c r="AB388" s="29">
        <v>2</v>
      </c>
      <c r="AC388" s="29">
        <v>0</v>
      </c>
      <c r="AD388" s="29">
        <v>0</v>
      </c>
      <c r="AE388" s="29">
        <v>0</v>
      </c>
      <c r="AF388" s="29">
        <v>1</v>
      </c>
      <c r="AG388" s="29">
        <v>1</v>
      </c>
      <c r="AH388" s="29">
        <v>0</v>
      </c>
      <c r="AI388" s="29">
        <v>0</v>
      </c>
      <c r="AJ388" s="29">
        <v>0</v>
      </c>
      <c r="AK388" s="29">
        <v>0</v>
      </c>
      <c r="AL388" s="29">
        <v>2</v>
      </c>
      <c r="AM388" s="29">
        <v>2</v>
      </c>
      <c r="AN388" s="29">
        <v>2</v>
      </c>
      <c r="AO388" s="29">
        <v>2</v>
      </c>
      <c r="AP388" s="29">
        <v>0</v>
      </c>
      <c r="AQ388" s="29">
        <v>0</v>
      </c>
      <c r="AR388" s="29">
        <v>0</v>
      </c>
      <c r="AS388" s="29">
        <v>0</v>
      </c>
      <c r="AT388" s="29">
        <v>0</v>
      </c>
      <c r="AU388" s="29">
        <v>0</v>
      </c>
      <c r="AV388" s="29">
        <v>0</v>
      </c>
      <c r="AW388" s="29">
        <v>1</v>
      </c>
      <c r="AX388" s="29">
        <v>1</v>
      </c>
      <c r="AY388" s="23">
        <f t="shared" si="28"/>
        <v>49</v>
      </c>
      <c r="AZ388" s="23"/>
      <c r="BA388" s="23"/>
      <c r="BC388" s="1">
        <v>386</v>
      </c>
      <c r="BD388" s="22">
        <v>10.423</v>
      </c>
      <c r="BE388" s="22">
        <v>10.423</v>
      </c>
      <c r="BF388" s="22">
        <v>10.423</v>
      </c>
      <c r="BG388" s="22">
        <v>10.423</v>
      </c>
      <c r="BH388" s="22">
        <v>10.423</v>
      </c>
      <c r="BI388" s="22">
        <v>10.423</v>
      </c>
      <c r="BJ388" s="22">
        <v>10.423</v>
      </c>
      <c r="BK388" s="22">
        <v>10.423</v>
      </c>
      <c r="BL388" s="22">
        <v>10.423</v>
      </c>
      <c r="BM388" s="22">
        <v>10.423</v>
      </c>
      <c r="BN388" s="22">
        <v>10.423</v>
      </c>
      <c r="BO388" s="22">
        <f t="shared" si="29"/>
        <v>114.65300000000001</v>
      </c>
      <c r="BP388" s="22">
        <v>0</v>
      </c>
      <c r="BQ388" s="22">
        <v>1000</v>
      </c>
      <c r="BR388">
        <f t="shared" si="31"/>
        <v>0</v>
      </c>
      <c r="BS388">
        <f t="shared" si="30"/>
        <v>0</v>
      </c>
    </row>
    <row r="389" spans="1:71" ht="16" x14ac:dyDescent="0.2">
      <c r="A389" s="30">
        <v>387</v>
      </c>
      <c r="B389" s="29">
        <v>0</v>
      </c>
      <c r="C389" s="29">
        <v>2</v>
      </c>
      <c r="D389" s="29">
        <v>2</v>
      </c>
      <c r="E389" s="29">
        <v>1</v>
      </c>
      <c r="F389" s="29">
        <v>1</v>
      </c>
      <c r="G389" s="29">
        <v>0</v>
      </c>
      <c r="H389" s="29">
        <v>1</v>
      </c>
      <c r="I389" s="29">
        <v>1</v>
      </c>
      <c r="J389" s="29">
        <v>4</v>
      </c>
      <c r="K389" s="29">
        <v>3</v>
      </c>
      <c r="L389" s="29">
        <v>2</v>
      </c>
      <c r="M389" s="29">
        <v>1</v>
      </c>
      <c r="N389" s="29">
        <v>2</v>
      </c>
      <c r="O389" s="29">
        <v>2</v>
      </c>
      <c r="P389" s="29">
        <v>4</v>
      </c>
      <c r="Q389" s="29">
        <v>0</v>
      </c>
      <c r="R389" s="29">
        <v>1</v>
      </c>
      <c r="S389" s="29">
        <v>1</v>
      </c>
      <c r="T389" s="29">
        <v>0</v>
      </c>
      <c r="U389" s="29">
        <v>1</v>
      </c>
      <c r="V389" s="29">
        <v>0</v>
      </c>
      <c r="W389" s="29">
        <v>0</v>
      </c>
      <c r="X389" s="29">
        <v>1</v>
      </c>
      <c r="Y389" s="29">
        <v>0</v>
      </c>
      <c r="Z389" s="29">
        <v>1</v>
      </c>
      <c r="AA389" s="29">
        <v>1</v>
      </c>
      <c r="AB389" s="29">
        <v>1</v>
      </c>
      <c r="AC389" s="29">
        <v>1</v>
      </c>
      <c r="AD389" s="29">
        <v>0</v>
      </c>
      <c r="AE389" s="29">
        <v>1</v>
      </c>
      <c r="AF389" s="29">
        <v>0</v>
      </c>
      <c r="AG389" s="29">
        <v>0</v>
      </c>
      <c r="AH389" s="29">
        <v>0</v>
      </c>
      <c r="AI389" s="29">
        <v>1</v>
      </c>
      <c r="AJ389" s="29">
        <v>0</v>
      </c>
      <c r="AK389" s="29">
        <v>0</v>
      </c>
      <c r="AL389" s="29">
        <v>2</v>
      </c>
      <c r="AM389" s="29">
        <v>3</v>
      </c>
      <c r="AN389" s="29">
        <v>3</v>
      </c>
      <c r="AO389" s="29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1</v>
      </c>
      <c r="AU389" s="29">
        <v>0</v>
      </c>
      <c r="AV389" s="29">
        <v>0</v>
      </c>
      <c r="AW389" s="29">
        <v>0</v>
      </c>
      <c r="AX389" s="29">
        <v>2</v>
      </c>
      <c r="AY389" s="23">
        <f t="shared" si="28"/>
        <v>47</v>
      </c>
      <c r="AZ389" s="23"/>
      <c r="BA389" s="23"/>
      <c r="BC389" s="1">
        <v>387</v>
      </c>
      <c r="BD389" s="22">
        <v>10.423</v>
      </c>
      <c r="BE389" s="22">
        <v>10.423</v>
      </c>
      <c r="BF389" s="22">
        <v>10.423</v>
      </c>
      <c r="BG389" s="22">
        <v>10.423</v>
      </c>
      <c r="BH389" s="22">
        <v>10.423</v>
      </c>
      <c r="BI389" s="22">
        <v>10.423</v>
      </c>
      <c r="BJ389" s="22">
        <v>10.423</v>
      </c>
      <c r="BK389" s="22">
        <v>10.423</v>
      </c>
      <c r="BL389" s="22">
        <v>10.423</v>
      </c>
      <c r="BM389" s="22">
        <v>10.423</v>
      </c>
      <c r="BN389" s="22">
        <v>10.423</v>
      </c>
      <c r="BO389" s="22">
        <f t="shared" si="29"/>
        <v>114.65300000000001</v>
      </c>
      <c r="BP389" s="22">
        <v>0</v>
      </c>
      <c r="BQ389" s="22">
        <v>1000</v>
      </c>
      <c r="BR389">
        <f t="shared" si="31"/>
        <v>0</v>
      </c>
      <c r="BS389">
        <f t="shared" si="30"/>
        <v>0</v>
      </c>
    </row>
    <row r="390" spans="1:71" ht="16" x14ac:dyDescent="0.2">
      <c r="A390" s="30">
        <v>388</v>
      </c>
      <c r="B390" s="29">
        <v>0</v>
      </c>
      <c r="C390" s="29">
        <v>2</v>
      </c>
      <c r="D390" s="29">
        <v>2</v>
      </c>
      <c r="E390" s="29">
        <v>2</v>
      </c>
      <c r="F390" s="29">
        <v>1</v>
      </c>
      <c r="G390" s="29">
        <v>0</v>
      </c>
      <c r="H390" s="29">
        <v>1</v>
      </c>
      <c r="I390" s="29">
        <v>1</v>
      </c>
      <c r="J390" s="29">
        <v>4</v>
      </c>
      <c r="K390" s="29">
        <v>3</v>
      </c>
      <c r="L390" s="29">
        <v>1</v>
      </c>
      <c r="M390" s="29">
        <v>1</v>
      </c>
      <c r="N390" s="29">
        <v>1</v>
      </c>
      <c r="O390" s="29">
        <v>1</v>
      </c>
      <c r="P390" s="29">
        <v>4</v>
      </c>
      <c r="Q390" s="29">
        <v>0</v>
      </c>
      <c r="R390" s="29">
        <v>1</v>
      </c>
      <c r="S390" s="29">
        <v>2</v>
      </c>
      <c r="T390" s="29">
        <v>0</v>
      </c>
      <c r="U390" s="29">
        <v>0</v>
      </c>
      <c r="V390" s="29">
        <v>0</v>
      </c>
      <c r="W390" s="29">
        <v>1</v>
      </c>
      <c r="X390" s="29">
        <v>0</v>
      </c>
      <c r="Y390" s="29">
        <v>0</v>
      </c>
      <c r="Z390" s="29">
        <v>1</v>
      </c>
      <c r="AA390" s="29">
        <v>2</v>
      </c>
      <c r="AB390" s="29">
        <v>2</v>
      </c>
      <c r="AC390" s="29">
        <v>1</v>
      </c>
      <c r="AD390" s="29">
        <v>0</v>
      </c>
      <c r="AE390" s="29">
        <v>0</v>
      </c>
      <c r="AF390" s="29">
        <v>1</v>
      </c>
      <c r="AG390" s="29">
        <v>1</v>
      </c>
      <c r="AH390" s="29">
        <v>1</v>
      </c>
      <c r="AI390" s="29">
        <v>0</v>
      </c>
      <c r="AJ390" s="29">
        <v>0</v>
      </c>
      <c r="AK390" s="29">
        <v>0</v>
      </c>
      <c r="AL390" s="29">
        <v>2</v>
      </c>
      <c r="AM390" s="29">
        <v>2</v>
      </c>
      <c r="AN390" s="29">
        <v>2</v>
      </c>
      <c r="AO390" s="29">
        <v>2</v>
      </c>
      <c r="AP390" s="29">
        <v>1</v>
      </c>
      <c r="AQ390" s="29">
        <v>1</v>
      </c>
      <c r="AR390" s="29">
        <v>0</v>
      </c>
      <c r="AS390" s="29">
        <v>0</v>
      </c>
      <c r="AT390" s="29">
        <v>0</v>
      </c>
      <c r="AU390" s="29">
        <v>0</v>
      </c>
      <c r="AV390" s="29">
        <v>0</v>
      </c>
      <c r="AW390" s="29">
        <v>1</v>
      </c>
      <c r="AX390" s="29">
        <v>2</v>
      </c>
      <c r="AY390" s="23">
        <f t="shared" si="28"/>
        <v>50</v>
      </c>
      <c r="AZ390" s="23"/>
      <c r="BA390" s="23"/>
      <c r="BC390" s="1">
        <v>388</v>
      </c>
      <c r="BD390" s="22">
        <v>10.423</v>
      </c>
      <c r="BE390" s="22">
        <v>10.423</v>
      </c>
      <c r="BF390" s="22">
        <v>10.423</v>
      </c>
      <c r="BG390" s="22">
        <v>10.423</v>
      </c>
      <c r="BH390" s="22">
        <v>10.423</v>
      </c>
      <c r="BI390" s="22">
        <v>10.423</v>
      </c>
      <c r="BJ390" s="22">
        <v>10.423</v>
      </c>
      <c r="BK390" s="22">
        <v>10.423</v>
      </c>
      <c r="BL390" s="22">
        <v>10.423</v>
      </c>
      <c r="BM390" s="22">
        <v>10.423</v>
      </c>
      <c r="BN390" s="22">
        <v>10.423</v>
      </c>
      <c r="BO390" s="22">
        <f t="shared" si="29"/>
        <v>114.65300000000001</v>
      </c>
      <c r="BP390" s="22">
        <v>0</v>
      </c>
      <c r="BQ390" s="22">
        <v>1000</v>
      </c>
      <c r="BR390">
        <f t="shared" si="31"/>
        <v>0</v>
      </c>
      <c r="BS390">
        <f t="shared" si="30"/>
        <v>0</v>
      </c>
    </row>
    <row r="391" spans="1:71" ht="16" x14ac:dyDescent="0.2">
      <c r="A391" s="30">
        <v>389</v>
      </c>
      <c r="B391" s="29">
        <v>0</v>
      </c>
      <c r="C391" s="29">
        <v>1</v>
      </c>
      <c r="D391" s="29">
        <v>2</v>
      </c>
      <c r="E391" s="29">
        <v>1</v>
      </c>
      <c r="F391" s="29">
        <v>1</v>
      </c>
      <c r="G391" s="29">
        <v>1</v>
      </c>
      <c r="H391" s="29">
        <v>1</v>
      </c>
      <c r="I391" s="29">
        <v>1</v>
      </c>
      <c r="J391" s="29">
        <v>4</v>
      </c>
      <c r="K391" s="29">
        <v>3</v>
      </c>
      <c r="L391" s="29">
        <v>1</v>
      </c>
      <c r="M391" s="29">
        <v>1</v>
      </c>
      <c r="N391" s="29">
        <v>1</v>
      </c>
      <c r="O391" s="29">
        <v>1</v>
      </c>
      <c r="P391" s="29">
        <v>4</v>
      </c>
      <c r="Q391" s="29">
        <v>2</v>
      </c>
      <c r="R391" s="29">
        <v>1</v>
      </c>
      <c r="S391" s="29">
        <v>2</v>
      </c>
      <c r="T391" s="29">
        <v>0</v>
      </c>
      <c r="U391" s="29">
        <v>0</v>
      </c>
      <c r="V391" s="29">
        <v>0</v>
      </c>
      <c r="W391" s="29">
        <v>1</v>
      </c>
      <c r="X391" s="29">
        <v>1</v>
      </c>
      <c r="Y391" s="29">
        <v>0</v>
      </c>
      <c r="Z391" s="29">
        <v>2</v>
      </c>
      <c r="AA391" s="29">
        <v>2</v>
      </c>
      <c r="AB391" s="29">
        <v>2</v>
      </c>
      <c r="AC391" s="29">
        <v>1</v>
      </c>
      <c r="AD391" s="29">
        <v>0</v>
      </c>
      <c r="AE391" s="29">
        <v>1</v>
      </c>
      <c r="AF391" s="29">
        <v>0</v>
      </c>
      <c r="AG391" s="29">
        <v>1</v>
      </c>
      <c r="AH391" s="29">
        <v>0</v>
      </c>
      <c r="AI391" s="29">
        <v>0</v>
      </c>
      <c r="AJ391" s="29">
        <v>0</v>
      </c>
      <c r="AK391" s="29">
        <v>0</v>
      </c>
      <c r="AL391" s="29">
        <v>2</v>
      </c>
      <c r="AM391" s="29">
        <v>2</v>
      </c>
      <c r="AN391" s="29">
        <v>2</v>
      </c>
      <c r="AO391" s="29">
        <v>1</v>
      </c>
      <c r="AP391" s="29">
        <v>1</v>
      </c>
      <c r="AQ391" s="29">
        <v>1</v>
      </c>
      <c r="AR391" s="29">
        <v>1</v>
      </c>
      <c r="AS391" s="29">
        <v>0</v>
      </c>
      <c r="AT391" s="29">
        <v>0</v>
      </c>
      <c r="AU391" s="29">
        <v>0</v>
      </c>
      <c r="AV391" s="29">
        <v>2</v>
      </c>
      <c r="AW391" s="29">
        <v>0</v>
      </c>
      <c r="AX391" s="29">
        <v>2</v>
      </c>
      <c r="AY391" s="23">
        <f t="shared" si="28"/>
        <v>53</v>
      </c>
      <c r="AZ391" s="23"/>
      <c r="BA391" s="23"/>
      <c r="BC391" s="1">
        <v>389</v>
      </c>
      <c r="BD391" s="22">
        <v>10.423</v>
      </c>
      <c r="BE391" s="22">
        <v>10.423</v>
      </c>
      <c r="BF391" s="22">
        <v>10.423</v>
      </c>
      <c r="BG391" s="22">
        <v>10.423</v>
      </c>
      <c r="BH391" s="22">
        <v>10.423</v>
      </c>
      <c r="BI391" s="22">
        <v>10.423</v>
      </c>
      <c r="BJ391" s="22">
        <v>10.423</v>
      </c>
      <c r="BK391" s="22">
        <v>10.423</v>
      </c>
      <c r="BL391" s="22">
        <v>10.423</v>
      </c>
      <c r="BM391" s="22">
        <v>10.423</v>
      </c>
      <c r="BN391" s="22">
        <v>10.423</v>
      </c>
      <c r="BO391" s="22">
        <f t="shared" si="29"/>
        <v>114.65300000000001</v>
      </c>
      <c r="BP391" s="22">
        <v>0</v>
      </c>
      <c r="BQ391" s="22">
        <v>1000</v>
      </c>
      <c r="BR391">
        <f t="shared" si="31"/>
        <v>0</v>
      </c>
      <c r="BS391">
        <f t="shared" si="30"/>
        <v>0</v>
      </c>
    </row>
    <row r="392" spans="1:71" ht="16" x14ac:dyDescent="0.2">
      <c r="A392" s="30">
        <v>390</v>
      </c>
      <c r="B392" s="29">
        <v>1</v>
      </c>
      <c r="C392" s="29">
        <v>1</v>
      </c>
      <c r="D392" s="29">
        <v>2</v>
      </c>
      <c r="E392" s="29">
        <v>2</v>
      </c>
      <c r="F392" s="29">
        <v>1</v>
      </c>
      <c r="G392" s="29">
        <v>1</v>
      </c>
      <c r="H392" s="29">
        <v>2</v>
      </c>
      <c r="I392" s="29">
        <v>1</v>
      </c>
      <c r="J392" s="29">
        <v>4</v>
      </c>
      <c r="K392" s="29">
        <v>4</v>
      </c>
      <c r="L392" s="29">
        <v>0</v>
      </c>
      <c r="M392" s="29">
        <v>1</v>
      </c>
      <c r="N392" s="29">
        <v>2</v>
      </c>
      <c r="O392" s="29">
        <v>2</v>
      </c>
      <c r="P392" s="29">
        <v>4</v>
      </c>
      <c r="Q392" s="29">
        <v>1</v>
      </c>
      <c r="R392" s="29">
        <v>1</v>
      </c>
      <c r="S392" s="29">
        <v>1</v>
      </c>
      <c r="T392" s="29">
        <v>0</v>
      </c>
      <c r="U392" s="29">
        <v>0</v>
      </c>
      <c r="V392" s="29">
        <v>0</v>
      </c>
      <c r="W392" s="29">
        <v>0</v>
      </c>
      <c r="X392" s="29">
        <v>1</v>
      </c>
      <c r="Y392" s="29">
        <v>0</v>
      </c>
      <c r="Z392" s="29">
        <v>1</v>
      </c>
      <c r="AA392" s="29">
        <v>2</v>
      </c>
      <c r="AB392" s="29">
        <v>2</v>
      </c>
      <c r="AC392" s="29">
        <v>1</v>
      </c>
      <c r="AD392" s="29">
        <v>1</v>
      </c>
      <c r="AE392" s="29">
        <v>0</v>
      </c>
      <c r="AF392" s="29">
        <v>1</v>
      </c>
      <c r="AG392" s="29">
        <v>1</v>
      </c>
      <c r="AH392" s="29">
        <v>0</v>
      </c>
      <c r="AI392" s="29">
        <v>0</v>
      </c>
      <c r="AJ392" s="29">
        <v>0</v>
      </c>
      <c r="AK392" s="29">
        <v>0</v>
      </c>
      <c r="AL392" s="29">
        <v>2</v>
      </c>
      <c r="AM392" s="29">
        <v>2</v>
      </c>
      <c r="AN392" s="29">
        <v>3</v>
      </c>
      <c r="AO392" s="29">
        <v>0</v>
      </c>
      <c r="AP392" s="29">
        <v>1</v>
      </c>
      <c r="AQ392" s="29">
        <v>0</v>
      </c>
      <c r="AR392" s="29">
        <v>1</v>
      </c>
      <c r="AS392" s="29">
        <v>1</v>
      </c>
      <c r="AT392" s="29">
        <v>0</v>
      </c>
      <c r="AU392" s="29">
        <v>0</v>
      </c>
      <c r="AV392" s="29">
        <v>1</v>
      </c>
      <c r="AW392" s="29">
        <v>0</v>
      </c>
      <c r="AX392" s="29">
        <v>2</v>
      </c>
      <c r="AY392" s="23">
        <f t="shared" si="28"/>
        <v>54</v>
      </c>
      <c r="AZ392" s="23"/>
      <c r="BA392" s="23"/>
      <c r="BC392" s="1">
        <v>390</v>
      </c>
      <c r="BD392" s="22">
        <v>10.423</v>
      </c>
      <c r="BE392" s="22">
        <v>10.423</v>
      </c>
      <c r="BF392" s="22">
        <v>10.423</v>
      </c>
      <c r="BG392" s="22">
        <v>10.423</v>
      </c>
      <c r="BH392" s="22">
        <v>10.423</v>
      </c>
      <c r="BI392" s="22">
        <v>10.423</v>
      </c>
      <c r="BJ392" s="22">
        <v>10.423</v>
      </c>
      <c r="BK392" s="22">
        <v>10.423</v>
      </c>
      <c r="BL392" s="22">
        <v>10.423</v>
      </c>
      <c r="BM392" s="22">
        <v>10.423</v>
      </c>
      <c r="BN392" s="22">
        <v>10.423</v>
      </c>
      <c r="BO392" s="22">
        <f t="shared" si="29"/>
        <v>114.65300000000001</v>
      </c>
      <c r="BP392" s="22">
        <v>0</v>
      </c>
      <c r="BQ392" s="22">
        <v>1000</v>
      </c>
      <c r="BR392">
        <f t="shared" si="31"/>
        <v>0</v>
      </c>
      <c r="BS392">
        <f t="shared" si="30"/>
        <v>0</v>
      </c>
    </row>
    <row r="393" spans="1:71" ht="16" x14ac:dyDescent="0.2">
      <c r="A393" s="30">
        <v>391</v>
      </c>
      <c r="B393" s="29">
        <v>0</v>
      </c>
      <c r="C393" s="29">
        <v>1</v>
      </c>
      <c r="D393" s="29">
        <v>2</v>
      </c>
      <c r="E393" s="29">
        <v>2</v>
      </c>
      <c r="F393" s="29">
        <v>0</v>
      </c>
      <c r="G393" s="29">
        <v>1</v>
      </c>
      <c r="H393" s="29">
        <v>1</v>
      </c>
      <c r="I393" s="29">
        <v>2</v>
      </c>
      <c r="J393" s="29">
        <v>3</v>
      </c>
      <c r="K393" s="29">
        <v>3</v>
      </c>
      <c r="L393" s="29">
        <v>1</v>
      </c>
      <c r="M393" s="29">
        <v>0</v>
      </c>
      <c r="N393" s="29">
        <v>1</v>
      </c>
      <c r="O393" s="29">
        <v>1</v>
      </c>
      <c r="P393" s="29">
        <v>4</v>
      </c>
      <c r="Q393" s="29">
        <v>0</v>
      </c>
      <c r="R393" s="29">
        <v>1</v>
      </c>
      <c r="S393" s="29">
        <v>2</v>
      </c>
      <c r="T393" s="29">
        <v>0</v>
      </c>
      <c r="U393" s="29">
        <v>1</v>
      </c>
      <c r="V393" s="29">
        <v>0</v>
      </c>
      <c r="W393" s="29">
        <v>1</v>
      </c>
      <c r="X393" s="29">
        <v>1</v>
      </c>
      <c r="Y393" s="29">
        <v>0</v>
      </c>
      <c r="Z393" s="29">
        <v>1</v>
      </c>
      <c r="AA393" s="29">
        <v>2</v>
      </c>
      <c r="AB393" s="29">
        <v>2</v>
      </c>
      <c r="AC393" s="29">
        <v>1</v>
      </c>
      <c r="AD393" s="29">
        <v>1</v>
      </c>
      <c r="AE393" s="29">
        <v>0</v>
      </c>
      <c r="AF393" s="29">
        <v>1</v>
      </c>
      <c r="AG393" s="29">
        <v>1</v>
      </c>
      <c r="AH393" s="29">
        <v>1</v>
      </c>
      <c r="AI393" s="29">
        <v>0</v>
      </c>
      <c r="AJ393" s="29">
        <v>1</v>
      </c>
      <c r="AK393" s="29">
        <v>0</v>
      </c>
      <c r="AL393" s="29">
        <v>2</v>
      </c>
      <c r="AM393" s="29">
        <v>2</v>
      </c>
      <c r="AN393" s="29">
        <v>3</v>
      </c>
      <c r="AO393" s="29">
        <v>1</v>
      </c>
      <c r="AP393" s="29">
        <v>0</v>
      </c>
      <c r="AQ393" s="29">
        <v>1</v>
      </c>
      <c r="AR393" s="29">
        <v>0</v>
      </c>
      <c r="AS393" s="29">
        <v>0</v>
      </c>
      <c r="AT393" s="29">
        <v>0</v>
      </c>
      <c r="AU393" s="29">
        <v>0</v>
      </c>
      <c r="AV393" s="29">
        <v>0</v>
      </c>
      <c r="AW393" s="29">
        <v>0</v>
      </c>
      <c r="AX393" s="29">
        <v>1</v>
      </c>
      <c r="AY393" s="23">
        <f t="shared" si="28"/>
        <v>49</v>
      </c>
      <c r="AZ393" s="23"/>
      <c r="BA393" s="23"/>
      <c r="BC393" s="1">
        <v>391</v>
      </c>
      <c r="BD393" s="22">
        <v>10.423</v>
      </c>
      <c r="BE393" s="22">
        <v>10.423</v>
      </c>
      <c r="BF393" s="22">
        <v>10.423</v>
      </c>
      <c r="BG393" s="22">
        <v>10.423</v>
      </c>
      <c r="BH393" s="22">
        <v>10.423</v>
      </c>
      <c r="BI393" s="22">
        <v>10.423</v>
      </c>
      <c r="BJ393" s="22">
        <v>10.423</v>
      </c>
      <c r="BK393" s="22">
        <v>10.423</v>
      </c>
      <c r="BL393" s="22">
        <v>10.423</v>
      </c>
      <c r="BM393" s="22">
        <v>10.423</v>
      </c>
      <c r="BN393" s="22">
        <v>10.423</v>
      </c>
      <c r="BO393" s="22">
        <f t="shared" si="29"/>
        <v>114.65300000000001</v>
      </c>
      <c r="BP393" s="22">
        <v>0</v>
      </c>
      <c r="BQ393" s="22">
        <v>1000</v>
      </c>
      <c r="BR393">
        <f t="shared" si="31"/>
        <v>0</v>
      </c>
      <c r="BS393">
        <f t="shared" si="30"/>
        <v>0</v>
      </c>
    </row>
    <row r="394" spans="1:71" ht="16" x14ac:dyDescent="0.2">
      <c r="A394" s="30">
        <v>392</v>
      </c>
      <c r="B394" s="29">
        <v>1</v>
      </c>
      <c r="C394" s="29">
        <v>1</v>
      </c>
      <c r="D394" s="29">
        <v>2</v>
      </c>
      <c r="E394" s="29">
        <v>1</v>
      </c>
      <c r="F394" s="29">
        <v>1</v>
      </c>
      <c r="G394" s="29">
        <v>1</v>
      </c>
      <c r="H394" s="29">
        <v>2</v>
      </c>
      <c r="I394" s="29">
        <v>1</v>
      </c>
      <c r="J394" s="29">
        <v>4</v>
      </c>
      <c r="K394" s="29">
        <v>3</v>
      </c>
      <c r="L394" s="29">
        <v>1</v>
      </c>
      <c r="M394" s="29">
        <v>1</v>
      </c>
      <c r="N394" s="29">
        <v>1</v>
      </c>
      <c r="O394" s="29">
        <v>2</v>
      </c>
      <c r="P394" s="29">
        <v>4</v>
      </c>
      <c r="Q394" s="29">
        <v>1</v>
      </c>
      <c r="R394" s="29">
        <v>1</v>
      </c>
      <c r="S394" s="29">
        <v>2</v>
      </c>
      <c r="T394" s="29">
        <v>0</v>
      </c>
      <c r="U394" s="29">
        <v>0</v>
      </c>
      <c r="V394" s="29">
        <v>0</v>
      </c>
      <c r="W394" s="29">
        <v>0</v>
      </c>
      <c r="X394" s="29">
        <v>1</v>
      </c>
      <c r="Y394" s="29">
        <v>0</v>
      </c>
      <c r="Z394" s="29">
        <v>2</v>
      </c>
      <c r="AA394" s="29">
        <v>2</v>
      </c>
      <c r="AB394" s="29">
        <v>2</v>
      </c>
      <c r="AC394" s="29">
        <v>1</v>
      </c>
      <c r="AD394" s="29">
        <v>0</v>
      </c>
      <c r="AE394" s="29">
        <v>0</v>
      </c>
      <c r="AF394" s="29">
        <v>1</v>
      </c>
      <c r="AG394" s="29">
        <v>1</v>
      </c>
      <c r="AH394" s="29">
        <v>0</v>
      </c>
      <c r="AI394" s="29">
        <v>0</v>
      </c>
      <c r="AJ394" s="29">
        <v>0</v>
      </c>
      <c r="AK394" s="29">
        <v>0</v>
      </c>
      <c r="AL394" s="29">
        <v>2</v>
      </c>
      <c r="AM394" s="29">
        <v>3</v>
      </c>
      <c r="AN394" s="29">
        <v>3</v>
      </c>
      <c r="AO394" s="29">
        <v>0</v>
      </c>
      <c r="AP394" s="29">
        <v>1</v>
      </c>
      <c r="AQ394" s="29">
        <v>0</v>
      </c>
      <c r="AR394" s="29">
        <v>1</v>
      </c>
      <c r="AS394" s="29">
        <v>0</v>
      </c>
      <c r="AT394" s="29">
        <v>0</v>
      </c>
      <c r="AU394" s="29">
        <v>0</v>
      </c>
      <c r="AV394" s="29">
        <v>1</v>
      </c>
      <c r="AW394" s="29">
        <v>1</v>
      </c>
      <c r="AX394" s="29">
        <v>2</v>
      </c>
      <c r="AY394" s="23">
        <f t="shared" si="28"/>
        <v>54</v>
      </c>
      <c r="AZ394" s="23"/>
      <c r="BA394" s="23"/>
      <c r="BC394" s="1">
        <v>392</v>
      </c>
      <c r="BD394" s="22">
        <v>10.423</v>
      </c>
      <c r="BE394" s="22">
        <v>10.423</v>
      </c>
      <c r="BF394" s="22">
        <v>10.423</v>
      </c>
      <c r="BG394" s="22">
        <v>10.423</v>
      </c>
      <c r="BH394" s="22">
        <v>10.423</v>
      </c>
      <c r="BI394" s="22">
        <v>10.423</v>
      </c>
      <c r="BJ394" s="22">
        <v>10.423</v>
      </c>
      <c r="BK394" s="22">
        <v>10.423</v>
      </c>
      <c r="BL394" s="22">
        <v>10.423</v>
      </c>
      <c r="BM394" s="22">
        <v>10.423</v>
      </c>
      <c r="BN394" s="22">
        <v>10.423</v>
      </c>
      <c r="BO394" s="22">
        <f t="shared" si="29"/>
        <v>114.65300000000001</v>
      </c>
      <c r="BP394" s="22">
        <v>0</v>
      </c>
      <c r="BQ394" s="22">
        <v>1000</v>
      </c>
      <c r="BR394">
        <f t="shared" si="31"/>
        <v>0</v>
      </c>
      <c r="BS394">
        <f t="shared" si="30"/>
        <v>0</v>
      </c>
    </row>
    <row r="395" spans="1:71" ht="16" x14ac:dyDescent="0.2">
      <c r="A395" s="30">
        <v>393</v>
      </c>
      <c r="B395" s="29">
        <v>1</v>
      </c>
      <c r="C395" s="29">
        <v>1</v>
      </c>
      <c r="D395" s="29">
        <v>2</v>
      </c>
      <c r="E395" s="29">
        <v>1</v>
      </c>
      <c r="F395" s="29">
        <v>1</v>
      </c>
      <c r="G395" s="29">
        <v>0</v>
      </c>
      <c r="H395" s="29">
        <v>1</v>
      </c>
      <c r="I395" s="29">
        <v>1</v>
      </c>
      <c r="J395" s="29">
        <v>4</v>
      </c>
      <c r="K395" s="29">
        <v>4</v>
      </c>
      <c r="L395" s="29">
        <v>1</v>
      </c>
      <c r="M395" s="29">
        <v>0</v>
      </c>
      <c r="N395" s="29">
        <v>1</v>
      </c>
      <c r="O395" s="29">
        <v>2</v>
      </c>
      <c r="P395" s="29">
        <v>4</v>
      </c>
      <c r="Q395" s="29">
        <v>0</v>
      </c>
      <c r="R395" s="29">
        <v>1</v>
      </c>
      <c r="S395" s="29">
        <v>2</v>
      </c>
      <c r="T395" s="29">
        <v>1</v>
      </c>
      <c r="U395" s="29">
        <v>1</v>
      </c>
      <c r="V395" s="29">
        <v>0</v>
      </c>
      <c r="W395" s="29">
        <v>0</v>
      </c>
      <c r="X395" s="29">
        <v>0</v>
      </c>
      <c r="Y395" s="29">
        <v>0</v>
      </c>
      <c r="Z395" s="29">
        <v>1</v>
      </c>
      <c r="AA395" s="29">
        <v>2</v>
      </c>
      <c r="AB395" s="29">
        <v>2</v>
      </c>
      <c r="AC395" s="29">
        <v>1</v>
      </c>
      <c r="AD395" s="29">
        <v>0</v>
      </c>
      <c r="AE395" s="29">
        <v>0</v>
      </c>
      <c r="AF395" s="29">
        <v>1</v>
      </c>
      <c r="AG395" s="29">
        <v>1</v>
      </c>
      <c r="AH395" s="29">
        <v>1</v>
      </c>
      <c r="AI395" s="29">
        <v>0</v>
      </c>
      <c r="AJ395" s="29">
        <v>0</v>
      </c>
      <c r="AK395" s="29">
        <v>0</v>
      </c>
      <c r="AL395" s="29">
        <v>2</v>
      </c>
      <c r="AM395" s="29">
        <v>3</v>
      </c>
      <c r="AN395" s="29">
        <v>2</v>
      </c>
      <c r="AO395" s="29">
        <v>1</v>
      </c>
      <c r="AP395" s="29">
        <v>1</v>
      </c>
      <c r="AQ395" s="29">
        <v>0</v>
      </c>
      <c r="AR395" s="29">
        <v>1</v>
      </c>
      <c r="AS395" s="29">
        <v>0</v>
      </c>
      <c r="AT395" s="29">
        <v>0</v>
      </c>
      <c r="AU395" s="29">
        <v>1</v>
      </c>
      <c r="AV395" s="29">
        <v>0</v>
      </c>
      <c r="AW395" s="29">
        <v>1</v>
      </c>
      <c r="AX395" s="29">
        <v>2</v>
      </c>
      <c r="AY395" s="23">
        <f t="shared" si="28"/>
        <v>52</v>
      </c>
      <c r="AZ395" s="23"/>
      <c r="BA395" s="23"/>
      <c r="BC395" s="1">
        <v>393</v>
      </c>
      <c r="BD395" s="22">
        <v>10.423</v>
      </c>
      <c r="BE395" s="22">
        <v>10.423</v>
      </c>
      <c r="BF395" s="22">
        <v>10.423</v>
      </c>
      <c r="BG395" s="22">
        <v>10.423</v>
      </c>
      <c r="BH395" s="22">
        <v>10.423</v>
      </c>
      <c r="BI395" s="22">
        <v>10.423</v>
      </c>
      <c r="BJ395" s="22">
        <v>10.423</v>
      </c>
      <c r="BK395" s="22">
        <v>10.423</v>
      </c>
      <c r="BL395" s="22">
        <v>10.423</v>
      </c>
      <c r="BM395" s="22">
        <v>10.423</v>
      </c>
      <c r="BN395" s="22">
        <v>10.423</v>
      </c>
      <c r="BO395" s="22">
        <f t="shared" si="29"/>
        <v>114.65300000000001</v>
      </c>
      <c r="BP395" s="22">
        <v>0</v>
      </c>
      <c r="BQ395" s="22">
        <v>1000</v>
      </c>
      <c r="BR395">
        <f t="shared" si="31"/>
        <v>0</v>
      </c>
      <c r="BS395">
        <f t="shared" si="30"/>
        <v>0</v>
      </c>
    </row>
    <row r="396" spans="1:71" ht="16" x14ac:dyDescent="0.2">
      <c r="A396" s="30">
        <v>394</v>
      </c>
      <c r="B396" s="29">
        <v>1</v>
      </c>
      <c r="C396" s="29">
        <v>1</v>
      </c>
      <c r="D396" s="29">
        <v>2</v>
      </c>
      <c r="E396" s="29">
        <v>1</v>
      </c>
      <c r="F396" s="29">
        <v>1</v>
      </c>
      <c r="G396" s="29">
        <v>1</v>
      </c>
      <c r="H396" s="29">
        <v>1</v>
      </c>
      <c r="I396" s="29">
        <v>1</v>
      </c>
      <c r="J396" s="29">
        <v>4</v>
      </c>
      <c r="K396" s="29">
        <v>3</v>
      </c>
      <c r="L396" s="29">
        <v>1</v>
      </c>
      <c r="M396" s="29">
        <v>1</v>
      </c>
      <c r="N396" s="29">
        <v>2</v>
      </c>
      <c r="O396" s="29">
        <v>1</v>
      </c>
      <c r="P396" s="29">
        <v>3</v>
      </c>
      <c r="Q396" s="29">
        <v>0</v>
      </c>
      <c r="R396" s="29">
        <v>1</v>
      </c>
      <c r="S396" s="29">
        <v>1</v>
      </c>
      <c r="T396" s="29">
        <v>1</v>
      </c>
      <c r="U396" s="29">
        <v>1</v>
      </c>
      <c r="V396" s="29">
        <v>0</v>
      </c>
      <c r="W396" s="29">
        <v>0</v>
      </c>
      <c r="X396" s="29">
        <v>1</v>
      </c>
      <c r="Y396" s="29">
        <v>0</v>
      </c>
      <c r="Z396" s="29">
        <v>2</v>
      </c>
      <c r="AA396" s="29">
        <v>3</v>
      </c>
      <c r="AB396" s="29">
        <v>2</v>
      </c>
      <c r="AC396" s="29">
        <v>0</v>
      </c>
      <c r="AD396" s="29">
        <v>0</v>
      </c>
      <c r="AE396" s="29">
        <v>0</v>
      </c>
      <c r="AF396" s="29">
        <v>1</v>
      </c>
      <c r="AG396" s="29">
        <v>0</v>
      </c>
      <c r="AH396" s="29">
        <v>0</v>
      </c>
      <c r="AI396" s="29">
        <v>0</v>
      </c>
      <c r="AJ396" s="29">
        <v>0</v>
      </c>
      <c r="AK396" s="29">
        <v>0</v>
      </c>
      <c r="AL396" s="29">
        <v>2</v>
      </c>
      <c r="AM396" s="29">
        <v>2</v>
      </c>
      <c r="AN396" s="29">
        <v>3</v>
      </c>
      <c r="AO396" s="29">
        <v>1</v>
      </c>
      <c r="AP396" s="29">
        <v>1</v>
      </c>
      <c r="AQ396" s="29">
        <v>1</v>
      </c>
      <c r="AR396" s="29">
        <v>0</v>
      </c>
      <c r="AS396" s="29">
        <v>0</v>
      </c>
      <c r="AT396" s="29">
        <v>0</v>
      </c>
      <c r="AU396" s="29">
        <v>1</v>
      </c>
      <c r="AV396" s="29">
        <v>0</v>
      </c>
      <c r="AW396" s="29">
        <v>0</v>
      </c>
      <c r="AX396" s="29">
        <v>1</v>
      </c>
      <c r="AY396" s="23">
        <f t="shared" si="28"/>
        <v>49</v>
      </c>
      <c r="AZ396" s="23"/>
      <c r="BA396" s="23"/>
      <c r="BC396" s="1">
        <v>394</v>
      </c>
      <c r="BD396" s="22">
        <v>10.423</v>
      </c>
      <c r="BE396" s="22">
        <v>10.423</v>
      </c>
      <c r="BF396" s="22">
        <v>10.423</v>
      </c>
      <c r="BG396" s="22">
        <v>10.423</v>
      </c>
      <c r="BH396" s="22">
        <v>10.423</v>
      </c>
      <c r="BI396" s="22">
        <v>10.423</v>
      </c>
      <c r="BJ396" s="22">
        <v>10.423</v>
      </c>
      <c r="BK396" s="22">
        <v>10.423</v>
      </c>
      <c r="BL396" s="22">
        <v>10.423</v>
      </c>
      <c r="BM396" s="22">
        <v>10.423</v>
      </c>
      <c r="BN396" s="22">
        <v>10.423</v>
      </c>
      <c r="BO396" s="22">
        <f t="shared" si="29"/>
        <v>114.65300000000001</v>
      </c>
      <c r="BP396" s="22">
        <v>0</v>
      </c>
      <c r="BQ396" s="22">
        <v>1000</v>
      </c>
      <c r="BR396">
        <f t="shared" si="31"/>
        <v>0</v>
      </c>
      <c r="BS396">
        <f t="shared" si="30"/>
        <v>0</v>
      </c>
    </row>
    <row r="397" spans="1:71" ht="16" x14ac:dyDescent="0.2">
      <c r="A397" s="30">
        <v>395</v>
      </c>
      <c r="B397" s="29">
        <v>1</v>
      </c>
      <c r="C397" s="29">
        <v>1</v>
      </c>
      <c r="D397" s="29">
        <v>2</v>
      </c>
      <c r="E397" s="29">
        <v>1</v>
      </c>
      <c r="F397" s="29">
        <v>1</v>
      </c>
      <c r="G397" s="29">
        <v>0</v>
      </c>
      <c r="H397" s="29">
        <v>1</v>
      </c>
      <c r="I397" s="29">
        <v>1</v>
      </c>
      <c r="J397" s="29">
        <v>4</v>
      </c>
      <c r="K397" s="29">
        <v>3</v>
      </c>
      <c r="L397" s="29">
        <v>1</v>
      </c>
      <c r="M397" s="29">
        <v>1</v>
      </c>
      <c r="N397" s="29">
        <v>2</v>
      </c>
      <c r="O397" s="29">
        <v>1</v>
      </c>
      <c r="P397" s="29">
        <v>4</v>
      </c>
      <c r="Q397" s="29">
        <v>0</v>
      </c>
      <c r="R397" s="29">
        <v>2</v>
      </c>
      <c r="S397" s="29">
        <v>1</v>
      </c>
      <c r="T397" s="29">
        <v>1</v>
      </c>
      <c r="U397" s="29">
        <v>0</v>
      </c>
      <c r="V397" s="29">
        <v>0</v>
      </c>
      <c r="W397" s="29">
        <v>1</v>
      </c>
      <c r="X397" s="29">
        <v>1</v>
      </c>
      <c r="Y397" s="29">
        <v>1</v>
      </c>
      <c r="Z397" s="29">
        <v>1</v>
      </c>
      <c r="AA397" s="29">
        <v>3</v>
      </c>
      <c r="AB397" s="29">
        <v>2</v>
      </c>
      <c r="AC397" s="29">
        <v>1</v>
      </c>
      <c r="AD397" s="29">
        <v>0</v>
      </c>
      <c r="AE397" s="29">
        <v>0</v>
      </c>
      <c r="AF397" s="29">
        <v>0</v>
      </c>
      <c r="AG397" s="29">
        <v>1</v>
      </c>
      <c r="AH397" s="29">
        <v>0</v>
      </c>
      <c r="AI397" s="29">
        <v>0</v>
      </c>
      <c r="AJ397" s="29">
        <v>0</v>
      </c>
      <c r="AK397" s="29">
        <v>0</v>
      </c>
      <c r="AL397" s="29">
        <v>2</v>
      </c>
      <c r="AM397" s="29">
        <v>3</v>
      </c>
      <c r="AN397" s="29">
        <v>2</v>
      </c>
      <c r="AO397" s="29">
        <v>0</v>
      </c>
      <c r="AP397" s="29">
        <v>0</v>
      </c>
      <c r="AQ397" s="29">
        <v>0</v>
      </c>
      <c r="AR397" s="29">
        <v>0</v>
      </c>
      <c r="AS397" s="29">
        <v>0</v>
      </c>
      <c r="AT397" s="29">
        <v>1</v>
      </c>
      <c r="AU397" s="29">
        <v>0</v>
      </c>
      <c r="AV397" s="29">
        <v>0</v>
      </c>
      <c r="AW397" s="29">
        <v>1</v>
      </c>
      <c r="AX397" s="29">
        <v>2</v>
      </c>
      <c r="AY397" s="23">
        <f t="shared" si="28"/>
        <v>50</v>
      </c>
      <c r="AZ397" s="23"/>
      <c r="BA397" s="23"/>
      <c r="BC397" s="1">
        <v>395</v>
      </c>
      <c r="BD397" s="22">
        <v>10.423</v>
      </c>
      <c r="BE397" s="22">
        <v>10.423</v>
      </c>
      <c r="BF397" s="22">
        <v>10.423</v>
      </c>
      <c r="BG397" s="22">
        <v>10.423</v>
      </c>
      <c r="BH397" s="22">
        <v>10.423</v>
      </c>
      <c r="BI397" s="22">
        <v>10.423</v>
      </c>
      <c r="BJ397" s="22">
        <v>10.423</v>
      </c>
      <c r="BK397" s="22">
        <v>10.423</v>
      </c>
      <c r="BL397" s="22">
        <v>10.423</v>
      </c>
      <c r="BM397" s="22">
        <v>10.423</v>
      </c>
      <c r="BN397" s="22">
        <v>10.423</v>
      </c>
      <c r="BO397" s="22">
        <f t="shared" si="29"/>
        <v>114.65300000000001</v>
      </c>
      <c r="BP397" s="22">
        <v>0</v>
      </c>
      <c r="BQ397" s="22">
        <v>1000</v>
      </c>
      <c r="BR397">
        <f t="shared" si="31"/>
        <v>0</v>
      </c>
      <c r="BS397">
        <f t="shared" si="30"/>
        <v>0</v>
      </c>
    </row>
    <row r="398" spans="1:71" ht="16" x14ac:dyDescent="0.2">
      <c r="A398" s="30">
        <v>396</v>
      </c>
      <c r="B398" s="29">
        <v>1</v>
      </c>
      <c r="C398" s="29">
        <v>1</v>
      </c>
      <c r="D398" s="29">
        <v>2</v>
      </c>
      <c r="E398" s="29">
        <v>1</v>
      </c>
      <c r="F398" s="29">
        <v>1</v>
      </c>
      <c r="G398" s="29">
        <v>0</v>
      </c>
      <c r="H398" s="29">
        <v>1</v>
      </c>
      <c r="I398" s="29">
        <v>2</v>
      </c>
      <c r="J398" s="29">
        <v>3</v>
      </c>
      <c r="K398" s="29">
        <v>3</v>
      </c>
      <c r="L398" s="29">
        <v>1</v>
      </c>
      <c r="M398" s="29">
        <v>1</v>
      </c>
      <c r="N398" s="29">
        <v>2</v>
      </c>
      <c r="O398" s="29">
        <v>1</v>
      </c>
      <c r="P398" s="29">
        <v>4</v>
      </c>
      <c r="Q398" s="29">
        <v>0</v>
      </c>
      <c r="R398" s="29">
        <v>1</v>
      </c>
      <c r="S398" s="29">
        <v>2</v>
      </c>
      <c r="T398" s="29">
        <v>0</v>
      </c>
      <c r="U398" s="29">
        <v>1</v>
      </c>
      <c r="V398" s="29">
        <v>1</v>
      </c>
      <c r="W398" s="29">
        <v>0</v>
      </c>
      <c r="X398" s="29">
        <v>1</v>
      </c>
      <c r="Y398" s="29">
        <v>0</v>
      </c>
      <c r="Z398" s="29">
        <v>2</v>
      </c>
      <c r="AA398" s="29">
        <v>2</v>
      </c>
      <c r="AB398" s="29">
        <v>2</v>
      </c>
      <c r="AC398" s="29">
        <v>1</v>
      </c>
      <c r="AD398" s="29">
        <v>0</v>
      </c>
      <c r="AE398" s="29">
        <v>0</v>
      </c>
      <c r="AF398" s="29">
        <v>1</v>
      </c>
      <c r="AG398" s="29">
        <v>1</v>
      </c>
      <c r="AH398" s="29">
        <v>1</v>
      </c>
      <c r="AI398" s="29">
        <v>1</v>
      </c>
      <c r="AJ398" s="29">
        <v>0</v>
      </c>
      <c r="AK398" s="29">
        <v>0</v>
      </c>
      <c r="AL398" s="29">
        <v>2</v>
      </c>
      <c r="AM398" s="29">
        <v>2</v>
      </c>
      <c r="AN398" s="29">
        <v>3</v>
      </c>
      <c r="AO398" s="29">
        <v>0</v>
      </c>
      <c r="AP398" s="29">
        <v>1</v>
      </c>
      <c r="AQ398" s="29">
        <v>0</v>
      </c>
      <c r="AR398" s="29">
        <v>0</v>
      </c>
      <c r="AS398" s="29">
        <v>0</v>
      </c>
      <c r="AT398" s="29">
        <v>0</v>
      </c>
      <c r="AU398" s="29">
        <v>0</v>
      </c>
      <c r="AV398" s="29">
        <v>0</v>
      </c>
      <c r="AW398" s="29">
        <v>0</v>
      </c>
      <c r="AX398" s="29">
        <v>2</v>
      </c>
      <c r="AY398" s="23">
        <f t="shared" si="28"/>
        <v>51</v>
      </c>
      <c r="AZ398" s="23"/>
      <c r="BA398" s="23"/>
      <c r="BC398" s="1">
        <v>396</v>
      </c>
      <c r="BD398" s="22">
        <v>10.423</v>
      </c>
      <c r="BE398" s="22">
        <v>10.423</v>
      </c>
      <c r="BF398" s="22">
        <v>10.423</v>
      </c>
      <c r="BG398" s="22">
        <v>10.423</v>
      </c>
      <c r="BH398" s="22">
        <v>10.423</v>
      </c>
      <c r="BI398" s="22">
        <v>10.423</v>
      </c>
      <c r="BJ398" s="22">
        <v>10.423</v>
      </c>
      <c r="BK398" s="22">
        <v>10.423</v>
      </c>
      <c r="BL398" s="22">
        <v>10.423</v>
      </c>
      <c r="BM398" s="22">
        <v>10.423</v>
      </c>
      <c r="BN398" s="22">
        <v>10.423</v>
      </c>
      <c r="BO398" s="22">
        <f t="shared" si="29"/>
        <v>114.65300000000001</v>
      </c>
      <c r="BP398" s="22">
        <v>0</v>
      </c>
      <c r="BQ398" s="22">
        <v>1000</v>
      </c>
      <c r="BR398">
        <f t="shared" si="31"/>
        <v>0</v>
      </c>
      <c r="BS398">
        <f t="shared" si="30"/>
        <v>0</v>
      </c>
    </row>
    <row r="399" spans="1:71" ht="16" x14ac:dyDescent="0.2">
      <c r="A399" s="30">
        <v>397</v>
      </c>
      <c r="B399" s="29">
        <v>0</v>
      </c>
      <c r="C399" s="29">
        <v>1</v>
      </c>
      <c r="D399" s="29">
        <v>2</v>
      </c>
      <c r="E399" s="29">
        <v>1</v>
      </c>
      <c r="F399" s="29">
        <v>1</v>
      </c>
      <c r="G399" s="29">
        <v>1</v>
      </c>
      <c r="H399" s="29">
        <v>2</v>
      </c>
      <c r="I399" s="29">
        <v>0</v>
      </c>
      <c r="J399" s="29">
        <v>4</v>
      </c>
      <c r="K399" s="29">
        <v>4</v>
      </c>
      <c r="L399" s="29">
        <v>1</v>
      </c>
      <c r="M399" s="29">
        <v>1</v>
      </c>
      <c r="N399" s="29">
        <v>2</v>
      </c>
      <c r="O399" s="29">
        <v>2</v>
      </c>
      <c r="P399" s="29">
        <v>3</v>
      </c>
      <c r="Q399" s="29">
        <v>0</v>
      </c>
      <c r="R399" s="29">
        <v>1</v>
      </c>
      <c r="S399" s="29">
        <v>2</v>
      </c>
      <c r="T399" s="29">
        <v>0</v>
      </c>
      <c r="U399" s="29">
        <v>1</v>
      </c>
      <c r="V399" s="29">
        <v>0</v>
      </c>
      <c r="W399" s="29">
        <v>0</v>
      </c>
      <c r="X399" s="29">
        <v>0</v>
      </c>
      <c r="Y399" s="29">
        <v>0</v>
      </c>
      <c r="Z399" s="29">
        <v>1</v>
      </c>
      <c r="AA399" s="29">
        <v>2</v>
      </c>
      <c r="AB399" s="29">
        <v>2</v>
      </c>
      <c r="AC399" s="29">
        <v>1</v>
      </c>
      <c r="AD399" s="29">
        <v>0</v>
      </c>
      <c r="AE399" s="29">
        <v>1</v>
      </c>
      <c r="AF399" s="29">
        <v>0</v>
      </c>
      <c r="AG399" s="29">
        <v>1</v>
      </c>
      <c r="AH399" s="29">
        <v>1</v>
      </c>
      <c r="AI399" s="29">
        <v>0</v>
      </c>
      <c r="AJ399" s="29">
        <v>1</v>
      </c>
      <c r="AK399" s="29">
        <v>0</v>
      </c>
      <c r="AL399" s="29">
        <v>2</v>
      </c>
      <c r="AM399" s="29">
        <v>2</v>
      </c>
      <c r="AN399" s="29">
        <v>2</v>
      </c>
      <c r="AO399" s="29">
        <v>1</v>
      </c>
      <c r="AP399" s="29">
        <v>0</v>
      </c>
      <c r="AQ399" s="29">
        <v>1</v>
      </c>
      <c r="AR399" s="29">
        <v>1</v>
      </c>
      <c r="AS399" s="29">
        <v>0</v>
      </c>
      <c r="AT399" s="29">
        <v>0</v>
      </c>
      <c r="AU399" s="29">
        <v>1</v>
      </c>
      <c r="AV399" s="29">
        <v>0</v>
      </c>
      <c r="AW399" s="29">
        <v>1</v>
      </c>
      <c r="AX399" s="29">
        <v>2</v>
      </c>
      <c r="AY399" s="23">
        <f t="shared" si="28"/>
        <v>52</v>
      </c>
      <c r="AZ399" s="23"/>
      <c r="BA399" s="23"/>
      <c r="BC399" s="1">
        <v>397</v>
      </c>
      <c r="BD399" s="22">
        <v>10.423</v>
      </c>
      <c r="BE399" s="22">
        <v>10.423</v>
      </c>
      <c r="BF399" s="22">
        <v>10.423</v>
      </c>
      <c r="BG399" s="22">
        <v>10.423</v>
      </c>
      <c r="BH399" s="22">
        <v>10.423</v>
      </c>
      <c r="BI399" s="22">
        <v>10.423</v>
      </c>
      <c r="BJ399" s="22">
        <v>10.423</v>
      </c>
      <c r="BK399" s="22">
        <v>10.423</v>
      </c>
      <c r="BL399" s="22">
        <v>10.423</v>
      </c>
      <c r="BM399" s="22">
        <v>10.423</v>
      </c>
      <c r="BN399" s="22">
        <v>10.423</v>
      </c>
      <c r="BO399" s="22">
        <f t="shared" si="29"/>
        <v>114.65300000000001</v>
      </c>
      <c r="BP399" s="22">
        <v>0</v>
      </c>
      <c r="BQ399" s="22">
        <v>1000</v>
      </c>
      <c r="BR399">
        <f t="shared" si="31"/>
        <v>0</v>
      </c>
      <c r="BS399">
        <f t="shared" si="30"/>
        <v>0</v>
      </c>
    </row>
    <row r="400" spans="1:71" ht="16" x14ac:dyDescent="0.2">
      <c r="A400" s="30">
        <v>398</v>
      </c>
      <c r="B400" s="29">
        <v>1</v>
      </c>
      <c r="C400" s="29">
        <v>2</v>
      </c>
      <c r="D400" s="29">
        <v>3</v>
      </c>
      <c r="E400" s="29">
        <v>2</v>
      </c>
      <c r="F400" s="29">
        <v>1</v>
      </c>
      <c r="G400" s="29">
        <v>1</v>
      </c>
      <c r="H400" s="29">
        <v>1</v>
      </c>
      <c r="I400" s="29">
        <v>1</v>
      </c>
      <c r="J400" s="29">
        <v>4</v>
      </c>
      <c r="K400" s="29">
        <v>4</v>
      </c>
      <c r="L400" s="29">
        <v>1</v>
      </c>
      <c r="M400" s="29">
        <v>1</v>
      </c>
      <c r="N400" s="29">
        <v>2</v>
      </c>
      <c r="O400" s="29">
        <v>1</v>
      </c>
      <c r="P400" s="29">
        <v>5</v>
      </c>
      <c r="Q400" s="29">
        <v>1</v>
      </c>
      <c r="R400" s="29">
        <v>2</v>
      </c>
      <c r="S400" s="29">
        <v>2</v>
      </c>
      <c r="T400" s="29">
        <v>0</v>
      </c>
      <c r="U400" s="29">
        <v>0</v>
      </c>
      <c r="V400" s="29">
        <v>1</v>
      </c>
      <c r="W400" s="29">
        <v>1</v>
      </c>
      <c r="X400" s="29">
        <v>0</v>
      </c>
      <c r="Y400" s="29">
        <v>0</v>
      </c>
      <c r="Z400" s="29">
        <v>2</v>
      </c>
      <c r="AA400" s="29">
        <v>3</v>
      </c>
      <c r="AB400" s="29">
        <v>2</v>
      </c>
      <c r="AC400" s="29">
        <v>1</v>
      </c>
      <c r="AD400" s="29">
        <v>1</v>
      </c>
      <c r="AE400" s="29">
        <v>0</v>
      </c>
      <c r="AF400" s="29">
        <v>1</v>
      </c>
      <c r="AG400" s="29">
        <v>1</v>
      </c>
      <c r="AH400" s="29">
        <v>0</v>
      </c>
      <c r="AI400" s="29">
        <v>1</v>
      </c>
      <c r="AJ400" s="29">
        <v>0</v>
      </c>
      <c r="AK400" s="29">
        <v>0</v>
      </c>
      <c r="AL400" s="29">
        <v>2</v>
      </c>
      <c r="AM400" s="29">
        <v>2</v>
      </c>
      <c r="AN400" s="29">
        <v>2</v>
      </c>
      <c r="AO400" s="29">
        <v>1</v>
      </c>
      <c r="AP400" s="29">
        <v>1</v>
      </c>
      <c r="AQ400" s="29">
        <v>0</v>
      </c>
      <c r="AR400" s="29">
        <v>1</v>
      </c>
      <c r="AS400" s="29">
        <v>1</v>
      </c>
      <c r="AT400" s="29">
        <v>0</v>
      </c>
      <c r="AU400" s="29">
        <v>0</v>
      </c>
      <c r="AV400" s="29">
        <v>1</v>
      </c>
      <c r="AW400" s="29">
        <v>0</v>
      </c>
      <c r="AX400" s="29">
        <v>2</v>
      </c>
      <c r="AY400" s="23">
        <f t="shared" si="28"/>
        <v>62</v>
      </c>
      <c r="AZ400" s="23"/>
      <c r="BA400" s="23"/>
      <c r="BC400" s="1">
        <v>398</v>
      </c>
      <c r="BD400" s="22">
        <v>10.423</v>
      </c>
      <c r="BE400" s="22">
        <v>10.423</v>
      </c>
      <c r="BF400" s="22">
        <v>10.423</v>
      </c>
      <c r="BG400" s="22">
        <v>10.423</v>
      </c>
      <c r="BH400" s="22">
        <v>10.423</v>
      </c>
      <c r="BI400" s="22">
        <v>10.423</v>
      </c>
      <c r="BJ400" s="22">
        <v>10.423</v>
      </c>
      <c r="BK400" s="22">
        <v>10.423</v>
      </c>
      <c r="BL400" s="22">
        <v>10.423</v>
      </c>
      <c r="BM400" s="22">
        <v>10.423</v>
      </c>
      <c r="BN400" s="22">
        <v>10.423</v>
      </c>
      <c r="BO400" s="22">
        <f t="shared" si="29"/>
        <v>114.65300000000001</v>
      </c>
      <c r="BP400" s="22">
        <v>0</v>
      </c>
      <c r="BQ400" s="22">
        <v>1000</v>
      </c>
      <c r="BR400">
        <f t="shared" si="31"/>
        <v>0</v>
      </c>
      <c r="BS400">
        <f t="shared" si="30"/>
        <v>0</v>
      </c>
    </row>
    <row r="401" spans="1:71" ht="16" x14ac:dyDescent="0.2">
      <c r="A401" s="30">
        <v>399</v>
      </c>
      <c r="B401" s="29">
        <v>1</v>
      </c>
      <c r="C401" s="29">
        <v>2</v>
      </c>
      <c r="D401" s="29">
        <v>2</v>
      </c>
      <c r="E401" s="29">
        <v>2</v>
      </c>
      <c r="F401" s="29">
        <v>1</v>
      </c>
      <c r="G401" s="29">
        <v>1</v>
      </c>
      <c r="H401" s="29">
        <v>1</v>
      </c>
      <c r="I401" s="29">
        <v>1</v>
      </c>
      <c r="J401" s="29">
        <v>3</v>
      </c>
      <c r="K401" s="29">
        <v>3</v>
      </c>
      <c r="L401" s="29">
        <v>1</v>
      </c>
      <c r="M401" s="29">
        <v>1</v>
      </c>
      <c r="N401" s="29">
        <v>2</v>
      </c>
      <c r="O401" s="29">
        <v>2</v>
      </c>
      <c r="P401" s="29">
        <v>4</v>
      </c>
      <c r="Q401" s="29">
        <v>1</v>
      </c>
      <c r="R401" s="29">
        <v>2</v>
      </c>
      <c r="S401" s="29">
        <v>1</v>
      </c>
      <c r="T401" s="29">
        <v>0</v>
      </c>
      <c r="U401" s="29">
        <v>0</v>
      </c>
      <c r="V401" s="29">
        <v>0</v>
      </c>
      <c r="W401" s="29">
        <v>1</v>
      </c>
      <c r="X401" s="29">
        <v>1</v>
      </c>
      <c r="Y401" s="29">
        <v>0</v>
      </c>
      <c r="Z401" s="29">
        <v>2</v>
      </c>
      <c r="AA401" s="29">
        <v>2</v>
      </c>
      <c r="AB401" s="29">
        <v>2</v>
      </c>
      <c r="AC401" s="29">
        <v>0</v>
      </c>
      <c r="AD401" s="29">
        <v>0</v>
      </c>
      <c r="AE401" s="29">
        <v>1</v>
      </c>
      <c r="AF401" s="29">
        <v>0</v>
      </c>
      <c r="AG401" s="29">
        <v>1</v>
      </c>
      <c r="AH401" s="29">
        <v>1</v>
      </c>
      <c r="AI401" s="29">
        <v>0</v>
      </c>
      <c r="AJ401" s="29">
        <v>0</v>
      </c>
      <c r="AK401" s="29">
        <v>0</v>
      </c>
      <c r="AL401" s="29">
        <v>2</v>
      </c>
      <c r="AM401" s="29">
        <v>2</v>
      </c>
      <c r="AN401" s="29">
        <v>3</v>
      </c>
      <c r="AO401" s="29">
        <v>1</v>
      </c>
      <c r="AP401" s="29">
        <v>1</v>
      </c>
      <c r="AQ401" s="29">
        <v>0</v>
      </c>
      <c r="AR401" s="29">
        <v>0</v>
      </c>
      <c r="AS401" s="29">
        <v>0</v>
      </c>
      <c r="AT401" s="29">
        <v>0</v>
      </c>
      <c r="AU401" s="29">
        <v>1</v>
      </c>
      <c r="AV401" s="29">
        <v>1</v>
      </c>
      <c r="AW401" s="29">
        <v>1</v>
      </c>
      <c r="AX401" s="29">
        <v>2</v>
      </c>
      <c r="AY401" s="23">
        <f t="shared" si="28"/>
        <v>56</v>
      </c>
      <c r="AZ401" s="23"/>
      <c r="BA401" s="23"/>
      <c r="BC401" s="1">
        <v>399</v>
      </c>
      <c r="BD401" s="22">
        <v>10.423</v>
      </c>
      <c r="BE401" s="22">
        <v>10.423</v>
      </c>
      <c r="BF401" s="22">
        <v>10.423</v>
      </c>
      <c r="BG401" s="22">
        <v>10.423</v>
      </c>
      <c r="BH401" s="22">
        <v>10.423</v>
      </c>
      <c r="BI401" s="22">
        <v>10.423</v>
      </c>
      <c r="BJ401" s="22">
        <v>10.423</v>
      </c>
      <c r="BK401" s="22">
        <v>10.423</v>
      </c>
      <c r="BL401" s="22">
        <v>10.423</v>
      </c>
      <c r="BM401" s="22">
        <v>10.423</v>
      </c>
      <c r="BN401" s="22">
        <v>10.423</v>
      </c>
      <c r="BO401" s="22">
        <f t="shared" si="29"/>
        <v>114.65300000000001</v>
      </c>
      <c r="BP401" s="22">
        <v>0</v>
      </c>
      <c r="BQ401" s="22">
        <v>1000</v>
      </c>
      <c r="BR401">
        <f t="shared" si="31"/>
        <v>0</v>
      </c>
      <c r="BS401">
        <f t="shared" si="30"/>
        <v>0</v>
      </c>
    </row>
    <row r="402" spans="1:71" ht="16" x14ac:dyDescent="0.2">
      <c r="A402" s="30">
        <v>400</v>
      </c>
      <c r="B402" s="29">
        <v>1</v>
      </c>
      <c r="C402" s="29">
        <v>2</v>
      </c>
      <c r="D402" s="29">
        <v>2</v>
      </c>
      <c r="E402" s="29">
        <v>2</v>
      </c>
      <c r="F402" s="29">
        <v>1</v>
      </c>
      <c r="G402" s="29">
        <v>1</v>
      </c>
      <c r="H402" s="29">
        <v>1</v>
      </c>
      <c r="I402" s="29">
        <v>1</v>
      </c>
      <c r="J402" s="29">
        <v>3</v>
      </c>
      <c r="K402" s="29">
        <v>4</v>
      </c>
      <c r="L402" s="29">
        <v>1</v>
      </c>
      <c r="M402" s="29">
        <v>0</v>
      </c>
      <c r="N402" s="29">
        <v>2</v>
      </c>
      <c r="O402" s="29">
        <v>1</v>
      </c>
      <c r="P402" s="29">
        <v>2</v>
      </c>
      <c r="Q402" s="29">
        <v>1</v>
      </c>
      <c r="R402" s="29">
        <v>1</v>
      </c>
      <c r="S402" s="29">
        <v>2</v>
      </c>
      <c r="T402" s="29">
        <v>1</v>
      </c>
      <c r="U402" s="29">
        <v>1</v>
      </c>
      <c r="V402" s="29">
        <v>0</v>
      </c>
      <c r="W402" s="29">
        <v>1</v>
      </c>
      <c r="X402" s="29">
        <v>2</v>
      </c>
      <c r="Y402" s="29">
        <v>0</v>
      </c>
      <c r="Z402" s="29">
        <v>1</v>
      </c>
      <c r="AA402" s="29">
        <v>2</v>
      </c>
      <c r="AB402" s="29">
        <v>2</v>
      </c>
      <c r="AC402" s="29">
        <v>0</v>
      </c>
      <c r="AD402" s="29">
        <v>1</v>
      </c>
      <c r="AE402" s="29">
        <v>1</v>
      </c>
      <c r="AF402" s="29">
        <v>1</v>
      </c>
      <c r="AG402" s="29">
        <v>1</v>
      </c>
      <c r="AH402" s="29">
        <v>1</v>
      </c>
      <c r="AI402" s="29">
        <v>0</v>
      </c>
      <c r="AJ402" s="29">
        <v>0</v>
      </c>
      <c r="AK402" s="29">
        <v>0</v>
      </c>
      <c r="AL402" s="29">
        <v>1</v>
      </c>
      <c r="AM402" s="29">
        <v>2</v>
      </c>
      <c r="AN402" s="29">
        <v>3</v>
      </c>
      <c r="AO402" s="29">
        <v>0</v>
      </c>
      <c r="AP402" s="29">
        <v>0</v>
      </c>
      <c r="AQ402" s="29">
        <v>0</v>
      </c>
      <c r="AR402" s="29">
        <v>1</v>
      </c>
      <c r="AS402" s="29">
        <v>0</v>
      </c>
      <c r="AT402" s="29">
        <v>0</v>
      </c>
      <c r="AU402" s="29">
        <v>1</v>
      </c>
      <c r="AV402" s="29">
        <v>1</v>
      </c>
      <c r="AW402" s="29">
        <v>1</v>
      </c>
      <c r="AX402" s="29">
        <v>2</v>
      </c>
      <c r="AY402" s="23">
        <f t="shared" si="28"/>
        <v>55</v>
      </c>
      <c r="AZ402" s="23"/>
      <c r="BA402" s="23"/>
      <c r="BC402" s="1">
        <v>400</v>
      </c>
      <c r="BD402" s="22">
        <v>10.423</v>
      </c>
      <c r="BE402" s="22">
        <v>10.423</v>
      </c>
      <c r="BF402" s="22">
        <v>10.423</v>
      </c>
      <c r="BG402" s="22">
        <v>10.423</v>
      </c>
      <c r="BH402" s="22">
        <v>10.423</v>
      </c>
      <c r="BI402" s="22">
        <v>10.423</v>
      </c>
      <c r="BJ402" s="22">
        <v>10.423</v>
      </c>
      <c r="BK402" s="22">
        <v>10.423</v>
      </c>
      <c r="BL402" s="22">
        <v>10.423</v>
      </c>
      <c r="BM402" s="22">
        <v>10.423</v>
      </c>
      <c r="BN402" s="22">
        <v>10.423</v>
      </c>
      <c r="BO402" s="22">
        <f t="shared" si="29"/>
        <v>114.65300000000001</v>
      </c>
      <c r="BP402" s="22">
        <v>0</v>
      </c>
      <c r="BQ402" s="22">
        <v>1000</v>
      </c>
      <c r="BR402">
        <f t="shared" si="31"/>
        <v>0</v>
      </c>
      <c r="BS402">
        <f t="shared" si="30"/>
        <v>0</v>
      </c>
    </row>
    <row r="403" spans="1:71" ht="16" x14ac:dyDescent="0.2">
      <c r="A403" s="30">
        <v>401</v>
      </c>
      <c r="B403" s="29">
        <v>1</v>
      </c>
      <c r="C403" s="29">
        <v>1</v>
      </c>
      <c r="D403" s="29">
        <v>2</v>
      </c>
      <c r="E403" s="29">
        <v>2</v>
      </c>
      <c r="F403" s="29">
        <v>1</v>
      </c>
      <c r="G403" s="29">
        <v>1</v>
      </c>
      <c r="H403" s="29">
        <v>1</v>
      </c>
      <c r="I403" s="29">
        <v>1</v>
      </c>
      <c r="J403" s="29">
        <v>3</v>
      </c>
      <c r="K403" s="29">
        <v>4</v>
      </c>
      <c r="L403" s="29">
        <v>1</v>
      </c>
      <c r="M403" s="29">
        <v>0</v>
      </c>
      <c r="N403" s="29">
        <v>1</v>
      </c>
      <c r="O403" s="29">
        <v>2</v>
      </c>
      <c r="P403" s="29">
        <v>3</v>
      </c>
      <c r="Q403" s="29">
        <v>1</v>
      </c>
      <c r="R403" s="29">
        <v>1</v>
      </c>
      <c r="S403" s="29">
        <v>1</v>
      </c>
      <c r="T403" s="29">
        <v>0</v>
      </c>
      <c r="U403" s="29">
        <v>0</v>
      </c>
      <c r="V403" s="29">
        <v>0</v>
      </c>
      <c r="W403" s="29">
        <v>1</v>
      </c>
      <c r="X403" s="29">
        <v>0</v>
      </c>
      <c r="Y403" s="29">
        <v>1</v>
      </c>
      <c r="Z403" s="29">
        <v>2</v>
      </c>
      <c r="AA403" s="29">
        <v>2</v>
      </c>
      <c r="AB403" s="29">
        <v>2</v>
      </c>
      <c r="AC403" s="29">
        <v>0</v>
      </c>
      <c r="AD403" s="29">
        <v>0</v>
      </c>
      <c r="AE403" s="29">
        <v>1</v>
      </c>
      <c r="AF403" s="29">
        <v>0</v>
      </c>
      <c r="AG403" s="29">
        <v>0</v>
      </c>
      <c r="AH403" s="29">
        <v>1</v>
      </c>
      <c r="AI403" s="29">
        <v>0</v>
      </c>
      <c r="AJ403" s="29">
        <v>0</v>
      </c>
      <c r="AK403" s="29">
        <v>0</v>
      </c>
      <c r="AL403" s="29">
        <v>1</v>
      </c>
      <c r="AM403" s="29">
        <v>3</v>
      </c>
      <c r="AN403" s="29">
        <v>3</v>
      </c>
      <c r="AO403" s="29">
        <v>1</v>
      </c>
      <c r="AP403" s="29">
        <v>1</v>
      </c>
      <c r="AQ403" s="29">
        <v>1</v>
      </c>
      <c r="AR403" s="29">
        <v>0</v>
      </c>
      <c r="AS403" s="29">
        <v>0</v>
      </c>
      <c r="AT403" s="29">
        <v>0</v>
      </c>
      <c r="AU403" s="29">
        <v>0</v>
      </c>
      <c r="AV403" s="29">
        <v>1</v>
      </c>
      <c r="AW403" s="29">
        <v>1</v>
      </c>
      <c r="AX403" s="29">
        <v>2</v>
      </c>
      <c r="AY403" s="23">
        <f t="shared" si="28"/>
        <v>51</v>
      </c>
      <c r="AZ403" s="23"/>
      <c r="BA403" s="23"/>
      <c r="BC403" s="1">
        <v>401</v>
      </c>
      <c r="BD403" s="22">
        <v>10.423</v>
      </c>
      <c r="BE403" s="22">
        <v>10.423</v>
      </c>
      <c r="BF403" s="22">
        <v>10.423</v>
      </c>
      <c r="BG403" s="22">
        <v>10.423</v>
      </c>
      <c r="BH403" s="22">
        <v>10.423</v>
      </c>
      <c r="BI403" s="22">
        <v>10.423</v>
      </c>
      <c r="BJ403" s="22">
        <v>10.423</v>
      </c>
      <c r="BK403" s="22">
        <v>10.423</v>
      </c>
      <c r="BL403" s="22">
        <v>10.423</v>
      </c>
      <c r="BM403" s="22">
        <v>10.423</v>
      </c>
      <c r="BN403" s="22">
        <v>10.423</v>
      </c>
      <c r="BO403" s="22">
        <f t="shared" si="29"/>
        <v>114.65300000000001</v>
      </c>
      <c r="BP403" s="22">
        <v>0</v>
      </c>
      <c r="BQ403" s="22">
        <v>1000</v>
      </c>
      <c r="BR403">
        <f t="shared" si="31"/>
        <v>0</v>
      </c>
      <c r="BS403">
        <f t="shared" si="30"/>
        <v>0</v>
      </c>
    </row>
    <row r="404" spans="1:71" ht="16" x14ac:dyDescent="0.2">
      <c r="A404" s="30">
        <v>402</v>
      </c>
      <c r="B404" s="29">
        <v>0</v>
      </c>
      <c r="C404" s="29">
        <v>1</v>
      </c>
      <c r="D404" s="29">
        <v>2</v>
      </c>
      <c r="E404" s="29">
        <v>2</v>
      </c>
      <c r="F404" s="29">
        <v>0</v>
      </c>
      <c r="G404" s="29">
        <v>0</v>
      </c>
      <c r="H404" s="29">
        <v>1</v>
      </c>
      <c r="I404" s="29">
        <v>0</v>
      </c>
      <c r="J404" s="29">
        <v>3</v>
      </c>
      <c r="K404" s="29">
        <v>3</v>
      </c>
      <c r="L404" s="29">
        <v>2</v>
      </c>
      <c r="M404" s="29">
        <v>1</v>
      </c>
      <c r="N404" s="29">
        <v>2</v>
      </c>
      <c r="O404" s="29">
        <v>1</v>
      </c>
      <c r="P404" s="29">
        <v>3</v>
      </c>
      <c r="Q404" s="29">
        <v>0</v>
      </c>
      <c r="R404" s="29">
        <v>1</v>
      </c>
      <c r="S404" s="29">
        <v>0</v>
      </c>
      <c r="T404" s="29">
        <v>0</v>
      </c>
      <c r="U404" s="29">
        <v>0</v>
      </c>
      <c r="V404" s="29">
        <v>0</v>
      </c>
      <c r="W404" s="29">
        <v>1</v>
      </c>
      <c r="X404" s="29">
        <v>1</v>
      </c>
      <c r="Y404" s="29">
        <v>1</v>
      </c>
      <c r="Z404" s="29">
        <v>1</v>
      </c>
      <c r="AA404" s="29">
        <v>2</v>
      </c>
      <c r="AB404" s="29">
        <v>1</v>
      </c>
      <c r="AC404" s="29">
        <v>1</v>
      </c>
      <c r="AD404" s="29">
        <v>0</v>
      </c>
      <c r="AE404" s="29">
        <v>1</v>
      </c>
      <c r="AF404" s="29">
        <v>1</v>
      </c>
      <c r="AG404" s="29">
        <v>0</v>
      </c>
      <c r="AH404" s="29">
        <v>1</v>
      </c>
      <c r="AI404" s="29">
        <v>0</v>
      </c>
      <c r="AJ404" s="29">
        <v>0</v>
      </c>
      <c r="AK404" s="29">
        <v>0</v>
      </c>
      <c r="AL404" s="29">
        <v>1</v>
      </c>
      <c r="AM404" s="29">
        <v>2</v>
      </c>
      <c r="AN404" s="29">
        <v>3</v>
      </c>
      <c r="AO404" s="29">
        <v>1</v>
      </c>
      <c r="AP404" s="29">
        <v>0</v>
      </c>
      <c r="AQ404" s="29">
        <v>1</v>
      </c>
      <c r="AR404" s="29">
        <v>1</v>
      </c>
      <c r="AS404" s="29">
        <v>0</v>
      </c>
      <c r="AT404" s="29">
        <v>0</v>
      </c>
      <c r="AU404" s="29">
        <v>0</v>
      </c>
      <c r="AV404" s="29">
        <v>0</v>
      </c>
      <c r="AW404" s="29">
        <v>0</v>
      </c>
      <c r="AX404" s="29">
        <v>2</v>
      </c>
      <c r="AY404" s="23">
        <f t="shared" si="28"/>
        <v>44</v>
      </c>
      <c r="AZ404" s="23"/>
      <c r="BA404" s="23"/>
      <c r="BC404" s="1">
        <v>402</v>
      </c>
      <c r="BD404" s="22">
        <v>10.423</v>
      </c>
      <c r="BE404" s="22">
        <v>10.423</v>
      </c>
      <c r="BF404" s="22">
        <v>10.423</v>
      </c>
      <c r="BG404" s="22">
        <v>10.423</v>
      </c>
      <c r="BH404" s="22">
        <v>10.423</v>
      </c>
      <c r="BI404" s="22">
        <v>10.423</v>
      </c>
      <c r="BJ404" s="22">
        <v>10.423</v>
      </c>
      <c r="BK404" s="22">
        <v>10.423</v>
      </c>
      <c r="BL404" s="22">
        <v>10.423</v>
      </c>
      <c r="BM404" s="22">
        <v>10.423</v>
      </c>
      <c r="BN404" s="22">
        <v>10.423</v>
      </c>
      <c r="BO404" s="22">
        <f t="shared" si="29"/>
        <v>114.65300000000001</v>
      </c>
      <c r="BP404" s="22">
        <v>0</v>
      </c>
      <c r="BQ404" s="22">
        <v>1000</v>
      </c>
      <c r="BR404">
        <f t="shared" si="31"/>
        <v>0</v>
      </c>
      <c r="BS404">
        <f t="shared" si="30"/>
        <v>0</v>
      </c>
    </row>
    <row r="405" spans="1:71" ht="16" x14ac:dyDescent="0.2">
      <c r="A405" s="30">
        <v>403</v>
      </c>
      <c r="B405" s="29">
        <v>1</v>
      </c>
      <c r="C405" s="29">
        <v>2</v>
      </c>
      <c r="D405" s="29">
        <v>2</v>
      </c>
      <c r="E405" s="29">
        <v>1</v>
      </c>
      <c r="F405" s="29">
        <v>1</v>
      </c>
      <c r="G405" s="29">
        <v>1</v>
      </c>
      <c r="H405" s="29">
        <v>1</v>
      </c>
      <c r="I405" s="29">
        <v>1</v>
      </c>
      <c r="J405" s="29">
        <v>3</v>
      </c>
      <c r="K405" s="29">
        <v>4</v>
      </c>
      <c r="L405" s="29">
        <v>1</v>
      </c>
      <c r="M405" s="29">
        <v>1</v>
      </c>
      <c r="N405" s="29">
        <v>2</v>
      </c>
      <c r="O405" s="29">
        <v>2</v>
      </c>
      <c r="P405" s="29">
        <v>3</v>
      </c>
      <c r="Q405" s="29">
        <v>0</v>
      </c>
      <c r="R405" s="29">
        <v>1</v>
      </c>
      <c r="S405" s="29">
        <v>1</v>
      </c>
      <c r="T405" s="29">
        <v>0</v>
      </c>
      <c r="U405" s="29">
        <v>0</v>
      </c>
      <c r="V405" s="29">
        <v>0</v>
      </c>
      <c r="W405" s="29">
        <v>1</v>
      </c>
      <c r="X405" s="29">
        <v>1</v>
      </c>
      <c r="Y405" s="29">
        <v>0</v>
      </c>
      <c r="Z405" s="29">
        <v>1</v>
      </c>
      <c r="AA405" s="29">
        <v>2</v>
      </c>
      <c r="AB405" s="29">
        <v>2</v>
      </c>
      <c r="AC405" s="29">
        <v>1</v>
      </c>
      <c r="AD405" s="29">
        <v>1</v>
      </c>
      <c r="AE405" s="29">
        <v>1</v>
      </c>
      <c r="AF405" s="29">
        <v>0</v>
      </c>
      <c r="AG405" s="29">
        <v>1</v>
      </c>
      <c r="AH405" s="29">
        <v>1</v>
      </c>
      <c r="AI405" s="29">
        <v>1</v>
      </c>
      <c r="AJ405" s="29">
        <v>0</v>
      </c>
      <c r="AK405" s="29">
        <v>0</v>
      </c>
      <c r="AL405" s="29">
        <v>2</v>
      </c>
      <c r="AM405" s="29">
        <v>2</v>
      </c>
      <c r="AN405" s="29">
        <v>3</v>
      </c>
      <c r="AO405" s="29">
        <v>1</v>
      </c>
      <c r="AP405" s="29">
        <v>0</v>
      </c>
      <c r="AQ405" s="29">
        <v>0</v>
      </c>
      <c r="AR405" s="29">
        <v>0</v>
      </c>
      <c r="AS405" s="29">
        <v>0</v>
      </c>
      <c r="AT405" s="29">
        <v>0</v>
      </c>
      <c r="AU405" s="29">
        <v>0</v>
      </c>
      <c r="AV405" s="29">
        <v>0</v>
      </c>
      <c r="AW405" s="29">
        <v>1</v>
      </c>
      <c r="AX405" s="29">
        <v>2</v>
      </c>
      <c r="AY405" s="23">
        <f t="shared" si="28"/>
        <v>52</v>
      </c>
      <c r="AZ405" s="23"/>
      <c r="BA405" s="23"/>
      <c r="BC405" s="1">
        <v>403</v>
      </c>
      <c r="BD405" s="22">
        <v>10.423</v>
      </c>
      <c r="BE405" s="22">
        <v>10.423</v>
      </c>
      <c r="BF405" s="22">
        <v>10.423</v>
      </c>
      <c r="BG405" s="22">
        <v>10.423</v>
      </c>
      <c r="BH405" s="22">
        <v>10.423</v>
      </c>
      <c r="BI405" s="22">
        <v>10.423</v>
      </c>
      <c r="BJ405" s="22">
        <v>10.423</v>
      </c>
      <c r="BK405" s="22">
        <v>10.423</v>
      </c>
      <c r="BL405" s="22">
        <v>10.423</v>
      </c>
      <c r="BM405" s="22">
        <v>10.423</v>
      </c>
      <c r="BN405" s="22">
        <v>10.423</v>
      </c>
      <c r="BO405" s="22">
        <f t="shared" si="29"/>
        <v>114.65300000000001</v>
      </c>
      <c r="BP405" s="22">
        <v>0</v>
      </c>
      <c r="BQ405" s="22">
        <v>1000</v>
      </c>
      <c r="BR405">
        <f t="shared" si="31"/>
        <v>0</v>
      </c>
      <c r="BS405">
        <f t="shared" si="30"/>
        <v>0</v>
      </c>
    </row>
    <row r="406" spans="1:71" ht="16" x14ac:dyDescent="0.2">
      <c r="A406" s="30">
        <v>404</v>
      </c>
      <c r="B406" s="29">
        <v>1</v>
      </c>
      <c r="C406" s="29">
        <v>1</v>
      </c>
      <c r="D406" s="29">
        <v>2</v>
      </c>
      <c r="E406" s="29">
        <v>1</v>
      </c>
      <c r="F406" s="29">
        <v>1</v>
      </c>
      <c r="G406" s="29">
        <v>1</v>
      </c>
      <c r="H406" s="29">
        <v>1</v>
      </c>
      <c r="I406" s="29">
        <v>2</v>
      </c>
      <c r="J406" s="29">
        <v>4</v>
      </c>
      <c r="K406" s="29">
        <v>4</v>
      </c>
      <c r="L406" s="29">
        <v>1</v>
      </c>
      <c r="M406" s="29">
        <v>1</v>
      </c>
      <c r="N406" s="29">
        <v>1</v>
      </c>
      <c r="O406" s="29">
        <v>1</v>
      </c>
      <c r="P406" s="29">
        <v>2</v>
      </c>
      <c r="Q406" s="29">
        <v>1</v>
      </c>
      <c r="R406" s="29">
        <v>1</v>
      </c>
      <c r="S406" s="29">
        <v>2</v>
      </c>
      <c r="T406" s="29">
        <v>1</v>
      </c>
      <c r="U406" s="29">
        <v>0</v>
      </c>
      <c r="V406" s="29">
        <v>0</v>
      </c>
      <c r="W406" s="29">
        <v>1</v>
      </c>
      <c r="X406" s="29">
        <v>0</v>
      </c>
      <c r="Y406" s="29">
        <v>0</v>
      </c>
      <c r="Z406" s="29">
        <v>1</v>
      </c>
      <c r="AA406" s="29">
        <v>2</v>
      </c>
      <c r="AB406" s="29">
        <v>2</v>
      </c>
      <c r="AC406" s="29">
        <v>1</v>
      </c>
      <c r="AD406" s="29">
        <v>0</v>
      </c>
      <c r="AE406" s="29">
        <v>1</v>
      </c>
      <c r="AF406" s="29">
        <v>0</v>
      </c>
      <c r="AG406" s="29">
        <v>1</v>
      </c>
      <c r="AH406" s="29">
        <v>1</v>
      </c>
      <c r="AI406" s="29">
        <v>0</v>
      </c>
      <c r="AJ406" s="29">
        <v>0</v>
      </c>
      <c r="AK406" s="29">
        <v>0</v>
      </c>
      <c r="AL406" s="29">
        <v>1</v>
      </c>
      <c r="AM406" s="29">
        <v>2</v>
      </c>
      <c r="AN406" s="29">
        <v>3</v>
      </c>
      <c r="AO406" s="29">
        <v>0</v>
      </c>
      <c r="AP406" s="29">
        <v>0</v>
      </c>
      <c r="AQ406" s="29">
        <v>0</v>
      </c>
      <c r="AR406" s="29">
        <v>1</v>
      </c>
      <c r="AS406" s="29">
        <v>1</v>
      </c>
      <c r="AT406" s="29">
        <v>0</v>
      </c>
      <c r="AU406" s="29">
        <v>0</v>
      </c>
      <c r="AV406" s="29">
        <v>1</v>
      </c>
      <c r="AW406" s="29">
        <v>0</v>
      </c>
      <c r="AX406" s="29">
        <v>2</v>
      </c>
      <c r="AY406" s="23">
        <f t="shared" si="28"/>
        <v>50</v>
      </c>
      <c r="AZ406" s="23"/>
      <c r="BA406" s="23"/>
      <c r="BC406" s="1">
        <v>404</v>
      </c>
      <c r="BD406" s="22">
        <v>10.423</v>
      </c>
      <c r="BE406" s="22">
        <v>10.423</v>
      </c>
      <c r="BF406" s="22">
        <v>10.423</v>
      </c>
      <c r="BG406" s="22">
        <v>10.423</v>
      </c>
      <c r="BH406" s="22">
        <v>10.423</v>
      </c>
      <c r="BI406" s="22">
        <v>10.423</v>
      </c>
      <c r="BJ406" s="22">
        <v>10.423</v>
      </c>
      <c r="BK406" s="22">
        <v>10.423</v>
      </c>
      <c r="BL406" s="22">
        <v>10.423</v>
      </c>
      <c r="BM406" s="22">
        <v>10.423</v>
      </c>
      <c r="BN406" s="22">
        <v>10.423</v>
      </c>
      <c r="BO406" s="22">
        <f t="shared" si="29"/>
        <v>114.65300000000001</v>
      </c>
      <c r="BP406" s="22">
        <v>0</v>
      </c>
      <c r="BQ406" s="22">
        <v>1000</v>
      </c>
      <c r="BR406">
        <f t="shared" si="31"/>
        <v>0</v>
      </c>
      <c r="BS406">
        <f t="shared" si="30"/>
        <v>0</v>
      </c>
    </row>
    <row r="407" spans="1:71" ht="16" x14ac:dyDescent="0.2">
      <c r="A407" s="30">
        <v>405</v>
      </c>
      <c r="B407" s="29">
        <v>1</v>
      </c>
      <c r="C407" s="29">
        <v>2</v>
      </c>
      <c r="D407" s="29">
        <v>2</v>
      </c>
      <c r="E407" s="29">
        <v>2</v>
      </c>
      <c r="F407" s="29">
        <v>1</v>
      </c>
      <c r="G407" s="29">
        <v>1</v>
      </c>
      <c r="H407" s="29">
        <v>1</v>
      </c>
      <c r="I407" s="29">
        <v>1</v>
      </c>
      <c r="J407" s="29">
        <v>3</v>
      </c>
      <c r="K407" s="29">
        <v>4</v>
      </c>
      <c r="L407" s="29">
        <v>1</v>
      </c>
      <c r="M407" s="29">
        <v>1</v>
      </c>
      <c r="N407" s="29">
        <v>1</v>
      </c>
      <c r="O407" s="29">
        <v>2</v>
      </c>
      <c r="P407" s="29">
        <v>3</v>
      </c>
      <c r="Q407" s="29">
        <v>1</v>
      </c>
      <c r="R407" s="29">
        <v>1</v>
      </c>
      <c r="S407" s="29">
        <v>2</v>
      </c>
      <c r="T407" s="29">
        <v>0</v>
      </c>
      <c r="U407" s="29">
        <v>1</v>
      </c>
      <c r="V407" s="29">
        <v>0</v>
      </c>
      <c r="W407" s="29">
        <v>0</v>
      </c>
      <c r="X407" s="29">
        <v>1</v>
      </c>
      <c r="Y407" s="29">
        <v>0</v>
      </c>
      <c r="Z407" s="29">
        <v>2</v>
      </c>
      <c r="AA407" s="29">
        <v>2</v>
      </c>
      <c r="AB407" s="29">
        <v>2</v>
      </c>
      <c r="AC407" s="29">
        <v>1</v>
      </c>
      <c r="AD407" s="29">
        <v>0</v>
      </c>
      <c r="AE407" s="29">
        <v>0</v>
      </c>
      <c r="AF407" s="29">
        <v>0</v>
      </c>
      <c r="AG407" s="29">
        <v>1</v>
      </c>
      <c r="AH407" s="29">
        <v>1</v>
      </c>
      <c r="AI407" s="29">
        <v>0</v>
      </c>
      <c r="AJ407" s="29">
        <v>0</v>
      </c>
      <c r="AK407" s="29">
        <v>0</v>
      </c>
      <c r="AL407" s="29">
        <v>2</v>
      </c>
      <c r="AM407" s="29">
        <v>2</v>
      </c>
      <c r="AN407" s="29">
        <v>3</v>
      </c>
      <c r="AO407" s="29">
        <v>0</v>
      </c>
      <c r="AP407" s="29">
        <v>0</v>
      </c>
      <c r="AQ407" s="29">
        <v>0</v>
      </c>
      <c r="AR407" s="29">
        <v>1</v>
      </c>
      <c r="AS407" s="29">
        <v>0</v>
      </c>
      <c r="AT407" s="29">
        <v>0</v>
      </c>
      <c r="AU407" s="29">
        <v>0</v>
      </c>
      <c r="AV407" s="29">
        <v>1</v>
      </c>
      <c r="AW407" s="29">
        <v>1</v>
      </c>
      <c r="AX407" s="29">
        <v>2</v>
      </c>
      <c r="AY407" s="23">
        <f t="shared" si="28"/>
        <v>53</v>
      </c>
      <c r="AZ407" s="23"/>
      <c r="BA407" s="23"/>
      <c r="BC407" s="1">
        <v>405</v>
      </c>
      <c r="BD407" s="22">
        <v>10.423</v>
      </c>
      <c r="BE407" s="22">
        <v>10.423</v>
      </c>
      <c r="BF407" s="22">
        <v>10.423</v>
      </c>
      <c r="BG407" s="22">
        <v>10.423</v>
      </c>
      <c r="BH407" s="22">
        <v>10.423</v>
      </c>
      <c r="BI407" s="22">
        <v>10.423</v>
      </c>
      <c r="BJ407" s="22">
        <v>10.423</v>
      </c>
      <c r="BK407" s="22">
        <v>10.423</v>
      </c>
      <c r="BL407" s="22">
        <v>10.423</v>
      </c>
      <c r="BM407" s="22">
        <v>10.423</v>
      </c>
      <c r="BN407" s="22">
        <v>10.423</v>
      </c>
      <c r="BO407" s="22">
        <f t="shared" si="29"/>
        <v>114.65300000000001</v>
      </c>
      <c r="BP407" s="22">
        <v>0</v>
      </c>
      <c r="BQ407" s="22">
        <v>1000</v>
      </c>
      <c r="BR407">
        <f t="shared" si="31"/>
        <v>0</v>
      </c>
      <c r="BS407">
        <f t="shared" si="30"/>
        <v>0</v>
      </c>
    </row>
    <row r="408" spans="1:71" ht="16" x14ac:dyDescent="0.2">
      <c r="A408" s="30">
        <v>406</v>
      </c>
      <c r="B408" s="29">
        <v>1</v>
      </c>
      <c r="C408" s="29">
        <v>1</v>
      </c>
      <c r="D408" s="29">
        <v>3</v>
      </c>
      <c r="E408" s="29">
        <v>1</v>
      </c>
      <c r="F408" s="29">
        <v>0</v>
      </c>
      <c r="G408" s="29">
        <v>0</v>
      </c>
      <c r="H408" s="29">
        <v>1</v>
      </c>
      <c r="I408" s="29">
        <v>1</v>
      </c>
      <c r="J408" s="29">
        <v>4</v>
      </c>
      <c r="K408" s="29">
        <v>4</v>
      </c>
      <c r="L408" s="29">
        <v>1</v>
      </c>
      <c r="M408" s="29">
        <v>1</v>
      </c>
      <c r="N408" s="29">
        <v>1</v>
      </c>
      <c r="O408" s="29">
        <v>1</v>
      </c>
      <c r="P408" s="29">
        <v>3</v>
      </c>
      <c r="Q408" s="29">
        <v>0</v>
      </c>
      <c r="R408" s="29">
        <v>1</v>
      </c>
      <c r="S408" s="29">
        <v>1</v>
      </c>
      <c r="T408" s="29">
        <v>0</v>
      </c>
      <c r="U408" s="29">
        <v>0</v>
      </c>
      <c r="V408" s="29">
        <v>0</v>
      </c>
      <c r="W408" s="29">
        <v>0</v>
      </c>
      <c r="X408" s="29">
        <v>1</v>
      </c>
      <c r="Y408" s="29">
        <v>0</v>
      </c>
      <c r="Z408" s="29">
        <v>1</v>
      </c>
      <c r="AA408" s="29">
        <v>2</v>
      </c>
      <c r="AB408" s="29">
        <v>2</v>
      </c>
      <c r="AC408" s="29">
        <v>0</v>
      </c>
      <c r="AD408" s="29">
        <v>0</v>
      </c>
      <c r="AE408" s="29">
        <v>0</v>
      </c>
      <c r="AF408" s="29">
        <v>1</v>
      </c>
      <c r="AG408" s="29">
        <v>0</v>
      </c>
      <c r="AH408" s="29">
        <v>0</v>
      </c>
      <c r="AI408" s="29">
        <v>0</v>
      </c>
      <c r="AJ408" s="29">
        <v>0</v>
      </c>
      <c r="AK408" s="29">
        <v>0</v>
      </c>
      <c r="AL408" s="29">
        <v>2</v>
      </c>
      <c r="AM408" s="29">
        <v>3</v>
      </c>
      <c r="AN408" s="29">
        <v>3</v>
      </c>
      <c r="AO408" s="29">
        <v>1</v>
      </c>
      <c r="AP408" s="29">
        <v>1</v>
      </c>
      <c r="AQ408" s="29">
        <v>1</v>
      </c>
      <c r="AR408" s="29">
        <v>0</v>
      </c>
      <c r="AS408" s="29">
        <v>0</v>
      </c>
      <c r="AT408" s="29">
        <v>1</v>
      </c>
      <c r="AU408" s="29">
        <v>1</v>
      </c>
      <c r="AV408" s="29">
        <v>0</v>
      </c>
      <c r="AW408" s="29">
        <v>1</v>
      </c>
      <c r="AX408" s="29">
        <v>1</v>
      </c>
      <c r="AY408" s="23">
        <f t="shared" si="28"/>
        <v>47</v>
      </c>
      <c r="AZ408" s="23"/>
      <c r="BA408" s="23"/>
      <c r="BC408" s="1">
        <v>406</v>
      </c>
      <c r="BD408" s="22">
        <v>10.423</v>
      </c>
      <c r="BE408" s="22">
        <v>10.423</v>
      </c>
      <c r="BF408" s="22">
        <v>10.423</v>
      </c>
      <c r="BG408" s="22">
        <v>10.423</v>
      </c>
      <c r="BH408" s="22">
        <v>10.423</v>
      </c>
      <c r="BI408" s="22">
        <v>10.423</v>
      </c>
      <c r="BJ408" s="22">
        <v>10.423</v>
      </c>
      <c r="BK408" s="22">
        <v>10.423</v>
      </c>
      <c r="BL408" s="22">
        <v>10.423</v>
      </c>
      <c r="BM408" s="22">
        <v>10.423</v>
      </c>
      <c r="BN408" s="22">
        <v>10.423</v>
      </c>
      <c r="BO408" s="22">
        <f t="shared" si="29"/>
        <v>114.65300000000001</v>
      </c>
      <c r="BP408" s="22">
        <v>0</v>
      </c>
      <c r="BQ408" s="22">
        <v>1000</v>
      </c>
      <c r="BR408">
        <f t="shared" si="31"/>
        <v>0</v>
      </c>
      <c r="BS408">
        <f t="shared" si="30"/>
        <v>0</v>
      </c>
    </row>
    <row r="409" spans="1:71" ht="16" x14ac:dyDescent="0.2">
      <c r="A409" s="30">
        <v>407</v>
      </c>
      <c r="B409" s="29">
        <v>1</v>
      </c>
      <c r="C409" s="29">
        <v>2</v>
      </c>
      <c r="D409" s="29">
        <v>2</v>
      </c>
      <c r="E409" s="29">
        <v>2</v>
      </c>
      <c r="F409" s="29">
        <v>1</v>
      </c>
      <c r="G409" s="29">
        <v>1</v>
      </c>
      <c r="H409" s="29">
        <v>2</v>
      </c>
      <c r="I409" s="29">
        <v>1</v>
      </c>
      <c r="J409" s="29">
        <v>3</v>
      </c>
      <c r="K409" s="29">
        <v>4</v>
      </c>
      <c r="L409" s="29">
        <v>0</v>
      </c>
      <c r="M409" s="29">
        <v>1</v>
      </c>
      <c r="N409" s="29">
        <v>2</v>
      </c>
      <c r="O409" s="29">
        <v>2</v>
      </c>
      <c r="P409" s="29">
        <v>2</v>
      </c>
      <c r="Q409" s="29">
        <v>1</v>
      </c>
      <c r="R409" s="29">
        <v>1</v>
      </c>
      <c r="S409" s="29">
        <v>2</v>
      </c>
      <c r="T409" s="29">
        <v>0</v>
      </c>
      <c r="U409" s="29">
        <v>1</v>
      </c>
      <c r="V409" s="29">
        <v>0</v>
      </c>
      <c r="W409" s="29">
        <v>1</v>
      </c>
      <c r="X409" s="29">
        <v>1</v>
      </c>
      <c r="Y409" s="29">
        <v>0</v>
      </c>
      <c r="Z409" s="29">
        <v>1</v>
      </c>
      <c r="AA409" s="29">
        <v>2</v>
      </c>
      <c r="AB409" s="29">
        <v>1</v>
      </c>
      <c r="AC409" s="29">
        <v>0</v>
      </c>
      <c r="AD409" s="29">
        <v>0</v>
      </c>
      <c r="AE409" s="29">
        <v>0</v>
      </c>
      <c r="AF409" s="29">
        <v>0</v>
      </c>
      <c r="AG409" s="29">
        <v>1</v>
      </c>
      <c r="AH409" s="29">
        <v>1</v>
      </c>
      <c r="AI409" s="29">
        <v>1</v>
      </c>
      <c r="AJ409" s="29">
        <v>1</v>
      </c>
      <c r="AK409" s="29">
        <v>0</v>
      </c>
      <c r="AL409" s="29">
        <v>1</v>
      </c>
      <c r="AM409" s="29">
        <v>2</v>
      </c>
      <c r="AN409" s="29">
        <v>2</v>
      </c>
      <c r="AO409" s="29">
        <v>1</v>
      </c>
      <c r="AP409" s="29">
        <v>1</v>
      </c>
      <c r="AQ409" s="29">
        <v>0</v>
      </c>
      <c r="AR409" s="29">
        <v>0</v>
      </c>
      <c r="AS409" s="29">
        <v>0</v>
      </c>
      <c r="AT409" s="29">
        <v>0</v>
      </c>
      <c r="AU409" s="29">
        <v>0</v>
      </c>
      <c r="AV409" s="29">
        <v>1</v>
      </c>
      <c r="AW409" s="29">
        <v>1</v>
      </c>
      <c r="AX409" s="29">
        <v>2</v>
      </c>
      <c r="AY409" s="23">
        <f t="shared" si="28"/>
        <v>52</v>
      </c>
      <c r="AZ409" s="23"/>
      <c r="BA409" s="23"/>
      <c r="BC409" s="1">
        <v>407</v>
      </c>
      <c r="BD409" s="22">
        <v>10.423</v>
      </c>
      <c r="BE409" s="22">
        <v>10.423</v>
      </c>
      <c r="BF409" s="22">
        <v>10.423</v>
      </c>
      <c r="BG409" s="22">
        <v>10.423</v>
      </c>
      <c r="BH409" s="22">
        <v>10.423</v>
      </c>
      <c r="BI409" s="22">
        <v>10.423</v>
      </c>
      <c r="BJ409" s="22">
        <v>10.423</v>
      </c>
      <c r="BK409" s="22">
        <v>10.423</v>
      </c>
      <c r="BL409" s="22">
        <v>10.423</v>
      </c>
      <c r="BM409" s="22">
        <v>10.423</v>
      </c>
      <c r="BN409" s="22">
        <v>10.423</v>
      </c>
      <c r="BO409" s="22">
        <f t="shared" si="29"/>
        <v>114.65300000000001</v>
      </c>
      <c r="BP409" s="22">
        <v>0</v>
      </c>
      <c r="BQ409" s="22">
        <v>1000</v>
      </c>
      <c r="BR409">
        <f t="shared" si="31"/>
        <v>0</v>
      </c>
      <c r="BS409">
        <f t="shared" si="30"/>
        <v>0</v>
      </c>
    </row>
    <row r="410" spans="1:71" ht="16" x14ac:dyDescent="0.2">
      <c r="A410" s="30">
        <v>408</v>
      </c>
      <c r="B410" s="29">
        <v>0</v>
      </c>
      <c r="C410" s="29">
        <v>1</v>
      </c>
      <c r="D410" s="29">
        <v>2</v>
      </c>
      <c r="E410" s="29">
        <v>2</v>
      </c>
      <c r="F410" s="29">
        <v>1</v>
      </c>
      <c r="G410" s="29">
        <v>1</v>
      </c>
      <c r="H410" s="29">
        <v>1</v>
      </c>
      <c r="I410" s="29">
        <v>1</v>
      </c>
      <c r="J410" s="29">
        <v>4</v>
      </c>
      <c r="K410" s="29">
        <v>3</v>
      </c>
      <c r="L410" s="29">
        <v>1</v>
      </c>
      <c r="M410" s="29">
        <v>0</v>
      </c>
      <c r="N410" s="29">
        <v>2</v>
      </c>
      <c r="O410" s="29">
        <v>0</v>
      </c>
      <c r="P410" s="29">
        <v>3</v>
      </c>
      <c r="Q410" s="29">
        <v>1</v>
      </c>
      <c r="R410" s="29">
        <v>2</v>
      </c>
      <c r="S410" s="29">
        <v>1</v>
      </c>
      <c r="T410" s="29">
        <v>0</v>
      </c>
      <c r="U410" s="29">
        <v>1</v>
      </c>
      <c r="V410" s="29">
        <v>0</v>
      </c>
      <c r="W410" s="29">
        <v>0</v>
      </c>
      <c r="X410" s="29">
        <v>0</v>
      </c>
      <c r="Y410" s="29">
        <v>0</v>
      </c>
      <c r="Z410" s="29">
        <v>1</v>
      </c>
      <c r="AA410" s="29">
        <v>2</v>
      </c>
      <c r="AB410" s="29">
        <v>1</v>
      </c>
      <c r="AC410" s="29">
        <v>1</v>
      </c>
      <c r="AD410" s="29">
        <v>0</v>
      </c>
      <c r="AE410" s="29">
        <v>0</v>
      </c>
      <c r="AF410" s="29">
        <v>0</v>
      </c>
      <c r="AG410" s="29">
        <v>1</v>
      </c>
      <c r="AH410" s="29">
        <v>1</v>
      </c>
      <c r="AI410" s="29">
        <v>0</v>
      </c>
      <c r="AJ410" s="29">
        <v>0</v>
      </c>
      <c r="AK410" s="29">
        <v>0</v>
      </c>
      <c r="AL410" s="29">
        <v>2</v>
      </c>
      <c r="AM410" s="29">
        <v>2</v>
      </c>
      <c r="AN410" s="29">
        <v>3</v>
      </c>
      <c r="AO410" s="29">
        <v>1</v>
      </c>
      <c r="AP410" s="29">
        <v>0</v>
      </c>
      <c r="AQ410" s="29">
        <v>1</v>
      </c>
      <c r="AR410" s="29">
        <v>1</v>
      </c>
      <c r="AS410" s="29">
        <v>0</v>
      </c>
      <c r="AT410" s="29">
        <v>0</v>
      </c>
      <c r="AU410" s="29">
        <v>0</v>
      </c>
      <c r="AV410" s="29">
        <v>1</v>
      </c>
      <c r="AW410" s="29">
        <v>1</v>
      </c>
      <c r="AX410" s="29">
        <v>2</v>
      </c>
      <c r="AY410" s="23">
        <f t="shared" si="28"/>
        <v>48</v>
      </c>
      <c r="AZ410" s="23"/>
      <c r="BA410" s="23"/>
      <c r="BC410" s="1">
        <v>408</v>
      </c>
      <c r="BD410" s="22">
        <v>10.423</v>
      </c>
      <c r="BE410" s="22">
        <v>10.423</v>
      </c>
      <c r="BF410" s="22">
        <v>10.423</v>
      </c>
      <c r="BG410" s="22">
        <v>10.423</v>
      </c>
      <c r="BH410" s="22">
        <v>10.423</v>
      </c>
      <c r="BI410" s="22">
        <v>10.423</v>
      </c>
      <c r="BJ410" s="22">
        <v>10.423</v>
      </c>
      <c r="BK410" s="22">
        <v>10.423</v>
      </c>
      <c r="BL410" s="22">
        <v>10.423</v>
      </c>
      <c r="BM410" s="22">
        <v>10.423</v>
      </c>
      <c r="BN410" s="22">
        <v>10.423</v>
      </c>
      <c r="BO410" s="22">
        <f t="shared" si="29"/>
        <v>114.65300000000001</v>
      </c>
      <c r="BP410" s="22">
        <v>0</v>
      </c>
      <c r="BQ410" s="22">
        <v>1000</v>
      </c>
      <c r="BR410">
        <f t="shared" si="31"/>
        <v>0</v>
      </c>
      <c r="BS410">
        <f t="shared" si="30"/>
        <v>0</v>
      </c>
    </row>
    <row r="411" spans="1:71" ht="16" x14ac:dyDescent="0.2">
      <c r="A411" s="30">
        <v>409</v>
      </c>
      <c r="B411" s="29">
        <v>1</v>
      </c>
      <c r="C411" s="29">
        <v>2</v>
      </c>
      <c r="D411" s="29">
        <v>2</v>
      </c>
      <c r="E411" s="29">
        <v>2</v>
      </c>
      <c r="F411" s="29">
        <v>0</v>
      </c>
      <c r="G411" s="29">
        <v>1</v>
      </c>
      <c r="H411" s="29">
        <v>0</v>
      </c>
      <c r="I411" s="29">
        <v>1</v>
      </c>
      <c r="J411" s="29">
        <v>3</v>
      </c>
      <c r="K411" s="29">
        <v>4</v>
      </c>
      <c r="L411" s="29">
        <v>1</v>
      </c>
      <c r="M411" s="29">
        <v>0</v>
      </c>
      <c r="N411" s="29">
        <v>2</v>
      </c>
      <c r="O411" s="29">
        <v>1</v>
      </c>
      <c r="P411" s="29">
        <v>3</v>
      </c>
      <c r="Q411" s="29">
        <v>0</v>
      </c>
      <c r="R411" s="29">
        <v>1</v>
      </c>
      <c r="S411" s="29">
        <v>2</v>
      </c>
      <c r="T411" s="29">
        <v>0</v>
      </c>
      <c r="U411" s="29">
        <v>0</v>
      </c>
      <c r="V411" s="29">
        <v>0</v>
      </c>
      <c r="W411" s="29">
        <v>1</v>
      </c>
      <c r="X411" s="29">
        <v>1</v>
      </c>
      <c r="Y411" s="29">
        <v>0</v>
      </c>
      <c r="Z411" s="29">
        <v>1</v>
      </c>
      <c r="AA411" s="29">
        <v>2</v>
      </c>
      <c r="AB411" s="29">
        <v>2</v>
      </c>
      <c r="AC411" s="29">
        <v>0</v>
      </c>
      <c r="AD411" s="29">
        <v>1</v>
      </c>
      <c r="AE411" s="29">
        <v>0</v>
      </c>
      <c r="AF411" s="29">
        <v>1</v>
      </c>
      <c r="AG411" s="29">
        <v>1</v>
      </c>
      <c r="AH411" s="29">
        <v>0</v>
      </c>
      <c r="AI411" s="29">
        <v>0</v>
      </c>
      <c r="AJ411" s="29">
        <v>0</v>
      </c>
      <c r="AK411" s="29">
        <v>0</v>
      </c>
      <c r="AL411" s="29">
        <v>2</v>
      </c>
      <c r="AM411" s="29">
        <v>2</v>
      </c>
      <c r="AN411" s="29">
        <v>2</v>
      </c>
      <c r="AO411" s="29">
        <v>1</v>
      </c>
      <c r="AP411" s="29">
        <v>1</v>
      </c>
      <c r="AQ411" s="29">
        <v>0</v>
      </c>
      <c r="AR411" s="29">
        <v>0</v>
      </c>
      <c r="AS411" s="29">
        <v>1</v>
      </c>
      <c r="AT411" s="29">
        <v>0</v>
      </c>
      <c r="AU411" s="29">
        <v>0</v>
      </c>
      <c r="AV411" s="29">
        <v>0</v>
      </c>
      <c r="AW411" s="29">
        <v>1</v>
      </c>
      <c r="AX411" s="29">
        <v>2</v>
      </c>
      <c r="AY411" s="23">
        <f t="shared" si="28"/>
        <v>48</v>
      </c>
      <c r="AZ411" s="23"/>
      <c r="BA411" s="23"/>
      <c r="BC411" s="1">
        <v>409</v>
      </c>
      <c r="BD411" s="22">
        <v>10.423</v>
      </c>
      <c r="BE411" s="22">
        <v>10.423</v>
      </c>
      <c r="BF411" s="22">
        <v>10.423</v>
      </c>
      <c r="BG411" s="22">
        <v>10.423</v>
      </c>
      <c r="BH411" s="22">
        <v>10.423</v>
      </c>
      <c r="BI411" s="22">
        <v>10.423</v>
      </c>
      <c r="BJ411" s="22">
        <v>10.423</v>
      </c>
      <c r="BK411" s="22">
        <v>10.423</v>
      </c>
      <c r="BL411" s="22">
        <v>10.423</v>
      </c>
      <c r="BM411" s="22">
        <v>10.423</v>
      </c>
      <c r="BN411" s="22">
        <v>10.423</v>
      </c>
      <c r="BO411" s="22">
        <f t="shared" si="29"/>
        <v>114.65300000000001</v>
      </c>
      <c r="BP411" s="22">
        <v>0</v>
      </c>
      <c r="BQ411" s="22">
        <v>1000</v>
      </c>
      <c r="BR411">
        <f t="shared" si="31"/>
        <v>0</v>
      </c>
      <c r="BS411">
        <f t="shared" si="30"/>
        <v>0</v>
      </c>
    </row>
    <row r="412" spans="1:71" ht="16" x14ac:dyDescent="0.2">
      <c r="A412" s="30">
        <v>410</v>
      </c>
      <c r="B412" s="29">
        <v>1</v>
      </c>
      <c r="C412" s="29">
        <v>1</v>
      </c>
      <c r="D412" s="29">
        <v>3</v>
      </c>
      <c r="E412" s="29">
        <v>1</v>
      </c>
      <c r="F412" s="29">
        <v>1</v>
      </c>
      <c r="G412" s="29">
        <v>1</v>
      </c>
      <c r="H412" s="29">
        <v>1</v>
      </c>
      <c r="I412" s="29">
        <v>1</v>
      </c>
      <c r="J412" s="29">
        <v>3</v>
      </c>
      <c r="K412" s="29">
        <v>3</v>
      </c>
      <c r="L412" s="29">
        <v>0</v>
      </c>
      <c r="M412" s="29">
        <v>1</v>
      </c>
      <c r="N412" s="29">
        <v>1</v>
      </c>
      <c r="O412" s="29">
        <v>1</v>
      </c>
      <c r="P412" s="29">
        <v>3</v>
      </c>
      <c r="Q412" s="29">
        <v>1</v>
      </c>
      <c r="R412" s="29">
        <v>2</v>
      </c>
      <c r="S412" s="29">
        <v>2</v>
      </c>
      <c r="T412" s="29">
        <v>0</v>
      </c>
      <c r="U412" s="29">
        <v>0</v>
      </c>
      <c r="V412" s="29">
        <v>0</v>
      </c>
      <c r="W412" s="29">
        <v>0</v>
      </c>
      <c r="X412" s="29">
        <v>1</v>
      </c>
      <c r="Y412" s="29">
        <v>0</v>
      </c>
      <c r="Z412" s="29">
        <v>1</v>
      </c>
      <c r="AA412" s="29">
        <v>2</v>
      </c>
      <c r="AB412" s="29">
        <v>2</v>
      </c>
      <c r="AC412" s="29">
        <v>1</v>
      </c>
      <c r="AD412" s="29">
        <v>1</v>
      </c>
      <c r="AE412" s="29">
        <v>0</v>
      </c>
      <c r="AF412" s="29">
        <v>0</v>
      </c>
      <c r="AG412" s="29">
        <v>1</v>
      </c>
      <c r="AH412" s="29">
        <v>1</v>
      </c>
      <c r="AI412" s="29">
        <v>0</v>
      </c>
      <c r="AJ412" s="29">
        <v>0</v>
      </c>
      <c r="AK412" s="29">
        <v>0</v>
      </c>
      <c r="AL412" s="29">
        <v>2</v>
      </c>
      <c r="AM412" s="29">
        <v>2</v>
      </c>
      <c r="AN412" s="29">
        <v>3</v>
      </c>
      <c r="AO412" s="29">
        <v>1</v>
      </c>
      <c r="AP412" s="29">
        <v>0</v>
      </c>
      <c r="AQ412" s="29">
        <v>1</v>
      </c>
      <c r="AR412" s="29">
        <v>0</v>
      </c>
      <c r="AS412" s="29">
        <v>1</v>
      </c>
      <c r="AT412" s="29">
        <v>0</v>
      </c>
      <c r="AU412" s="29">
        <v>0</v>
      </c>
      <c r="AV412" s="29">
        <v>1</v>
      </c>
      <c r="AW412" s="29">
        <v>1</v>
      </c>
      <c r="AX412" s="29">
        <v>2</v>
      </c>
      <c r="AY412" s="23">
        <f t="shared" si="28"/>
        <v>51</v>
      </c>
      <c r="AZ412" s="23"/>
      <c r="BA412" s="23"/>
      <c r="BC412" s="1">
        <v>410</v>
      </c>
      <c r="BD412" s="22">
        <v>10.423</v>
      </c>
      <c r="BE412" s="22">
        <v>10.423</v>
      </c>
      <c r="BF412" s="22">
        <v>10.423</v>
      </c>
      <c r="BG412" s="22">
        <v>10.423</v>
      </c>
      <c r="BH412" s="22">
        <v>10.423</v>
      </c>
      <c r="BI412" s="22">
        <v>10.423</v>
      </c>
      <c r="BJ412" s="22">
        <v>10.423</v>
      </c>
      <c r="BK412" s="22">
        <v>10.423</v>
      </c>
      <c r="BL412" s="22">
        <v>10.423</v>
      </c>
      <c r="BM412" s="22">
        <v>10.423</v>
      </c>
      <c r="BN412" s="22">
        <v>10.423</v>
      </c>
      <c r="BO412" s="22">
        <f t="shared" si="29"/>
        <v>114.65300000000001</v>
      </c>
      <c r="BP412" s="22">
        <v>0</v>
      </c>
      <c r="BQ412" s="22">
        <v>1000</v>
      </c>
      <c r="BR412">
        <f t="shared" si="31"/>
        <v>0</v>
      </c>
      <c r="BS412">
        <f t="shared" si="30"/>
        <v>0</v>
      </c>
    </row>
    <row r="413" spans="1:71" ht="16" x14ac:dyDescent="0.2">
      <c r="A413" s="30">
        <v>411</v>
      </c>
      <c r="B413" s="29">
        <v>1</v>
      </c>
      <c r="C413" s="29">
        <v>1</v>
      </c>
      <c r="D413" s="29">
        <v>2</v>
      </c>
      <c r="E413" s="29">
        <v>2</v>
      </c>
      <c r="F413" s="29">
        <v>0</v>
      </c>
      <c r="G413" s="29">
        <v>1</v>
      </c>
      <c r="H413" s="29">
        <v>1</v>
      </c>
      <c r="I413" s="29">
        <v>1</v>
      </c>
      <c r="J413" s="29">
        <v>3</v>
      </c>
      <c r="K413" s="29">
        <v>4</v>
      </c>
      <c r="L413" s="29">
        <v>1</v>
      </c>
      <c r="M413" s="29">
        <v>1</v>
      </c>
      <c r="N413" s="29">
        <v>1</v>
      </c>
      <c r="O413" s="29">
        <v>1</v>
      </c>
      <c r="P413" s="29">
        <v>3</v>
      </c>
      <c r="Q413" s="29">
        <v>1</v>
      </c>
      <c r="R413" s="29">
        <v>2</v>
      </c>
      <c r="S413" s="29">
        <v>1</v>
      </c>
      <c r="T413" s="29">
        <v>1</v>
      </c>
      <c r="U413" s="29">
        <v>1</v>
      </c>
      <c r="V413" s="29">
        <v>1</v>
      </c>
      <c r="W413" s="29">
        <v>0</v>
      </c>
      <c r="X413" s="29">
        <v>0</v>
      </c>
      <c r="Y413" s="29">
        <v>0</v>
      </c>
      <c r="Z413" s="29">
        <v>1</v>
      </c>
      <c r="AA413" s="29">
        <v>3</v>
      </c>
      <c r="AB413" s="29">
        <v>2</v>
      </c>
      <c r="AC413" s="29">
        <v>0</v>
      </c>
      <c r="AD413" s="29">
        <v>0</v>
      </c>
      <c r="AE413" s="29">
        <v>0</v>
      </c>
      <c r="AF413" s="29">
        <v>1</v>
      </c>
      <c r="AG413" s="29">
        <v>1</v>
      </c>
      <c r="AH413" s="29">
        <v>0</v>
      </c>
      <c r="AI413" s="29">
        <v>0</v>
      </c>
      <c r="AJ413" s="29">
        <v>0</v>
      </c>
      <c r="AK413" s="29">
        <v>0</v>
      </c>
      <c r="AL413" s="29">
        <v>1</v>
      </c>
      <c r="AM413" s="29">
        <v>3</v>
      </c>
      <c r="AN413" s="29">
        <v>3</v>
      </c>
      <c r="AO413" s="29">
        <v>1</v>
      </c>
      <c r="AP413" s="29">
        <v>1</v>
      </c>
      <c r="AQ413" s="29">
        <v>0</v>
      </c>
      <c r="AR413" s="29">
        <v>0</v>
      </c>
      <c r="AS413" s="29">
        <v>0</v>
      </c>
      <c r="AT413" s="29">
        <v>1</v>
      </c>
      <c r="AU413" s="29">
        <v>0</v>
      </c>
      <c r="AV413" s="29">
        <v>1</v>
      </c>
      <c r="AW413" s="29">
        <v>1</v>
      </c>
      <c r="AX413" s="29">
        <v>3</v>
      </c>
      <c r="AY413" s="23">
        <f t="shared" si="28"/>
        <v>53</v>
      </c>
      <c r="AZ413" s="23"/>
      <c r="BA413" s="23"/>
      <c r="BC413" s="1">
        <v>411</v>
      </c>
      <c r="BD413" s="22">
        <v>10.423</v>
      </c>
      <c r="BE413" s="22">
        <v>10.423</v>
      </c>
      <c r="BF413" s="22">
        <v>10.423</v>
      </c>
      <c r="BG413" s="22">
        <v>10.423</v>
      </c>
      <c r="BH413" s="22">
        <v>10.423</v>
      </c>
      <c r="BI413" s="22">
        <v>10.423</v>
      </c>
      <c r="BJ413" s="22">
        <v>10.423</v>
      </c>
      <c r="BK413" s="22">
        <v>10.423</v>
      </c>
      <c r="BL413" s="22">
        <v>10.423</v>
      </c>
      <c r="BM413" s="22">
        <v>10.423</v>
      </c>
      <c r="BN413" s="22">
        <v>10.423</v>
      </c>
      <c r="BO413" s="22">
        <f t="shared" si="29"/>
        <v>114.65300000000001</v>
      </c>
      <c r="BP413" s="22">
        <v>0</v>
      </c>
      <c r="BQ413" s="22">
        <v>1000</v>
      </c>
      <c r="BR413">
        <f t="shared" si="31"/>
        <v>0</v>
      </c>
      <c r="BS413">
        <f t="shared" si="30"/>
        <v>0</v>
      </c>
    </row>
    <row r="414" spans="1:71" ht="16" x14ac:dyDescent="0.2">
      <c r="A414" s="30">
        <v>412</v>
      </c>
      <c r="B414" s="29">
        <v>0</v>
      </c>
      <c r="C414" s="29">
        <v>2</v>
      </c>
      <c r="D414" s="29">
        <v>2</v>
      </c>
      <c r="E414" s="29">
        <v>2</v>
      </c>
      <c r="F414" s="29">
        <v>1</v>
      </c>
      <c r="G414" s="29">
        <v>1</v>
      </c>
      <c r="H414" s="29">
        <v>1</v>
      </c>
      <c r="I414" s="29">
        <v>2</v>
      </c>
      <c r="J414" s="29">
        <v>3</v>
      </c>
      <c r="K414" s="29">
        <v>4</v>
      </c>
      <c r="L414" s="29">
        <v>1</v>
      </c>
      <c r="M414" s="29">
        <v>1</v>
      </c>
      <c r="N414" s="29">
        <v>2</v>
      </c>
      <c r="O414" s="29">
        <v>1</v>
      </c>
      <c r="P414" s="29">
        <v>3</v>
      </c>
      <c r="Q414" s="29">
        <v>1</v>
      </c>
      <c r="R414" s="29">
        <v>2</v>
      </c>
      <c r="S414" s="29">
        <v>2</v>
      </c>
      <c r="T414" s="29">
        <v>0</v>
      </c>
      <c r="U414" s="29">
        <v>0</v>
      </c>
      <c r="V414" s="29">
        <v>1</v>
      </c>
      <c r="W414" s="29">
        <v>1</v>
      </c>
      <c r="X414" s="29">
        <v>0</v>
      </c>
      <c r="Y414" s="29">
        <v>0</v>
      </c>
      <c r="Z414" s="29">
        <v>1</v>
      </c>
      <c r="AA414" s="29">
        <v>3</v>
      </c>
      <c r="AB414" s="29">
        <v>2</v>
      </c>
      <c r="AC414" s="29">
        <v>1</v>
      </c>
      <c r="AD414" s="29">
        <v>0</v>
      </c>
      <c r="AE414" s="29">
        <v>0</v>
      </c>
      <c r="AF414" s="29">
        <v>1</v>
      </c>
      <c r="AG414" s="29">
        <v>1</v>
      </c>
      <c r="AH414" s="29">
        <v>1</v>
      </c>
      <c r="AI414" s="29">
        <v>0</v>
      </c>
      <c r="AJ414" s="29">
        <v>1</v>
      </c>
      <c r="AK414" s="29">
        <v>0</v>
      </c>
      <c r="AL414" s="29">
        <v>1</v>
      </c>
      <c r="AM414" s="29">
        <v>2</v>
      </c>
      <c r="AN414" s="29">
        <v>2</v>
      </c>
      <c r="AO414" s="29">
        <v>1</v>
      </c>
      <c r="AP414" s="29">
        <v>1</v>
      </c>
      <c r="AQ414" s="29">
        <v>0</v>
      </c>
      <c r="AR414" s="29">
        <v>1</v>
      </c>
      <c r="AS414" s="29">
        <v>0</v>
      </c>
      <c r="AT414" s="29">
        <v>0</v>
      </c>
      <c r="AU414" s="29">
        <v>0</v>
      </c>
      <c r="AV414" s="29">
        <v>1</v>
      </c>
      <c r="AW414" s="29">
        <v>1</v>
      </c>
      <c r="AX414" s="29">
        <v>2</v>
      </c>
      <c r="AY414" s="23">
        <f t="shared" si="28"/>
        <v>56</v>
      </c>
      <c r="AZ414" s="23"/>
      <c r="BA414" s="23"/>
      <c r="BC414" s="1">
        <v>412</v>
      </c>
      <c r="BD414" s="22">
        <v>10.423</v>
      </c>
      <c r="BE414" s="22">
        <v>10.423</v>
      </c>
      <c r="BF414" s="22">
        <v>10.423</v>
      </c>
      <c r="BG414" s="22">
        <v>10.423</v>
      </c>
      <c r="BH414" s="22">
        <v>10.423</v>
      </c>
      <c r="BI414" s="22">
        <v>10.423</v>
      </c>
      <c r="BJ414" s="22">
        <v>10.423</v>
      </c>
      <c r="BK414" s="22">
        <v>10.423</v>
      </c>
      <c r="BL414" s="22">
        <v>10.423</v>
      </c>
      <c r="BM414" s="22">
        <v>10.423</v>
      </c>
      <c r="BN414" s="22">
        <v>10.423</v>
      </c>
      <c r="BO414" s="22">
        <f t="shared" si="29"/>
        <v>114.65300000000001</v>
      </c>
      <c r="BP414" s="22">
        <v>0</v>
      </c>
      <c r="BQ414" s="22">
        <v>1000</v>
      </c>
      <c r="BR414">
        <f t="shared" si="31"/>
        <v>0</v>
      </c>
      <c r="BS414">
        <f t="shared" si="30"/>
        <v>0</v>
      </c>
    </row>
    <row r="415" spans="1:71" ht="16" x14ac:dyDescent="0.2">
      <c r="A415" s="30">
        <v>413</v>
      </c>
      <c r="B415" s="29">
        <v>1</v>
      </c>
      <c r="C415" s="29">
        <v>1</v>
      </c>
      <c r="D415" s="29">
        <v>1</v>
      </c>
      <c r="E415" s="29">
        <v>2</v>
      </c>
      <c r="F415" s="29">
        <v>0</v>
      </c>
      <c r="G415" s="29">
        <v>1</v>
      </c>
      <c r="H415" s="29">
        <v>1</v>
      </c>
      <c r="I415" s="29">
        <v>1</v>
      </c>
      <c r="J415" s="29">
        <v>3</v>
      </c>
      <c r="K415" s="29">
        <v>3</v>
      </c>
      <c r="L415" s="29">
        <v>2</v>
      </c>
      <c r="M415" s="29">
        <v>2</v>
      </c>
      <c r="N415" s="29">
        <v>2</v>
      </c>
      <c r="O415" s="29">
        <v>2</v>
      </c>
      <c r="P415" s="29">
        <v>3</v>
      </c>
      <c r="Q415" s="29">
        <v>0</v>
      </c>
      <c r="R415" s="29">
        <v>1</v>
      </c>
      <c r="S415" s="29">
        <v>2</v>
      </c>
      <c r="T415" s="29">
        <v>0</v>
      </c>
      <c r="U415" s="29">
        <v>0</v>
      </c>
      <c r="V415" s="29">
        <v>1</v>
      </c>
      <c r="W415" s="29">
        <v>1</v>
      </c>
      <c r="X415" s="29">
        <v>0</v>
      </c>
      <c r="Y415" s="29">
        <v>0</v>
      </c>
      <c r="Z415" s="29">
        <v>1</v>
      </c>
      <c r="AA415" s="29">
        <v>2</v>
      </c>
      <c r="AB415" s="29">
        <v>2</v>
      </c>
      <c r="AC415" s="29">
        <v>1</v>
      </c>
      <c r="AD415" s="29">
        <v>0</v>
      </c>
      <c r="AE415" s="29">
        <v>0</v>
      </c>
      <c r="AF415" s="29">
        <v>1</v>
      </c>
      <c r="AG415" s="29">
        <v>0</v>
      </c>
      <c r="AH415" s="29">
        <v>1</v>
      </c>
      <c r="AI415" s="29">
        <v>0</v>
      </c>
      <c r="AJ415" s="29">
        <v>0</v>
      </c>
      <c r="AK415" s="29">
        <v>0</v>
      </c>
      <c r="AL415" s="29">
        <v>2</v>
      </c>
      <c r="AM415" s="29">
        <v>2</v>
      </c>
      <c r="AN415" s="29">
        <v>3</v>
      </c>
      <c r="AO415" s="29">
        <v>1</v>
      </c>
      <c r="AP415" s="29">
        <v>1</v>
      </c>
      <c r="AQ415" s="29">
        <v>0</v>
      </c>
      <c r="AR415" s="29">
        <v>1</v>
      </c>
      <c r="AS415" s="29">
        <v>0</v>
      </c>
      <c r="AT415" s="29">
        <v>0</v>
      </c>
      <c r="AU415" s="29">
        <v>0</v>
      </c>
      <c r="AV415" s="29">
        <v>0</v>
      </c>
      <c r="AW415" s="29">
        <v>1</v>
      </c>
      <c r="AX415" s="29">
        <v>2</v>
      </c>
      <c r="AY415" s="23">
        <f t="shared" si="28"/>
        <v>51</v>
      </c>
      <c r="AZ415" s="23"/>
      <c r="BA415" s="23"/>
      <c r="BC415" s="1">
        <v>413</v>
      </c>
      <c r="BD415" s="22">
        <v>10.423</v>
      </c>
      <c r="BE415" s="22">
        <v>10.423</v>
      </c>
      <c r="BF415" s="22">
        <v>10.423</v>
      </c>
      <c r="BG415" s="22">
        <v>10.423</v>
      </c>
      <c r="BH415" s="22">
        <v>10.423</v>
      </c>
      <c r="BI415" s="22">
        <v>10.423</v>
      </c>
      <c r="BJ415" s="22">
        <v>10.423</v>
      </c>
      <c r="BK415" s="22">
        <v>10.423</v>
      </c>
      <c r="BL415" s="22">
        <v>10.423</v>
      </c>
      <c r="BM415" s="22">
        <v>10.423</v>
      </c>
      <c r="BN415" s="22">
        <v>10.423</v>
      </c>
      <c r="BO415" s="22">
        <f t="shared" si="29"/>
        <v>114.65300000000001</v>
      </c>
      <c r="BP415" s="22">
        <v>0</v>
      </c>
      <c r="BQ415" s="22">
        <v>1000</v>
      </c>
      <c r="BR415">
        <f t="shared" si="31"/>
        <v>0</v>
      </c>
      <c r="BS415">
        <f t="shared" si="30"/>
        <v>0</v>
      </c>
    </row>
    <row r="416" spans="1:71" ht="16" x14ac:dyDescent="0.2">
      <c r="A416" s="30">
        <v>414</v>
      </c>
      <c r="B416" s="29">
        <v>0</v>
      </c>
      <c r="C416" s="29">
        <v>2</v>
      </c>
      <c r="D416" s="29">
        <v>3</v>
      </c>
      <c r="E416" s="29">
        <v>2</v>
      </c>
      <c r="F416" s="29">
        <v>0</v>
      </c>
      <c r="G416" s="29">
        <v>1</v>
      </c>
      <c r="H416" s="29">
        <v>1</v>
      </c>
      <c r="I416" s="29">
        <v>1</v>
      </c>
      <c r="J416" s="29">
        <v>3</v>
      </c>
      <c r="K416" s="29">
        <v>3</v>
      </c>
      <c r="L416" s="29">
        <v>1</v>
      </c>
      <c r="M416" s="29">
        <v>1</v>
      </c>
      <c r="N416" s="29">
        <v>1</v>
      </c>
      <c r="O416" s="29">
        <v>2</v>
      </c>
      <c r="P416" s="29">
        <v>3</v>
      </c>
      <c r="Q416" s="29">
        <v>1</v>
      </c>
      <c r="R416" s="29">
        <v>1</v>
      </c>
      <c r="S416" s="29">
        <v>2</v>
      </c>
      <c r="T416" s="29">
        <v>0</v>
      </c>
      <c r="U416" s="29">
        <v>0</v>
      </c>
      <c r="V416" s="29">
        <v>0</v>
      </c>
      <c r="W416" s="29">
        <v>0</v>
      </c>
      <c r="X416" s="29">
        <v>0</v>
      </c>
      <c r="Y416" s="29">
        <v>0</v>
      </c>
      <c r="Z416" s="29">
        <v>1</v>
      </c>
      <c r="AA416" s="29">
        <v>2</v>
      </c>
      <c r="AB416" s="29">
        <v>1</v>
      </c>
      <c r="AC416" s="29">
        <v>0</v>
      </c>
      <c r="AD416" s="29">
        <v>1</v>
      </c>
      <c r="AE416" s="29">
        <v>1</v>
      </c>
      <c r="AF416" s="29">
        <v>0</v>
      </c>
      <c r="AG416" s="29">
        <v>1</v>
      </c>
      <c r="AH416" s="29">
        <v>1</v>
      </c>
      <c r="AI416" s="29">
        <v>0</v>
      </c>
      <c r="AJ416" s="29">
        <v>1</v>
      </c>
      <c r="AK416" s="29">
        <v>0</v>
      </c>
      <c r="AL416" s="29">
        <v>2</v>
      </c>
      <c r="AM416" s="29">
        <v>3</v>
      </c>
      <c r="AN416" s="29">
        <v>3</v>
      </c>
      <c r="AO416" s="29">
        <v>1</v>
      </c>
      <c r="AP416" s="29">
        <v>1</v>
      </c>
      <c r="AQ416" s="29">
        <v>0</v>
      </c>
      <c r="AR416" s="29">
        <v>1</v>
      </c>
      <c r="AS416" s="29">
        <v>1</v>
      </c>
      <c r="AT416" s="29">
        <v>0</v>
      </c>
      <c r="AU416" s="29">
        <v>0</v>
      </c>
      <c r="AV416" s="29">
        <v>1</v>
      </c>
      <c r="AW416" s="29">
        <v>1</v>
      </c>
      <c r="AX416" s="29">
        <v>2</v>
      </c>
      <c r="AY416" s="23">
        <f t="shared" si="28"/>
        <v>53</v>
      </c>
      <c r="AZ416" s="23"/>
      <c r="BA416" s="23"/>
      <c r="BC416" s="1">
        <v>414</v>
      </c>
      <c r="BD416" s="22">
        <v>10.423</v>
      </c>
      <c r="BE416" s="22">
        <v>10.423</v>
      </c>
      <c r="BF416" s="22">
        <v>10.423</v>
      </c>
      <c r="BG416" s="22">
        <v>10.423</v>
      </c>
      <c r="BH416" s="22">
        <v>10.423</v>
      </c>
      <c r="BI416" s="22">
        <v>10.423</v>
      </c>
      <c r="BJ416" s="22">
        <v>10.423</v>
      </c>
      <c r="BK416" s="22">
        <v>10.423</v>
      </c>
      <c r="BL416" s="22">
        <v>10.423</v>
      </c>
      <c r="BM416" s="22">
        <v>10.423</v>
      </c>
      <c r="BN416" s="22">
        <v>10.423</v>
      </c>
      <c r="BO416" s="22">
        <f t="shared" si="29"/>
        <v>114.65300000000001</v>
      </c>
      <c r="BP416" s="22">
        <v>0</v>
      </c>
      <c r="BQ416" s="22">
        <v>1000</v>
      </c>
      <c r="BR416">
        <f t="shared" si="31"/>
        <v>0</v>
      </c>
      <c r="BS416">
        <f t="shared" si="30"/>
        <v>0</v>
      </c>
    </row>
    <row r="417" spans="1:71" ht="16" x14ac:dyDescent="0.2">
      <c r="A417" s="30">
        <v>415</v>
      </c>
      <c r="B417" s="29">
        <v>1</v>
      </c>
      <c r="C417" s="29">
        <v>2</v>
      </c>
      <c r="D417" s="29">
        <v>2</v>
      </c>
      <c r="E417" s="29">
        <v>2</v>
      </c>
      <c r="F417" s="29">
        <v>1</v>
      </c>
      <c r="G417" s="29">
        <v>1</v>
      </c>
      <c r="H417" s="29">
        <v>1</v>
      </c>
      <c r="I417" s="29">
        <v>1</v>
      </c>
      <c r="J417" s="29">
        <v>3</v>
      </c>
      <c r="K417" s="29">
        <v>4</v>
      </c>
      <c r="L417" s="29">
        <v>1</v>
      </c>
      <c r="M417" s="29">
        <v>1</v>
      </c>
      <c r="N417" s="29">
        <v>1</v>
      </c>
      <c r="O417" s="29">
        <v>1</v>
      </c>
      <c r="P417" s="29">
        <v>3</v>
      </c>
      <c r="Q417" s="29">
        <v>0</v>
      </c>
      <c r="R417" s="29">
        <v>2</v>
      </c>
      <c r="S417" s="29">
        <v>2</v>
      </c>
      <c r="T417" s="29">
        <v>1</v>
      </c>
      <c r="U417" s="29">
        <v>0</v>
      </c>
      <c r="V417" s="29">
        <v>1</v>
      </c>
      <c r="W417" s="29">
        <v>1</v>
      </c>
      <c r="X417" s="29">
        <v>1</v>
      </c>
      <c r="Y417" s="29">
        <v>0</v>
      </c>
      <c r="Z417" s="29">
        <v>2</v>
      </c>
      <c r="AA417" s="29">
        <v>2</v>
      </c>
      <c r="AB417" s="29">
        <v>2</v>
      </c>
      <c r="AC417" s="29">
        <v>1</v>
      </c>
      <c r="AD417" s="29">
        <v>0</v>
      </c>
      <c r="AE417" s="29">
        <v>0</v>
      </c>
      <c r="AF417" s="29">
        <v>0</v>
      </c>
      <c r="AG417" s="29">
        <v>1</v>
      </c>
      <c r="AH417" s="29">
        <v>0</v>
      </c>
      <c r="AI417" s="29">
        <v>0</v>
      </c>
      <c r="AJ417" s="29">
        <v>0</v>
      </c>
      <c r="AK417" s="29">
        <v>0</v>
      </c>
      <c r="AL417" s="29">
        <v>2</v>
      </c>
      <c r="AM417" s="29">
        <v>3</v>
      </c>
      <c r="AN417" s="29">
        <v>4</v>
      </c>
      <c r="AO417" s="29">
        <v>1</v>
      </c>
      <c r="AP417" s="29">
        <v>1</v>
      </c>
      <c r="AQ417" s="29">
        <v>1</v>
      </c>
      <c r="AR417" s="29">
        <v>1</v>
      </c>
      <c r="AS417" s="29">
        <v>0</v>
      </c>
      <c r="AT417" s="29">
        <v>0</v>
      </c>
      <c r="AU417" s="29">
        <v>0</v>
      </c>
      <c r="AV417" s="29">
        <v>0</v>
      </c>
      <c r="AW417" s="29">
        <v>0</v>
      </c>
      <c r="AX417" s="29">
        <v>2</v>
      </c>
      <c r="AY417" s="23">
        <f t="shared" si="28"/>
        <v>56</v>
      </c>
      <c r="AZ417" s="23"/>
      <c r="BA417" s="23"/>
      <c r="BC417" s="1">
        <v>415</v>
      </c>
      <c r="BD417" s="22">
        <v>10.423</v>
      </c>
      <c r="BE417" s="22">
        <v>10.423</v>
      </c>
      <c r="BF417" s="22">
        <v>10.423</v>
      </c>
      <c r="BG417" s="22">
        <v>10.423</v>
      </c>
      <c r="BH417" s="22">
        <v>10.423</v>
      </c>
      <c r="BI417" s="22">
        <v>10.423</v>
      </c>
      <c r="BJ417" s="22">
        <v>10.423</v>
      </c>
      <c r="BK417" s="22">
        <v>10.423</v>
      </c>
      <c r="BL417" s="22">
        <v>10.423</v>
      </c>
      <c r="BM417" s="22">
        <v>10.423</v>
      </c>
      <c r="BN417" s="22">
        <v>10.423</v>
      </c>
      <c r="BO417" s="22">
        <f t="shared" si="29"/>
        <v>114.65300000000001</v>
      </c>
      <c r="BP417" s="22">
        <v>0</v>
      </c>
      <c r="BQ417" s="22">
        <v>1000</v>
      </c>
      <c r="BR417">
        <f t="shared" si="31"/>
        <v>0</v>
      </c>
      <c r="BS417">
        <f t="shared" si="30"/>
        <v>0</v>
      </c>
    </row>
    <row r="418" spans="1:71" ht="16" x14ac:dyDescent="0.2">
      <c r="A418" s="30">
        <v>416</v>
      </c>
      <c r="B418" s="29">
        <v>0</v>
      </c>
      <c r="C418" s="29">
        <v>2</v>
      </c>
      <c r="D418" s="29">
        <v>2</v>
      </c>
      <c r="E418" s="29">
        <v>1</v>
      </c>
      <c r="F418" s="29">
        <v>0</v>
      </c>
      <c r="G418" s="29">
        <v>1</v>
      </c>
      <c r="H418" s="29">
        <v>0</v>
      </c>
      <c r="I418" s="29">
        <v>1</v>
      </c>
      <c r="J418" s="29">
        <v>3</v>
      </c>
      <c r="K418" s="29">
        <v>3</v>
      </c>
      <c r="L418" s="29">
        <v>1</v>
      </c>
      <c r="M418" s="29">
        <v>1</v>
      </c>
      <c r="N418" s="29">
        <v>2</v>
      </c>
      <c r="O418" s="29">
        <v>1</v>
      </c>
      <c r="P418" s="29">
        <v>3</v>
      </c>
      <c r="Q418" s="29">
        <v>0</v>
      </c>
      <c r="R418" s="29">
        <v>1</v>
      </c>
      <c r="S418" s="29">
        <v>2</v>
      </c>
      <c r="T418" s="29">
        <v>0</v>
      </c>
      <c r="U418" s="29">
        <v>0</v>
      </c>
      <c r="V418" s="29">
        <v>0</v>
      </c>
      <c r="W418" s="29">
        <v>0</v>
      </c>
      <c r="X418" s="29">
        <v>1</v>
      </c>
      <c r="Y418" s="29">
        <v>0</v>
      </c>
      <c r="Z418" s="29">
        <v>2</v>
      </c>
      <c r="AA418" s="29">
        <v>2</v>
      </c>
      <c r="AB418" s="29">
        <v>1</v>
      </c>
      <c r="AC418" s="29">
        <v>0</v>
      </c>
      <c r="AD418" s="29">
        <v>0</v>
      </c>
      <c r="AE418" s="29">
        <v>0</v>
      </c>
      <c r="AF418" s="29">
        <v>0</v>
      </c>
      <c r="AG418" s="29">
        <v>1</v>
      </c>
      <c r="AH418" s="29">
        <v>1</v>
      </c>
      <c r="AI418" s="29">
        <v>0</v>
      </c>
      <c r="AJ418" s="29">
        <v>0</v>
      </c>
      <c r="AK418" s="29">
        <v>0</v>
      </c>
      <c r="AL418" s="29">
        <v>2</v>
      </c>
      <c r="AM418" s="29">
        <v>2</v>
      </c>
      <c r="AN418" s="29">
        <v>3</v>
      </c>
      <c r="AO418" s="29">
        <v>0</v>
      </c>
      <c r="AP418" s="29">
        <v>1</v>
      </c>
      <c r="AQ418" s="29">
        <v>1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9">
        <v>1</v>
      </c>
      <c r="AY418" s="23">
        <f t="shared" si="28"/>
        <v>42</v>
      </c>
      <c r="AZ418" s="23"/>
      <c r="BA418" s="23"/>
      <c r="BC418" s="1">
        <v>416</v>
      </c>
      <c r="BD418" s="22">
        <v>10.423</v>
      </c>
      <c r="BE418" s="22">
        <v>10.423</v>
      </c>
      <c r="BF418" s="22">
        <v>10.423</v>
      </c>
      <c r="BG418" s="22">
        <v>10.423</v>
      </c>
      <c r="BH418" s="22">
        <v>10.423</v>
      </c>
      <c r="BI418" s="22">
        <v>10.423</v>
      </c>
      <c r="BJ418" s="22">
        <v>10.423</v>
      </c>
      <c r="BK418" s="22">
        <v>10.423</v>
      </c>
      <c r="BL418" s="22">
        <v>10.423</v>
      </c>
      <c r="BM418" s="22">
        <v>10.423</v>
      </c>
      <c r="BN418" s="22">
        <v>10.423</v>
      </c>
      <c r="BO418" s="22">
        <f t="shared" si="29"/>
        <v>114.65300000000001</v>
      </c>
      <c r="BP418" s="22">
        <v>0</v>
      </c>
      <c r="BQ418" s="22">
        <v>1000</v>
      </c>
      <c r="BR418">
        <f t="shared" si="31"/>
        <v>0</v>
      </c>
      <c r="BS418">
        <f t="shared" si="30"/>
        <v>0</v>
      </c>
    </row>
    <row r="419" spans="1:71" ht="16" x14ac:dyDescent="0.2">
      <c r="A419" s="30">
        <v>417</v>
      </c>
      <c r="B419" s="29">
        <v>0</v>
      </c>
      <c r="C419" s="29">
        <v>1</v>
      </c>
      <c r="D419" s="29">
        <v>2</v>
      </c>
      <c r="E419" s="29">
        <v>2</v>
      </c>
      <c r="F419" s="29">
        <v>1</v>
      </c>
      <c r="G419" s="29">
        <v>1</v>
      </c>
      <c r="H419" s="29">
        <v>2</v>
      </c>
      <c r="I419" s="29">
        <v>1</v>
      </c>
      <c r="J419" s="29">
        <v>3</v>
      </c>
      <c r="K419" s="29">
        <v>4</v>
      </c>
      <c r="L419" s="29">
        <v>1</v>
      </c>
      <c r="M419" s="29">
        <v>0</v>
      </c>
      <c r="N419" s="29">
        <v>1</v>
      </c>
      <c r="O419" s="29">
        <v>2</v>
      </c>
      <c r="P419" s="29">
        <v>3</v>
      </c>
      <c r="Q419" s="29">
        <v>1</v>
      </c>
      <c r="R419" s="29">
        <v>2</v>
      </c>
      <c r="S419" s="29">
        <v>2</v>
      </c>
      <c r="T419" s="29">
        <v>0</v>
      </c>
      <c r="U419" s="29">
        <v>0</v>
      </c>
      <c r="V419" s="29">
        <v>0</v>
      </c>
      <c r="W419" s="29">
        <v>0</v>
      </c>
      <c r="X419" s="29">
        <v>1</v>
      </c>
      <c r="Y419" s="29">
        <v>0</v>
      </c>
      <c r="Z419" s="29">
        <v>1</v>
      </c>
      <c r="AA419" s="29">
        <v>2</v>
      </c>
      <c r="AB419" s="29">
        <v>1</v>
      </c>
      <c r="AC419" s="29">
        <v>0</v>
      </c>
      <c r="AD419" s="29">
        <v>1</v>
      </c>
      <c r="AE419" s="29">
        <v>1</v>
      </c>
      <c r="AF419" s="29">
        <v>1</v>
      </c>
      <c r="AG419" s="29">
        <v>1</v>
      </c>
      <c r="AH419" s="29">
        <v>1</v>
      </c>
      <c r="AI419" s="29">
        <v>1</v>
      </c>
      <c r="AJ419" s="29">
        <v>0</v>
      </c>
      <c r="AK419" s="29">
        <v>0</v>
      </c>
      <c r="AL419" s="29">
        <v>2</v>
      </c>
      <c r="AM419" s="29">
        <v>2</v>
      </c>
      <c r="AN419" s="29">
        <v>3</v>
      </c>
      <c r="AO419" s="29">
        <v>1</v>
      </c>
      <c r="AP419" s="29">
        <v>0</v>
      </c>
      <c r="AQ419" s="29">
        <v>1</v>
      </c>
      <c r="AR419" s="29">
        <v>0</v>
      </c>
      <c r="AS419" s="29">
        <v>0</v>
      </c>
      <c r="AT419" s="29">
        <v>0</v>
      </c>
      <c r="AU419" s="29">
        <v>0</v>
      </c>
      <c r="AV419" s="29">
        <v>1</v>
      </c>
      <c r="AW419" s="29">
        <v>1</v>
      </c>
      <c r="AX419" s="29">
        <v>2</v>
      </c>
      <c r="AY419" s="23">
        <f t="shared" si="28"/>
        <v>53</v>
      </c>
      <c r="AZ419" s="23"/>
      <c r="BA419" s="23"/>
      <c r="BC419" s="1">
        <v>417</v>
      </c>
      <c r="BD419" s="22">
        <v>10.423</v>
      </c>
      <c r="BE419" s="22">
        <v>10.423</v>
      </c>
      <c r="BF419" s="22">
        <v>10.423</v>
      </c>
      <c r="BG419" s="22">
        <v>10.423</v>
      </c>
      <c r="BH419" s="22">
        <v>10.423</v>
      </c>
      <c r="BI419" s="22">
        <v>10.423</v>
      </c>
      <c r="BJ419" s="22">
        <v>10.423</v>
      </c>
      <c r="BK419" s="22">
        <v>10.423</v>
      </c>
      <c r="BL419" s="22">
        <v>10.423</v>
      </c>
      <c r="BM419" s="22">
        <v>10.423</v>
      </c>
      <c r="BN419" s="22">
        <v>10.423</v>
      </c>
      <c r="BO419" s="22">
        <f t="shared" si="29"/>
        <v>114.65300000000001</v>
      </c>
      <c r="BP419" s="22">
        <v>0</v>
      </c>
      <c r="BQ419" s="22">
        <v>1000</v>
      </c>
      <c r="BR419">
        <f t="shared" si="31"/>
        <v>0</v>
      </c>
      <c r="BS419">
        <f t="shared" si="30"/>
        <v>0</v>
      </c>
    </row>
    <row r="420" spans="1:71" ht="16" x14ac:dyDescent="0.2">
      <c r="A420" s="30">
        <v>418</v>
      </c>
      <c r="B420" s="29">
        <v>1</v>
      </c>
      <c r="C420" s="29">
        <v>1</v>
      </c>
      <c r="D420" s="29">
        <v>2</v>
      </c>
      <c r="E420" s="29">
        <v>2</v>
      </c>
      <c r="F420" s="29">
        <v>0</v>
      </c>
      <c r="G420" s="29">
        <v>1</v>
      </c>
      <c r="H420" s="29">
        <v>1</v>
      </c>
      <c r="I420" s="29">
        <v>1</v>
      </c>
      <c r="J420" s="29">
        <v>3</v>
      </c>
      <c r="K420" s="29">
        <v>3</v>
      </c>
      <c r="L420" s="29">
        <v>0</v>
      </c>
      <c r="M420" s="29">
        <v>1</v>
      </c>
      <c r="N420" s="29">
        <v>1</v>
      </c>
      <c r="O420" s="29">
        <v>1</v>
      </c>
      <c r="P420" s="29">
        <v>3</v>
      </c>
      <c r="Q420" s="29">
        <v>0</v>
      </c>
      <c r="R420" s="29">
        <v>1</v>
      </c>
      <c r="S420" s="29">
        <v>1</v>
      </c>
      <c r="T420" s="29">
        <v>1</v>
      </c>
      <c r="U420" s="29">
        <v>0</v>
      </c>
      <c r="V420" s="29">
        <v>0</v>
      </c>
      <c r="W420" s="29">
        <v>1</v>
      </c>
      <c r="X420" s="29">
        <v>1</v>
      </c>
      <c r="Y420" s="29">
        <v>0</v>
      </c>
      <c r="Z420" s="29">
        <v>1</v>
      </c>
      <c r="AA420" s="29">
        <v>3</v>
      </c>
      <c r="AB420" s="29">
        <v>2</v>
      </c>
      <c r="AC420" s="29">
        <v>1</v>
      </c>
      <c r="AD420" s="29">
        <v>0</v>
      </c>
      <c r="AE420" s="29">
        <v>0</v>
      </c>
      <c r="AF420" s="29">
        <v>0</v>
      </c>
      <c r="AG420" s="29">
        <v>1</v>
      </c>
      <c r="AH420" s="29">
        <v>1</v>
      </c>
      <c r="AI420" s="29">
        <v>0</v>
      </c>
      <c r="AJ420" s="29">
        <v>0</v>
      </c>
      <c r="AK420" s="29">
        <v>0</v>
      </c>
      <c r="AL420" s="29">
        <v>2</v>
      </c>
      <c r="AM420" s="29">
        <v>2</v>
      </c>
      <c r="AN420" s="29">
        <v>3</v>
      </c>
      <c r="AO420" s="29">
        <v>1</v>
      </c>
      <c r="AP420" s="29">
        <v>0</v>
      </c>
      <c r="AQ420" s="29">
        <v>0</v>
      </c>
      <c r="AR420" s="29">
        <v>0</v>
      </c>
      <c r="AS420" s="29">
        <v>0</v>
      </c>
      <c r="AT420" s="29">
        <v>0</v>
      </c>
      <c r="AU420" s="29">
        <v>0</v>
      </c>
      <c r="AV420" s="29">
        <v>0</v>
      </c>
      <c r="AW420" s="29">
        <v>1</v>
      </c>
      <c r="AX420" s="29">
        <v>2</v>
      </c>
      <c r="AY420" s="23">
        <f t="shared" si="28"/>
        <v>46</v>
      </c>
      <c r="AZ420" s="23"/>
      <c r="BA420" s="23"/>
      <c r="BC420" s="1">
        <v>418</v>
      </c>
      <c r="BD420" s="22">
        <v>10.423</v>
      </c>
      <c r="BE420" s="22">
        <v>10.423</v>
      </c>
      <c r="BF420" s="22">
        <v>10.423</v>
      </c>
      <c r="BG420" s="22">
        <v>10.423</v>
      </c>
      <c r="BH420" s="22">
        <v>10.423</v>
      </c>
      <c r="BI420" s="22">
        <v>10.423</v>
      </c>
      <c r="BJ420" s="22">
        <v>10.423</v>
      </c>
      <c r="BK420" s="22">
        <v>10.423</v>
      </c>
      <c r="BL420" s="22">
        <v>10.423</v>
      </c>
      <c r="BM420" s="22">
        <v>10.423</v>
      </c>
      <c r="BN420" s="22">
        <v>10.423</v>
      </c>
      <c r="BO420" s="22">
        <f t="shared" si="29"/>
        <v>114.65300000000001</v>
      </c>
      <c r="BP420" s="22">
        <v>0</v>
      </c>
      <c r="BQ420" s="22">
        <v>1000</v>
      </c>
      <c r="BR420">
        <f t="shared" si="31"/>
        <v>0</v>
      </c>
      <c r="BS420">
        <f t="shared" si="30"/>
        <v>0</v>
      </c>
    </row>
    <row r="421" spans="1:71" ht="16" x14ac:dyDescent="0.2">
      <c r="A421" s="30">
        <v>419</v>
      </c>
      <c r="B421" s="29">
        <v>0</v>
      </c>
      <c r="C421" s="29">
        <v>2</v>
      </c>
      <c r="D421" s="29">
        <v>2</v>
      </c>
      <c r="E421" s="29">
        <v>2</v>
      </c>
      <c r="F421" s="29">
        <v>1</v>
      </c>
      <c r="G421" s="29">
        <v>0</v>
      </c>
      <c r="H421" s="29">
        <v>1</v>
      </c>
      <c r="I421" s="29">
        <v>1</v>
      </c>
      <c r="J421" s="29">
        <v>3</v>
      </c>
      <c r="K421" s="29">
        <v>3</v>
      </c>
      <c r="L421" s="29">
        <v>1</v>
      </c>
      <c r="M421" s="29">
        <v>1</v>
      </c>
      <c r="N421" s="29">
        <v>2</v>
      </c>
      <c r="O421" s="29">
        <v>1</v>
      </c>
      <c r="P421" s="29">
        <v>3</v>
      </c>
      <c r="Q421" s="29">
        <v>1</v>
      </c>
      <c r="R421" s="29">
        <v>2</v>
      </c>
      <c r="S421" s="29">
        <v>2</v>
      </c>
      <c r="T421" s="29">
        <v>0</v>
      </c>
      <c r="U421" s="29">
        <v>1</v>
      </c>
      <c r="V421" s="29">
        <v>0</v>
      </c>
      <c r="W421" s="29">
        <v>0</v>
      </c>
      <c r="X421" s="29">
        <v>1</v>
      </c>
      <c r="Y421" s="29">
        <v>0</v>
      </c>
      <c r="Z421" s="29">
        <v>1</v>
      </c>
      <c r="AA421" s="29">
        <v>3</v>
      </c>
      <c r="AB421" s="29">
        <v>2</v>
      </c>
      <c r="AC421" s="29">
        <v>1</v>
      </c>
      <c r="AD421" s="29">
        <v>0</v>
      </c>
      <c r="AE421" s="29">
        <v>1</v>
      </c>
      <c r="AF421" s="29">
        <v>1</v>
      </c>
      <c r="AG421" s="29">
        <v>1</v>
      </c>
      <c r="AH421" s="29">
        <v>1</v>
      </c>
      <c r="AI421" s="29">
        <v>1</v>
      </c>
      <c r="AJ421" s="29">
        <v>0</v>
      </c>
      <c r="AK421" s="29">
        <v>0</v>
      </c>
      <c r="AL421" s="29">
        <v>1</v>
      </c>
      <c r="AM421" s="29">
        <v>3</v>
      </c>
      <c r="AN421" s="29">
        <v>3</v>
      </c>
      <c r="AO421" s="29">
        <v>0</v>
      </c>
      <c r="AP421" s="29">
        <v>1</v>
      </c>
      <c r="AQ421" s="29">
        <v>1</v>
      </c>
      <c r="AR421" s="29">
        <v>1</v>
      </c>
      <c r="AS421" s="29">
        <v>0</v>
      </c>
      <c r="AT421" s="29">
        <v>1</v>
      </c>
      <c r="AU421" s="29">
        <v>0</v>
      </c>
      <c r="AV421" s="29">
        <v>1</v>
      </c>
      <c r="AW421" s="29">
        <v>1</v>
      </c>
      <c r="AX421" s="29">
        <v>2</v>
      </c>
      <c r="AY421" s="23">
        <f t="shared" si="28"/>
        <v>57</v>
      </c>
      <c r="AZ421" s="23"/>
      <c r="BA421" s="23"/>
      <c r="BC421" s="1">
        <v>419</v>
      </c>
      <c r="BD421" s="22">
        <v>10.423</v>
      </c>
      <c r="BE421" s="22">
        <v>10.423</v>
      </c>
      <c r="BF421" s="22">
        <v>10.423</v>
      </c>
      <c r="BG421" s="22">
        <v>10.423</v>
      </c>
      <c r="BH421" s="22">
        <v>10.423</v>
      </c>
      <c r="BI421" s="22">
        <v>10.423</v>
      </c>
      <c r="BJ421" s="22">
        <v>10.423</v>
      </c>
      <c r="BK421" s="22">
        <v>10.423</v>
      </c>
      <c r="BL421" s="22">
        <v>10.423</v>
      </c>
      <c r="BM421" s="22">
        <v>10.423</v>
      </c>
      <c r="BN421" s="22">
        <v>10.423</v>
      </c>
      <c r="BO421" s="22">
        <f t="shared" si="29"/>
        <v>114.65300000000001</v>
      </c>
      <c r="BP421" s="22">
        <v>0</v>
      </c>
      <c r="BQ421" s="22">
        <v>1000</v>
      </c>
      <c r="BR421">
        <f t="shared" si="31"/>
        <v>0</v>
      </c>
      <c r="BS421">
        <f t="shared" si="30"/>
        <v>0</v>
      </c>
    </row>
    <row r="422" spans="1:71" ht="16" x14ac:dyDescent="0.2">
      <c r="A422" s="30">
        <v>420</v>
      </c>
      <c r="B422" s="29">
        <v>1</v>
      </c>
      <c r="C422" s="29">
        <v>2</v>
      </c>
      <c r="D422" s="29">
        <v>3</v>
      </c>
      <c r="E422" s="29">
        <v>2</v>
      </c>
      <c r="F422" s="29">
        <v>1</v>
      </c>
      <c r="G422" s="29">
        <v>1</v>
      </c>
      <c r="H422" s="29">
        <v>1</v>
      </c>
      <c r="I422" s="29">
        <v>1</v>
      </c>
      <c r="J422" s="29">
        <v>2</v>
      </c>
      <c r="K422" s="29">
        <v>4</v>
      </c>
      <c r="L422" s="29">
        <v>1</v>
      </c>
      <c r="M422" s="29">
        <v>1</v>
      </c>
      <c r="N422" s="29">
        <v>1</v>
      </c>
      <c r="O422" s="29">
        <v>1</v>
      </c>
      <c r="P422" s="29">
        <v>3</v>
      </c>
      <c r="Q422" s="29">
        <v>1</v>
      </c>
      <c r="R422" s="29">
        <v>1</v>
      </c>
      <c r="S422" s="29">
        <v>1</v>
      </c>
      <c r="T422" s="29">
        <v>0</v>
      </c>
      <c r="U422" s="29">
        <v>0</v>
      </c>
      <c r="V422" s="29">
        <v>0</v>
      </c>
      <c r="W422" s="29">
        <v>1</v>
      </c>
      <c r="X422" s="29">
        <v>1</v>
      </c>
      <c r="Y422" s="29">
        <v>0</v>
      </c>
      <c r="Z422" s="29">
        <v>2</v>
      </c>
      <c r="AA422" s="29">
        <v>2</v>
      </c>
      <c r="AB422" s="29">
        <v>2</v>
      </c>
      <c r="AC422" s="29">
        <v>1</v>
      </c>
      <c r="AD422" s="29">
        <v>0</v>
      </c>
      <c r="AE422" s="29">
        <v>0</v>
      </c>
      <c r="AF422" s="29">
        <v>1</v>
      </c>
      <c r="AG422" s="29">
        <v>0</v>
      </c>
      <c r="AH422" s="29">
        <v>0</v>
      </c>
      <c r="AI422" s="29">
        <v>0</v>
      </c>
      <c r="AJ422" s="29">
        <v>0</v>
      </c>
      <c r="AK422" s="29">
        <v>0</v>
      </c>
      <c r="AL422" s="29">
        <v>2</v>
      </c>
      <c r="AM422" s="29">
        <v>3</v>
      </c>
      <c r="AN422" s="29">
        <v>3</v>
      </c>
      <c r="AO422" s="29">
        <v>1</v>
      </c>
      <c r="AP422" s="29">
        <v>1</v>
      </c>
      <c r="AQ422" s="29">
        <v>1</v>
      </c>
      <c r="AR422" s="29">
        <v>1</v>
      </c>
      <c r="AS422" s="29">
        <v>1</v>
      </c>
      <c r="AT422" s="29">
        <v>0</v>
      </c>
      <c r="AU422" s="29">
        <v>0</v>
      </c>
      <c r="AV422" s="29">
        <v>1</v>
      </c>
      <c r="AW422" s="29">
        <v>1</v>
      </c>
      <c r="AX422" s="29">
        <v>2</v>
      </c>
      <c r="AY422" s="23">
        <f t="shared" si="28"/>
        <v>55</v>
      </c>
      <c r="AZ422" s="23"/>
      <c r="BA422" s="23"/>
      <c r="BC422" s="1">
        <v>420</v>
      </c>
      <c r="BD422" s="22">
        <v>10.423</v>
      </c>
      <c r="BE422" s="22">
        <v>10.423</v>
      </c>
      <c r="BF422" s="22">
        <v>10.423</v>
      </c>
      <c r="BG422" s="22">
        <v>10.423</v>
      </c>
      <c r="BH422" s="22">
        <v>10.423</v>
      </c>
      <c r="BI422" s="22">
        <v>10.423</v>
      </c>
      <c r="BJ422" s="22">
        <v>10.423</v>
      </c>
      <c r="BK422" s="22">
        <v>10.423</v>
      </c>
      <c r="BL422" s="22">
        <v>10.423</v>
      </c>
      <c r="BM422" s="22">
        <v>10.423</v>
      </c>
      <c r="BN422" s="22">
        <v>10.423</v>
      </c>
      <c r="BO422" s="22">
        <f t="shared" si="29"/>
        <v>114.65300000000001</v>
      </c>
      <c r="BP422" s="22">
        <v>0</v>
      </c>
      <c r="BQ422" s="22">
        <v>1000</v>
      </c>
      <c r="BR422">
        <f t="shared" si="31"/>
        <v>0</v>
      </c>
      <c r="BS422">
        <f t="shared" si="30"/>
        <v>0</v>
      </c>
    </row>
    <row r="423" spans="1:71" ht="16" x14ac:dyDescent="0.2">
      <c r="A423" s="30">
        <v>421</v>
      </c>
      <c r="B423" s="29">
        <v>0</v>
      </c>
      <c r="C423" s="29">
        <v>2</v>
      </c>
      <c r="D423" s="29">
        <v>3</v>
      </c>
      <c r="E423" s="29">
        <v>2</v>
      </c>
      <c r="F423" s="29">
        <v>0</v>
      </c>
      <c r="G423" s="29">
        <v>0</v>
      </c>
      <c r="H423" s="29">
        <v>1</v>
      </c>
      <c r="I423" s="29">
        <v>1</v>
      </c>
      <c r="J423" s="29">
        <v>3</v>
      </c>
      <c r="K423" s="29">
        <v>4</v>
      </c>
      <c r="L423" s="29">
        <v>2</v>
      </c>
      <c r="M423" s="29">
        <v>1</v>
      </c>
      <c r="N423" s="29">
        <v>2</v>
      </c>
      <c r="O423" s="29">
        <v>2</v>
      </c>
      <c r="P423" s="29">
        <v>3</v>
      </c>
      <c r="Q423" s="29">
        <v>0</v>
      </c>
      <c r="R423" s="29">
        <v>1</v>
      </c>
      <c r="S423" s="29">
        <v>1</v>
      </c>
      <c r="T423" s="29">
        <v>0</v>
      </c>
      <c r="U423" s="29">
        <v>0</v>
      </c>
      <c r="V423" s="29">
        <v>0</v>
      </c>
      <c r="W423" s="29">
        <v>0</v>
      </c>
      <c r="X423" s="29">
        <v>1</v>
      </c>
      <c r="Y423" s="29">
        <v>0</v>
      </c>
      <c r="Z423" s="29">
        <v>1</v>
      </c>
      <c r="AA423" s="29">
        <v>2</v>
      </c>
      <c r="AB423" s="29">
        <v>2</v>
      </c>
      <c r="AC423" s="29">
        <v>1</v>
      </c>
      <c r="AD423" s="29">
        <v>0</v>
      </c>
      <c r="AE423" s="29">
        <v>0</v>
      </c>
      <c r="AF423" s="29">
        <v>1</v>
      </c>
      <c r="AG423" s="29">
        <v>1</v>
      </c>
      <c r="AH423" s="29">
        <v>1</v>
      </c>
      <c r="AI423" s="29">
        <v>0</v>
      </c>
      <c r="AJ423" s="29">
        <v>0</v>
      </c>
      <c r="AK423" s="29">
        <v>1</v>
      </c>
      <c r="AL423" s="29">
        <v>2</v>
      </c>
      <c r="AM423" s="29">
        <v>3</v>
      </c>
      <c r="AN423" s="29">
        <v>3</v>
      </c>
      <c r="AO423" s="29">
        <v>1</v>
      </c>
      <c r="AP423" s="29">
        <v>0</v>
      </c>
      <c r="AQ423" s="29">
        <v>0</v>
      </c>
      <c r="AR423" s="29">
        <v>0</v>
      </c>
      <c r="AS423" s="29">
        <v>0</v>
      </c>
      <c r="AT423" s="29">
        <v>0</v>
      </c>
      <c r="AU423" s="29">
        <v>0</v>
      </c>
      <c r="AV423" s="29">
        <v>0</v>
      </c>
      <c r="AW423" s="29">
        <v>1</v>
      </c>
      <c r="AX423" s="29">
        <v>1</v>
      </c>
      <c r="AY423" s="23">
        <f t="shared" si="28"/>
        <v>50</v>
      </c>
      <c r="AZ423" s="23"/>
      <c r="BA423" s="23"/>
      <c r="BC423" s="1">
        <v>421</v>
      </c>
      <c r="BD423" s="22">
        <v>10.423</v>
      </c>
      <c r="BE423" s="22">
        <v>10.423</v>
      </c>
      <c r="BF423" s="22">
        <v>10.423</v>
      </c>
      <c r="BG423" s="22">
        <v>10.423</v>
      </c>
      <c r="BH423" s="22">
        <v>10.423</v>
      </c>
      <c r="BI423" s="22">
        <v>10.423</v>
      </c>
      <c r="BJ423" s="22">
        <v>10.423</v>
      </c>
      <c r="BK423" s="22">
        <v>10.423</v>
      </c>
      <c r="BL423" s="22">
        <v>10.423</v>
      </c>
      <c r="BM423" s="22">
        <v>10.423</v>
      </c>
      <c r="BN423" s="22">
        <v>10.423</v>
      </c>
      <c r="BO423" s="22">
        <f t="shared" si="29"/>
        <v>114.65300000000001</v>
      </c>
      <c r="BP423" s="22">
        <v>0</v>
      </c>
      <c r="BQ423" s="22">
        <v>1000</v>
      </c>
      <c r="BR423">
        <f t="shared" si="31"/>
        <v>0</v>
      </c>
      <c r="BS423">
        <f t="shared" si="30"/>
        <v>0</v>
      </c>
    </row>
    <row r="424" spans="1:71" ht="16" x14ac:dyDescent="0.2">
      <c r="A424" s="30">
        <v>422</v>
      </c>
      <c r="B424" s="29">
        <v>1</v>
      </c>
      <c r="C424" s="29">
        <v>1</v>
      </c>
      <c r="D424" s="29">
        <v>2</v>
      </c>
      <c r="E424" s="29">
        <v>2</v>
      </c>
      <c r="F424" s="29">
        <v>1</v>
      </c>
      <c r="G424" s="29">
        <v>1</v>
      </c>
      <c r="H424" s="29">
        <v>1</v>
      </c>
      <c r="I424" s="29">
        <v>1</v>
      </c>
      <c r="J424" s="29">
        <v>3</v>
      </c>
      <c r="K424" s="29">
        <v>3</v>
      </c>
      <c r="L424" s="29">
        <v>0</v>
      </c>
      <c r="M424" s="29">
        <v>1</v>
      </c>
      <c r="N424" s="29">
        <v>1</v>
      </c>
      <c r="O424" s="29">
        <v>1</v>
      </c>
      <c r="P424" s="29">
        <v>3</v>
      </c>
      <c r="Q424" s="29">
        <v>0</v>
      </c>
      <c r="R424" s="29">
        <v>2</v>
      </c>
      <c r="S424" s="29">
        <v>2</v>
      </c>
      <c r="T424" s="29">
        <v>0</v>
      </c>
      <c r="U424" s="29">
        <v>1</v>
      </c>
      <c r="V424" s="29">
        <v>0</v>
      </c>
      <c r="W424" s="29">
        <v>1</v>
      </c>
      <c r="X424" s="29">
        <v>1</v>
      </c>
      <c r="Y424" s="29">
        <v>0</v>
      </c>
      <c r="Z424" s="29">
        <v>1</v>
      </c>
      <c r="AA424" s="29">
        <v>2</v>
      </c>
      <c r="AB424" s="29">
        <v>2</v>
      </c>
      <c r="AC424" s="29">
        <v>1</v>
      </c>
      <c r="AD424" s="29">
        <v>1</v>
      </c>
      <c r="AE424" s="29">
        <v>0</v>
      </c>
      <c r="AF424" s="29">
        <v>0</v>
      </c>
      <c r="AG424" s="29">
        <v>1</v>
      </c>
      <c r="AH424" s="29">
        <v>1</v>
      </c>
      <c r="AI424" s="29">
        <v>0</v>
      </c>
      <c r="AJ424" s="29">
        <v>0</v>
      </c>
      <c r="AK424" s="29">
        <v>0</v>
      </c>
      <c r="AL424" s="29">
        <v>2</v>
      </c>
      <c r="AM424" s="29">
        <v>2</v>
      </c>
      <c r="AN424" s="29">
        <v>3</v>
      </c>
      <c r="AO424" s="29">
        <v>1</v>
      </c>
      <c r="AP424" s="29">
        <v>0</v>
      </c>
      <c r="AQ424" s="29">
        <v>1</v>
      </c>
      <c r="AR424" s="29">
        <v>0</v>
      </c>
      <c r="AS424" s="29">
        <v>0</v>
      </c>
      <c r="AT424" s="29">
        <v>0</v>
      </c>
      <c r="AU424" s="29">
        <v>0</v>
      </c>
      <c r="AV424" s="29">
        <v>0</v>
      </c>
      <c r="AW424" s="29">
        <v>1</v>
      </c>
      <c r="AX424" s="29">
        <v>2</v>
      </c>
      <c r="AY424" s="23">
        <f t="shared" si="28"/>
        <v>50</v>
      </c>
      <c r="AZ424" s="23"/>
      <c r="BA424" s="23"/>
      <c r="BC424" s="1">
        <v>422</v>
      </c>
      <c r="BD424" s="22">
        <v>10.423</v>
      </c>
      <c r="BE424" s="22">
        <v>10.423</v>
      </c>
      <c r="BF424" s="22">
        <v>10.423</v>
      </c>
      <c r="BG424" s="22">
        <v>10.423</v>
      </c>
      <c r="BH424" s="22">
        <v>10.423</v>
      </c>
      <c r="BI424" s="22">
        <v>10.423</v>
      </c>
      <c r="BJ424" s="22">
        <v>10.423</v>
      </c>
      <c r="BK424" s="22">
        <v>10.423</v>
      </c>
      <c r="BL424" s="22">
        <v>10.423</v>
      </c>
      <c r="BM424" s="22">
        <v>10.423</v>
      </c>
      <c r="BN424" s="22">
        <v>10.423</v>
      </c>
      <c r="BO424" s="22">
        <f t="shared" si="29"/>
        <v>114.65300000000001</v>
      </c>
      <c r="BP424" s="22">
        <v>0</v>
      </c>
      <c r="BQ424" s="22">
        <v>1000</v>
      </c>
      <c r="BR424">
        <f t="shared" si="31"/>
        <v>0</v>
      </c>
      <c r="BS424">
        <f t="shared" si="30"/>
        <v>0</v>
      </c>
    </row>
    <row r="425" spans="1:71" ht="16" x14ac:dyDescent="0.2">
      <c r="A425" s="30">
        <v>423</v>
      </c>
      <c r="B425" s="29">
        <v>0</v>
      </c>
      <c r="C425" s="29">
        <v>2</v>
      </c>
      <c r="D425" s="29">
        <v>2</v>
      </c>
      <c r="E425" s="29">
        <v>2</v>
      </c>
      <c r="F425" s="29">
        <v>0</v>
      </c>
      <c r="G425" s="29">
        <v>0</v>
      </c>
      <c r="H425" s="29">
        <v>1</v>
      </c>
      <c r="I425" s="29">
        <v>2</v>
      </c>
      <c r="J425" s="29">
        <v>3</v>
      </c>
      <c r="K425" s="29">
        <v>4</v>
      </c>
      <c r="L425" s="29">
        <v>0</v>
      </c>
      <c r="M425" s="29">
        <v>1</v>
      </c>
      <c r="N425" s="29">
        <v>1</v>
      </c>
      <c r="O425" s="29">
        <v>1</v>
      </c>
      <c r="P425" s="29">
        <v>3</v>
      </c>
      <c r="Q425" s="29">
        <v>0</v>
      </c>
      <c r="R425" s="29">
        <v>2</v>
      </c>
      <c r="S425" s="29">
        <v>2</v>
      </c>
      <c r="T425" s="29">
        <v>0</v>
      </c>
      <c r="U425" s="29">
        <v>0</v>
      </c>
      <c r="V425" s="29">
        <v>0</v>
      </c>
      <c r="W425" s="29">
        <v>0</v>
      </c>
      <c r="X425" s="29">
        <v>1</v>
      </c>
      <c r="Y425" s="29">
        <v>1</v>
      </c>
      <c r="Z425" s="29">
        <v>1</v>
      </c>
      <c r="AA425" s="29">
        <v>2</v>
      </c>
      <c r="AB425" s="29">
        <v>2</v>
      </c>
      <c r="AC425" s="29">
        <v>1</v>
      </c>
      <c r="AD425" s="29">
        <v>0</v>
      </c>
      <c r="AE425" s="29">
        <v>0</v>
      </c>
      <c r="AF425" s="29">
        <v>0</v>
      </c>
      <c r="AG425" s="29">
        <v>1</v>
      </c>
      <c r="AH425" s="29">
        <v>1</v>
      </c>
      <c r="AI425" s="29">
        <v>0</v>
      </c>
      <c r="AJ425" s="29">
        <v>0</v>
      </c>
      <c r="AK425" s="29">
        <v>1</v>
      </c>
      <c r="AL425" s="29">
        <v>1</v>
      </c>
      <c r="AM425" s="29">
        <v>2</v>
      </c>
      <c r="AN425" s="29">
        <v>3</v>
      </c>
      <c r="AO425" s="29">
        <v>1</v>
      </c>
      <c r="AP425" s="29">
        <v>0</v>
      </c>
      <c r="AQ425" s="29">
        <v>1</v>
      </c>
      <c r="AR425" s="29">
        <v>1</v>
      </c>
      <c r="AS425" s="29">
        <v>0</v>
      </c>
      <c r="AT425" s="29">
        <v>0</v>
      </c>
      <c r="AU425" s="29">
        <v>0</v>
      </c>
      <c r="AV425" s="29">
        <v>0</v>
      </c>
      <c r="AW425" s="29">
        <v>1</v>
      </c>
      <c r="AX425" s="29">
        <v>2</v>
      </c>
      <c r="AY425" s="23">
        <f t="shared" si="28"/>
        <v>49</v>
      </c>
      <c r="AZ425" s="23"/>
      <c r="BA425" s="23"/>
      <c r="BC425" s="1">
        <v>423</v>
      </c>
      <c r="BD425" s="22">
        <v>10.423</v>
      </c>
      <c r="BE425" s="22">
        <v>10.423</v>
      </c>
      <c r="BF425" s="22">
        <v>10.423</v>
      </c>
      <c r="BG425" s="22">
        <v>10.423</v>
      </c>
      <c r="BH425" s="22">
        <v>10.423</v>
      </c>
      <c r="BI425" s="22">
        <v>10.423</v>
      </c>
      <c r="BJ425" s="22">
        <v>10.423</v>
      </c>
      <c r="BK425" s="22">
        <v>10.423</v>
      </c>
      <c r="BL425" s="22">
        <v>10.423</v>
      </c>
      <c r="BM425" s="22">
        <v>10.423</v>
      </c>
      <c r="BN425" s="22">
        <v>10.423</v>
      </c>
      <c r="BO425" s="22">
        <f t="shared" si="29"/>
        <v>114.65300000000001</v>
      </c>
      <c r="BP425" s="22">
        <v>0</v>
      </c>
      <c r="BQ425" s="22">
        <v>1000</v>
      </c>
      <c r="BR425">
        <f t="shared" si="31"/>
        <v>0</v>
      </c>
      <c r="BS425">
        <f t="shared" si="30"/>
        <v>0</v>
      </c>
    </row>
    <row r="426" spans="1:71" ht="16" x14ac:dyDescent="0.2">
      <c r="A426" s="30">
        <v>424</v>
      </c>
      <c r="B426" s="29">
        <v>1</v>
      </c>
      <c r="C426" s="29">
        <v>2</v>
      </c>
      <c r="D426" s="29">
        <v>2</v>
      </c>
      <c r="E426" s="29">
        <v>2</v>
      </c>
      <c r="F426" s="29">
        <v>0</v>
      </c>
      <c r="G426" s="29">
        <v>1</v>
      </c>
      <c r="H426" s="29">
        <v>1</v>
      </c>
      <c r="I426" s="29">
        <v>1</v>
      </c>
      <c r="J426" s="29">
        <v>3</v>
      </c>
      <c r="K426" s="29">
        <v>3</v>
      </c>
      <c r="L426" s="29">
        <v>1</v>
      </c>
      <c r="M426" s="29">
        <v>1</v>
      </c>
      <c r="N426" s="29">
        <v>2</v>
      </c>
      <c r="O426" s="29">
        <v>1</v>
      </c>
      <c r="P426" s="29">
        <v>3</v>
      </c>
      <c r="Q426" s="29">
        <v>0</v>
      </c>
      <c r="R426" s="29">
        <v>1</v>
      </c>
      <c r="S426" s="29">
        <v>1</v>
      </c>
      <c r="T426" s="29">
        <v>1</v>
      </c>
      <c r="U426" s="29">
        <v>0</v>
      </c>
      <c r="V426" s="29">
        <v>1</v>
      </c>
      <c r="W426" s="29">
        <v>1</v>
      </c>
      <c r="X426" s="29">
        <v>1</v>
      </c>
      <c r="Y426" s="29">
        <v>1</v>
      </c>
      <c r="Z426" s="29">
        <v>2</v>
      </c>
      <c r="AA426" s="29">
        <v>2</v>
      </c>
      <c r="AB426" s="29">
        <v>1</v>
      </c>
      <c r="AC426" s="29">
        <v>1</v>
      </c>
      <c r="AD426" s="29">
        <v>0</v>
      </c>
      <c r="AE426" s="29">
        <v>0</v>
      </c>
      <c r="AF426" s="29">
        <v>0</v>
      </c>
      <c r="AG426" s="29">
        <v>0</v>
      </c>
      <c r="AH426" s="29">
        <v>0</v>
      </c>
      <c r="AI426" s="29">
        <v>0</v>
      </c>
      <c r="AJ426" s="29">
        <v>0</v>
      </c>
      <c r="AK426" s="29">
        <v>1</v>
      </c>
      <c r="AL426" s="29">
        <v>2</v>
      </c>
      <c r="AM426" s="29">
        <v>3</v>
      </c>
      <c r="AN426" s="29">
        <v>3</v>
      </c>
      <c r="AO426" s="29">
        <v>1</v>
      </c>
      <c r="AP426" s="29">
        <v>1</v>
      </c>
      <c r="AQ426" s="29">
        <v>1</v>
      </c>
      <c r="AR426" s="29">
        <v>0</v>
      </c>
      <c r="AS426" s="29">
        <v>0</v>
      </c>
      <c r="AT426" s="29">
        <v>0</v>
      </c>
      <c r="AU426" s="29">
        <v>0</v>
      </c>
      <c r="AV426" s="29">
        <v>0</v>
      </c>
      <c r="AW426" s="29">
        <v>1</v>
      </c>
      <c r="AX426" s="29">
        <v>2</v>
      </c>
      <c r="AY426" s="23">
        <f t="shared" si="28"/>
        <v>52</v>
      </c>
      <c r="AZ426" s="23"/>
      <c r="BA426" s="23"/>
      <c r="BC426" s="1">
        <v>424</v>
      </c>
      <c r="BD426" s="22">
        <v>10.423</v>
      </c>
      <c r="BE426" s="22">
        <v>10.423</v>
      </c>
      <c r="BF426" s="22">
        <v>10.423</v>
      </c>
      <c r="BG426" s="22">
        <v>10.423</v>
      </c>
      <c r="BH426" s="22">
        <v>10.423</v>
      </c>
      <c r="BI426" s="22">
        <v>10.423</v>
      </c>
      <c r="BJ426" s="22">
        <v>10.423</v>
      </c>
      <c r="BK426" s="22">
        <v>10.423</v>
      </c>
      <c r="BL426" s="22">
        <v>10.423</v>
      </c>
      <c r="BM426" s="22">
        <v>10.423</v>
      </c>
      <c r="BN426" s="22">
        <v>10.423</v>
      </c>
      <c r="BO426" s="22">
        <f t="shared" si="29"/>
        <v>114.65300000000001</v>
      </c>
      <c r="BP426" s="22">
        <v>0</v>
      </c>
      <c r="BQ426" s="22">
        <v>1000</v>
      </c>
      <c r="BR426">
        <f t="shared" si="31"/>
        <v>0</v>
      </c>
      <c r="BS426">
        <f t="shared" si="30"/>
        <v>0</v>
      </c>
    </row>
    <row r="427" spans="1:71" ht="16" x14ac:dyDescent="0.2">
      <c r="A427" s="30">
        <v>425</v>
      </c>
      <c r="B427" s="29">
        <v>0</v>
      </c>
      <c r="C427" s="29">
        <v>1</v>
      </c>
      <c r="D427" s="29">
        <v>2</v>
      </c>
      <c r="E427" s="29">
        <v>2</v>
      </c>
      <c r="F427" s="29">
        <v>1</v>
      </c>
      <c r="G427" s="29">
        <v>1</v>
      </c>
      <c r="H427" s="29">
        <v>2</v>
      </c>
      <c r="I427" s="29">
        <v>2</v>
      </c>
      <c r="J427" s="29">
        <v>3</v>
      </c>
      <c r="K427" s="29">
        <v>4</v>
      </c>
      <c r="L427" s="29">
        <v>1</v>
      </c>
      <c r="M427" s="29">
        <v>1</v>
      </c>
      <c r="N427" s="29">
        <v>2</v>
      </c>
      <c r="O427" s="29">
        <v>2</v>
      </c>
      <c r="P427" s="29">
        <v>3</v>
      </c>
      <c r="Q427" s="29">
        <v>1</v>
      </c>
      <c r="R427" s="29">
        <v>1</v>
      </c>
      <c r="S427" s="29">
        <v>1</v>
      </c>
      <c r="T427" s="29">
        <v>0</v>
      </c>
      <c r="U427" s="29">
        <v>1</v>
      </c>
      <c r="V427" s="29">
        <v>1</v>
      </c>
      <c r="W427" s="29">
        <v>0</v>
      </c>
      <c r="X427" s="29">
        <v>1</v>
      </c>
      <c r="Y427" s="29">
        <v>0</v>
      </c>
      <c r="Z427" s="29">
        <v>1</v>
      </c>
      <c r="AA427" s="29">
        <v>2</v>
      </c>
      <c r="AB427" s="29">
        <v>2</v>
      </c>
      <c r="AC427" s="29">
        <v>1</v>
      </c>
      <c r="AD427" s="29">
        <v>0</v>
      </c>
      <c r="AE427" s="29">
        <v>1</v>
      </c>
      <c r="AF427" s="29">
        <v>1</v>
      </c>
      <c r="AG427" s="29">
        <v>1</v>
      </c>
      <c r="AH427" s="29">
        <v>1</v>
      </c>
      <c r="AI427" s="29">
        <v>0</v>
      </c>
      <c r="AJ427" s="29">
        <v>0</v>
      </c>
      <c r="AK427" s="29">
        <v>0</v>
      </c>
      <c r="AL427" s="29">
        <v>2</v>
      </c>
      <c r="AM427" s="29">
        <v>2</v>
      </c>
      <c r="AN427" s="29">
        <v>3</v>
      </c>
      <c r="AO427" s="29">
        <v>1</v>
      </c>
      <c r="AP427" s="29">
        <v>0</v>
      </c>
      <c r="AQ427" s="29">
        <v>1</v>
      </c>
      <c r="AR427" s="29">
        <v>1</v>
      </c>
      <c r="AS427" s="29">
        <v>1</v>
      </c>
      <c r="AT427" s="29">
        <v>0</v>
      </c>
      <c r="AU427" s="29">
        <v>0</v>
      </c>
      <c r="AV427" s="29">
        <v>1</v>
      </c>
      <c r="AW427" s="29">
        <v>1</v>
      </c>
      <c r="AX427" s="29">
        <v>2</v>
      </c>
      <c r="AY427" s="23">
        <f t="shared" si="28"/>
        <v>58</v>
      </c>
      <c r="AZ427" s="23"/>
      <c r="BA427" s="23"/>
      <c r="BC427" s="1">
        <v>425</v>
      </c>
      <c r="BD427" s="22">
        <v>10.423</v>
      </c>
      <c r="BE427" s="22">
        <v>10.423</v>
      </c>
      <c r="BF427" s="22">
        <v>10.423</v>
      </c>
      <c r="BG427" s="22">
        <v>10.423</v>
      </c>
      <c r="BH427" s="22">
        <v>10.423</v>
      </c>
      <c r="BI427" s="22">
        <v>10.423</v>
      </c>
      <c r="BJ427" s="22">
        <v>10.423</v>
      </c>
      <c r="BK427" s="22">
        <v>10.423</v>
      </c>
      <c r="BL427" s="22">
        <v>10.423</v>
      </c>
      <c r="BM427" s="22">
        <v>10.423</v>
      </c>
      <c r="BN427" s="22">
        <v>10.423</v>
      </c>
      <c r="BO427" s="22">
        <f t="shared" si="29"/>
        <v>114.65300000000001</v>
      </c>
      <c r="BP427" s="22">
        <v>0</v>
      </c>
      <c r="BQ427" s="22">
        <v>1000</v>
      </c>
      <c r="BR427">
        <f t="shared" si="31"/>
        <v>0</v>
      </c>
      <c r="BS427">
        <f t="shared" si="30"/>
        <v>0</v>
      </c>
    </row>
    <row r="428" spans="1:71" ht="16" x14ac:dyDescent="0.2">
      <c r="A428" s="30">
        <v>426</v>
      </c>
      <c r="B428" s="29">
        <v>0</v>
      </c>
      <c r="C428" s="29">
        <v>2</v>
      </c>
      <c r="D428" s="29">
        <v>2</v>
      </c>
      <c r="E428" s="29">
        <v>2</v>
      </c>
      <c r="F428" s="29">
        <v>0</v>
      </c>
      <c r="G428" s="29">
        <v>1</v>
      </c>
      <c r="H428" s="29">
        <v>2</v>
      </c>
      <c r="I428" s="29">
        <v>1</v>
      </c>
      <c r="J428" s="29">
        <v>3</v>
      </c>
      <c r="K428" s="29">
        <v>3</v>
      </c>
      <c r="L428" s="29">
        <v>1</v>
      </c>
      <c r="M428" s="29">
        <v>0</v>
      </c>
      <c r="N428" s="29">
        <v>2</v>
      </c>
      <c r="O428" s="29">
        <v>1</v>
      </c>
      <c r="P428" s="29">
        <v>3</v>
      </c>
      <c r="Q428" s="29">
        <v>0</v>
      </c>
      <c r="R428" s="29">
        <v>1</v>
      </c>
      <c r="S428" s="29">
        <v>2</v>
      </c>
      <c r="T428" s="29">
        <v>0</v>
      </c>
      <c r="U428" s="29">
        <v>1</v>
      </c>
      <c r="V428" s="29">
        <v>0</v>
      </c>
      <c r="W428" s="29">
        <v>1</v>
      </c>
      <c r="X428" s="29">
        <v>1</v>
      </c>
      <c r="Y428" s="29">
        <v>0</v>
      </c>
      <c r="Z428" s="29">
        <v>1</v>
      </c>
      <c r="AA428" s="29">
        <v>2</v>
      </c>
      <c r="AB428" s="29">
        <v>2</v>
      </c>
      <c r="AC428" s="29">
        <v>1</v>
      </c>
      <c r="AD428" s="29">
        <v>0</v>
      </c>
      <c r="AE428" s="29">
        <v>0</v>
      </c>
      <c r="AF428" s="29">
        <v>0</v>
      </c>
      <c r="AG428" s="29">
        <v>0</v>
      </c>
      <c r="AH428" s="29">
        <v>1</v>
      </c>
      <c r="AI428" s="29">
        <v>0</v>
      </c>
      <c r="AJ428" s="29">
        <v>0</v>
      </c>
      <c r="AK428" s="29">
        <v>0</v>
      </c>
      <c r="AL428" s="29">
        <v>2</v>
      </c>
      <c r="AM428" s="29">
        <v>2</v>
      </c>
      <c r="AN428" s="29">
        <v>3</v>
      </c>
      <c r="AO428" s="29">
        <v>1</v>
      </c>
      <c r="AP428" s="29">
        <v>0</v>
      </c>
      <c r="AQ428" s="29">
        <v>1</v>
      </c>
      <c r="AR428" s="29">
        <v>1</v>
      </c>
      <c r="AS428" s="29">
        <v>1</v>
      </c>
      <c r="AT428" s="29">
        <v>0</v>
      </c>
      <c r="AU428" s="29">
        <v>0</v>
      </c>
      <c r="AV428" s="29">
        <v>0</v>
      </c>
      <c r="AW428" s="29">
        <v>1</v>
      </c>
      <c r="AX428" s="29">
        <v>2</v>
      </c>
      <c r="AY428" s="23">
        <f t="shared" si="28"/>
        <v>50</v>
      </c>
      <c r="AZ428" s="23"/>
      <c r="BA428" s="23"/>
      <c r="BC428" s="1">
        <v>426</v>
      </c>
      <c r="BD428" s="22">
        <v>10.423</v>
      </c>
      <c r="BE428" s="22">
        <v>10.423</v>
      </c>
      <c r="BF428" s="22">
        <v>10.423</v>
      </c>
      <c r="BG428" s="22">
        <v>10.423</v>
      </c>
      <c r="BH428" s="22">
        <v>10.423</v>
      </c>
      <c r="BI428" s="22">
        <v>10.423</v>
      </c>
      <c r="BJ428" s="22">
        <v>10.423</v>
      </c>
      <c r="BK428" s="22">
        <v>10.423</v>
      </c>
      <c r="BL428" s="22">
        <v>10.423</v>
      </c>
      <c r="BM428" s="22">
        <v>10.423</v>
      </c>
      <c r="BN428" s="22">
        <v>10.423</v>
      </c>
      <c r="BO428" s="22">
        <f t="shared" si="29"/>
        <v>114.65300000000001</v>
      </c>
      <c r="BP428" s="22">
        <v>0</v>
      </c>
      <c r="BQ428" s="22">
        <v>1000</v>
      </c>
      <c r="BR428">
        <f t="shared" si="31"/>
        <v>0</v>
      </c>
      <c r="BS428">
        <f t="shared" si="30"/>
        <v>0</v>
      </c>
    </row>
    <row r="429" spans="1:71" ht="16" x14ac:dyDescent="0.2">
      <c r="A429" s="30">
        <v>427</v>
      </c>
      <c r="B429" s="29">
        <v>1</v>
      </c>
      <c r="C429" s="29">
        <v>1</v>
      </c>
      <c r="D429" s="29">
        <v>3</v>
      </c>
      <c r="E429" s="29">
        <v>2</v>
      </c>
      <c r="F429" s="29">
        <v>0</v>
      </c>
      <c r="G429" s="29">
        <v>0</v>
      </c>
      <c r="H429" s="29">
        <v>1</v>
      </c>
      <c r="I429" s="29">
        <v>0</v>
      </c>
      <c r="J429" s="29">
        <v>3</v>
      </c>
      <c r="K429" s="29">
        <v>4</v>
      </c>
      <c r="L429" s="29">
        <v>1</v>
      </c>
      <c r="M429" s="29">
        <v>1</v>
      </c>
      <c r="N429" s="29">
        <v>1</v>
      </c>
      <c r="O429" s="29">
        <v>2</v>
      </c>
      <c r="P429" s="29">
        <v>2</v>
      </c>
      <c r="Q429" s="29">
        <v>1</v>
      </c>
      <c r="R429" s="29">
        <v>1</v>
      </c>
      <c r="S429" s="29">
        <v>1</v>
      </c>
      <c r="T429" s="29">
        <v>0</v>
      </c>
      <c r="U429" s="29">
        <v>1</v>
      </c>
      <c r="V429" s="29">
        <v>0</v>
      </c>
      <c r="W429" s="29">
        <v>1</v>
      </c>
      <c r="X429" s="29">
        <v>1</v>
      </c>
      <c r="Y429" s="29">
        <v>1</v>
      </c>
      <c r="Z429" s="29">
        <v>1</v>
      </c>
      <c r="AA429" s="29">
        <v>2</v>
      </c>
      <c r="AB429" s="29">
        <v>1</v>
      </c>
      <c r="AC429" s="29">
        <v>1</v>
      </c>
      <c r="AD429" s="29">
        <v>0</v>
      </c>
      <c r="AE429" s="29">
        <v>0</v>
      </c>
      <c r="AF429" s="29">
        <v>1</v>
      </c>
      <c r="AG429" s="29">
        <v>0</v>
      </c>
      <c r="AH429" s="29">
        <v>0</v>
      </c>
      <c r="AI429" s="29">
        <v>1</v>
      </c>
      <c r="AJ429" s="29">
        <v>0</v>
      </c>
      <c r="AK429" s="29">
        <v>0</v>
      </c>
      <c r="AL429" s="29">
        <v>2</v>
      </c>
      <c r="AM429" s="29">
        <v>2</v>
      </c>
      <c r="AN429" s="29">
        <v>3</v>
      </c>
      <c r="AO429" s="29">
        <v>1</v>
      </c>
      <c r="AP429" s="29">
        <v>1</v>
      </c>
      <c r="AQ429" s="29">
        <v>0</v>
      </c>
      <c r="AR429" s="29">
        <v>1</v>
      </c>
      <c r="AS429" s="29">
        <v>1</v>
      </c>
      <c r="AT429" s="29">
        <v>1</v>
      </c>
      <c r="AU429" s="29">
        <v>0</v>
      </c>
      <c r="AV429" s="29">
        <v>1</v>
      </c>
      <c r="AW429" s="29">
        <v>1</v>
      </c>
      <c r="AX429" s="29">
        <v>2</v>
      </c>
      <c r="AY429" s="23">
        <f t="shared" si="28"/>
        <v>52</v>
      </c>
      <c r="AZ429" s="23"/>
      <c r="BA429" s="23"/>
      <c r="BC429" s="1">
        <v>427</v>
      </c>
      <c r="BD429" s="22">
        <v>10.423</v>
      </c>
      <c r="BE429" s="22">
        <v>10.423</v>
      </c>
      <c r="BF429" s="22">
        <v>10.423</v>
      </c>
      <c r="BG429" s="22">
        <v>10.423</v>
      </c>
      <c r="BH429" s="22">
        <v>10.423</v>
      </c>
      <c r="BI429" s="22">
        <v>10.423</v>
      </c>
      <c r="BJ429" s="22">
        <v>10.423</v>
      </c>
      <c r="BK429" s="22">
        <v>10.423</v>
      </c>
      <c r="BL429" s="22">
        <v>10.423</v>
      </c>
      <c r="BM429" s="22">
        <v>10.423</v>
      </c>
      <c r="BN429" s="22">
        <v>10.423</v>
      </c>
      <c r="BO429" s="22">
        <f t="shared" si="29"/>
        <v>114.65300000000001</v>
      </c>
      <c r="BP429" s="22">
        <v>0</v>
      </c>
      <c r="BQ429" s="22">
        <v>1000</v>
      </c>
      <c r="BR429">
        <f t="shared" si="31"/>
        <v>0</v>
      </c>
      <c r="BS429">
        <f t="shared" si="30"/>
        <v>0</v>
      </c>
    </row>
    <row r="430" spans="1:71" ht="16" x14ac:dyDescent="0.2">
      <c r="A430" s="30">
        <v>428</v>
      </c>
      <c r="B430" s="29">
        <v>0</v>
      </c>
      <c r="C430" s="29">
        <v>2</v>
      </c>
      <c r="D430" s="29">
        <v>2</v>
      </c>
      <c r="E430" s="29">
        <v>2</v>
      </c>
      <c r="F430" s="29">
        <v>0</v>
      </c>
      <c r="G430" s="29">
        <v>1</v>
      </c>
      <c r="H430" s="29">
        <v>1</v>
      </c>
      <c r="I430" s="29">
        <v>1</v>
      </c>
      <c r="J430" s="29">
        <v>3</v>
      </c>
      <c r="K430" s="29">
        <v>3</v>
      </c>
      <c r="L430" s="29">
        <v>1</v>
      </c>
      <c r="M430" s="29">
        <v>0</v>
      </c>
      <c r="N430" s="29">
        <v>1</v>
      </c>
      <c r="O430" s="29">
        <v>1</v>
      </c>
      <c r="P430" s="29">
        <v>3</v>
      </c>
      <c r="Q430" s="29">
        <v>0</v>
      </c>
      <c r="R430" s="29">
        <v>1</v>
      </c>
      <c r="S430" s="29">
        <v>2</v>
      </c>
      <c r="T430" s="29">
        <v>0</v>
      </c>
      <c r="U430" s="29">
        <v>1</v>
      </c>
      <c r="V430" s="29">
        <v>0</v>
      </c>
      <c r="W430" s="29">
        <v>0</v>
      </c>
      <c r="X430" s="29">
        <v>1</v>
      </c>
      <c r="Y430" s="29">
        <v>0</v>
      </c>
      <c r="Z430" s="29">
        <v>1</v>
      </c>
      <c r="AA430" s="29">
        <v>1</v>
      </c>
      <c r="AB430" s="29">
        <v>2</v>
      </c>
      <c r="AC430" s="29">
        <v>0</v>
      </c>
      <c r="AD430" s="29">
        <v>0</v>
      </c>
      <c r="AE430" s="29">
        <v>0</v>
      </c>
      <c r="AF430" s="29">
        <v>0</v>
      </c>
      <c r="AG430" s="29">
        <v>1</v>
      </c>
      <c r="AH430" s="29">
        <v>0</v>
      </c>
      <c r="AI430" s="29">
        <v>0</v>
      </c>
      <c r="AJ430" s="29">
        <v>0</v>
      </c>
      <c r="AK430" s="29">
        <v>0</v>
      </c>
      <c r="AL430" s="29">
        <v>1</v>
      </c>
      <c r="AM430" s="29">
        <v>3</v>
      </c>
      <c r="AN430" s="29">
        <v>3</v>
      </c>
      <c r="AO430" s="29">
        <v>0</v>
      </c>
      <c r="AP430" s="29">
        <v>0</v>
      </c>
      <c r="AQ430" s="29">
        <v>1</v>
      </c>
      <c r="AR430" s="29">
        <v>1</v>
      </c>
      <c r="AS430" s="29">
        <v>0</v>
      </c>
      <c r="AT430" s="29">
        <v>0</v>
      </c>
      <c r="AU430" s="29">
        <v>0</v>
      </c>
      <c r="AV430" s="29">
        <v>0</v>
      </c>
      <c r="AW430" s="29">
        <v>1</v>
      </c>
      <c r="AX430" s="29">
        <v>2</v>
      </c>
      <c r="AY430" s="23">
        <f t="shared" si="28"/>
        <v>43</v>
      </c>
      <c r="AZ430" s="23"/>
      <c r="BA430" s="23"/>
      <c r="BC430" s="1">
        <v>428</v>
      </c>
      <c r="BD430" s="22">
        <v>10.423</v>
      </c>
      <c r="BE430" s="22">
        <v>10.423</v>
      </c>
      <c r="BF430" s="22">
        <v>10.423</v>
      </c>
      <c r="BG430" s="22">
        <v>10.423</v>
      </c>
      <c r="BH430" s="22">
        <v>10.423</v>
      </c>
      <c r="BI430" s="22">
        <v>10.423</v>
      </c>
      <c r="BJ430" s="22">
        <v>10.423</v>
      </c>
      <c r="BK430" s="22">
        <v>10.423</v>
      </c>
      <c r="BL430" s="22">
        <v>10.423</v>
      </c>
      <c r="BM430" s="22">
        <v>10.423</v>
      </c>
      <c r="BN430" s="22">
        <v>10.423</v>
      </c>
      <c r="BO430" s="22">
        <f t="shared" si="29"/>
        <v>114.65300000000001</v>
      </c>
      <c r="BP430" s="22">
        <v>0</v>
      </c>
      <c r="BQ430" s="22">
        <v>1000</v>
      </c>
      <c r="BR430">
        <f t="shared" si="31"/>
        <v>0</v>
      </c>
      <c r="BS430">
        <f t="shared" si="30"/>
        <v>0</v>
      </c>
    </row>
    <row r="431" spans="1:71" ht="16" x14ac:dyDescent="0.2">
      <c r="A431" s="30">
        <v>429</v>
      </c>
      <c r="B431" s="29">
        <v>1</v>
      </c>
      <c r="C431" s="29">
        <v>2</v>
      </c>
      <c r="D431" s="29">
        <v>2</v>
      </c>
      <c r="E431" s="29">
        <v>2</v>
      </c>
      <c r="F431" s="29">
        <v>0</v>
      </c>
      <c r="G431" s="29">
        <v>1</v>
      </c>
      <c r="H431" s="29">
        <v>1</v>
      </c>
      <c r="I431" s="29">
        <v>1</v>
      </c>
      <c r="J431" s="29">
        <v>3</v>
      </c>
      <c r="K431" s="29">
        <v>4</v>
      </c>
      <c r="L431" s="29">
        <v>1</v>
      </c>
      <c r="M431" s="29">
        <v>1</v>
      </c>
      <c r="N431" s="29">
        <v>2</v>
      </c>
      <c r="O431" s="29">
        <v>1</v>
      </c>
      <c r="P431" s="29">
        <v>3</v>
      </c>
      <c r="Q431" s="29">
        <v>0</v>
      </c>
      <c r="R431" s="29">
        <v>1</v>
      </c>
      <c r="S431" s="29">
        <v>2</v>
      </c>
      <c r="T431" s="29">
        <v>0</v>
      </c>
      <c r="U431" s="29">
        <v>0</v>
      </c>
      <c r="V431" s="29">
        <v>0</v>
      </c>
      <c r="W431" s="29">
        <v>0</v>
      </c>
      <c r="X431" s="29">
        <v>1</v>
      </c>
      <c r="Y431" s="29">
        <v>0</v>
      </c>
      <c r="Z431" s="29">
        <v>2</v>
      </c>
      <c r="AA431" s="29">
        <v>2</v>
      </c>
      <c r="AB431" s="29">
        <v>2</v>
      </c>
      <c r="AC431" s="29">
        <v>0</v>
      </c>
      <c r="AD431" s="29">
        <v>0</v>
      </c>
      <c r="AE431" s="29">
        <v>0</v>
      </c>
      <c r="AF431" s="29">
        <v>0</v>
      </c>
      <c r="AG431" s="29">
        <v>1</v>
      </c>
      <c r="AH431" s="29">
        <v>1</v>
      </c>
      <c r="AI431" s="29">
        <v>0</v>
      </c>
      <c r="AJ431" s="29">
        <v>0</v>
      </c>
      <c r="AK431" s="29">
        <v>0</v>
      </c>
      <c r="AL431" s="29">
        <v>2</v>
      </c>
      <c r="AM431" s="29">
        <v>2</v>
      </c>
      <c r="AN431" s="29">
        <v>3</v>
      </c>
      <c r="AO431" s="29">
        <v>1</v>
      </c>
      <c r="AP431" s="29">
        <v>1</v>
      </c>
      <c r="AQ431" s="29">
        <v>0</v>
      </c>
      <c r="AR431" s="29">
        <v>1</v>
      </c>
      <c r="AS431" s="29">
        <v>0</v>
      </c>
      <c r="AT431" s="29">
        <v>0</v>
      </c>
      <c r="AU431" s="29">
        <v>0</v>
      </c>
      <c r="AV431" s="29">
        <v>0</v>
      </c>
      <c r="AW431" s="29">
        <v>1</v>
      </c>
      <c r="AX431" s="29">
        <v>2</v>
      </c>
      <c r="AY431" s="23">
        <f t="shared" si="28"/>
        <v>50</v>
      </c>
      <c r="AZ431" s="23"/>
      <c r="BA431" s="23"/>
      <c r="BC431" s="1">
        <v>429</v>
      </c>
      <c r="BD431" s="22">
        <v>10.423</v>
      </c>
      <c r="BE431" s="22">
        <v>10.423</v>
      </c>
      <c r="BF431" s="22">
        <v>10.423</v>
      </c>
      <c r="BG431" s="22">
        <v>10.423</v>
      </c>
      <c r="BH431" s="22">
        <v>10.423</v>
      </c>
      <c r="BI431" s="22">
        <v>10.423</v>
      </c>
      <c r="BJ431" s="22">
        <v>10.423</v>
      </c>
      <c r="BK431" s="22">
        <v>10.423</v>
      </c>
      <c r="BL431" s="22">
        <v>10.423</v>
      </c>
      <c r="BM431" s="22">
        <v>10.423</v>
      </c>
      <c r="BN431" s="22">
        <v>10.423</v>
      </c>
      <c r="BO431" s="22">
        <f t="shared" si="29"/>
        <v>114.65300000000001</v>
      </c>
      <c r="BP431" s="22">
        <v>0</v>
      </c>
      <c r="BQ431" s="22">
        <v>1000</v>
      </c>
      <c r="BR431">
        <f t="shared" si="31"/>
        <v>0</v>
      </c>
      <c r="BS431">
        <f t="shared" si="30"/>
        <v>0</v>
      </c>
    </row>
    <row r="432" spans="1:71" ht="16" x14ac:dyDescent="0.2">
      <c r="A432" s="30">
        <v>430</v>
      </c>
      <c r="B432" s="29">
        <v>1</v>
      </c>
      <c r="C432" s="29">
        <v>1</v>
      </c>
      <c r="D432" s="29">
        <v>2</v>
      </c>
      <c r="E432" s="29">
        <v>1</v>
      </c>
      <c r="F432" s="29">
        <v>0</v>
      </c>
      <c r="G432" s="29">
        <v>1</v>
      </c>
      <c r="H432" s="29">
        <v>2</v>
      </c>
      <c r="I432" s="29">
        <v>1</v>
      </c>
      <c r="J432" s="29">
        <v>3</v>
      </c>
      <c r="K432" s="29">
        <v>4</v>
      </c>
      <c r="L432" s="29">
        <v>1</v>
      </c>
      <c r="M432" s="29">
        <v>1</v>
      </c>
      <c r="N432" s="29">
        <v>1</v>
      </c>
      <c r="O432" s="29">
        <v>1</v>
      </c>
      <c r="P432" s="29">
        <v>3</v>
      </c>
      <c r="Q432" s="29">
        <v>1</v>
      </c>
      <c r="R432" s="29">
        <v>1</v>
      </c>
      <c r="S432" s="29">
        <v>1</v>
      </c>
      <c r="T432" s="29">
        <v>0</v>
      </c>
      <c r="U432" s="29">
        <v>0</v>
      </c>
      <c r="V432" s="29">
        <v>0</v>
      </c>
      <c r="W432" s="29">
        <v>1</v>
      </c>
      <c r="X432" s="29">
        <v>0</v>
      </c>
      <c r="Y432" s="29">
        <v>0</v>
      </c>
      <c r="Z432" s="29">
        <v>1</v>
      </c>
      <c r="AA432" s="29">
        <v>2</v>
      </c>
      <c r="AB432" s="29">
        <v>2</v>
      </c>
      <c r="AC432" s="29">
        <v>1</v>
      </c>
      <c r="AD432" s="29">
        <v>0</v>
      </c>
      <c r="AE432" s="29">
        <v>1</v>
      </c>
      <c r="AF432" s="29">
        <v>0</v>
      </c>
      <c r="AG432" s="29">
        <v>1</v>
      </c>
      <c r="AH432" s="29">
        <v>1</v>
      </c>
      <c r="AI432" s="29">
        <v>0</v>
      </c>
      <c r="AJ432" s="29">
        <v>1</v>
      </c>
      <c r="AK432" s="29">
        <v>0</v>
      </c>
      <c r="AL432" s="29">
        <v>2</v>
      </c>
      <c r="AM432" s="29">
        <v>1</v>
      </c>
      <c r="AN432" s="29">
        <v>3</v>
      </c>
      <c r="AO432" s="29">
        <v>1</v>
      </c>
      <c r="AP432" s="29">
        <v>1</v>
      </c>
      <c r="AQ432" s="29">
        <v>0</v>
      </c>
      <c r="AR432" s="29">
        <v>1</v>
      </c>
      <c r="AS432" s="29">
        <v>0</v>
      </c>
      <c r="AT432" s="29">
        <v>1</v>
      </c>
      <c r="AU432" s="29">
        <v>0</v>
      </c>
      <c r="AV432" s="29">
        <v>1</v>
      </c>
      <c r="AW432" s="29">
        <v>0</v>
      </c>
      <c r="AX432" s="29">
        <v>2</v>
      </c>
      <c r="AY432" s="23">
        <f t="shared" si="28"/>
        <v>50</v>
      </c>
      <c r="AZ432" s="23"/>
      <c r="BA432" s="23"/>
      <c r="BC432" s="1">
        <v>430</v>
      </c>
      <c r="BD432" s="22">
        <v>10.423</v>
      </c>
      <c r="BE432" s="22">
        <v>10.423</v>
      </c>
      <c r="BF432" s="22">
        <v>10.423</v>
      </c>
      <c r="BG432" s="22">
        <v>10.423</v>
      </c>
      <c r="BH432" s="22">
        <v>10.423</v>
      </c>
      <c r="BI432" s="22">
        <v>10.423</v>
      </c>
      <c r="BJ432" s="22">
        <v>10.423</v>
      </c>
      <c r="BK432" s="22">
        <v>10.423</v>
      </c>
      <c r="BL432" s="22">
        <v>10.423</v>
      </c>
      <c r="BM432" s="22">
        <v>10.423</v>
      </c>
      <c r="BN432" s="22">
        <v>10.423</v>
      </c>
      <c r="BO432" s="22">
        <f t="shared" si="29"/>
        <v>114.65300000000001</v>
      </c>
      <c r="BP432" s="22">
        <v>0</v>
      </c>
      <c r="BQ432" s="22">
        <v>1000</v>
      </c>
      <c r="BR432">
        <f t="shared" si="31"/>
        <v>0</v>
      </c>
      <c r="BS432">
        <f t="shared" si="30"/>
        <v>0</v>
      </c>
    </row>
    <row r="433" spans="1:71" ht="16" x14ac:dyDescent="0.2">
      <c r="A433" s="30">
        <v>431</v>
      </c>
      <c r="B433" s="29">
        <v>1</v>
      </c>
      <c r="C433" s="29">
        <v>2</v>
      </c>
      <c r="D433" s="29">
        <v>2</v>
      </c>
      <c r="E433" s="29">
        <v>2</v>
      </c>
      <c r="F433" s="29">
        <v>1</v>
      </c>
      <c r="G433" s="29">
        <v>1</v>
      </c>
      <c r="H433" s="29">
        <v>1</v>
      </c>
      <c r="I433" s="29">
        <v>1</v>
      </c>
      <c r="J433" s="29">
        <v>3</v>
      </c>
      <c r="K433" s="29">
        <v>3</v>
      </c>
      <c r="L433" s="29">
        <v>1</v>
      </c>
      <c r="M433" s="29">
        <v>1</v>
      </c>
      <c r="N433" s="29">
        <v>2</v>
      </c>
      <c r="O433" s="29">
        <v>1</v>
      </c>
      <c r="P433" s="29">
        <v>3</v>
      </c>
      <c r="Q433" s="29">
        <v>1</v>
      </c>
      <c r="R433" s="29">
        <v>1</v>
      </c>
      <c r="S433" s="29">
        <v>1</v>
      </c>
      <c r="T433" s="29">
        <v>0</v>
      </c>
      <c r="U433" s="29">
        <v>1</v>
      </c>
      <c r="V433" s="29">
        <v>0</v>
      </c>
      <c r="W433" s="29">
        <v>1</v>
      </c>
      <c r="X433" s="29">
        <v>0</v>
      </c>
      <c r="Y433" s="29">
        <v>0</v>
      </c>
      <c r="Z433" s="29">
        <v>1</v>
      </c>
      <c r="AA433" s="29">
        <v>2</v>
      </c>
      <c r="AB433" s="29">
        <v>2</v>
      </c>
      <c r="AC433" s="29">
        <v>0</v>
      </c>
      <c r="AD433" s="29">
        <v>0</v>
      </c>
      <c r="AE433" s="29">
        <v>1</v>
      </c>
      <c r="AF433" s="29">
        <v>1</v>
      </c>
      <c r="AG433" s="29">
        <v>1</v>
      </c>
      <c r="AH433" s="29">
        <v>1</v>
      </c>
      <c r="AI433" s="29">
        <v>0</v>
      </c>
      <c r="AJ433" s="29">
        <v>1</v>
      </c>
      <c r="AK433" s="29">
        <v>0</v>
      </c>
      <c r="AL433" s="29">
        <v>1</v>
      </c>
      <c r="AM433" s="29">
        <v>2</v>
      </c>
      <c r="AN433" s="29">
        <v>2</v>
      </c>
      <c r="AO433" s="29">
        <v>0</v>
      </c>
      <c r="AP433" s="29">
        <v>0</v>
      </c>
      <c r="AQ433" s="29">
        <v>0</v>
      </c>
      <c r="AR433" s="29">
        <v>0</v>
      </c>
      <c r="AS433" s="29">
        <v>0</v>
      </c>
      <c r="AT433" s="29">
        <v>0</v>
      </c>
      <c r="AU433" s="29">
        <v>0</v>
      </c>
      <c r="AV433" s="29">
        <v>1</v>
      </c>
      <c r="AW433" s="29">
        <v>1</v>
      </c>
      <c r="AX433" s="29">
        <v>1</v>
      </c>
      <c r="AY433" s="23">
        <f t="shared" si="28"/>
        <v>48</v>
      </c>
      <c r="AZ433" s="23"/>
      <c r="BA433" s="23"/>
      <c r="BC433" s="1">
        <v>431</v>
      </c>
      <c r="BD433" s="22">
        <v>10.423</v>
      </c>
      <c r="BE433" s="22">
        <v>10.423</v>
      </c>
      <c r="BF433" s="22">
        <v>10.423</v>
      </c>
      <c r="BG433" s="22">
        <v>10.423</v>
      </c>
      <c r="BH433" s="22">
        <v>10.423</v>
      </c>
      <c r="BI433" s="22">
        <v>11.423</v>
      </c>
      <c r="BJ433" s="22">
        <v>10.423</v>
      </c>
      <c r="BK433" s="22">
        <v>10.423</v>
      </c>
      <c r="BL433" s="22">
        <v>10.423</v>
      </c>
      <c r="BM433" s="22">
        <v>10.423</v>
      </c>
      <c r="BN433" s="22">
        <v>10.423</v>
      </c>
      <c r="BO433" s="22">
        <f t="shared" si="29"/>
        <v>115.65300000000001</v>
      </c>
      <c r="BP433" s="22">
        <v>0</v>
      </c>
      <c r="BQ433" s="22">
        <v>1000</v>
      </c>
      <c r="BR433">
        <f t="shared" si="31"/>
        <v>0</v>
      </c>
      <c r="BS433">
        <f t="shared" si="30"/>
        <v>0</v>
      </c>
    </row>
    <row r="434" spans="1:71" ht="16" x14ac:dyDescent="0.2">
      <c r="A434" s="30">
        <v>432</v>
      </c>
      <c r="B434" s="29">
        <v>1</v>
      </c>
      <c r="C434" s="29">
        <v>1</v>
      </c>
      <c r="D434" s="29">
        <v>2</v>
      </c>
      <c r="E434" s="29">
        <v>2</v>
      </c>
      <c r="F434" s="29">
        <v>0</v>
      </c>
      <c r="G434" s="29">
        <v>1</v>
      </c>
      <c r="H434" s="29">
        <v>1</v>
      </c>
      <c r="I434" s="29">
        <v>1</v>
      </c>
      <c r="J434" s="29">
        <v>3</v>
      </c>
      <c r="K434" s="29">
        <v>3</v>
      </c>
      <c r="L434" s="29">
        <v>1</v>
      </c>
      <c r="M434" s="29">
        <v>1</v>
      </c>
      <c r="N434" s="29">
        <v>2</v>
      </c>
      <c r="O434" s="29">
        <v>2</v>
      </c>
      <c r="P434" s="29">
        <v>3</v>
      </c>
      <c r="Q434" s="29">
        <v>0</v>
      </c>
      <c r="R434" s="29">
        <v>1</v>
      </c>
      <c r="S434" s="29">
        <v>2</v>
      </c>
      <c r="T434" s="29">
        <v>0</v>
      </c>
      <c r="U434" s="29">
        <v>1</v>
      </c>
      <c r="V434" s="29">
        <v>1</v>
      </c>
      <c r="W434" s="29">
        <v>0</v>
      </c>
      <c r="X434" s="29">
        <v>1</v>
      </c>
      <c r="Y434" s="29">
        <v>0</v>
      </c>
      <c r="Z434" s="29">
        <v>1</v>
      </c>
      <c r="AA434" s="29">
        <v>2</v>
      </c>
      <c r="AB434" s="29">
        <v>2</v>
      </c>
      <c r="AC434" s="29">
        <v>0</v>
      </c>
      <c r="AD434" s="29">
        <v>0</v>
      </c>
      <c r="AE434" s="29">
        <v>1</v>
      </c>
      <c r="AF434" s="29">
        <v>0</v>
      </c>
      <c r="AG434" s="29">
        <v>1</v>
      </c>
      <c r="AH434" s="29">
        <v>1</v>
      </c>
      <c r="AI434" s="29">
        <v>0</v>
      </c>
      <c r="AJ434" s="29">
        <v>0</v>
      </c>
      <c r="AK434" s="29">
        <v>1</v>
      </c>
      <c r="AL434" s="29">
        <v>3</v>
      </c>
      <c r="AM434" s="29">
        <v>3</v>
      </c>
      <c r="AN434" s="29">
        <v>3</v>
      </c>
      <c r="AO434" s="29">
        <v>0</v>
      </c>
      <c r="AP434" s="29">
        <v>0</v>
      </c>
      <c r="AQ434" s="29">
        <v>0</v>
      </c>
      <c r="AR434" s="29">
        <v>1</v>
      </c>
      <c r="AS434" s="29">
        <v>0</v>
      </c>
      <c r="AT434" s="29">
        <v>0</v>
      </c>
      <c r="AU434" s="29">
        <v>0</v>
      </c>
      <c r="AV434" s="29">
        <v>0</v>
      </c>
      <c r="AW434" s="29">
        <v>1</v>
      </c>
      <c r="AX434" s="29">
        <v>2</v>
      </c>
      <c r="AY434" s="23">
        <f t="shared" si="28"/>
        <v>52</v>
      </c>
      <c r="AZ434" s="23"/>
      <c r="BA434" s="23"/>
      <c r="BC434" s="1">
        <v>432</v>
      </c>
      <c r="BD434" s="22">
        <v>10.423</v>
      </c>
      <c r="BE434" s="22">
        <v>10.423</v>
      </c>
      <c r="BF434" s="22">
        <v>10.423</v>
      </c>
      <c r="BG434" s="22">
        <v>10.423</v>
      </c>
      <c r="BH434" s="22">
        <v>10.423</v>
      </c>
      <c r="BI434" s="22">
        <v>10.423</v>
      </c>
      <c r="BJ434" s="22">
        <v>10.423</v>
      </c>
      <c r="BK434" s="22">
        <v>10.423</v>
      </c>
      <c r="BL434" s="22">
        <v>10.423</v>
      </c>
      <c r="BM434" s="22">
        <v>10.423</v>
      </c>
      <c r="BN434" s="22">
        <v>10.423</v>
      </c>
      <c r="BO434" s="22">
        <f t="shared" si="29"/>
        <v>114.65300000000001</v>
      </c>
      <c r="BP434" s="22">
        <v>0</v>
      </c>
      <c r="BQ434" s="22">
        <v>1000</v>
      </c>
      <c r="BR434">
        <f t="shared" si="31"/>
        <v>0</v>
      </c>
      <c r="BS434">
        <f t="shared" si="30"/>
        <v>0</v>
      </c>
    </row>
    <row r="435" spans="1:71" ht="16" x14ac:dyDescent="0.2">
      <c r="A435" s="30">
        <v>433</v>
      </c>
      <c r="B435" s="29">
        <v>1</v>
      </c>
      <c r="C435" s="29">
        <v>2</v>
      </c>
      <c r="D435" s="29">
        <v>2</v>
      </c>
      <c r="E435" s="29">
        <v>1</v>
      </c>
      <c r="F435" s="29">
        <v>1</v>
      </c>
      <c r="G435" s="29">
        <v>2</v>
      </c>
      <c r="H435" s="29">
        <v>1</v>
      </c>
      <c r="I435" s="29">
        <v>2</v>
      </c>
      <c r="J435" s="29">
        <v>3</v>
      </c>
      <c r="K435" s="29">
        <v>3</v>
      </c>
      <c r="L435" s="29">
        <v>1</v>
      </c>
      <c r="M435" s="29">
        <v>2</v>
      </c>
      <c r="N435" s="29">
        <v>1</v>
      </c>
      <c r="O435" s="29">
        <v>2</v>
      </c>
      <c r="P435" s="29">
        <v>3</v>
      </c>
      <c r="Q435" s="29">
        <v>0</v>
      </c>
      <c r="R435" s="29">
        <v>1</v>
      </c>
      <c r="S435" s="29">
        <v>1</v>
      </c>
      <c r="T435" s="29">
        <v>0</v>
      </c>
      <c r="U435" s="29">
        <v>0</v>
      </c>
      <c r="V435" s="29">
        <v>0</v>
      </c>
      <c r="W435" s="29">
        <v>0</v>
      </c>
      <c r="X435" s="29">
        <v>1</v>
      </c>
      <c r="Y435" s="29">
        <v>0</v>
      </c>
      <c r="Z435" s="29">
        <v>0</v>
      </c>
      <c r="AA435" s="29">
        <v>2</v>
      </c>
      <c r="AB435" s="29">
        <v>2</v>
      </c>
      <c r="AC435" s="29">
        <v>0</v>
      </c>
      <c r="AD435" s="29">
        <v>0</v>
      </c>
      <c r="AE435" s="29">
        <v>1</v>
      </c>
      <c r="AF435" s="29">
        <v>1</v>
      </c>
      <c r="AG435" s="29">
        <v>2</v>
      </c>
      <c r="AH435" s="29">
        <v>1</v>
      </c>
      <c r="AI435" s="29">
        <v>0</v>
      </c>
      <c r="AJ435" s="29">
        <v>0</v>
      </c>
      <c r="AK435" s="29">
        <v>0</v>
      </c>
      <c r="AL435" s="29">
        <v>2</v>
      </c>
      <c r="AM435" s="29">
        <v>2</v>
      </c>
      <c r="AN435" s="29">
        <v>3</v>
      </c>
      <c r="AO435" s="29">
        <v>2</v>
      </c>
      <c r="AP435" s="29">
        <v>1</v>
      </c>
      <c r="AQ435" s="29">
        <v>0</v>
      </c>
      <c r="AR435" s="29">
        <v>0</v>
      </c>
      <c r="AS435" s="29">
        <v>1</v>
      </c>
      <c r="AT435" s="29">
        <v>1</v>
      </c>
      <c r="AU435" s="29">
        <v>0</v>
      </c>
      <c r="AV435" s="29">
        <v>0</v>
      </c>
      <c r="AW435" s="29">
        <v>1</v>
      </c>
      <c r="AX435" s="29">
        <v>2</v>
      </c>
      <c r="AY435" s="23">
        <f t="shared" si="28"/>
        <v>54</v>
      </c>
      <c r="AZ435" s="23"/>
      <c r="BA435" s="23"/>
      <c r="BC435" s="1">
        <v>433</v>
      </c>
      <c r="BD435" s="22">
        <v>10.423</v>
      </c>
      <c r="BE435" s="22">
        <v>10.423</v>
      </c>
      <c r="BF435" s="22">
        <v>10.423</v>
      </c>
      <c r="BG435" s="22">
        <v>10.423</v>
      </c>
      <c r="BH435" s="22">
        <v>10.423</v>
      </c>
      <c r="BI435" s="22">
        <v>10.423</v>
      </c>
      <c r="BJ435" s="22">
        <v>10.423</v>
      </c>
      <c r="BK435" s="22">
        <v>10.423</v>
      </c>
      <c r="BL435" s="22">
        <v>10.423</v>
      </c>
      <c r="BM435" s="22">
        <v>10.423</v>
      </c>
      <c r="BN435" s="22">
        <v>10.423</v>
      </c>
      <c r="BO435" s="22">
        <f t="shared" si="29"/>
        <v>114.65300000000001</v>
      </c>
      <c r="BP435" s="22">
        <v>0</v>
      </c>
      <c r="BQ435" s="22">
        <v>1000</v>
      </c>
      <c r="BR435">
        <f t="shared" si="31"/>
        <v>0</v>
      </c>
      <c r="BS435">
        <f t="shared" si="30"/>
        <v>0</v>
      </c>
    </row>
    <row r="436" spans="1:71" ht="16" x14ac:dyDescent="0.2">
      <c r="A436" s="30">
        <v>434</v>
      </c>
      <c r="B436" s="29">
        <v>1</v>
      </c>
      <c r="C436" s="29">
        <v>1</v>
      </c>
      <c r="D436" s="29">
        <v>2</v>
      </c>
      <c r="E436" s="29">
        <v>1</v>
      </c>
      <c r="F436" s="29">
        <v>0</v>
      </c>
      <c r="G436" s="29">
        <v>1</v>
      </c>
      <c r="H436" s="29">
        <v>1</v>
      </c>
      <c r="I436" s="29">
        <v>1</v>
      </c>
      <c r="J436" s="29">
        <v>3</v>
      </c>
      <c r="K436" s="29">
        <v>4</v>
      </c>
      <c r="L436" s="29">
        <v>2</v>
      </c>
      <c r="M436" s="29">
        <v>1</v>
      </c>
      <c r="N436" s="29">
        <v>1</v>
      </c>
      <c r="O436" s="29">
        <v>2</v>
      </c>
      <c r="P436" s="29">
        <v>3</v>
      </c>
      <c r="Q436" s="29">
        <v>1</v>
      </c>
      <c r="R436" s="29">
        <v>1</v>
      </c>
      <c r="S436" s="29">
        <v>1</v>
      </c>
      <c r="T436" s="29">
        <v>1</v>
      </c>
      <c r="U436" s="29">
        <v>0</v>
      </c>
      <c r="V436" s="29">
        <v>0</v>
      </c>
      <c r="W436" s="29">
        <v>0</v>
      </c>
      <c r="X436" s="29">
        <v>0</v>
      </c>
      <c r="Y436" s="29">
        <v>0</v>
      </c>
      <c r="Z436" s="29">
        <v>1</v>
      </c>
      <c r="AA436" s="29">
        <v>2</v>
      </c>
      <c r="AB436" s="29">
        <v>2</v>
      </c>
      <c r="AC436" s="29">
        <v>1</v>
      </c>
      <c r="AD436" s="29">
        <v>0</v>
      </c>
      <c r="AE436" s="29">
        <v>1</v>
      </c>
      <c r="AF436" s="29">
        <v>1</v>
      </c>
      <c r="AG436" s="29">
        <v>1</v>
      </c>
      <c r="AH436" s="29">
        <v>1</v>
      </c>
      <c r="AI436" s="29">
        <v>0</v>
      </c>
      <c r="AJ436" s="29">
        <v>0</v>
      </c>
      <c r="AK436" s="29">
        <v>0</v>
      </c>
      <c r="AL436" s="29">
        <v>2</v>
      </c>
      <c r="AM436" s="29">
        <v>2</v>
      </c>
      <c r="AN436" s="29">
        <v>3</v>
      </c>
      <c r="AO436" s="29">
        <v>0</v>
      </c>
      <c r="AP436" s="29">
        <v>1</v>
      </c>
      <c r="AQ436" s="29">
        <v>1</v>
      </c>
      <c r="AR436" s="29">
        <v>1</v>
      </c>
      <c r="AS436" s="29">
        <v>0</v>
      </c>
      <c r="AT436" s="29">
        <v>0</v>
      </c>
      <c r="AU436" s="29">
        <v>0</v>
      </c>
      <c r="AV436" s="29">
        <v>1</v>
      </c>
      <c r="AW436" s="29">
        <v>1</v>
      </c>
      <c r="AX436" s="29">
        <v>2</v>
      </c>
      <c r="AY436" s="23">
        <f t="shared" si="28"/>
        <v>52</v>
      </c>
      <c r="AZ436" s="23"/>
      <c r="BA436" s="23"/>
      <c r="BC436" s="1">
        <v>434</v>
      </c>
      <c r="BD436" s="22">
        <v>10.423</v>
      </c>
      <c r="BE436" s="22">
        <v>10.423</v>
      </c>
      <c r="BF436" s="22">
        <v>10.423</v>
      </c>
      <c r="BG436" s="22">
        <v>10.423</v>
      </c>
      <c r="BH436" s="22">
        <v>10.423</v>
      </c>
      <c r="BI436" s="22">
        <v>10.423</v>
      </c>
      <c r="BJ436" s="22">
        <v>10.423</v>
      </c>
      <c r="BK436" s="22">
        <v>10.423</v>
      </c>
      <c r="BL436" s="22">
        <v>10.423</v>
      </c>
      <c r="BM436" s="22">
        <v>10.423</v>
      </c>
      <c r="BN436" s="22">
        <v>10.423</v>
      </c>
      <c r="BO436" s="22">
        <f t="shared" si="29"/>
        <v>114.65300000000001</v>
      </c>
      <c r="BP436" s="22">
        <v>0</v>
      </c>
      <c r="BQ436" s="22">
        <v>1000</v>
      </c>
      <c r="BR436">
        <f t="shared" si="31"/>
        <v>0</v>
      </c>
      <c r="BS436">
        <f t="shared" si="30"/>
        <v>0</v>
      </c>
    </row>
    <row r="437" spans="1:71" ht="16" x14ac:dyDescent="0.2">
      <c r="A437" s="30">
        <v>435</v>
      </c>
      <c r="B437" s="29">
        <v>1</v>
      </c>
      <c r="C437" s="29">
        <v>2</v>
      </c>
      <c r="D437" s="29">
        <v>2</v>
      </c>
      <c r="E437" s="29">
        <v>2</v>
      </c>
      <c r="F437" s="29">
        <v>1</v>
      </c>
      <c r="G437" s="29">
        <v>1</v>
      </c>
      <c r="H437" s="29">
        <v>1</v>
      </c>
      <c r="I437" s="29">
        <v>1</v>
      </c>
      <c r="J437" s="29">
        <v>3</v>
      </c>
      <c r="K437" s="29">
        <v>4</v>
      </c>
      <c r="L437" s="29">
        <v>1</v>
      </c>
      <c r="M437" s="29">
        <v>1</v>
      </c>
      <c r="N437" s="29">
        <v>1</v>
      </c>
      <c r="O437" s="29">
        <v>1</v>
      </c>
      <c r="P437" s="29">
        <v>3</v>
      </c>
      <c r="Q437" s="29">
        <v>0</v>
      </c>
      <c r="R437" s="29">
        <v>2</v>
      </c>
      <c r="S437" s="29">
        <v>1</v>
      </c>
      <c r="T437" s="29">
        <v>0</v>
      </c>
      <c r="U437" s="29">
        <v>0</v>
      </c>
      <c r="V437" s="29">
        <v>1</v>
      </c>
      <c r="W437" s="29">
        <v>1</v>
      </c>
      <c r="X437" s="29">
        <v>0</v>
      </c>
      <c r="Y437" s="29">
        <v>0</v>
      </c>
      <c r="Z437" s="29">
        <v>2</v>
      </c>
      <c r="AA437" s="29">
        <v>2</v>
      </c>
      <c r="AB437" s="29">
        <v>2</v>
      </c>
      <c r="AC437" s="29">
        <v>0</v>
      </c>
      <c r="AD437" s="29">
        <v>1</v>
      </c>
      <c r="AE437" s="29">
        <v>0</v>
      </c>
      <c r="AF437" s="29">
        <v>0</v>
      </c>
      <c r="AG437" s="29">
        <v>1</v>
      </c>
      <c r="AH437" s="29">
        <v>1</v>
      </c>
      <c r="AI437" s="29">
        <v>0</v>
      </c>
      <c r="AJ437" s="29">
        <v>0</v>
      </c>
      <c r="AK437" s="29">
        <v>0</v>
      </c>
      <c r="AL437" s="29">
        <v>2</v>
      </c>
      <c r="AM437" s="29">
        <v>2</v>
      </c>
      <c r="AN437" s="29">
        <v>2</v>
      </c>
      <c r="AO437" s="29">
        <v>1</v>
      </c>
      <c r="AP437" s="29">
        <v>0</v>
      </c>
      <c r="AQ437" s="29">
        <v>1</v>
      </c>
      <c r="AR437" s="29">
        <v>1</v>
      </c>
      <c r="AS437" s="29">
        <v>1</v>
      </c>
      <c r="AT437" s="29">
        <v>0</v>
      </c>
      <c r="AU437" s="29">
        <v>1</v>
      </c>
      <c r="AV437" s="29">
        <v>0</v>
      </c>
      <c r="AW437" s="29">
        <v>1</v>
      </c>
      <c r="AX437" s="29">
        <v>3</v>
      </c>
      <c r="AY437" s="23">
        <f t="shared" si="28"/>
        <v>54</v>
      </c>
      <c r="AZ437" s="23"/>
      <c r="BA437" s="23"/>
      <c r="BC437" s="1">
        <v>435</v>
      </c>
      <c r="BD437" s="22">
        <v>10.423</v>
      </c>
      <c r="BE437" s="22">
        <v>10.423</v>
      </c>
      <c r="BF437" s="22">
        <v>10.423</v>
      </c>
      <c r="BG437" s="22">
        <v>10.423</v>
      </c>
      <c r="BH437" s="22">
        <v>10.423</v>
      </c>
      <c r="BI437" s="22">
        <v>10.423</v>
      </c>
      <c r="BJ437" s="22">
        <v>10.423</v>
      </c>
      <c r="BK437" s="22">
        <v>10.423</v>
      </c>
      <c r="BL437" s="22">
        <v>10.423</v>
      </c>
      <c r="BM437" s="22">
        <v>10.423</v>
      </c>
      <c r="BN437" s="22">
        <v>10.423</v>
      </c>
      <c r="BO437" s="22">
        <f t="shared" si="29"/>
        <v>114.65300000000001</v>
      </c>
      <c r="BP437" s="22">
        <v>0</v>
      </c>
      <c r="BQ437" s="22">
        <v>1000</v>
      </c>
      <c r="BR437">
        <f t="shared" si="31"/>
        <v>0</v>
      </c>
      <c r="BS437">
        <f t="shared" si="30"/>
        <v>0</v>
      </c>
    </row>
    <row r="438" spans="1:71" ht="16" x14ac:dyDescent="0.2">
      <c r="A438" s="30">
        <v>436</v>
      </c>
      <c r="B438" s="29">
        <v>0</v>
      </c>
      <c r="C438" s="29">
        <v>2</v>
      </c>
      <c r="D438" s="29">
        <v>2</v>
      </c>
      <c r="E438" s="29">
        <v>2</v>
      </c>
      <c r="F438" s="29">
        <v>1</v>
      </c>
      <c r="G438" s="29">
        <v>0</v>
      </c>
      <c r="H438" s="29">
        <v>1</v>
      </c>
      <c r="I438" s="29">
        <v>1</v>
      </c>
      <c r="J438" s="29">
        <v>3</v>
      </c>
      <c r="K438" s="29">
        <v>3</v>
      </c>
      <c r="L438" s="29">
        <v>1</v>
      </c>
      <c r="M438" s="29">
        <v>1</v>
      </c>
      <c r="N438" s="29">
        <v>1</v>
      </c>
      <c r="O438" s="29">
        <v>1</v>
      </c>
      <c r="P438" s="29">
        <v>3</v>
      </c>
      <c r="Q438" s="29">
        <v>1</v>
      </c>
      <c r="R438" s="29">
        <v>2</v>
      </c>
      <c r="S438" s="29">
        <v>3</v>
      </c>
      <c r="T438" s="29">
        <v>0</v>
      </c>
      <c r="U438" s="29">
        <v>0</v>
      </c>
      <c r="V438" s="29">
        <v>0</v>
      </c>
      <c r="W438" s="29">
        <v>1</v>
      </c>
      <c r="X438" s="29">
        <v>0</v>
      </c>
      <c r="Y438" s="29">
        <v>0</v>
      </c>
      <c r="Z438" s="29">
        <v>1</v>
      </c>
      <c r="AA438" s="29">
        <v>3</v>
      </c>
      <c r="AB438" s="29">
        <v>2</v>
      </c>
      <c r="AC438" s="29">
        <v>0</v>
      </c>
      <c r="AD438" s="29">
        <v>0</v>
      </c>
      <c r="AE438" s="29">
        <v>1</v>
      </c>
      <c r="AF438" s="29">
        <v>0</v>
      </c>
      <c r="AG438" s="29">
        <v>1</v>
      </c>
      <c r="AH438" s="29">
        <v>0</v>
      </c>
      <c r="AI438" s="29">
        <v>0</v>
      </c>
      <c r="AJ438" s="29">
        <v>0</v>
      </c>
      <c r="AK438" s="29">
        <v>0</v>
      </c>
      <c r="AL438" s="29">
        <v>2</v>
      </c>
      <c r="AM438" s="29">
        <v>2</v>
      </c>
      <c r="AN438" s="29">
        <v>2</v>
      </c>
      <c r="AO438" s="29">
        <v>0</v>
      </c>
      <c r="AP438" s="29">
        <v>0</v>
      </c>
      <c r="AQ438" s="29">
        <v>0</v>
      </c>
      <c r="AR438" s="29">
        <v>1</v>
      </c>
      <c r="AS438" s="29">
        <v>0</v>
      </c>
      <c r="AT438" s="29">
        <v>0</v>
      </c>
      <c r="AU438" s="29">
        <v>0</v>
      </c>
      <c r="AV438" s="29">
        <v>1</v>
      </c>
      <c r="AW438" s="29">
        <v>0</v>
      </c>
      <c r="AX438" s="29">
        <v>2</v>
      </c>
      <c r="AY438" s="23">
        <f t="shared" si="28"/>
        <v>47</v>
      </c>
      <c r="AZ438" s="23"/>
      <c r="BA438" s="23"/>
      <c r="BC438" s="1">
        <v>436</v>
      </c>
      <c r="BD438" s="22">
        <v>10.423</v>
      </c>
      <c r="BE438" s="22">
        <v>10.423</v>
      </c>
      <c r="BF438" s="22">
        <v>10.423</v>
      </c>
      <c r="BG438" s="22">
        <v>10.423</v>
      </c>
      <c r="BH438" s="22">
        <v>10.423</v>
      </c>
      <c r="BI438" s="22">
        <v>10.423</v>
      </c>
      <c r="BJ438" s="22">
        <v>10.423</v>
      </c>
      <c r="BK438" s="22">
        <v>10.423</v>
      </c>
      <c r="BL438" s="22">
        <v>10.423</v>
      </c>
      <c r="BM438" s="22">
        <v>10.423</v>
      </c>
      <c r="BN438" s="22">
        <v>10.423</v>
      </c>
      <c r="BO438" s="22">
        <f t="shared" si="29"/>
        <v>114.65300000000001</v>
      </c>
      <c r="BP438" s="22">
        <v>0</v>
      </c>
      <c r="BQ438" s="22">
        <v>1000</v>
      </c>
      <c r="BR438">
        <f t="shared" si="31"/>
        <v>0</v>
      </c>
      <c r="BS438">
        <f t="shared" si="30"/>
        <v>0</v>
      </c>
    </row>
    <row r="439" spans="1:71" ht="16" x14ac:dyDescent="0.2">
      <c r="A439" s="30">
        <v>437</v>
      </c>
      <c r="B439" s="29">
        <v>0</v>
      </c>
      <c r="C439" s="29">
        <v>2</v>
      </c>
      <c r="D439" s="29">
        <v>3</v>
      </c>
      <c r="E439" s="29">
        <v>2</v>
      </c>
      <c r="F439" s="29">
        <v>1</v>
      </c>
      <c r="G439" s="29">
        <v>1</v>
      </c>
      <c r="H439" s="29">
        <v>1</v>
      </c>
      <c r="I439" s="29">
        <v>1</v>
      </c>
      <c r="J439" s="29">
        <v>2</v>
      </c>
      <c r="K439" s="29">
        <v>4</v>
      </c>
      <c r="L439" s="29">
        <v>1</v>
      </c>
      <c r="M439" s="29">
        <v>1</v>
      </c>
      <c r="N439" s="29">
        <v>1</v>
      </c>
      <c r="O439" s="29">
        <v>1</v>
      </c>
      <c r="P439" s="29">
        <v>3</v>
      </c>
      <c r="Q439" s="29">
        <v>0</v>
      </c>
      <c r="R439" s="29">
        <v>2</v>
      </c>
      <c r="S439" s="29">
        <v>1</v>
      </c>
      <c r="T439" s="29">
        <v>1</v>
      </c>
      <c r="U439" s="29">
        <v>0</v>
      </c>
      <c r="V439" s="29">
        <v>0</v>
      </c>
      <c r="W439" s="29">
        <v>1</v>
      </c>
      <c r="X439" s="29">
        <v>1</v>
      </c>
      <c r="Y439" s="29">
        <v>0</v>
      </c>
      <c r="Z439" s="29">
        <v>1</v>
      </c>
      <c r="AA439" s="29">
        <v>1</v>
      </c>
      <c r="AB439" s="29">
        <v>2</v>
      </c>
      <c r="AC439" s="29">
        <v>1</v>
      </c>
      <c r="AD439" s="29">
        <v>0</v>
      </c>
      <c r="AE439" s="29">
        <v>0</v>
      </c>
      <c r="AF439" s="29">
        <v>1</v>
      </c>
      <c r="AG439" s="29">
        <v>1</v>
      </c>
      <c r="AH439" s="29">
        <v>0</v>
      </c>
      <c r="AI439" s="29">
        <v>0</v>
      </c>
      <c r="AJ439" s="29">
        <v>0</v>
      </c>
      <c r="AK439" s="29">
        <v>0</v>
      </c>
      <c r="AL439" s="29">
        <v>2</v>
      </c>
      <c r="AM439" s="29">
        <v>2</v>
      </c>
      <c r="AN439" s="29">
        <v>3</v>
      </c>
      <c r="AO439" s="29">
        <v>0</v>
      </c>
      <c r="AP439" s="29">
        <v>0</v>
      </c>
      <c r="AQ439" s="29">
        <v>0</v>
      </c>
      <c r="AR439" s="29">
        <v>1</v>
      </c>
      <c r="AS439" s="29">
        <v>0</v>
      </c>
      <c r="AT439" s="29">
        <v>0</v>
      </c>
      <c r="AU439" s="29">
        <v>0</v>
      </c>
      <c r="AV439" s="29">
        <v>0</v>
      </c>
      <c r="AW439" s="29">
        <v>1</v>
      </c>
      <c r="AX439" s="29">
        <v>2</v>
      </c>
      <c r="AY439" s="23">
        <f t="shared" si="28"/>
        <v>48</v>
      </c>
      <c r="AZ439" s="23"/>
      <c r="BA439" s="23"/>
      <c r="BC439" s="1">
        <v>437</v>
      </c>
      <c r="BD439" s="22">
        <v>10.423</v>
      </c>
      <c r="BE439" s="22">
        <v>10.423</v>
      </c>
      <c r="BF439" s="22">
        <v>10.423</v>
      </c>
      <c r="BG439" s="22">
        <v>10.423</v>
      </c>
      <c r="BH439" s="22">
        <v>10.423</v>
      </c>
      <c r="BI439" s="22">
        <v>10.423</v>
      </c>
      <c r="BJ439" s="22">
        <v>10.423</v>
      </c>
      <c r="BK439" s="22">
        <v>10.423</v>
      </c>
      <c r="BL439" s="22">
        <v>10.423</v>
      </c>
      <c r="BM439" s="22">
        <v>10.423</v>
      </c>
      <c r="BN439" s="22">
        <v>10.423</v>
      </c>
      <c r="BO439" s="22">
        <f t="shared" si="29"/>
        <v>114.65300000000001</v>
      </c>
      <c r="BP439" s="22">
        <v>0</v>
      </c>
      <c r="BQ439" s="22">
        <v>1000</v>
      </c>
      <c r="BR439">
        <f t="shared" si="31"/>
        <v>0</v>
      </c>
      <c r="BS439">
        <f t="shared" si="30"/>
        <v>0</v>
      </c>
    </row>
    <row r="440" spans="1:71" ht="16" x14ac:dyDescent="0.2">
      <c r="A440" s="30">
        <v>438</v>
      </c>
      <c r="B440" s="29">
        <v>1</v>
      </c>
      <c r="C440" s="29">
        <v>2</v>
      </c>
      <c r="D440" s="29">
        <v>2</v>
      </c>
      <c r="E440" s="29">
        <v>1</v>
      </c>
      <c r="F440" s="29">
        <v>1</v>
      </c>
      <c r="G440" s="29">
        <v>1</v>
      </c>
      <c r="H440" s="29">
        <v>1</v>
      </c>
      <c r="I440" s="29">
        <v>1</v>
      </c>
      <c r="J440" s="29">
        <v>3</v>
      </c>
      <c r="K440" s="29">
        <v>4</v>
      </c>
      <c r="L440" s="29">
        <v>0</v>
      </c>
      <c r="M440" s="29">
        <v>1</v>
      </c>
      <c r="N440" s="29">
        <v>1</v>
      </c>
      <c r="O440" s="29">
        <v>2</v>
      </c>
      <c r="P440" s="29">
        <v>3</v>
      </c>
      <c r="Q440" s="29">
        <v>1</v>
      </c>
      <c r="R440" s="29">
        <v>1</v>
      </c>
      <c r="S440" s="29">
        <v>2</v>
      </c>
      <c r="T440" s="29">
        <v>1</v>
      </c>
      <c r="U440" s="29">
        <v>1</v>
      </c>
      <c r="V440" s="29">
        <v>0</v>
      </c>
      <c r="W440" s="29">
        <v>1</v>
      </c>
      <c r="X440" s="29">
        <v>1</v>
      </c>
      <c r="Y440" s="29">
        <v>0</v>
      </c>
      <c r="Z440" s="29">
        <v>0</v>
      </c>
      <c r="AA440" s="29">
        <v>2</v>
      </c>
      <c r="AB440" s="29">
        <v>2</v>
      </c>
      <c r="AC440" s="29">
        <v>0</v>
      </c>
      <c r="AD440" s="29">
        <v>0</v>
      </c>
      <c r="AE440" s="29">
        <v>0</v>
      </c>
      <c r="AF440" s="29">
        <v>0</v>
      </c>
      <c r="AG440" s="29">
        <v>0</v>
      </c>
      <c r="AH440" s="29">
        <v>0</v>
      </c>
      <c r="AI440" s="29">
        <v>0</v>
      </c>
      <c r="AJ440" s="29">
        <v>0</v>
      </c>
      <c r="AK440" s="29">
        <v>1</v>
      </c>
      <c r="AL440" s="29">
        <v>2</v>
      </c>
      <c r="AM440" s="29">
        <v>2</v>
      </c>
      <c r="AN440" s="29">
        <v>3</v>
      </c>
      <c r="AO440" s="29">
        <v>0</v>
      </c>
      <c r="AP440" s="29">
        <v>0</v>
      </c>
      <c r="AQ440" s="29">
        <v>0</v>
      </c>
      <c r="AR440" s="29">
        <v>1</v>
      </c>
      <c r="AS440" s="29">
        <v>0</v>
      </c>
      <c r="AT440" s="29">
        <v>0</v>
      </c>
      <c r="AU440" s="29">
        <v>0</v>
      </c>
      <c r="AV440" s="29">
        <v>1</v>
      </c>
      <c r="AW440" s="29">
        <v>1</v>
      </c>
      <c r="AX440" s="29">
        <v>2</v>
      </c>
      <c r="AY440" s="23">
        <f t="shared" si="28"/>
        <v>49</v>
      </c>
      <c r="AZ440" s="23"/>
      <c r="BA440" s="23"/>
      <c r="BC440" s="1">
        <v>438</v>
      </c>
      <c r="BD440" s="22">
        <v>10.423</v>
      </c>
      <c r="BE440" s="22">
        <v>10.423</v>
      </c>
      <c r="BF440" s="22">
        <v>10.423</v>
      </c>
      <c r="BG440" s="22">
        <v>10.423</v>
      </c>
      <c r="BH440" s="22">
        <v>10.423</v>
      </c>
      <c r="BI440" s="22">
        <v>10.423</v>
      </c>
      <c r="BJ440" s="22">
        <v>10.423</v>
      </c>
      <c r="BK440" s="22">
        <v>10.423</v>
      </c>
      <c r="BL440" s="22">
        <v>10.423</v>
      </c>
      <c r="BM440" s="22">
        <v>10.423</v>
      </c>
      <c r="BN440" s="22">
        <v>10.423</v>
      </c>
      <c r="BO440" s="22">
        <f t="shared" si="29"/>
        <v>114.65300000000001</v>
      </c>
      <c r="BP440" s="22">
        <v>0</v>
      </c>
      <c r="BQ440" s="22">
        <v>1000</v>
      </c>
      <c r="BR440">
        <f t="shared" si="31"/>
        <v>0</v>
      </c>
      <c r="BS440">
        <f t="shared" si="30"/>
        <v>0</v>
      </c>
    </row>
    <row r="441" spans="1:71" ht="16" x14ac:dyDescent="0.2">
      <c r="A441" s="30">
        <v>439</v>
      </c>
      <c r="B441" s="29">
        <v>0</v>
      </c>
      <c r="C441" s="29">
        <v>1</v>
      </c>
      <c r="D441" s="29">
        <v>2</v>
      </c>
      <c r="E441" s="29">
        <v>1</v>
      </c>
      <c r="F441" s="29">
        <v>1</v>
      </c>
      <c r="G441" s="29">
        <v>1</v>
      </c>
      <c r="H441" s="29">
        <v>2</v>
      </c>
      <c r="I441" s="29">
        <v>2</v>
      </c>
      <c r="J441" s="29">
        <v>4</v>
      </c>
      <c r="K441" s="29">
        <v>3</v>
      </c>
      <c r="L441" s="29">
        <v>0</v>
      </c>
      <c r="M441" s="29">
        <v>1</v>
      </c>
      <c r="N441" s="29">
        <v>2</v>
      </c>
      <c r="O441" s="29">
        <v>1</v>
      </c>
      <c r="P441" s="29">
        <v>3</v>
      </c>
      <c r="Q441" s="29">
        <v>0</v>
      </c>
      <c r="R441" s="29">
        <v>2</v>
      </c>
      <c r="S441" s="29">
        <v>1</v>
      </c>
      <c r="T441" s="29">
        <v>1</v>
      </c>
      <c r="U441" s="29">
        <v>0</v>
      </c>
      <c r="V441" s="29">
        <v>0</v>
      </c>
      <c r="W441" s="29">
        <v>1</v>
      </c>
      <c r="X441" s="29">
        <v>1</v>
      </c>
      <c r="Y441" s="29">
        <v>0</v>
      </c>
      <c r="Z441" s="29">
        <v>1</v>
      </c>
      <c r="AA441" s="29">
        <v>2</v>
      </c>
      <c r="AB441" s="29">
        <v>1</v>
      </c>
      <c r="AC441" s="29">
        <v>1</v>
      </c>
      <c r="AD441" s="29">
        <v>0</v>
      </c>
      <c r="AE441" s="29">
        <v>0</v>
      </c>
      <c r="AF441" s="29">
        <v>0</v>
      </c>
      <c r="AG441" s="29">
        <v>1</v>
      </c>
      <c r="AH441" s="29">
        <v>1</v>
      </c>
      <c r="AI441" s="29">
        <v>0</v>
      </c>
      <c r="AJ441" s="29">
        <v>0</v>
      </c>
      <c r="AK441" s="29">
        <v>0</v>
      </c>
      <c r="AL441" s="29">
        <v>1</v>
      </c>
      <c r="AM441" s="29">
        <v>2</v>
      </c>
      <c r="AN441" s="29">
        <v>3</v>
      </c>
      <c r="AO441" s="29">
        <v>1</v>
      </c>
      <c r="AP441" s="29">
        <v>1</v>
      </c>
      <c r="AQ441" s="29">
        <v>0</v>
      </c>
      <c r="AR441" s="29">
        <v>1</v>
      </c>
      <c r="AS441" s="29">
        <v>0</v>
      </c>
      <c r="AT441" s="29">
        <v>0</v>
      </c>
      <c r="AU441" s="29">
        <v>0</v>
      </c>
      <c r="AV441" s="29">
        <v>0</v>
      </c>
      <c r="AW441" s="29">
        <v>1</v>
      </c>
      <c r="AX441" s="29">
        <v>2</v>
      </c>
      <c r="AY441" s="23">
        <f t="shared" si="28"/>
        <v>49</v>
      </c>
      <c r="AZ441" s="23"/>
      <c r="BA441" s="23"/>
      <c r="BC441" s="1">
        <v>439</v>
      </c>
      <c r="BD441" s="22">
        <v>10.423</v>
      </c>
      <c r="BE441" s="22">
        <v>10.423</v>
      </c>
      <c r="BF441" s="22">
        <v>10.423</v>
      </c>
      <c r="BG441" s="22">
        <v>10.423</v>
      </c>
      <c r="BH441" s="22">
        <v>10.423</v>
      </c>
      <c r="BI441" s="22">
        <v>10.423</v>
      </c>
      <c r="BJ441" s="22">
        <v>10.423</v>
      </c>
      <c r="BK441" s="22">
        <v>10.423</v>
      </c>
      <c r="BL441" s="22">
        <v>10.423</v>
      </c>
      <c r="BM441" s="22">
        <v>10.423</v>
      </c>
      <c r="BN441" s="22">
        <v>10.423</v>
      </c>
      <c r="BO441" s="22">
        <f t="shared" si="29"/>
        <v>114.65300000000001</v>
      </c>
      <c r="BP441" s="22">
        <v>0</v>
      </c>
      <c r="BQ441" s="22">
        <v>1000</v>
      </c>
      <c r="BR441">
        <f t="shared" si="31"/>
        <v>0</v>
      </c>
      <c r="BS441">
        <f t="shared" si="30"/>
        <v>0</v>
      </c>
    </row>
    <row r="442" spans="1:71" x14ac:dyDescent="0.2">
      <c r="A442" s="30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23"/>
      <c r="AZ442" s="23"/>
      <c r="BA442" s="23"/>
      <c r="BC442" s="1">
        <v>440</v>
      </c>
    </row>
    <row r="443" spans="1:71" x14ac:dyDescent="0.2">
      <c r="A443" s="30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23"/>
      <c r="AZ443" s="23"/>
      <c r="BA443" s="23"/>
      <c r="BC443" s="1">
        <v>441</v>
      </c>
    </row>
    <row r="444" spans="1:71" x14ac:dyDescent="0.2">
      <c r="A444" s="30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23"/>
      <c r="AZ444" s="23"/>
      <c r="BA444" s="23"/>
      <c r="BC444" s="1">
        <v>442</v>
      </c>
    </row>
    <row r="445" spans="1:71" x14ac:dyDescent="0.2">
      <c r="A445" s="30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23"/>
      <c r="AZ445" s="23"/>
      <c r="BA445" s="23"/>
      <c r="BC445" s="1">
        <v>443</v>
      </c>
    </row>
    <row r="446" spans="1:71" x14ac:dyDescent="0.2">
      <c r="A446" s="30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23"/>
      <c r="AZ446" s="23"/>
      <c r="BA446" s="23"/>
      <c r="BC446" s="1">
        <v>444</v>
      </c>
    </row>
    <row r="447" spans="1:71" x14ac:dyDescent="0.2">
      <c r="A447" s="30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23"/>
      <c r="AZ447" s="23"/>
      <c r="BA447" s="23"/>
      <c r="BC447" s="1">
        <v>445</v>
      </c>
    </row>
    <row r="448" spans="1:71" x14ac:dyDescent="0.2">
      <c r="A448" s="30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23"/>
      <c r="AZ448" s="23"/>
      <c r="BA448" s="23"/>
      <c r="BC448" s="1">
        <v>446</v>
      </c>
    </row>
    <row r="449" spans="1:55" x14ac:dyDescent="0.2">
      <c r="A449" s="30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23"/>
      <c r="AZ449" s="23"/>
      <c r="BA449" s="23"/>
      <c r="BC449" s="1">
        <v>447</v>
      </c>
    </row>
    <row r="450" spans="1:55" x14ac:dyDescent="0.2">
      <c r="A450" s="30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23"/>
      <c r="AZ450" s="23"/>
      <c r="BA450" s="23"/>
      <c r="BC450" s="1">
        <v>448</v>
      </c>
    </row>
    <row r="451" spans="1:55" x14ac:dyDescent="0.2">
      <c r="A451" s="30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23"/>
      <c r="AZ451" s="23"/>
      <c r="BA451" s="23"/>
      <c r="BC451" s="1">
        <v>449</v>
      </c>
    </row>
    <row r="452" spans="1:55" x14ac:dyDescent="0.2">
      <c r="A452" s="30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23"/>
      <c r="AZ452" s="23"/>
      <c r="BA452" s="23"/>
      <c r="BC452" s="1">
        <v>450</v>
      </c>
    </row>
    <row r="453" spans="1:55" x14ac:dyDescent="0.2">
      <c r="A453" s="30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23"/>
      <c r="AZ453" s="23"/>
      <c r="BA453" s="23"/>
      <c r="BC453" s="1">
        <v>451</v>
      </c>
    </row>
    <row r="454" spans="1:55" x14ac:dyDescent="0.2">
      <c r="A454" s="30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23"/>
      <c r="AZ454" s="23"/>
      <c r="BA454" s="23"/>
      <c r="BC454" s="1">
        <v>452</v>
      </c>
    </row>
    <row r="455" spans="1:55" x14ac:dyDescent="0.2">
      <c r="A455" s="30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23"/>
      <c r="AZ455" s="23"/>
      <c r="BA455" s="23"/>
      <c r="BC455" s="1">
        <v>453</v>
      </c>
    </row>
    <row r="456" spans="1:55" x14ac:dyDescent="0.2">
      <c r="A456" s="30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23"/>
      <c r="AZ456" s="23"/>
      <c r="BA456" s="23"/>
      <c r="BC456" s="1">
        <v>454</v>
      </c>
    </row>
    <row r="457" spans="1:55" x14ac:dyDescent="0.2">
      <c r="A457" s="30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23"/>
      <c r="AZ457" s="23"/>
      <c r="BA457" s="23"/>
      <c r="BC457" s="1">
        <v>455</v>
      </c>
    </row>
    <row r="458" spans="1:55" x14ac:dyDescent="0.2">
      <c r="A458" s="30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23"/>
      <c r="AZ458" s="23"/>
      <c r="BA458" s="23"/>
      <c r="BC458" s="1">
        <v>456</v>
      </c>
    </row>
    <row r="459" spans="1:55" x14ac:dyDescent="0.2">
      <c r="A459" s="30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23"/>
      <c r="AZ459" s="23"/>
      <c r="BA459" s="23"/>
      <c r="BC459" s="1">
        <v>457</v>
      </c>
    </row>
    <row r="460" spans="1:55" x14ac:dyDescent="0.2">
      <c r="A460" s="30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23"/>
      <c r="AZ460" s="23"/>
      <c r="BA460" s="23"/>
      <c r="BC460" s="1">
        <v>458</v>
      </c>
    </row>
    <row r="461" spans="1:55" x14ac:dyDescent="0.2">
      <c r="A461" s="30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23"/>
      <c r="AZ461" s="23"/>
      <c r="BA461" s="23"/>
      <c r="BC461" s="1">
        <v>459</v>
      </c>
    </row>
    <row r="462" spans="1:55" x14ac:dyDescent="0.2">
      <c r="A462" s="30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23"/>
      <c r="AZ462" s="23"/>
      <c r="BA462" s="23"/>
      <c r="BC462" s="1">
        <v>460</v>
      </c>
    </row>
    <row r="463" spans="1:55" x14ac:dyDescent="0.2">
      <c r="A463" s="30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23"/>
      <c r="AZ463" s="23"/>
      <c r="BA463" s="23"/>
      <c r="BC463" s="1">
        <v>461</v>
      </c>
    </row>
    <row r="464" spans="1:55" x14ac:dyDescent="0.2">
      <c r="A464" s="30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23"/>
      <c r="AZ464" s="23"/>
      <c r="BA464" s="23"/>
      <c r="BC464" s="1">
        <v>462</v>
      </c>
    </row>
    <row r="465" spans="1:55" x14ac:dyDescent="0.2">
      <c r="A465" s="30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23"/>
      <c r="AZ465" s="23"/>
      <c r="BA465" s="23"/>
      <c r="BC465" s="1">
        <v>463</v>
      </c>
    </row>
    <row r="466" spans="1:55" x14ac:dyDescent="0.2">
      <c r="A466" s="30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23"/>
      <c r="AZ466" s="23"/>
      <c r="BA466" s="23"/>
      <c r="BC466" s="1">
        <v>464</v>
      </c>
    </row>
    <row r="467" spans="1:55" x14ac:dyDescent="0.2">
      <c r="A467" s="30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23"/>
      <c r="AZ467" s="23"/>
      <c r="BA467" s="23"/>
      <c r="BC467" s="1">
        <v>465</v>
      </c>
    </row>
    <row r="468" spans="1:55" x14ac:dyDescent="0.2">
      <c r="A468" s="30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23"/>
      <c r="AZ468" s="23"/>
      <c r="BA468" s="23"/>
      <c r="BC468" s="1">
        <v>466</v>
      </c>
    </row>
    <row r="469" spans="1:55" x14ac:dyDescent="0.2">
      <c r="A469" s="30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23"/>
      <c r="AZ469" s="23"/>
      <c r="BA469" s="23"/>
      <c r="BC469" s="1">
        <v>467</v>
      </c>
    </row>
    <row r="470" spans="1:55" x14ac:dyDescent="0.2">
      <c r="A470" s="30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23"/>
      <c r="AZ470" s="23"/>
      <c r="BA470" s="23"/>
      <c r="BC470" s="1">
        <v>468</v>
      </c>
    </row>
    <row r="471" spans="1:55" x14ac:dyDescent="0.2">
      <c r="A471" s="30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23"/>
      <c r="AZ471" s="23"/>
      <c r="BA471" s="23"/>
      <c r="BC471" s="1">
        <v>469</v>
      </c>
    </row>
    <row r="472" spans="1:55" x14ac:dyDescent="0.2">
      <c r="A472" s="30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23"/>
      <c r="AZ472" s="23"/>
      <c r="BA472" s="23"/>
      <c r="BC472" s="1">
        <v>470</v>
      </c>
    </row>
    <row r="473" spans="1:55" x14ac:dyDescent="0.2">
      <c r="A473" s="30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23"/>
      <c r="AZ473" s="23"/>
      <c r="BA473" s="23"/>
      <c r="BC473" s="1">
        <v>471</v>
      </c>
    </row>
    <row r="474" spans="1:55" x14ac:dyDescent="0.2">
      <c r="A474" s="30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23"/>
      <c r="AZ474" s="23"/>
      <c r="BA474" s="23"/>
      <c r="BC474" s="1">
        <v>472</v>
      </c>
    </row>
    <row r="475" spans="1:55" x14ac:dyDescent="0.2">
      <c r="A475" s="30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23"/>
      <c r="AZ475" s="23"/>
      <c r="BA475" s="23"/>
      <c r="BC475" s="1">
        <v>473</v>
      </c>
    </row>
    <row r="476" spans="1:55" x14ac:dyDescent="0.2">
      <c r="A476" s="30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23"/>
      <c r="AZ476" s="23"/>
      <c r="BA476" s="23"/>
      <c r="BC476" s="1">
        <v>474</v>
      </c>
    </row>
    <row r="477" spans="1:55" x14ac:dyDescent="0.2">
      <c r="A477" s="30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23"/>
      <c r="AZ477" s="23"/>
      <c r="BA477" s="23"/>
      <c r="BC477" s="1">
        <v>475</v>
      </c>
    </row>
    <row r="478" spans="1:55" x14ac:dyDescent="0.2">
      <c r="A478" s="30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23"/>
      <c r="AZ478" s="23"/>
      <c r="BA478" s="23"/>
      <c r="BC478" s="1">
        <v>476</v>
      </c>
    </row>
    <row r="479" spans="1:55" x14ac:dyDescent="0.2">
      <c r="A479" s="30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23"/>
      <c r="AZ479" s="23"/>
      <c r="BA479" s="23"/>
      <c r="BC479" s="1">
        <v>477</v>
      </c>
    </row>
    <row r="480" spans="1:55" x14ac:dyDescent="0.2">
      <c r="A480" s="30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23"/>
      <c r="AZ480" s="23"/>
      <c r="BA480" s="23"/>
      <c r="BC480" s="1">
        <v>478</v>
      </c>
    </row>
    <row r="481" spans="1:55" x14ac:dyDescent="0.2">
      <c r="A481" s="30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23"/>
      <c r="AZ481" s="23"/>
      <c r="BA481" s="23"/>
      <c r="BC481" s="1">
        <v>479</v>
      </c>
    </row>
    <row r="482" spans="1:55" x14ac:dyDescent="0.2">
      <c r="A482" s="30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23"/>
      <c r="AZ482" s="23"/>
      <c r="BA482" s="23"/>
      <c r="BC482" s="1">
        <v>480</v>
      </c>
    </row>
    <row r="483" spans="1:55" x14ac:dyDescent="0.2">
      <c r="A483" s="30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23"/>
      <c r="AZ483" s="23"/>
      <c r="BA483" s="23"/>
      <c r="BC483" s="1">
        <v>481</v>
      </c>
    </row>
    <row r="484" spans="1:55" x14ac:dyDescent="0.2">
      <c r="A484" s="30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23"/>
      <c r="AZ484" s="23"/>
      <c r="BA484" s="23"/>
      <c r="BC484" s="1">
        <v>482</v>
      </c>
    </row>
    <row r="485" spans="1:55" x14ac:dyDescent="0.2">
      <c r="A485" s="30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23"/>
      <c r="AZ485" s="23"/>
      <c r="BA485" s="23"/>
      <c r="BC485" s="1">
        <v>483</v>
      </c>
    </row>
    <row r="486" spans="1:55" x14ac:dyDescent="0.2">
      <c r="A486" s="30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23"/>
      <c r="AZ486" s="23"/>
      <c r="BA486" s="23"/>
      <c r="BC486" s="1">
        <v>484</v>
      </c>
    </row>
    <row r="487" spans="1:55" x14ac:dyDescent="0.2">
      <c r="A487" s="30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23"/>
      <c r="AZ487" s="23"/>
      <c r="BA487" s="23"/>
      <c r="BC487" s="1">
        <v>485</v>
      </c>
    </row>
    <row r="488" spans="1:55" x14ac:dyDescent="0.2">
      <c r="A488" s="30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23"/>
      <c r="AZ488" s="23"/>
      <c r="BA488" s="23"/>
      <c r="BC488" s="1">
        <v>486</v>
      </c>
    </row>
    <row r="489" spans="1:55" x14ac:dyDescent="0.2">
      <c r="A489" s="30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23"/>
      <c r="AZ489" s="23"/>
      <c r="BA489" s="23"/>
      <c r="BC489" s="1">
        <v>487</v>
      </c>
    </row>
    <row r="490" spans="1:55" x14ac:dyDescent="0.2">
      <c r="A490" s="30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23"/>
      <c r="AZ490" s="23"/>
      <c r="BA490" s="23"/>
      <c r="BC490" s="1">
        <v>488</v>
      </c>
    </row>
    <row r="491" spans="1:55" x14ac:dyDescent="0.2">
      <c r="A491" s="30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23"/>
      <c r="AZ491" s="23"/>
      <c r="BA491" s="23"/>
      <c r="BC491" s="1">
        <v>489</v>
      </c>
    </row>
    <row r="492" spans="1:55" x14ac:dyDescent="0.2">
      <c r="A492" s="30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23"/>
      <c r="AZ492" s="23"/>
      <c r="BA492" s="23"/>
      <c r="BC492" s="1">
        <v>490</v>
      </c>
    </row>
    <row r="493" spans="1:55" x14ac:dyDescent="0.2">
      <c r="A493" s="30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23"/>
      <c r="AZ493" s="23"/>
      <c r="BA493" s="23"/>
      <c r="BC493" s="1">
        <v>491</v>
      </c>
    </row>
    <row r="494" spans="1:55" x14ac:dyDescent="0.2">
      <c r="A494" s="30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23"/>
      <c r="AZ494" s="23"/>
      <c r="BA494" s="23"/>
      <c r="BC494" s="1">
        <v>492</v>
      </c>
    </row>
    <row r="495" spans="1:55" x14ac:dyDescent="0.2">
      <c r="A495" s="30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23"/>
      <c r="AZ495" s="23"/>
      <c r="BA495" s="23"/>
      <c r="BC495" s="1">
        <v>493</v>
      </c>
    </row>
    <row r="496" spans="1:55" x14ac:dyDescent="0.2">
      <c r="A496" s="30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23"/>
      <c r="AZ496" s="23"/>
      <c r="BA496" s="23"/>
      <c r="BC496" s="1">
        <v>494</v>
      </c>
    </row>
    <row r="497" spans="1:55" x14ac:dyDescent="0.2">
      <c r="A497" s="30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23"/>
      <c r="AZ497" s="23"/>
      <c r="BA497" s="23"/>
      <c r="BC497" s="1">
        <v>495</v>
      </c>
    </row>
    <row r="498" spans="1:55" x14ac:dyDescent="0.2">
      <c r="A498" s="30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23"/>
      <c r="AZ498" s="23"/>
      <c r="BA498" s="23"/>
      <c r="BC498" s="1">
        <v>496</v>
      </c>
    </row>
    <row r="499" spans="1:55" x14ac:dyDescent="0.2">
      <c r="A499" s="30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23"/>
      <c r="AZ499" s="23"/>
      <c r="BA499" s="23"/>
      <c r="BC499" s="1">
        <v>497</v>
      </c>
    </row>
    <row r="500" spans="1:55" x14ac:dyDescent="0.2">
      <c r="A500" s="30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23"/>
      <c r="AZ500" s="23"/>
      <c r="BA500" s="23"/>
      <c r="BC500" s="1">
        <v>498</v>
      </c>
    </row>
    <row r="501" spans="1:55" x14ac:dyDescent="0.2">
      <c r="A501" s="30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23"/>
      <c r="AZ501" s="23"/>
      <c r="BA501" s="23"/>
      <c r="BC501" s="1">
        <v>499</v>
      </c>
    </row>
    <row r="502" spans="1:55" x14ac:dyDescent="0.2">
      <c r="A502" s="30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23"/>
      <c r="AZ502" s="23"/>
      <c r="BA502" s="23"/>
      <c r="BC502" s="1">
        <v>500</v>
      </c>
    </row>
    <row r="503" spans="1:55" x14ac:dyDescent="0.2">
      <c r="A503" s="30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23"/>
      <c r="AZ503" s="23"/>
      <c r="BA503" s="23"/>
      <c r="BC503" s="1">
        <v>501</v>
      </c>
    </row>
    <row r="504" spans="1:55" x14ac:dyDescent="0.2">
      <c r="A504" s="30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23"/>
      <c r="AZ504" s="23"/>
      <c r="BA504" s="23"/>
      <c r="BC504" s="1">
        <v>502</v>
      </c>
    </row>
    <row r="505" spans="1:55" x14ac:dyDescent="0.2">
      <c r="A505" s="30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23"/>
      <c r="AZ505" s="23"/>
      <c r="BA505" s="23"/>
      <c r="BC505" s="1">
        <v>503</v>
      </c>
    </row>
    <row r="506" spans="1:55" x14ac:dyDescent="0.2">
      <c r="A506" s="30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23"/>
      <c r="AZ506" s="23"/>
      <c r="BA506" s="23"/>
      <c r="BC506" s="1">
        <v>504</v>
      </c>
    </row>
    <row r="507" spans="1:55" x14ac:dyDescent="0.2">
      <c r="A507" s="30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23"/>
      <c r="AZ507" s="23"/>
      <c r="BA507" s="23"/>
      <c r="BC507" s="1">
        <v>505</v>
      </c>
    </row>
    <row r="508" spans="1:55" x14ac:dyDescent="0.2">
      <c r="A508" s="30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23"/>
      <c r="AZ508" s="23"/>
      <c r="BA508" s="23"/>
      <c r="BC508" s="1">
        <v>506</v>
      </c>
    </row>
    <row r="509" spans="1:55" x14ac:dyDescent="0.2">
      <c r="A509" s="30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23"/>
      <c r="AZ509" s="23"/>
      <c r="BA509" s="23"/>
      <c r="BC509" s="1">
        <v>507</v>
      </c>
    </row>
    <row r="510" spans="1:55" x14ac:dyDescent="0.2">
      <c r="A510" s="30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23"/>
      <c r="AZ510" s="23"/>
      <c r="BA510" s="23"/>
      <c r="BC510" s="1">
        <v>508</v>
      </c>
    </row>
    <row r="511" spans="1:55" x14ac:dyDescent="0.2">
      <c r="A511" s="30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23"/>
      <c r="AZ511" s="23"/>
      <c r="BA511" s="23"/>
      <c r="BC511" s="1">
        <v>509</v>
      </c>
    </row>
    <row r="512" spans="1:55" x14ac:dyDescent="0.2">
      <c r="A512" s="30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23"/>
      <c r="AZ512" s="23"/>
      <c r="BA512" s="23"/>
      <c r="BC512" s="1">
        <v>510</v>
      </c>
    </row>
    <row r="513" spans="1:55" x14ac:dyDescent="0.2">
      <c r="A513" s="30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23"/>
      <c r="AZ513" s="23"/>
      <c r="BA513" s="23"/>
      <c r="BC513" s="1">
        <v>511</v>
      </c>
    </row>
    <row r="514" spans="1:55" x14ac:dyDescent="0.2">
      <c r="A514" s="30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23"/>
      <c r="AZ514" s="23"/>
      <c r="BA514" s="23"/>
      <c r="BC514" s="1">
        <v>512</v>
      </c>
    </row>
    <row r="515" spans="1:55" x14ac:dyDescent="0.2">
      <c r="A515" s="30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23"/>
      <c r="AZ515" s="23"/>
      <c r="BA515" s="23"/>
      <c r="BC515" s="1">
        <v>513</v>
      </c>
    </row>
    <row r="516" spans="1:55" x14ac:dyDescent="0.2">
      <c r="A516" s="30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23"/>
      <c r="AZ516" s="23"/>
      <c r="BA516" s="23"/>
      <c r="BC516" s="1">
        <v>514</v>
      </c>
    </row>
    <row r="517" spans="1:55" x14ac:dyDescent="0.2">
      <c r="A517" s="30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23"/>
      <c r="AZ517" s="23"/>
      <c r="BA517" s="23"/>
      <c r="BC517" s="1">
        <v>515</v>
      </c>
    </row>
    <row r="518" spans="1:55" x14ac:dyDescent="0.2">
      <c r="A518" s="30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23"/>
      <c r="AZ518" s="23"/>
      <c r="BA518" s="23"/>
      <c r="BC518" s="1">
        <v>516</v>
      </c>
    </row>
    <row r="519" spans="1:55" x14ac:dyDescent="0.2">
      <c r="A519" s="30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23"/>
      <c r="AZ519" s="23"/>
      <c r="BA519" s="23"/>
      <c r="BC519" s="1">
        <v>517</v>
      </c>
    </row>
    <row r="520" spans="1:55" x14ac:dyDescent="0.2">
      <c r="A520" s="30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23"/>
      <c r="AZ520" s="23"/>
      <c r="BA520" s="23"/>
      <c r="BC520" s="1">
        <v>518</v>
      </c>
    </row>
    <row r="521" spans="1:55" x14ac:dyDescent="0.2">
      <c r="A521" s="30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23"/>
      <c r="AZ521" s="23"/>
      <c r="BA521" s="23"/>
      <c r="BC521" s="1">
        <v>519</v>
      </c>
    </row>
    <row r="522" spans="1:55" x14ac:dyDescent="0.2">
      <c r="A522" s="30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23"/>
      <c r="AZ522" s="23"/>
      <c r="BA522" s="23"/>
      <c r="BC522" s="1">
        <v>520</v>
      </c>
    </row>
    <row r="523" spans="1:55" x14ac:dyDescent="0.2">
      <c r="A523" s="30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23"/>
      <c r="AZ523" s="23"/>
      <c r="BA523" s="23"/>
      <c r="BC523" s="1">
        <v>521</v>
      </c>
    </row>
    <row r="524" spans="1:55" x14ac:dyDescent="0.2">
      <c r="A524" s="30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23"/>
      <c r="AZ524" s="23"/>
      <c r="BA524" s="23"/>
      <c r="BC524" s="1">
        <v>522</v>
      </c>
    </row>
    <row r="525" spans="1:55" x14ac:dyDescent="0.2">
      <c r="A525" s="30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23"/>
      <c r="AZ525" s="23"/>
      <c r="BA525" s="23"/>
      <c r="BC525" s="1">
        <v>523</v>
      </c>
    </row>
    <row r="526" spans="1:55" x14ac:dyDescent="0.2">
      <c r="A526" s="30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23"/>
      <c r="AZ526" s="23"/>
      <c r="BA526" s="23"/>
      <c r="BC526" s="1">
        <v>524</v>
      </c>
    </row>
    <row r="527" spans="1:55" x14ac:dyDescent="0.2">
      <c r="A527" s="30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23"/>
      <c r="AZ527" s="23"/>
      <c r="BA527" s="23"/>
      <c r="BC527" s="1">
        <v>525</v>
      </c>
    </row>
    <row r="528" spans="1:55" x14ac:dyDescent="0.2">
      <c r="A528" s="30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23"/>
      <c r="AZ528" s="23"/>
      <c r="BA528" s="23"/>
      <c r="BC528" s="1">
        <v>526</v>
      </c>
    </row>
    <row r="529" spans="1:55" x14ac:dyDescent="0.2">
      <c r="A529" s="30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23"/>
      <c r="AZ529" s="23"/>
      <c r="BA529" s="23"/>
      <c r="BC529" s="1">
        <v>527</v>
      </c>
    </row>
    <row r="530" spans="1:55" x14ac:dyDescent="0.2">
      <c r="A530" s="30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23"/>
      <c r="AZ530" s="23"/>
      <c r="BA530" s="23"/>
      <c r="BC530" s="1">
        <v>528</v>
      </c>
    </row>
    <row r="531" spans="1:55" x14ac:dyDescent="0.2">
      <c r="A531" s="30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23"/>
      <c r="AZ531" s="23"/>
      <c r="BA531" s="23"/>
      <c r="BC531" s="1">
        <v>529</v>
      </c>
    </row>
    <row r="532" spans="1:55" x14ac:dyDescent="0.2">
      <c r="A532" s="30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23"/>
      <c r="AZ532" s="23"/>
      <c r="BA532" s="23"/>
      <c r="BC532" s="1">
        <v>530</v>
      </c>
    </row>
    <row r="533" spans="1:55" x14ac:dyDescent="0.2">
      <c r="A533" s="30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23"/>
      <c r="AZ533" s="23"/>
      <c r="BA533" s="23"/>
      <c r="BC533" s="1">
        <v>531</v>
      </c>
    </row>
    <row r="534" spans="1:55" x14ac:dyDescent="0.2">
      <c r="A534" s="30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23"/>
      <c r="AZ534" s="23"/>
      <c r="BA534" s="23"/>
      <c r="BC534" s="1">
        <v>532</v>
      </c>
    </row>
    <row r="535" spans="1:55" x14ac:dyDescent="0.2">
      <c r="A535" s="30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23"/>
      <c r="AZ535" s="23"/>
      <c r="BA535" s="23"/>
      <c r="BC535" s="1">
        <v>533</v>
      </c>
    </row>
    <row r="536" spans="1:55" x14ac:dyDescent="0.2">
      <c r="A536" s="30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23"/>
      <c r="AZ536" s="23"/>
      <c r="BA536" s="23"/>
      <c r="BC536" s="1">
        <v>534</v>
      </c>
    </row>
    <row r="537" spans="1:55" x14ac:dyDescent="0.2">
      <c r="A537" s="30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23"/>
      <c r="AZ537" s="23"/>
      <c r="BA537" s="23"/>
      <c r="BC537" s="1">
        <v>535</v>
      </c>
    </row>
    <row r="538" spans="1:55" x14ac:dyDescent="0.2">
      <c r="A538" s="30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23"/>
      <c r="AZ538" s="23"/>
      <c r="BA538" s="23"/>
      <c r="BC538" s="1">
        <v>536</v>
      </c>
    </row>
    <row r="539" spans="1:55" x14ac:dyDescent="0.2">
      <c r="A539" s="30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23"/>
      <c r="AZ539" s="23"/>
      <c r="BA539" s="23"/>
      <c r="BC539" s="1">
        <v>537</v>
      </c>
    </row>
    <row r="540" spans="1:55" x14ac:dyDescent="0.2">
      <c r="A540" s="30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23"/>
      <c r="AZ540" s="23"/>
      <c r="BA540" s="23"/>
      <c r="BC540" s="1">
        <v>538</v>
      </c>
    </row>
    <row r="541" spans="1:55" x14ac:dyDescent="0.2">
      <c r="A541" s="30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23"/>
      <c r="AZ541" s="23"/>
      <c r="BA541" s="23"/>
      <c r="BC541" s="1">
        <v>539</v>
      </c>
    </row>
    <row r="542" spans="1:55" x14ac:dyDescent="0.2">
      <c r="A542" s="30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23"/>
      <c r="AZ542" s="23"/>
      <c r="BA542" s="23"/>
      <c r="BC542" s="1">
        <v>540</v>
      </c>
    </row>
    <row r="543" spans="1:55" x14ac:dyDescent="0.2">
      <c r="A543" s="30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23"/>
      <c r="AZ543" s="23"/>
      <c r="BA543" s="23"/>
      <c r="BC543" s="1">
        <v>541</v>
      </c>
    </row>
    <row r="544" spans="1:55" x14ac:dyDescent="0.2">
      <c r="A544" s="30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23"/>
      <c r="AZ544" s="23"/>
      <c r="BA544" s="23"/>
      <c r="BC544" s="1">
        <v>542</v>
      </c>
    </row>
    <row r="545" spans="1:55" x14ac:dyDescent="0.2">
      <c r="A545" s="30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23"/>
      <c r="AZ545" s="23"/>
      <c r="BA545" s="23"/>
      <c r="BC545" s="1">
        <v>543</v>
      </c>
    </row>
    <row r="546" spans="1:55" x14ac:dyDescent="0.2">
      <c r="A546" s="30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23"/>
      <c r="AZ546" s="23"/>
      <c r="BA546" s="23"/>
      <c r="BC546" s="1">
        <v>544</v>
      </c>
    </row>
    <row r="547" spans="1:55" x14ac:dyDescent="0.2">
      <c r="A547" s="30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23"/>
      <c r="AZ547" s="23"/>
      <c r="BA547" s="23"/>
      <c r="BC547" s="1">
        <v>545</v>
      </c>
    </row>
    <row r="548" spans="1:55" x14ac:dyDescent="0.2">
      <c r="A548" s="30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23"/>
      <c r="AZ548" s="23"/>
      <c r="BA548" s="23"/>
      <c r="BC548" s="1">
        <v>546</v>
      </c>
    </row>
    <row r="549" spans="1:55" x14ac:dyDescent="0.2">
      <c r="A549" s="30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23"/>
      <c r="AZ549" s="23"/>
      <c r="BA549" s="23"/>
      <c r="BC549" s="1">
        <v>547</v>
      </c>
    </row>
    <row r="550" spans="1:55" x14ac:dyDescent="0.2">
      <c r="A550" s="30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23"/>
      <c r="AZ550" s="23"/>
      <c r="BA550" s="23"/>
      <c r="BC550" s="1">
        <v>548</v>
      </c>
    </row>
    <row r="551" spans="1:55" x14ac:dyDescent="0.2">
      <c r="A551" s="30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23"/>
      <c r="AZ551" s="23"/>
      <c r="BA551" s="23"/>
      <c r="BC551" s="1">
        <v>549</v>
      </c>
    </row>
    <row r="552" spans="1:55" x14ac:dyDescent="0.2">
      <c r="A552" s="30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23"/>
      <c r="AZ552" s="23"/>
      <c r="BA552" s="23"/>
      <c r="BC552" s="1">
        <v>550</v>
      </c>
    </row>
    <row r="553" spans="1:55" x14ac:dyDescent="0.2">
      <c r="A553" s="30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23"/>
      <c r="AZ553" s="23"/>
      <c r="BA553" s="23"/>
      <c r="BC553" s="1">
        <v>551</v>
      </c>
    </row>
    <row r="554" spans="1:55" x14ac:dyDescent="0.2">
      <c r="A554" s="30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23"/>
      <c r="AZ554" s="23"/>
      <c r="BA554" s="23"/>
      <c r="BC554" s="1">
        <v>552</v>
      </c>
    </row>
    <row r="555" spans="1:55" x14ac:dyDescent="0.2">
      <c r="A555" s="30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23"/>
      <c r="AZ555" s="23"/>
      <c r="BA555" s="23"/>
      <c r="BC555" s="1">
        <v>553</v>
      </c>
    </row>
    <row r="556" spans="1:55" x14ac:dyDescent="0.2">
      <c r="A556" s="30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23"/>
      <c r="AZ556" s="23"/>
      <c r="BA556" s="23"/>
      <c r="BC556" s="1">
        <v>554</v>
      </c>
    </row>
    <row r="557" spans="1:55" x14ac:dyDescent="0.2">
      <c r="A557" s="30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23"/>
      <c r="AZ557" s="23"/>
      <c r="BA557" s="23"/>
      <c r="BC557" s="1">
        <v>555</v>
      </c>
    </row>
    <row r="558" spans="1:55" x14ac:dyDescent="0.2">
      <c r="A558" s="30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23"/>
      <c r="AZ558" s="23"/>
      <c r="BA558" s="23"/>
      <c r="BC558" s="1">
        <v>556</v>
      </c>
    </row>
    <row r="559" spans="1:55" x14ac:dyDescent="0.2">
      <c r="A559" s="30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23"/>
      <c r="AZ559" s="23"/>
      <c r="BA559" s="23"/>
      <c r="BC559" s="1">
        <v>557</v>
      </c>
    </row>
    <row r="560" spans="1:55" x14ac:dyDescent="0.2">
      <c r="A560" s="30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23"/>
      <c r="AZ560" s="23"/>
      <c r="BA560" s="23"/>
      <c r="BC560" s="1">
        <v>558</v>
      </c>
    </row>
    <row r="561" spans="1:55" x14ac:dyDescent="0.2">
      <c r="A561" s="30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23"/>
      <c r="AZ561" s="23"/>
      <c r="BA561" s="23"/>
      <c r="BC561" s="1">
        <v>559</v>
      </c>
    </row>
    <row r="562" spans="1:55" x14ac:dyDescent="0.2">
      <c r="A562" s="30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23"/>
      <c r="AZ562" s="23"/>
      <c r="BA562" s="23"/>
      <c r="BC562" s="1">
        <v>560</v>
      </c>
    </row>
    <row r="563" spans="1:55" x14ac:dyDescent="0.2">
      <c r="A563" s="30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23"/>
      <c r="AZ563" s="23"/>
      <c r="BA563" s="23"/>
      <c r="BC563" s="1">
        <v>561</v>
      </c>
    </row>
    <row r="564" spans="1:55" x14ac:dyDescent="0.2">
      <c r="A564" s="30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23"/>
      <c r="AZ564" s="23"/>
      <c r="BA564" s="23"/>
      <c r="BC564" s="1">
        <v>562</v>
      </c>
    </row>
    <row r="565" spans="1:55" x14ac:dyDescent="0.2">
      <c r="A565" s="30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23"/>
      <c r="AZ565" s="23"/>
      <c r="BA565" s="23"/>
      <c r="BC565" s="1">
        <v>563</v>
      </c>
    </row>
    <row r="566" spans="1:55" x14ac:dyDescent="0.2">
      <c r="A566" s="30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23"/>
      <c r="AZ566" s="23"/>
      <c r="BA566" s="23"/>
      <c r="BC566" s="1">
        <v>564</v>
      </c>
    </row>
    <row r="567" spans="1:55" x14ac:dyDescent="0.2">
      <c r="A567" s="30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23"/>
      <c r="AZ567" s="23"/>
      <c r="BA567" s="23"/>
      <c r="BC567" s="1">
        <v>565</v>
      </c>
    </row>
    <row r="568" spans="1:55" x14ac:dyDescent="0.2">
      <c r="A568" s="30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23"/>
      <c r="AZ568" s="23"/>
      <c r="BA568" s="23"/>
      <c r="BC568" s="1">
        <v>566</v>
      </c>
    </row>
    <row r="569" spans="1:55" x14ac:dyDescent="0.2">
      <c r="A569" s="30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23"/>
      <c r="AZ569" s="23"/>
      <c r="BA569" s="23"/>
      <c r="BC569" s="1">
        <v>567</v>
      </c>
    </row>
    <row r="570" spans="1:55" x14ac:dyDescent="0.2">
      <c r="A570" s="30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23"/>
      <c r="AZ570" s="23"/>
      <c r="BA570" s="23"/>
      <c r="BC570" s="1">
        <v>568</v>
      </c>
    </row>
    <row r="571" spans="1:55" x14ac:dyDescent="0.2">
      <c r="A571" s="30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23"/>
      <c r="AZ571" s="23"/>
      <c r="BA571" s="23"/>
      <c r="BC571" s="1">
        <v>569</v>
      </c>
    </row>
    <row r="572" spans="1:55" x14ac:dyDescent="0.2">
      <c r="A572" s="30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23"/>
      <c r="AZ572" s="23"/>
      <c r="BA572" s="23"/>
      <c r="BC572" s="1">
        <v>570</v>
      </c>
    </row>
    <row r="573" spans="1:55" x14ac:dyDescent="0.2">
      <c r="A573" s="30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23"/>
      <c r="AZ573" s="23"/>
      <c r="BA573" s="23"/>
      <c r="BC573" s="1">
        <v>571</v>
      </c>
    </row>
    <row r="574" spans="1:55" x14ac:dyDescent="0.2">
      <c r="A574" s="30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23"/>
      <c r="AZ574" s="23"/>
      <c r="BA574" s="23"/>
      <c r="BC574" s="1">
        <v>572</v>
      </c>
    </row>
    <row r="575" spans="1:55" x14ac:dyDescent="0.2">
      <c r="A575" s="30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23"/>
      <c r="AZ575" s="23"/>
      <c r="BA575" s="23"/>
      <c r="BC575" s="1">
        <v>573</v>
      </c>
    </row>
    <row r="576" spans="1:55" x14ac:dyDescent="0.2">
      <c r="A576" s="30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23"/>
      <c r="AZ576" s="23"/>
      <c r="BA576" s="23"/>
      <c r="BC576" s="1">
        <v>574</v>
      </c>
    </row>
    <row r="577" spans="1:55" x14ac:dyDescent="0.2">
      <c r="A577" s="30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23"/>
      <c r="AZ577" s="23"/>
      <c r="BA577" s="23"/>
      <c r="BC577" s="1">
        <v>575</v>
      </c>
    </row>
    <row r="578" spans="1:55" x14ac:dyDescent="0.2">
      <c r="A578" s="30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23"/>
      <c r="AZ578" s="23"/>
      <c r="BA578" s="23"/>
      <c r="BC578" s="1">
        <v>576</v>
      </c>
    </row>
    <row r="579" spans="1:55" x14ac:dyDescent="0.2">
      <c r="A579" s="30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23"/>
      <c r="AZ579" s="23"/>
      <c r="BA579" s="23"/>
      <c r="BC579" s="1">
        <v>577</v>
      </c>
    </row>
    <row r="580" spans="1:55" x14ac:dyDescent="0.2">
      <c r="A580" s="30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23"/>
      <c r="AZ580" s="23"/>
      <c r="BA580" s="23"/>
      <c r="BC580" s="1">
        <v>578</v>
      </c>
    </row>
    <row r="581" spans="1:55" x14ac:dyDescent="0.2">
      <c r="A581" s="30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23"/>
      <c r="AZ581" s="23"/>
      <c r="BA581" s="23"/>
      <c r="BC581" s="1">
        <v>579</v>
      </c>
    </row>
    <row r="582" spans="1:55" x14ac:dyDescent="0.2">
      <c r="A582" s="30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23"/>
      <c r="AZ582" s="23"/>
      <c r="BA582" s="23"/>
      <c r="BC582" s="1">
        <v>580</v>
      </c>
    </row>
    <row r="583" spans="1:55" x14ac:dyDescent="0.2">
      <c r="A583" s="30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23"/>
      <c r="AZ583" s="23"/>
      <c r="BA583" s="23"/>
      <c r="BC583" s="1">
        <v>581</v>
      </c>
    </row>
    <row r="584" spans="1:55" x14ac:dyDescent="0.2">
      <c r="A584" s="30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23"/>
      <c r="AZ584" s="23"/>
      <c r="BA584" s="23"/>
      <c r="BC584" s="1">
        <v>582</v>
      </c>
    </row>
    <row r="585" spans="1:55" x14ac:dyDescent="0.2">
      <c r="A585" s="30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23"/>
      <c r="AZ585" s="23"/>
      <c r="BA585" s="23"/>
      <c r="BC585" s="1">
        <v>583</v>
      </c>
    </row>
    <row r="586" spans="1:55" x14ac:dyDescent="0.2">
      <c r="A586" s="30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23"/>
      <c r="AZ586" s="23"/>
      <c r="BA586" s="23"/>
      <c r="BC586" s="1">
        <v>584</v>
      </c>
    </row>
    <row r="587" spans="1:55" x14ac:dyDescent="0.2">
      <c r="A587" s="30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23"/>
      <c r="AZ587" s="23"/>
      <c r="BA587" s="23"/>
      <c r="BC587" s="1">
        <v>585</v>
      </c>
    </row>
    <row r="588" spans="1:55" x14ac:dyDescent="0.2">
      <c r="A588" s="30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23"/>
      <c r="AZ588" s="23"/>
      <c r="BA588" s="23"/>
      <c r="BC588" s="1">
        <v>586</v>
      </c>
    </row>
    <row r="589" spans="1:55" x14ac:dyDescent="0.2">
      <c r="A589" s="30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23"/>
      <c r="AZ589" s="23"/>
      <c r="BA589" s="23"/>
      <c r="BC589" s="1">
        <v>587</v>
      </c>
    </row>
    <row r="590" spans="1:55" x14ac:dyDescent="0.2">
      <c r="A590" s="30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23"/>
      <c r="AZ590" s="23"/>
      <c r="BA590" s="23"/>
      <c r="BC590" s="1">
        <v>588</v>
      </c>
    </row>
    <row r="591" spans="1:55" x14ac:dyDescent="0.2">
      <c r="A591" s="30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23"/>
      <c r="AZ591" s="23"/>
      <c r="BA591" s="23"/>
      <c r="BC591" s="1">
        <v>589</v>
      </c>
    </row>
    <row r="592" spans="1:55" x14ac:dyDescent="0.2">
      <c r="A592" s="30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23"/>
      <c r="AZ592" s="23"/>
      <c r="BA592" s="23"/>
      <c r="BC592" s="1">
        <v>590</v>
      </c>
    </row>
    <row r="593" spans="1:55" x14ac:dyDescent="0.2">
      <c r="A593" s="30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23"/>
      <c r="AZ593" s="23"/>
      <c r="BA593" s="23"/>
      <c r="BC593" s="1">
        <v>591</v>
      </c>
    </row>
    <row r="594" spans="1:55" x14ac:dyDescent="0.2">
      <c r="A594" s="30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23"/>
      <c r="AZ594" s="23"/>
      <c r="BA594" s="23"/>
      <c r="BC594" s="1">
        <v>592</v>
      </c>
    </row>
    <row r="595" spans="1:55" x14ac:dyDescent="0.2">
      <c r="A595" s="30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23"/>
      <c r="AZ595" s="23"/>
      <c r="BA595" s="23"/>
      <c r="BC595" s="1">
        <v>593</v>
      </c>
    </row>
    <row r="596" spans="1:55" x14ac:dyDescent="0.2">
      <c r="A596" s="30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23"/>
      <c r="AZ596" s="23"/>
      <c r="BA596" s="23"/>
      <c r="BC596" s="1">
        <v>594</v>
      </c>
    </row>
    <row r="597" spans="1:55" x14ac:dyDescent="0.2">
      <c r="A597" s="30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23"/>
      <c r="AZ597" s="23"/>
      <c r="BA597" s="23"/>
      <c r="BC597" s="1">
        <v>595</v>
      </c>
    </row>
    <row r="598" spans="1:55" x14ac:dyDescent="0.2">
      <c r="A598" s="30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23"/>
      <c r="AZ598" s="23"/>
      <c r="BA598" s="23"/>
      <c r="BC598" s="1">
        <v>596</v>
      </c>
    </row>
    <row r="599" spans="1:55" x14ac:dyDescent="0.2">
      <c r="A599" s="30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23"/>
      <c r="AZ599" s="23"/>
      <c r="BA599" s="23"/>
      <c r="BC599" s="1">
        <v>597</v>
      </c>
    </row>
    <row r="600" spans="1:55" x14ac:dyDescent="0.2">
      <c r="A600" s="30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23"/>
      <c r="AZ600" s="23"/>
      <c r="BA600" s="23"/>
      <c r="BC600" s="1">
        <v>598</v>
      </c>
    </row>
    <row r="601" spans="1:55" x14ac:dyDescent="0.2">
      <c r="A601" s="30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23"/>
      <c r="AZ601" s="23"/>
      <c r="BA601" s="23"/>
      <c r="BC601" s="1">
        <v>599</v>
      </c>
    </row>
    <row r="602" spans="1:55" x14ac:dyDescent="0.2">
      <c r="A602" s="30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23"/>
      <c r="AZ602" s="23"/>
      <c r="BA602" s="23"/>
      <c r="BC602" s="1">
        <v>600</v>
      </c>
    </row>
    <row r="603" spans="1:55" x14ac:dyDescent="0.2">
      <c r="A603" s="30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23"/>
      <c r="AZ603" s="23"/>
      <c r="BA603" s="23"/>
      <c r="BC603" s="1">
        <v>601</v>
      </c>
    </row>
    <row r="604" spans="1:55" x14ac:dyDescent="0.2">
      <c r="A604" s="30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23"/>
      <c r="AZ604" s="23"/>
      <c r="BA604" s="23"/>
      <c r="BC604" s="1">
        <v>602</v>
      </c>
    </row>
    <row r="605" spans="1:55" x14ac:dyDescent="0.2">
      <c r="A605" s="30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23"/>
      <c r="AZ605" s="23"/>
      <c r="BA605" s="23"/>
      <c r="BC605" s="1">
        <v>603</v>
      </c>
    </row>
    <row r="606" spans="1:55" x14ac:dyDescent="0.2">
      <c r="A606" s="30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23"/>
      <c r="AZ606" s="23"/>
      <c r="BA606" s="23"/>
      <c r="BC606" s="1">
        <v>604</v>
      </c>
    </row>
    <row r="607" spans="1:55" x14ac:dyDescent="0.2">
      <c r="A607" s="30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23"/>
      <c r="AZ607" s="23"/>
      <c r="BA607" s="23"/>
      <c r="BC607" s="1">
        <v>605</v>
      </c>
    </row>
    <row r="608" spans="1:55" x14ac:dyDescent="0.2">
      <c r="A608" s="30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23"/>
      <c r="AZ608" s="23"/>
      <c r="BA608" s="23"/>
      <c r="BC608" s="1">
        <v>606</v>
      </c>
    </row>
    <row r="609" spans="1:55" x14ac:dyDescent="0.2">
      <c r="A609" s="30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23"/>
      <c r="AZ609" s="23"/>
      <c r="BA609" s="23"/>
      <c r="BC609" s="1">
        <v>607</v>
      </c>
    </row>
    <row r="610" spans="1:55" x14ac:dyDescent="0.2">
      <c r="A610" s="30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23"/>
      <c r="AZ610" s="23"/>
      <c r="BA610" s="23"/>
      <c r="BC610" s="1">
        <v>608</v>
      </c>
    </row>
    <row r="611" spans="1:55" x14ac:dyDescent="0.2">
      <c r="A611" s="30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23"/>
      <c r="AZ611" s="23"/>
      <c r="BA611" s="23"/>
      <c r="BC611" s="1">
        <v>609</v>
      </c>
    </row>
    <row r="612" spans="1:55" x14ac:dyDescent="0.2">
      <c r="A612" s="30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23"/>
      <c r="AZ612" s="23"/>
      <c r="BA612" s="23"/>
      <c r="BC612" s="1">
        <v>610</v>
      </c>
    </row>
    <row r="613" spans="1:55" x14ac:dyDescent="0.2">
      <c r="A613" s="30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23"/>
      <c r="AZ613" s="23"/>
      <c r="BA613" s="23"/>
      <c r="BC613" s="1">
        <v>611</v>
      </c>
    </row>
    <row r="614" spans="1:55" x14ac:dyDescent="0.2">
      <c r="A614" s="30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23"/>
      <c r="AZ614" s="23"/>
      <c r="BA614" s="23"/>
      <c r="BC614" s="1">
        <v>612</v>
      </c>
    </row>
    <row r="615" spans="1:55" x14ac:dyDescent="0.2">
      <c r="A615" s="30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23"/>
      <c r="AZ615" s="23"/>
      <c r="BA615" s="23"/>
      <c r="BC615" s="1">
        <v>613</v>
      </c>
    </row>
    <row r="616" spans="1:55" x14ac:dyDescent="0.2">
      <c r="A616" s="30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23"/>
      <c r="AZ616" s="23"/>
      <c r="BA616" s="23"/>
      <c r="BC616" s="1">
        <v>614</v>
      </c>
    </row>
    <row r="617" spans="1:55" x14ac:dyDescent="0.2">
      <c r="A617" s="30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23"/>
      <c r="AZ617" s="23"/>
      <c r="BA617" s="23"/>
      <c r="BC617" s="1">
        <v>615</v>
      </c>
    </row>
    <row r="618" spans="1:55" x14ac:dyDescent="0.2">
      <c r="A618" s="30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23"/>
      <c r="AZ618" s="23"/>
      <c r="BA618" s="23"/>
      <c r="BC618" s="1">
        <v>616</v>
      </c>
    </row>
    <row r="619" spans="1:55" x14ac:dyDescent="0.2">
      <c r="A619" s="30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23"/>
      <c r="AZ619" s="23"/>
      <c r="BA619" s="23"/>
      <c r="BC619" s="1">
        <v>617</v>
      </c>
    </row>
    <row r="620" spans="1:55" x14ac:dyDescent="0.2">
      <c r="A620" s="30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23"/>
      <c r="AZ620" s="23"/>
      <c r="BA620" s="23"/>
      <c r="BC620" s="1">
        <v>618</v>
      </c>
    </row>
    <row r="621" spans="1:55" x14ac:dyDescent="0.2">
      <c r="A621" s="30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23"/>
      <c r="AZ621" s="23"/>
      <c r="BA621" s="23"/>
      <c r="BC621" s="1">
        <v>619</v>
      </c>
    </row>
    <row r="622" spans="1:55" x14ac:dyDescent="0.2">
      <c r="A622" s="30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23"/>
      <c r="AZ622" s="23"/>
      <c r="BA622" s="23"/>
      <c r="BC622" s="1">
        <v>620</v>
      </c>
    </row>
    <row r="623" spans="1:55" x14ac:dyDescent="0.2">
      <c r="A623" s="30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23"/>
      <c r="AZ623" s="23"/>
      <c r="BA623" s="23"/>
      <c r="BC623" s="1">
        <v>621</v>
      </c>
    </row>
    <row r="624" spans="1:55" x14ac:dyDescent="0.2">
      <c r="A624" s="30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23"/>
      <c r="AZ624" s="23"/>
      <c r="BA624" s="23"/>
      <c r="BC624" s="1">
        <v>622</v>
      </c>
    </row>
    <row r="625" spans="1:55" x14ac:dyDescent="0.2">
      <c r="A625" s="30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23"/>
      <c r="AZ625" s="23"/>
      <c r="BA625" s="23"/>
      <c r="BC625" s="1">
        <v>623</v>
      </c>
    </row>
    <row r="626" spans="1:55" x14ac:dyDescent="0.2">
      <c r="A626" s="30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23"/>
      <c r="AZ626" s="23"/>
      <c r="BA626" s="23"/>
      <c r="BC626" s="1">
        <v>624</v>
      </c>
    </row>
    <row r="627" spans="1:55" x14ac:dyDescent="0.2">
      <c r="A627" s="30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23"/>
      <c r="AZ627" s="23"/>
      <c r="BA627" s="23"/>
      <c r="BC627" s="1">
        <v>625</v>
      </c>
    </row>
    <row r="628" spans="1:55" x14ac:dyDescent="0.2">
      <c r="A628" s="30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23"/>
      <c r="AZ628" s="23"/>
      <c r="BA628" s="23"/>
      <c r="BC628" s="1">
        <v>626</v>
      </c>
    </row>
    <row r="629" spans="1:55" x14ac:dyDescent="0.2">
      <c r="A629" s="30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23"/>
      <c r="AZ629" s="23"/>
      <c r="BA629" s="23"/>
      <c r="BC629" s="1">
        <v>627</v>
      </c>
    </row>
    <row r="630" spans="1:55" x14ac:dyDescent="0.2">
      <c r="A630" s="30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23"/>
      <c r="AZ630" s="23"/>
      <c r="BA630" s="23"/>
      <c r="BC630" s="1">
        <v>628</v>
      </c>
    </row>
    <row r="631" spans="1:55" x14ac:dyDescent="0.2">
      <c r="A631" s="30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23"/>
      <c r="AZ631" s="23"/>
      <c r="BA631" s="23"/>
      <c r="BC631" s="1">
        <v>629</v>
      </c>
    </row>
    <row r="632" spans="1:55" x14ac:dyDescent="0.2">
      <c r="A632" s="30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23"/>
      <c r="AZ632" s="23"/>
      <c r="BA632" s="23"/>
      <c r="BC632" s="1">
        <v>630</v>
      </c>
    </row>
    <row r="633" spans="1:55" x14ac:dyDescent="0.2">
      <c r="A633" s="30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23"/>
      <c r="AZ633" s="23"/>
      <c r="BA633" s="23"/>
      <c r="BC633" s="1">
        <v>631</v>
      </c>
    </row>
    <row r="634" spans="1:55" x14ac:dyDescent="0.2">
      <c r="A634" s="30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23"/>
      <c r="AZ634" s="23"/>
      <c r="BA634" s="23"/>
      <c r="BC634" s="1">
        <v>632</v>
      </c>
    </row>
    <row r="635" spans="1:55" x14ac:dyDescent="0.2">
      <c r="A635" s="30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23"/>
      <c r="AZ635" s="23"/>
      <c r="BA635" s="23"/>
      <c r="BC635" s="1">
        <v>633</v>
      </c>
    </row>
    <row r="636" spans="1:55" x14ac:dyDescent="0.2">
      <c r="A636" s="30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23"/>
      <c r="AZ636" s="23"/>
      <c r="BA636" s="23"/>
      <c r="BC636" s="1">
        <v>634</v>
      </c>
    </row>
    <row r="637" spans="1:55" x14ac:dyDescent="0.2">
      <c r="A637" s="30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23"/>
      <c r="AZ637" s="23"/>
      <c r="BA637" s="23"/>
      <c r="BC637" s="1">
        <v>635</v>
      </c>
    </row>
    <row r="638" spans="1:55" x14ac:dyDescent="0.2">
      <c r="A638" s="30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23"/>
      <c r="AZ638" s="23"/>
      <c r="BA638" s="23"/>
      <c r="BC638" s="1">
        <v>636</v>
      </c>
    </row>
    <row r="639" spans="1:55" x14ac:dyDescent="0.2">
      <c r="A639" s="30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23"/>
      <c r="AZ639" s="23"/>
      <c r="BA639" s="23"/>
      <c r="BC639" s="1">
        <v>637</v>
      </c>
    </row>
    <row r="640" spans="1:55" x14ac:dyDescent="0.2">
      <c r="A640" s="30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23"/>
      <c r="AZ640" s="23"/>
      <c r="BA640" s="23"/>
      <c r="BC640" s="1">
        <v>638</v>
      </c>
    </row>
    <row r="641" spans="1:55" x14ac:dyDescent="0.2">
      <c r="A641" s="30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23"/>
      <c r="AZ641" s="23"/>
      <c r="BA641" s="23"/>
      <c r="BC641" s="1">
        <v>639</v>
      </c>
    </row>
    <row r="642" spans="1:55" x14ac:dyDescent="0.2">
      <c r="A642" s="30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23"/>
      <c r="AZ642" s="23"/>
      <c r="BA642" s="23"/>
      <c r="BC642" s="1">
        <v>640</v>
      </c>
    </row>
    <row r="643" spans="1:55" x14ac:dyDescent="0.2">
      <c r="A643" s="30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23"/>
      <c r="AZ643" s="23"/>
      <c r="BA643" s="23"/>
      <c r="BC643" s="1">
        <v>641</v>
      </c>
    </row>
    <row r="644" spans="1:55" x14ac:dyDescent="0.2">
      <c r="A644" s="30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23"/>
      <c r="AZ644" s="23"/>
      <c r="BA644" s="23"/>
      <c r="BC644" s="1">
        <v>642</v>
      </c>
    </row>
    <row r="645" spans="1:55" x14ac:dyDescent="0.2">
      <c r="A645" s="30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23"/>
      <c r="AZ645" s="23"/>
      <c r="BA645" s="23"/>
      <c r="BC645" s="1">
        <v>643</v>
      </c>
    </row>
    <row r="646" spans="1:55" x14ac:dyDescent="0.2">
      <c r="A646" s="30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23"/>
      <c r="AZ646" s="23"/>
      <c r="BA646" s="23"/>
      <c r="BC646" s="1">
        <v>644</v>
      </c>
    </row>
    <row r="647" spans="1:55" x14ac:dyDescent="0.2">
      <c r="A647" s="30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23"/>
      <c r="AZ647" s="23"/>
      <c r="BA647" s="23"/>
      <c r="BC647" s="1">
        <v>645</v>
      </c>
    </row>
    <row r="648" spans="1:55" x14ac:dyDescent="0.2">
      <c r="A648" s="30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23"/>
      <c r="AZ648" s="23"/>
      <c r="BA648" s="23"/>
      <c r="BC648" s="1">
        <v>646</v>
      </c>
    </row>
    <row r="649" spans="1:55" x14ac:dyDescent="0.2">
      <c r="A649" s="30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23"/>
      <c r="AZ649" s="23"/>
      <c r="BA649" s="23"/>
      <c r="BC649" s="1">
        <v>647</v>
      </c>
    </row>
    <row r="650" spans="1:55" x14ac:dyDescent="0.2">
      <c r="A650" s="30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23"/>
      <c r="AZ650" s="23"/>
      <c r="BA650" s="23"/>
      <c r="BC650" s="1">
        <v>648</v>
      </c>
    </row>
    <row r="651" spans="1:55" x14ac:dyDescent="0.2">
      <c r="A651" s="30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23"/>
      <c r="AZ651" s="23"/>
      <c r="BA651" s="23"/>
      <c r="BC651" s="1">
        <v>649</v>
      </c>
    </row>
    <row r="652" spans="1:55" x14ac:dyDescent="0.2">
      <c r="A652" s="30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23"/>
      <c r="AZ652" s="23"/>
      <c r="BA652" s="23"/>
      <c r="BC652" s="1">
        <v>650</v>
      </c>
    </row>
    <row r="653" spans="1:55" x14ac:dyDescent="0.2">
      <c r="A653" s="30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23"/>
      <c r="AZ653" s="23"/>
      <c r="BA653" s="23"/>
      <c r="BC653" s="1">
        <v>651</v>
      </c>
    </row>
    <row r="654" spans="1:55" x14ac:dyDescent="0.2">
      <c r="A654" s="30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23"/>
      <c r="AZ654" s="23"/>
      <c r="BA654" s="23"/>
      <c r="BC654" s="1">
        <v>652</v>
      </c>
    </row>
    <row r="655" spans="1:55" x14ac:dyDescent="0.2">
      <c r="A655" s="30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23"/>
      <c r="AZ655" s="23"/>
      <c r="BA655" s="23"/>
      <c r="BC655" s="1">
        <v>653</v>
      </c>
    </row>
    <row r="656" spans="1:55" x14ac:dyDescent="0.2">
      <c r="A656" s="30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23"/>
      <c r="AZ656" s="23"/>
      <c r="BA656" s="23"/>
      <c r="BC656" s="1">
        <v>654</v>
      </c>
    </row>
    <row r="657" spans="1:55" x14ac:dyDescent="0.2">
      <c r="A657" s="30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23"/>
      <c r="AZ657" s="23"/>
      <c r="BA657" s="23"/>
      <c r="BC657" s="1">
        <v>655</v>
      </c>
    </row>
    <row r="658" spans="1:55" x14ac:dyDescent="0.2">
      <c r="A658" s="30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23"/>
      <c r="AZ658" s="23"/>
      <c r="BA658" s="23"/>
      <c r="BC658" s="1">
        <v>656</v>
      </c>
    </row>
    <row r="659" spans="1:55" x14ac:dyDescent="0.2">
      <c r="A659" s="30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23"/>
      <c r="AZ659" s="23"/>
      <c r="BA659" s="23"/>
      <c r="BC659" s="1">
        <v>657</v>
      </c>
    </row>
    <row r="660" spans="1:55" x14ac:dyDescent="0.2">
      <c r="A660" s="30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23"/>
      <c r="AZ660" s="23"/>
      <c r="BA660" s="23"/>
      <c r="BC660" s="1">
        <v>658</v>
      </c>
    </row>
    <row r="661" spans="1:55" x14ac:dyDescent="0.2">
      <c r="A661" s="30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23"/>
      <c r="AZ661" s="23"/>
      <c r="BA661" s="23"/>
      <c r="BC661" s="1">
        <v>659</v>
      </c>
    </row>
    <row r="662" spans="1:55" x14ac:dyDescent="0.2">
      <c r="A662" s="30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23"/>
      <c r="AZ662" s="23"/>
      <c r="BA662" s="23"/>
      <c r="BC662" s="1">
        <v>660</v>
      </c>
    </row>
    <row r="663" spans="1:55" x14ac:dyDescent="0.2">
      <c r="A663" s="30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23"/>
      <c r="AZ663" s="23"/>
      <c r="BA663" s="23"/>
      <c r="BC663" s="1">
        <v>661</v>
      </c>
    </row>
    <row r="664" spans="1:55" x14ac:dyDescent="0.2">
      <c r="A664" s="30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23"/>
      <c r="AZ664" s="23"/>
      <c r="BA664" s="23"/>
      <c r="BC664" s="1">
        <v>662</v>
      </c>
    </row>
    <row r="665" spans="1:55" x14ac:dyDescent="0.2">
      <c r="A665" s="30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23"/>
      <c r="AZ665" s="23"/>
      <c r="BA665" s="23"/>
      <c r="BC665" s="1">
        <v>663</v>
      </c>
    </row>
    <row r="666" spans="1:55" x14ac:dyDescent="0.2">
      <c r="A666" s="30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23"/>
      <c r="AZ666" s="23"/>
      <c r="BA666" s="23"/>
      <c r="BC666" s="1">
        <v>664</v>
      </c>
    </row>
    <row r="667" spans="1:55" x14ac:dyDescent="0.2">
      <c r="A667" s="30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23"/>
      <c r="AZ667" s="23"/>
      <c r="BA667" s="23"/>
      <c r="BC667" s="1">
        <v>665</v>
      </c>
    </row>
    <row r="668" spans="1:55" x14ac:dyDescent="0.2">
      <c r="A668" s="30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23"/>
      <c r="AZ668" s="23"/>
      <c r="BA668" s="23"/>
      <c r="BC668" s="1">
        <v>666</v>
      </c>
    </row>
    <row r="669" spans="1:55" x14ac:dyDescent="0.2">
      <c r="A669" s="30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23"/>
      <c r="AZ669" s="23"/>
      <c r="BA669" s="23"/>
      <c r="BC669" s="1">
        <v>667</v>
      </c>
    </row>
    <row r="670" spans="1:55" x14ac:dyDescent="0.2">
      <c r="A670" s="30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23"/>
      <c r="AZ670" s="23"/>
      <c r="BA670" s="23"/>
      <c r="BC670" s="1">
        <v>668</v>
      </c>
    </row>
    <row r="671" spans="1:55" x14ac:dyDescent="0.2">
      <c r="A671" s="30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23"/>
      <c r="AZ671" s="23"/>
      <c r="BA671" s="23"/>
      <c r="BC671" s="1">
        <v>669</v>
      </c>
    </row>
    <row r="672" spans="1:55" x14ac:dyDescent="0.2">
      <c r="A672" s="30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23"/>
      <c r="AZ672" s="23"/>
      <c r="BA672" s="23"/>
      <c r="BC672" s="1">
        <v>670</v>
      </c>
    </row>
    <row r="673" spans="1:55" x14ac:dyDescent="0.2">
      <c r="A673" s="30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23"/>
      <c r="AZ673" s="23"/>
      <c r="BA673" s="23"/>
      <c r="BC673" s="1">
        <v>671</v>
      </c>
    </row>
    <row r="674" spans="1:55" x14ac:dyDescent="0.2">
      <c r="A674" s="30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23"/>
      <c r="AZ674" s="23"/>
      <c r="BA674" s="23"/>
      <c r="BC674" s="1">
        <v>672</v>
      </c>
    </row>
    <row r="675" spans="1:55" x14ac:dyDescent="0.2">
      <c r="A675" s="30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23"/>
      <c r="AZ675" s="23"/>
      <c r="BA675" s="23"/>
      <c r="BC675" s="1">
        <v>673</v>
      </c>
    </row>
    <row r="676" spans="1:55" x14ac:dyDescent="0.2">
      <c r="A676" s="30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23"/>
      <c r="AZ676" s="23"/>
      <c r="BA676" s="23"/>
      <c r="BC676" s="1">
        <v>674</v>
      </c>
    </row>
    <row r="677" spans="1:55" x14ac:dyDescent="0.2">
      <c r="A677" s="30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23"/>
      <c r="AZ677" s="23"/>
      <c r="BA677" s="23"/>
      <c r="BC677" s="1">
        <v>675</v>
      </c>
    </row>
    <row r="678" spans="1:55" x14ac:dyDescent="0.2">
      <c r="A678" s="30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23"/>
      <c r="AZ678" s="23"/>
      <c r="BA678" s="23"/>
      <c r="BC678" s="1">
        <v>676</v>
      </c>
    </row>
    <row r="679" spans="1:55" x14ac:dyDescent="0.2">
      <c r="A679" s="30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23"/>
      <c r="AZ679" s="23"/>
      <c r="BA679" s="23"/>
      <c r="BC679" s="1">
        <v>677</v>
      </c>
    </row>
    <row r="680" spans="1:55" x14ac:dyDescent="0.2">
      <c r="A680" s="30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23"/>
      <c r="AZ680" s="23"/>
      <c r="BA680" s="23"/>
      <c r="BC680" s="1">
        <v>678</v>
      </c>
    </row>
    <row r="681" spans="1:55" x14ac:dyDescent="0.2">
      <c r="A681" s="30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23"/>
      <c r="AZ681" s="23"/>
      <c r="BA681" s="23"/>
      <c r="BC681" s="1">
        <v>679</v>
      </c>
    </row>
    <row r="682" spans="1:55" x14ac:dyDescent="0.2">
      <c r="A682" s="30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23"/>
      <c r="AZ682" s="23"/>
      <c r="BA682" s="23"/>
      <c r="BC682" s="1">
        <v>680</v>
      </c>
    </row>
    <row r="683" spans="1:55" x14ac:dyDescent="0.2">
      <c r="A683" s="30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23"/>
      <c r="AZ683" s="23"/>
      <c r="BA683" s="23"/>
      <c r="BC683" s="1">
        <v>681</v>
      </c>
    </row>
    <row r="684" spans="1:55" x14ac:dyDescent="0.2">
      <c r="A684" s="30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23"/>
      <c r="AZ684" s="23"/>
      <c r="BA684" s="23"/>
      <c r="BC684" s="1">
        <v>682</v>
      </c>
    </row>
    <row r="685" spans="1:55" x14ac:dyDescent="0.2">
      <c r="A685" s="30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23"/>
      <c r="AZ685" s="23"/>
      <c r="BA685" s="23"/>
      <c r="BC685" s="1">
        <v>683</v>
      </c>
    </row>
    <row r="686" spans="1:55" x14ac:dyDescent="0.2">
      <c r="A686" s="30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23"/>
      <c r="AZ686" s="23"/>
      <c r="BA686" s="23"/>
      <c r="BC686" s="1">
        <v>684</v>
      </c>
    </row>
    <row r="687" spans="1:55" x14ac:dyDescent="0.2">
      <c r="A687" s="30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23"/>
      <c r="AZ687" s="23"/>
      <c r="BA687" s="23"/>
      <c r="BC687" s="1">
        <v>685</v>
      </c>
    </row>
    <row r="688" spans="1:55" x14ac:dyDescent="0.2">
      <c r="A688" s="30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23"/>
      <c r="AZ688" s="23"/>
      <c r="BA688" s="23"/>
      <c r="BC688" s="1">
        <v>686</v>
      </c>
    </row>
    <row r="689" spans="1:55" x14ac:dyDescent="0.2">
      <c r="A689" s="30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23"/>
      <c r="AZ689" s="23"/>
      <c r="BA689" s="23"/>
      <c r="BC689" s="1">
        <v>687</v>
      </c>
    </row>
    <row r="690" spans="1:55" x14ac:dyDescent="0.2">
      <c r="A690" s="30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23"/>
      <c r="AZ690" s="23"/>
      <c r="BA690" s="23"/>
      <c r="BC690" s="1">
        <v>688</v>
      </c>
    </row>
    <row r="691" spans="1:55" x14ac:dyDescent="0.2">
      <c r="A691" s="30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23"/>
      <c r="AZ691" s="23"/>
      <c r="BA691" s="23"/>
      <c r="BC691" s="1">
        <v>689</v>
      </c>
    </row>
    <row r="692" spans="1:55" x14ac:dyDescent="0.2">
      <c r="A692" s="30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23"/>
      <c r="AZ692" s="23"/>
      <c r="BA692" s="23"/>
      <c r="BC692" s="1">
        <v>690</v>
      </c>
    </row>
    <row r="693" spans="1:55" x14ac:dyDescent="0.2">
      <c r="A693" s="30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23"/>
      <c r="AZ693" s="23"/>
      <c r="BA693" s="23"/>
      <c r="BC693" s="1">
        <v>691</v>
      </c>
    </row>
    <row r="694" spans="1:55" x14ac:dyDescent="0.2">
      <c r="A694" s="30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23"/>
      <c r="AZ694" s="23"/>
      <c r="BA694" s="23"/>
      <c r="BC694" s="1">
        <v>692</v>
      </c>
    </row>
    <row r="695" spans="1:55" x14ac:dyDescent="0.2">
      <c r="A695" s="30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23"/>
      <c r="AZ695" s="23"/>
      <c r="BA695" s="23"/>
      <c r="BC695" s="1">
        <v>693</v>
      </c>
    </row>
    <row r="696" spans="1:55" x14ac:dyDescent="0.2">
      <c r="A696" s="30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23"/>
      <c r="AZ696" s="23"/>
      <c r="BA696" s="23"/>
      <c r="BC696" s="1">
        <v>694</v>
      </c>
    </row>
    <row r="697" spans="1:55" x14ac:dyDescent="0.2">
      <c r="A697" s="30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23"/>
      <c r="AZ697" s="23"/>
      <c r="BA697" s="23"/>
      <c r="BC697" s="1">
        <v>695</v>
      </c>
    </row>
    <row r="698" spans="1:55" x14ac:dyDescent="0.2">
      <c r="A698" s="30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23"/>
      <c r="AZ698" s="23"/>
      <c r="BA698" s="23"/>
      <c r="BC698" s="1">
        <v>696</v>
      </c>
    </row>
    <row r="699" spans="1:55" x14ac:dyDescent="0.2">
      <c r="A699" s="30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23"/>
      <c r="AZ699" s="23"/>
      <c r="BA699" s="23"/>
      <c r="BC699" s="1">
        <v>697</v>
      </c>
    </row>
    <row r="700" spans="1:55" x14ac:dyDescent="0.2">
      <c r="A700" s="30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23"/>
      <c r="AZ700" s="23"/>
      <c r="BA700" s="23"/>
      <c r="BC700" s="1">
        <v>698</v>
      </c>
    </row>
    <row r="701" spans="1:55" x14ac:dyDescent="0.2">
      <c r="A701" s="30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23"/>
      <c r="AZ701" s="23"/>
      <c r="BA701" s="23"/>
      <c r="BC701" s="1">
        <v>699</v>
      </c>
    </row>
    <row r="702" spans="1:55" x14ac:dyDescent="0.2">
      <c r="A702" s="30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23"/>
      <c r="AZ702" s="23"/>
      <c r="BA702" s="23"/>
      <c r="BC702" s="1">
        <v>700</v>
      </c>
    </row>
    <row r="703" spans="1:55" x14ac:dyDescent="0.2">
      <c r="A703" s="30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23"/>
      <c r="AZ703" s="23"/>
      <c r="BA703" s="23"/>
      <c r="BC703" s="1">
        <v>701</v>
      </c>
    </row>
    <row r="704" spans="1:55" x14ac:dyDescent="0.2">
      <c r="A704" s="30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23"/>
      <c r="AZ704" s="23"/>
      <c r="BA704" s="23"/>
      <c r="BC704" s="1">
        <v>702</v>
      </c>
    </row>
    <row r="705" spans="1:55" x14ac:dyDescent="0.2">
      <c r="A705" s="30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23"/>
      <c r="AZ705" s="23"/>
      <c r="BA705" s="23"/>
      <c r="BC705" s="1">
        <v>703</v>
      </c>
    </row>
    <row r="706" spans="1:55" x14ac:dyDescent="0.2">
      <c r="A706" s="30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23"/>
      <c r="AZ706" s="23"/>
      <c r="BA706" s="23"/>
      <c r="BC706" s="1">
        <v>704</v>
      </c>
    </row>
    <row r="707" spans="1:55" x14ac:dyDescent="0.2">
      <c r="A707" s="30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23"/>
      <c r="AZ707" s="23"/>
      <c r="BA707" s="23"/>
      <c r="BC707" s="1">
        <v>705</v>
      </c>
    </row>
    <row r="708" spans="1:55" x14ac:dyDescent="0.2">
      <c r="A708" s="30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23"/>
      <c r="AZ708" s="23"/>
      <c r="BA708" s="23"/>
      <c r="BC708" s="1">
        <v>706</v>
      </c>
    </row>
    <row r="709" spans="1:55" x14ac:dyDescent="0.2">
      <c r="A709" s="30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23"/>
      <c r="AZ709" s="23"/>
      <c r="BA709" s="23"/>
      <c r="BC709" s="1">
        <v>707</v>
      </c>
    </row>
    <row r="710" spans="1:55" x14ac:dyDescent="0.2">
      <c r="A710" s="30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23"/>
      <c r="AZ710" s="23"/>
      <c r="BA710" s="23"/>
      <c r="BC710" s="1">
        <v>708</v>
      </c>
    </row>
    <row r="711" spans="1:55" x14ac:dyDescent="0.2">
      <c r="A711" s="30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23"/>
      <c r="AZ711" s="23"/>
      <c r="BA711" s="23"/>
      <c r="BC711" s="1">
        <v>709</v>
      </c>
    </row>
    <row r="712" spans="1:55" x14ac:dyDescent="0.2">
      <c r="A712" s="30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23"/>
      <c r="AZ712" s="23"/>
      <c r="BA712" s="23"/>
      <c r="BC712" s="1">
        <v>710</v>
      </c>
    </row>
    <row r="713" spans="1:55" x14ac:dyDescent="0.2">
      <c r="A713" s="30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23"/>
      <c r="AZ713" s="23"/>
      <c r="BA713" s="23"/>
      <c r="BC713" s="1">
        <v>711</v>
      </c>
    </row>
    <row r="714" spans="1:55" x14ac:dyDescent="0.2">
      <c r="A714" s="30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23"/>
      <c r="AZ714" s="23"/>
      <c r="BA714" s="23"/>
      <c r="BC714" s="1">
        <v>712</v>
      </c>
    </row>
    <row r="715" spans="1:55" x14ac:dyDescent="0.2">
      <c r="A715" s="30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23"/>
      <c r="AZ715" s="23"/>
      <c r="BA715" s="23"/>
      <c r="BC715" s="1">
        <v>713</v>
      </c>
    </row>
    <row r="716" spans="1:55" x14ac:dyDescent="0.2">
      <c r="A716" s="30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23"/>
      <c r="AZ716" s="23"/>
      <c r="BA716" s="23"/>
      <c r="BC716" s="1">
        <v>714</v>
      </c>
    </row>
    <row r="717" spans="1:55" x14ac:dyDescent="0.2">
      <c r="A717" s="30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23"/>
      <c r="AZ717" s="23"/>
      <c r="BA717" s="23"/>
      <c r="BC717" s="1">
        <v>715</v>
      </c>
    </row>
    <row r="718" spans="1:55" x14ac:dyDescent="0.2">
      <c r="A718" s="30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23"/>
      <c r="AZ718" s="23"/>
      <c r="BA718" s="23"/>
      <c r="BC718" s="1">
        <v>716</v>
      </c>
    </row>
    <row r="719" spans="1:55" x14ac:dyDescent="0.2">
      <c r="A719" s="30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23"/>
      <c r="AZ719" s="23"/>
      <c r="BA719" s="23"/>
      <c r="BC719" s="1">
        <v>717</v>
      </c>
    </row>
    <row r="720" spans="1:55" x14ac:dyDescent="0.2">
      <c r="A720" s="30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23"/>
      <c r="AZ720" s="23"/>
      <c r="BA720" s="23"/>
      <c r="BC720" s="1">
        <v>718</v>
      </c>
    </row>
    <row r="721" spans="1:55" x14ac:dyDescent="0.2">
      <c r="A721" s="30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23"/>
      <c r="AZ721" s="23"/>
      <c r="BA721" s="23"/>
      <c r="BC721" s="1">
        <v>719</v>
      </c>
    </row>
    <row r="722" spans="1:55" x14ac:dyDescent="0.2">
      <c r="A722" s="30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23"/>
      <c r="AZ722" s="23"/>
      <c r="BA722" s="23"/>
      <c r="BC722" s="1">
        <v>720</v>
      </c>
    </row>
    <row r="723" spans="1:55" x14ac:dyDescent="0.2">
      <c r="A723" s="30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23"/>
      <c r="AZ723" s="23"/>
      <c r="BA723" s="23"/>
      <c r="BC723" s="1">
        <v>721</v>
      </c>
    </row>
    <row r="724" spans="1:55" x14ac:dyDescent="0.2">
      <c r="A724" s="30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23"/>
      <c r="AZ724" s="23"/>
      <c r="BA724" s="23"/>
      <c r="BC724" s="1">
        <v>722</v>
      </c>
    </row>
    <row r="725" spans="1:55" x14ac:dyDescent="0.2">
      <c r="A725" s="30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23"/>
      <c r="AZ725" s="23"/>
      <c r="BA725" s="23"/>
      <c r="BC725" s="1">
        <v>723</v>
      </c>
    </row>
    <row r="726" spans="1:55" x14ac:dyDescent="0.2">
      <c r="A726" s="30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23"/>
      <c r="AZ726" s="23"/>
      <c r="BA726" s="23"/>
      <c r="BC726" s="1">
        <v>724</v>
      </c>
    </row>
    <row r="727" spans="1:55" x14ac:dyDescent="0.2">
      <c r="A727" s="30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23"/>
      <c r="AZ727" s="23"/>
      <c r="BA727" s="23"/>
      <c r="BC727" s="1">
        <v>725</v>
      </c>
    </row>
    <row r="728" spans="1:55" x14ac:dyDescent="0.2">
      <c r="A728" s="30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23"/>
      <c r="AZ728" s="23"/>
      <c r="BA728" s="23"/>
      <c r="BC728" s="1">
        <v>726</v>
      </c>
    </row>
    <row r="729" spans="1:55" x14ac:dyDescent="0.2">
      <c r="A729" s="30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23"/>
      <c r="AZ729" s="23"/>
      <c r="BA729" s="23"/>
      <c r="BC729" s="1">
        <v>727</v>
      </c>
    </row>
    <row r="730" spans="1:55" x14ac:dyDescent="0.2">
      <c r="A730" s="30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23"/>
      <c r="AZ730" s="23"/>
      <c r="BA730" s="23"/>
      <c r="BC730" s="1">
        <v>728</v>
      </c>
    </row>
    <row r="731" spans="1:55" x14ac:dyDescent="0.2">
      <c r="A731" s="30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23"/>
      <c r="AZ731" s="23"/>
      <c r="BA731" s="23"/>
      <c r="BC731" s="1">
        <v>729</v>
      </c>
    </row>
    <row r="732" spans="1:55" x14ac:dyDescent="0.2">
      <c r="A732" s="30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23"/>
      <c r="AZ732" s="23"/>
      <c r="BA732" s="23"/>
      <c r="BC732" s="1">
        <v>730</v>
      </c>
    </row>
    <row r="733" spans="1:55" x14ac:dyDescent="0.2">
      <c r="A733" s="30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23"/>
      <c r="AZ733" s="23"/>
      <c r="BA733" s="23"/>
      <c r="BC733" s="1">
        <v>731</v>
      </c>
    </row>
    <row r="734" spans="1:55" x14ac:dyDescent="0.2">
      <c r="A734" s="30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23"/>
      <c r="AZ734" s="23"/>
      <c r="BA734" s="23"/>
      <c r="BC734" s="1">
        <v>732</v>
      </c>
    </row>
    <row r="735" spans="1:55" x14ac:dyDescent="0.2">
      <c r="A735" s="30"/>
      <c r="AY735" s="23"/>
      <c r="AZ735" s="23"/>
      <c r="BA735" s="23"/>
      <c r="BC735" s="1">
        <v>733</v>
      </c>
    </row>
    <row r="736" spans="1:55" x14ac:dyDescent="0.2">
      <c r="A736" s="30"/>
      <c r="AY736" s="23"/>
      <c r="AZ736" s="23"/>
      <c r="BA736" s="23"/>
      <c r="BC736" s="1">
        <v>734</v>
      </c>
    </row>
    <row r="737" spans="1:55" x14ac:dyDescent="0.2">
      <c r="A737" s="30"/>
      <c r="AY737" s="23"/>
      <c r="AZ737" s="23"/>
      <c r="BA737" s="23"/>
      <c r="BC737" s="1">
        <v>735</v>
      </c>
    </row>
    <row r="738" spans="1:55" x14ac:dyDescent="0.2">
      <c r="A738" s="30"/>
      <c r="AY738" s="23"/>
      <c r="AZ738" s="23"/>
      <c r="BA738" s="23"/>
      <c r="BC738" s="1">
        <v>736</v>
      </c>
    </row>
    <row r="739" spans="1:55" x14ac:dyDescent="0.2">
      <c r="A739" s="30"/>
      <c r="AY739" s="23"/>
      <c r="AZ739" s="23"/>
      <c r="BA739" s="23"/>
      <c r="BC739" s="1">
        <v>737</v>
      </c>
    </row>
    <row r="740" spans="1:55" x14ac:dyDescent="0.2">
      <c r="A740" s="30"/>
      <c r="AY740" s="23"/>
      <c r="AZ740" s="23"/>
      <c r="BA740" s="23"/>
      <c r="BC740" s="1">
        <v>738</v>
      </c>
    </row>
    <row r="741" spans="1:55" x14ac:dyDescent="0.2">
      <c r="A741" s="30"/>
      <c r="AY741" s="23"/>
      <c r="AZ741" s="23"/>
      <c r="BA741" s="23"/>
      <c r="BC741" s="1">
        <v>739</v>
      </c>
    </row>
    <row r="742" spans="1:55" x14ac:dyDescent="0.2">
      <c r="A742" s="30"/>
      <c r="AY742" s="23"/>
      <c r="AZ742" s="23"/>
      <c r="BA742" s="23"/>
      <c r="BC742" s="1">
        <v>740</v>
      </c>
    </row>
    <row r="743" spans="1:55" x14ac:dyDescent="0.2">
      <c r="A743" s="30"/>
      <c r="AY743" s="23"/>
      <c r="AZ743" s="23"/>
      <c r="BA743" s="23"/>
      <c r="BC743" s="1">
        <v>741</v>
      </c>
    </row>
    <row r="744" spans="1:55" x14ac:dyDescent="0.2">
      <c r="A744" s="30"/>
      <c r="AY744" s="23"/>
      <c r="AZ744" s="23"/>
      <c r="BA744" s="23"/>
      <c r="BC744" s="1">
        <v>742</v>
      </c>
    </row>
    <row r="745" spans="1:55" x14ac:dyDescent="0.2">
      <c r="A745" s="30"/>
      <c r="AY745" s="23"/>
      <c r="AZ745" s="23"/>
      <c r="BA745" s="23"/>
      <c r="BC745" s="1">
        <v>743</v>
      </c>
    </row>
    <row r="746" spans="1:55" x14ac:dyDescent="0.2">
      <c r="A746" s="30"/>
      <c r="AY746" s="23"/>
      <c r="AZ746" s="23"/>
      <c r="BA746" s="23"/>
      <c r="BC746" s="1">
        <v>744</v>
      </c>
    </row>
    <row r="747" spans="1:55" x14ac:dyDescent="0.2">
      <c r="A747" s="30"/>
      <c r="AY747" s="23"/>
      <c r="AZ747" s="23"/>
      <c r="BA747" s="23"/>
      <c r="BC747" s="1">
        <v>745</v>
      </c>
    </row>
    <row r="748" spans="1:55" x14ac:dyDescent="0.2">
      <c r="A748" s="30"/>
      <c r="AY748" s="23"/>
      <c r="AZ748" s="23"/>
      <c r="BA748" s="23"/>
      <c r="BC748" s="1">
        <v>746</v>
      </c>
    </row>
    <row r="749" spans="1:55" x14ac:dyDescent="0.2">
      <c r="A749" s="30"/>
      <c r="AY749" s="23"/>
      <c r="AZ749" s="23"/>
      <c r="BA749" s="23"/>
      <c r="BC749" s="1">
        <v>747</v>
      </c>
    </row>
    <row r="750" spans="1:55" x14ac:dyDescent="0.2">
      <c r="A750" s="30"/>
      <c r="AY750" s="23"/>
      <c r="AZ750" s="23"/>
      <c r="BA750" s="23"/>
      <c r="BC750" s="1">
        <v>748</v>
      </c>
    </row>
    <row r="751" spans="1:55" x14ac:dyDescent="0.2">
      <c r="A751" s="30"/>
      <c r="AY751" s="23"/>
      <c r="AZ751" s="23"/>
      <c r="BA751" s="23"/>
      <c r="BC751" s="1">
        <v>749</v>
      </c>
    </row>
    <row r="752" spans="1:55" x14ac:dyDescent="0.2">
      <c r="A752" s="30"/>
      <c r="AY752" s="23"/>
      <c r="AZ752" s="23"/>
      <c r="BA752" s="23"/>
      <c r="BC752" s="1">
        <v>750</v>
      </c>
    </row>
    <row r="753" spans="1:55" x14ac:dyDescent="0.2">
      <c r="A753" s="30"/>
      <c r="AY753" s="23"/>
      <c r="AZ753" s="23"/>
      <c r="BA753" s="23"/>
      <c r="BC753" s="1">
        <v>751</v>
      </c>
    </row>
    <row r="754" spans="1:55" x14ac:dyDescent="0.2">
      <c r="A754" s="30"/>
      <c r="AY754" s="23"/>
      <c r="AZ754" s="23"/>
      <c r="BA754" s="23"/>
      <c r="BC754" s="1">
        <v>752</v>
      </c>
    </row>
    <row r="755" spans="1:55" x14ac:dyDescent="0.2">
      <c r="A755" s="30"/>
      <c r="AY755" s="23"/>
      <c r="AZ755" s="23"/>
      <c r="BA755" s="23"/>
      <c r="BC755" s="1">
        <v>753</v>
      </c>
    </row>
    <row r="756" spans="1:55" x14ac:dyDescent="0.2">
      <c r="A756" s="30"/>
      <c r="AY756" s="23"/>
      <c r="AZ756" s="23"/>
      <c r="BA756" s="23"/>
      <c r="BC756" s="1">
        <v>754</v>
      </c>
    </row>
    <row r="757" spans="1:55" x14ac:dyDescent="0.2">
      <c r="A757" s="30"/>
      <c r="AY757" s="23"/>
      <c r="AZ757" s="23"/>
      <c r="BA757" s="23"/>
      <c r="BC757" s="1">
        <v>755</v>
      </c>
    </row>
    <row r="758" spans="1:55" x14ac:dyDescent="0.2">
      <c r="A758" s="30"/>
      <c r="AY758" s="23"/>
      <c r="AZ758" s="23"/>
      <c r="BA758" s="23"/>
      <c r="BC758" s="1">
        <v>756</v>
      </c>
    </row>
    <row r="759" spans="1:55" x14ac:dyDescent="0.2">
      <c r="A759" s="30"/>
      <c r="AY759" s="23"/>
      <c r="AZ759" s="23"/>
      <c r="BA759" s="23"/>
      <c r="BC759" s="1">
        <v>757</v>
      </c>
    </row>
    <row r="760" spans="1:55" x14ac:dyDescent="0.2">
      <c r="A760" s="30"/>
      <c r="AY760" s="23"/>
      <c r="AZ760" s="23"/>
      <c r="BA760" s="23"/>
      <c r="BC760" s="1">
        <v>758</v>
      </c>
    </row>
    <row r="761" spans="1:55" x14ac:dyDescent="0.2">
      <c r="A761" s="30"/>
      <c r="AY761" s="23"/>
      <c r="AZ761" s="23"/>
      <c r="BA761" s="23"/>
      <c r="BC761" s="1">
        <v>759</v>
      </c>
    </row>
    <row r="762" spans="1:55" x14ac:dyDescent="0.2">
      <c r="A762" s="30"/>
      <c r="AY762" s="23"/>
      <c r="AZ762" s="23"/>
      <c r="BA762" s="23"/>
      <c r="BC762" s="1">
        <v>760</v>
      </c>
    </row>
    <row r="763" spans="1:55" x14ac:dyDescent="0.2">
      <c r="A763" s="30"/>
      <c r="AY763" s="23"/>
      <c r="AZ763" s="23"/>
      <c r="BA763" s="23"/>
      <c r="BC763" s="1">
        <v>761</v>
      </c>
    </row>
    <row r="764" spans="1:55" x14ac:dyDescent="0.2">
      <c r="A764" s="30"/>
      <c r="AY764" s="23"/>
      <c r="AZ764" s="23"/>
      <c r="BA764" s="23"/>
      <c r="BC764" s="1">
        <v>762</v>
      </c>
    </row>
    <row r="765" spans="1:55" x14ac:dyDescent="0.2">
      <c r="A765" s="30"/>
      <c r="AY765" s="23"/>
      <c r="AZ765" s="23"/>
      <c r="BA765" s="23"/>
      <c r="BC765" s="1">
        <v>763</v>
      </c>
    </row>
    <row r="766" spans="1:55" x14ac:dyDescent="0.2">
      <c r="A766" s="30"/>
      <c r="AY766" s="23"/>
      <c r="AZ766" s="23"/>
      <c r="BA766" s="23"/>
      <c r="BC766" s="1">
        <v>764</v>
      </c>
    </row>
    <row r="767" spans="1:55" x14ac:dyDescent="0.2">
      <c r="A767" s="30"/>
      <c r="AY767" s="23"/>
      <c r="AZ767" s="23"/>
      <c r="BA767" s="23"/>
      <c r="BC767" s="1">
        <v>765</v>
      </c>
    </row>
    <row r="768" spans="1:55" x14ac:dyDescent="0.2">
      <c r="A768" s="30"/>
      <c r="AY768" s="23"/>
      <c r="AZ768" s="23"/>
      <c r="BA768" s="23"/>
      <c r="BC768" s="1">
        <v>766</v>
      </c>
    </row>
    <row r="769" spans="1:55" x14ac:dyDescent="0.2">
      <c r="A769" s="30"/>
      <c r="AY769" s="23"/>
      <c r="AZ769" s="23"/>
      <c r="BA769" s="23"/>
      <c r="BC769" s="1">
        <v>767</v>
      </c>
    </row>
    <row r="770" spans="1:55" x14ac:dyDescent="0.2">
      <c r="A770" s="30"/>
      <c r="AY770" s="23"/>
      <c r="AZ770" s="23"/>
      <c r="BA770" s="23"/>
      <c r="BC770" s="1">
        <v>768</v>
      </c>
    </row>
    <row r="771" spans="1:55" x14ac:dyDescent="0.2">
      <c r="A771" s="30"/>
      <c r="AY771" s="23"/>
      <c r="AZ771" s="23"/>
      <c r="BA771" s="23"/>
      <c r="BC771" s="1">
        <v>769</v>
      </c>
    </row>
    <row r="772" spans="1:55" x14ac:dyDescent="0.2">
      <c r="A772" s="30"/>
      <c r="AY772" s="23"/>
      <c r="AZ772" s="23"/>
      <c r="BA772" s="23"/>
      <c r="BC772" s="1">
        <v>770</v>
      </c>
    </row>
    <row r="773" spans="1:55" x14ac:dyDescent="0.2">
      <c r="A773" s="30"/>
      <c r="AY773" s="23"/>
      <c r="AZ773" s="23"/>
      <c r="BA773" s="23"/>
      <c r="BC773" s="1">
        <v>771</v>
      </c>
    </row>
    <row r="774" spans="1:55" x14ac:dyDescent="0.2">
      <c r="A774" s="30"/>
      <c r="AY774" s="23"/>
      <c r="AZ774" s="23"/>
      <c r="BA774" s="23"/>
      <c r="BC774" s="1">
        <v>772</v>
      </c>
    </row>
    <row r="775" spans="1:55" x14ac:dyDescent="0.2">
      <c r="A775" s="30"/>
      <c r="AY775" s="23"/>
      <c r="AZ775" s="23"/>
      <c r="BA775" s="23"/>
      <c r="BC775" s="1">
        <v>773</v>
      </c>
    </row>
    <row r="776" spans="1:55" x14ac:dyDescent="0.2">
      <c r="A776" s="30"/>
      <c r="AY776" s="23"/>
      <c r="AZ776" s="23"/>
      <c r="BA776" s="23"/>
      <c r="BC776" s="1">
        <v>774</v>
      </c>
    </row>
    <row r="777" spans="1:55" x14ac:dyDescent="0.2">
      <c r="A777" s="30"/>
      <c r="AY777" s="23"/>
      <c r="AZ777" s="23"/>
      <c r="BA777" s="23"/>
      <c r="BC777" s="1">
        <v>775</v>
      </c>
    </row>
    <row r="778" spans="1:55" x14ac:dyDescent="0.2">
      <c r="A778" s="30"/>
      <c r="AY778" s="23"/>
      <c r="AZ778" s="23"/>
      <c r="BA778" s="23"/>
      <c r="BC778" s="1">
        <v>776</v>
      </c>
    </row>
    <row r="779" spans="1:55" x14ac:dyDescent="0.2">
      <c r="A779" s="30"/>
      <c r="AY779" s="23"/>
      <c r="AZ779" s="23"/>
      <c r="BA779" s="23"/>
      <c r="BC779" s="1">
        <v>777</v>
      </c>
    </row>
    <row r="780" spans="1:55" x14ac:dyDescent="0.2">
      <c r="A780" s="30"/>
      <c r="AY780" s="23"/>
      <c r="AZ780" s="23"/>
      <c r="BA780" s="23"/>
      <c r="BC780" s="1">
        <v>778</v>
      </c>
    </row>
    <row r="781" spans="1:55" x14ac:dyDescent="0.2">
      <c r="A781" s="30"/>
      <c r="AY781" s="23"/>
      <c r="AZ781" s="23"/>
      <c r="BA781" s="23"/>
      <c r="BC781" s="1">
        <v>779</v>
      </c>
    </row>
    <row r="782" spans="1:55" x14ac:dyDescent="0.2">
      <c r="A782" s="30"/>
      <c r="AY782" s="23"/>
      <c r="AZ782" s="23"/>
      <c r="BA782" s="23"/>
      <c r="BC782" s="1">
        <v>780</v>
      </c>
    </row>
    <row r="783" spans="1:55" x14ac:dyDescent="0.2">
      <c r="A783" s="30"/>
      <c r="AY783" s="23"/>
      <c r="AZ783" s="23"/>
      <c r="BA783" s="23"/>
      <c r="BC783" s="1">
        <v>781</v>
      </c>
    </row>
    <row r="784" spans="1:55" x14ac:dyDescent="0.2">
      <c r="A784" s="30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C784" s="1">
        <v>782</v>
      </c>
    </row>
    <row r="785" spans="1:55" x14ac:dyDescent="0.2">
      <c r="A785" s="30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C785" s="1">
        <v>783</v>
      </c>
    </row>
    <row r="786" spans="1:55" x14ac:dyDescent="0.2">
      <c r="A786" s="30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C786" s="1">
        <v>784</v>
      </c>
    </row>
    <row r="787" spans="1:55" x14ac:dyDescent="0.2">
      <c r="A787" s="30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C787" s="1">
        <v>785</v>
      </c>
    </row>
    <row r="788" spans="1:55" x14ac:dyDescent="0.2">
      <c r="A788" s="30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C788" s="1">
        <v>786</v>
      </c>
    </row>
    <row r="789" spans="1:55" x14ac:dyDescent="0.2">
      <c r="A789" s="30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C789" s="1">
        <v>787</v>
      </c>
    </row>
    <row r="790" spans="1:55" x14ac:dyDescent="0.2">
      <c r="A790" s="30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C790" s="1">
        <v>788</v>
      </c>
    </row>
    <row r="791" spans="1:55" x14ac:dyDescent="0.2">
      <c r="A791" s="30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C791" s="1">
        <v>789</v>
      </c>
    </row>
    <row r="792" spans="1:55" x14ac:dyDescent="0.2">
      <c r="A792" s="30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C792" s="1">
        <v>790</v>
      </c>
    </row>
    <row r="793" spans="1:55" x14ac:dyDescent="0.2">
      <c r="A793" s="30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C793" s="1">
        <v>791</v>
      </c>
    </row>
    <row r="794" spans="1:55" x14ac:dyDescent="0.2">
      <c r="A794" s="30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C794" s="1">
        <v>792</v>
      </c>
    </row>
    <row r="795" spans="1:55" x14ac:dyDescent="0.2">
      <c r="A795" s="30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C795" s="1">
        <v>793</v>
      </c>
    </row>
    <row r="796" spans="1:55" x14ac:dyDescent="0.2">
      <c r="A796" s="30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C796" s="1">
        <v>794</v>
      </c>
    </row>
    <row r="797" spans="1:55" x14ac:dyDescent="0.2">
      <c r="A797" s="30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C797" s="1">
        <v>795</v>
      </c>
    </row>
    <row r="798" spans="1:55" x14ac:dyDescent="0.2">
      <c r="A798" s="30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C798" s="1">
        <v>796</v>
      </c>
    </row>
    <row r="799" spans="1:55" x14ac:dyDescent="0.2">
      <c r="A799" s="30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C799" s="1">
        <v>797</v>
      </c>
    </row>
    <row r="800" spans="1:55" x14ac:dyDescent="0.2">
      <c r="A800" s="30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C800" s="1">
        <v>798</v>
      </c>
    </row>
    <row r="801" spans="1:55" x14ac:dyDescent="0.2">
      <c r="A801" s="30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C801" s="1">
        <v>799</v>
      </c>
    </row>
    <row r="802" spans="1:55" x14ac:dyDescent="0.2">
      <c r="A802" s="30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C802" s="1">
        <v>800</v>
      </c>
    </row>
    <row r="803" spans="1:55" x14ac:dyDescent="0.2">
      <c r="A803" s="30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C803" s="1">
        <v>801</v>
      </c>
    </row>
    <row r="804" spans="1:55" x14ac:dyDescent="0.2">
      <c r="A804" s="30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C804" s="1">
        <v>802</v>
      </c>
    </row>
    <row r="805" spans="1:55" x14ac:dyDescent="0.2">
      <c r="A805" s="30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C805" s="1">
        <v>803</v>
      </c>
    </row>
    <row r="806" spans="1:55" x14ac:dyDescent="0.2">
      <c r="A806" s="30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C806" s="1">
        <v>804</v>
      </c>
    </row>
    <row r="807" spans="1:55" x14ac:dyDescent="0.2">
      <c r="A807" s="30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C807" s="1">
        <v>805</v>
      </c>
    </row>
    <row r="808" spans="1:55" x14ac:dyDescent="0.2">
      <c r="A808" s="30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C808" s="1">
        <v>806</v>
      </c>
    </row>
    <row r="809" spans="1:55" x14ac:dyDescent="0.2">
      <c r="A809" s="30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C809" s="1">
        <v>807</v>
      </c>
    </row>
    <row r="810" spans="1:55" x14ac:dyDescent="0.2">
      <c r="A810" s="30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C810" s="1">
        <v>808</v>
      </c>
    </row>
    <row r="811" spans="1:55" x14ac:dyDescent="0.2">
      <c r="A811" s="30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C811" s="1">
        <v>809</v>
      </c>
    </row>
    <row r="812" spans="1:55" x14ac:dyDescent="0.2">
      <c r="A812" s="30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C812" s="1">
        <v>810</v>
      </c>
    </row>
    <row r="813" spans="1:55" x14ac:dyDescent="0.2">
      <c r="A813" s="30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C813" s="1">
        <v>811</v>
      </c>
    </row>
    <row r="814" spans="1:55" x14ac:dyDescent="0.2">
      <c r="A814" s="30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C814" s="1">
        <v>812</v>
      </c>
    </row>
    <row r="815" spans="1:55" x14ac:dyDescent="0.2">
      <c r="A815" s="30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C815" s="1">
        <v>813</v>
      </c>
    </row>
    <row r="816" spans="1:55" x14ac:dyDescent="0.2">
      <c r="A816" s="30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C816" s="1">
        <v>814</v>
      </c>
    </row>
    <row r="817" spans="1:55" x14ac:dyDescent="0.2">
      <c r="A817" s="30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C817" s="1">
        <v>815</v>
      </c>
    </row>
    <row r="818" spans="1:55" x14ac:dyDescent="0.2">
      <c r="A818" s="30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C818" s="1">
        <v>816</v>
      </c>
    </row>
    <row r="819" spans="1:55" x14ac:dyDescent="0.2">
      <c r="A819" s="30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C819" s="1">
        <v>817</v>
      </c>
    </row>
    <row r="820" spans="1:55" x14ac:dyDescent="0.2">
      <c r="A820" s="30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C820" s="1">
        <v>818</v>
      </c>
    </row>
    <row r="821" spans="1:55" x14ac:dyDescent="0.2">
      <c r="A821" s="30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C821" s="1">
        <v>819</v>
      </c>
    </row>
    <row r="822" spans="1:55" x14ac:dyDescent="0.2">
      <c r="A822" s="30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C822" s="1">
        <v>820</v>
      </c>
    </row>
    <row r="823" spans="1:55" x14ac:dyDescent="0.2">
      <c r="A823" s="30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C823" s="1">
        <v>821</v>
      </c>
    </row>
    <row r="824" spans="1:55" x14ac:dyDescent="0.2">
      <c r="A824" s="30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C824" s="1">
        <v>822</v>
      </c>
    </row>
    <row r="825" spans="1:55" x14ac:dyDescent="0.2">
      <c r="A825" s="30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C825" s="1">
        <v>823</v>
      </c>
    </row>
    <row r="826" spans="1:55" x14ac:dyDescent="0.2">
      <c r="A826" s="30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C826" s="1">
        <v>824</v>
      </c>
    </row>
    <row r="827" spans="1:55" x14ac:dyDescent="0.2">
      <c r="A827" s="30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C827" s="1">
        <v>825</v>
      </c>
    </row>
    <row r="828" spans="1:55" x14ac:dyDescent="0.2">
      <c r="A828" s="30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C828" s="1">
        <v>826</v>
      </c>
    </row>
    <row r="829" spans="1:55" x14ac:dyDescent="0.2">
      <c r="A829" s="30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C829" s="1">
        <v>827</v>
      </c>
    </row>
    <row r="830" spans="1:55" x14ac:dyDescent="0.2">
      <c r="A830" s="30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C830" s="1">
        <v>828</v>
      </c>
    </row>
    <row r="831" spans="1:55" x14ac:dyDescent="0.2">
      <c r="A831" s="30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C831" s="1">
        <v>829</v>
      </c>
    </row>
    <row r="832" spans="1:55" x14ac:dyDescent="0.2">
      <c r="A832" s="30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C832" s="1">
        <v>830</v>
      </c>
    </row>
    <row r="833" spans="1:55" x14ac:dyDescent="0.2">
      <c r="A833" s="30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C833" s="1">
        <v>831</v>
      </c>
    </row>
    <row r="834" spans="1:55" x14ac:dyDescent="0.2">
      <c r="A834" s="30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C834" s="1">
        <v>832</v>
      </c>
    </row>
    <row r="835" spans="1:55" x14ac:dyDescent="0.2">
      <c r="A835" s="30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C835" s="1">
        <v>833</v>
      </c>
    </row>
    <row r="836" spans="1:55" x14ac:dyDescent="0.2">
      <c r="A836" s="30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C836" s="1">
        <v>834</v>
      </c>
    </row>
    <row r="837" spans="1:55" x14ac:dyDescent="0.2">
      <c r="A837" s="30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C837" s="1">
        <v>835</v>
      </c>
    </row>
    <row r="838" spans="1:55" x14ac:dyDescent="0.2">
      <c r="A838" s="30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C838" s="1">
        <v>836</v>
      </c>
    </row>
    <row r="839" spans="1:55" x14ac:dyDescent="0.2">
      <c r="A839" s="30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C839" s="1">
        <v>837</v>
      </c>
    </row>
    <row r="840" spans="1:55" x14ac:dyDescent="0.2">
      <c r="A840" s="30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C840" s="1">
        <v>838</v>
      </c>
    </row>
    <row r="841" spans="1:55" x14ac:dyDescent="0.2">
      <c r="A841" s="30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C841" s="1">
        <v>839</v>
      </c>
    </row>
    <row r="842" spans="1:55" x14ac:dyDescent="0.2">
      <c r="A842" s="30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C842" s="1">
        <v>840</v>
      </c>
    </row>
    <row r="843" spans="1:55" x14ac:dyDescent="0.2">
      <c r="A843" s="30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C843" s="1">
        <v>841</v>
      </c>
    </row>
    <row r="844" spans="1:55" x14ac:dyDescent="0.2">
      <c r="A844" s="30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C844" s="1">
        <v>842</v>
      </c>
    </row>
    <row r="845" spans="1:55" x14ac:dyDescent="0.2">
      <c r="A845" s="30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C845" s="1">
        <v>843</v>
      </c>
    </row>
    <row r="846" spans="1:55" x14ac:dyDescent="0.2">
      <c r="A846" s="30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C846" s="1">
        <v>844</v>
      </c>
    </row>
    <row r="847" spans="1:55" x14ac:dyDescent="0.2">
      <c r="A847" s="30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C847" s="1">
        <v>845</v>
      </c>
    </row>
    <row r="848" spans="1:55" x14ac:dyDescent="0.2">
      <c r="A848" s="30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C848" s="1">
        <v>846</v>
      </c>
    </row>
    <row r="849" spans="1:55" x14ac:dyDescent="0.2">
      <c r="A849" s="30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C849" s="1">
        <v>847</v>
      </c>
    </row>
    <row r="850" spans="1:55" x14ac:dyDescent="0.2">
      <c r="A850" s="30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C850" s="1">
        <v>848</v>
      </c>
    </row>
    <row r="851" spans="1:55" x14ac:dyDescent="0.2">
      <c r="A851" s="30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C851" s="1">
        <v>849</v>
      </c>
    </row>
    <row r="852" spans="1:55" x14ac:dyDescent="0.2">
      <c r="A852" s="30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C852" s="1">
        <v>850</v>
      </c>
    </row>
    <row r="853" spans="1:55" x14ac:dyDescent="0.2">
      <c r="A853" s="30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C853" s="1">
        <v>851</v>
      </c>
    </row>
    <row r="854" spans="1:55" x14ac:dyDescent="0.2">
      <c r="A854" s="30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C854" s="1">
        <v>852</v>
      </c>
    </row>
    <row r="855" spans="1:55" x14ac:dyDescent="0.2">
      <c r="A855" s="30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C855" s="1">
        <v>853</v>
      </c>
    </row>
    <row r="856" spans="1:55" x14ac:dyDescent="0.2">
      <c r="A856" s="30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C856" s="1">
        <v>854</v>
      </c>
    </row>
    <row r="857" spans="1:55" x14ac:dyDescent="0.2">
      <c r="A857" s="30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C857" s="1">
        <v>855</v>
      </c>
    </row>
    <row r="858" spans="1:55" x14ac:dyDescent="0.2">
      <c r="A858" s="30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C858" s="1">
        <v>856</v>
      </c>
    </row>
    <row r="859" spans="1:55" x14ac:dyDescent="0.2">
      <c r="A859" s="30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C859" s="1">
        <v>857</v>
      </c>
    </row>
    <row r="860" spans="1:55" x14ac:dyDescent="0.2">
      <c r="A860" s="30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C860" s="1">
        <v>858</v>
      </c>
    </row>
    <row r="861" spans="1:55" x14ac:dyDescent="0.2">
      <c r="A861" s="30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C861" s="1">
        <v>859</v>
      </c>
    </row>
    <row r="862" spans="1:55" x14ac:dyDescent="0.2">
      <c r="A862" s="30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C862" s="1">
        <v>860</v>
      </c>
    </row>
    <row r="863" spans="1:55" x14ac:dyDescent="0.2">
      <c r="A863" s="30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C863" s="1">
        <v>861</v>
      </c>
    </row>
    <row r="864" spans="1:55" x14ac:dyDescent="0.2">
      <c r="A864" s="30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C864" s="1">
        <v>862</v>
      </c>
    </row>
    <row r="865" spans="1:55" x14ac:dyDescent="0.2">
      <c r="A865" s="30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C865" s="1">
        <v>863</v>
      </c>
    </row>
    <row r="866" spans="1:55" x14ac:dyDescent="0.2">
      <c r="A866" s="30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C866" s="1">
        <v>864</v>
      </c>
    </row>
    <row r="867" spans="1:55" x14ac:dyDescent="0.2">
      <c r="A867" s="30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C867" s="1">
        <v>865</v>
      </c>
    </row>
    <row r="868" spans="1:55" x14ac:dyDescent="0.2">
      <c r="A868" s="30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C868" s="1">
        <v>866</v>
      </c>
    </row>
    <row r="869" spans="1:55" x14ac:dyDescent="0.2">
      <c r="A869" s="30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C869" s="1">
        <v>867</v>
      </c>
    </row>
    <row r="870" spans="1:55" x14ac:dyDescent="0.2">
      <c r="A870" s="30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C870" s="1">
        <v>868</v>
      </c>
    </row>
    <row r="871" spans="1:55" x14ac:dyDescent="0.2">
      <c r="A871" s="30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C871" s="1">
        <v>869</v>
      </c>
    </row>
    <row r="872" spans="1:55" x14ac:dyDescent="0.2">
      <c r="A872" s="30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C872" s="1">
        <v>870</v>
      </c>
    </row>
    <row r="873" spans="1:55" x14ac:dyDescent="0.2">
      <c r="A873" s="30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C873" s="1">
        <v>871</v>
      </c>
    </row>
    <row r="874" spans="1:55" x14ac:dyDescent="0.2">
      <c r="A874" s="30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C874" s="1">
        <v>872</v>
      </c>
    </row>
    <row r="875" spans="1:55" x14ac:dyDescent="0.2">
      <c r="A875" s="30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C875" s="1">
        <v>873</v>
      </c>
    </row>
    <row r="876" spans="1:55" x14ac:dyDescent="0.2">
      <c r="A876" s="30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C876" s="1">
        <v>874</v>
      </c>
    </row>
    <row r="877" spans="1:55" x14ac:dyDescent="0.2">
      <c r="A877" s="30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C877" s="1">
        <v>875</v>
      </c>
    </row>
    <row r="878" spans="1:55" x14ac:dyDescent="0.2">
      <c r="A878" s="30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C878" s="1">
        <v>876</v>
      </c>
    </row>
    <row r="879" spans="1:55" x14ac:dyDescent="0.2">
      <c r="A879" s="30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C879" s="1">
        <v>877</v>
      </c>
    </row>
    <row r="880" spans="1:55" x14ac:dyDescent="0.2">
      <c r="A880" s="30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C880" s="1">
        <v>878</v>
      </c>
    </row>
    <row r="881" spans="1:55" x14ac:dyDescent="0.2">
      <c r="A881" s="30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C881" s="1">
        <v>879</v>
      </c>
    </row>
    <row r="882" spans="1:55" x14ac:dyDescent="0.2">
      <c r="A882" s="30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C882" s="1">
        <v>880</v>
      </c>
    </row>
    <row r="883" spans="1:55" x14ac:dyDescent="0.2">
      <c r="A883" s="30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C883" s="1">
        <v>881</v>
      </c>
    </row>
    <row r="884" spans="1:55" x14ac:dyDescent="0.2">
      <c r="A884" s="30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C884" s="1">
        <v>882</v>
      </c>
    </row>
    <row r="885" spans="1:55" x14ac:dyDescent="0.2">
      <c r="A885" s="30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C885" s="1">
        <v>883</v>
      </c>
    </row>
    <row r="886" spans="1:55" x14ac:dyDescent="0.2">
      <c r="A886" s="30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C886" s="1">
        <v>884</v>
      </c>
    </row>
    <row r="887" spans="1:55" x14ac:dyDescent="0.2">
      <c r="A887" s="30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C887" s="1">
        <v>885</v>
      </c>
    </row>
    <row r="888" spans="1:55" x14ac:dyDescent="0.2">
      <c r="A888" s="30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C888" s="1">
        <v>886</v>
      </c>
    </row>
    <row r="889" spans="1:55" x14ac:dyDescent="0.2">
      <c r="A889" s="30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C889" s="1">
        <v>887</v>
      </c>
    </row>
    <row r="890" spans="1:55" x14ac:dyDescent="0.2">
      <c r="A890" s="30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C890" s="1">
        <v>888</v>
      </c>
    </row>
    <row r="891" spans="1:55" x14ac:dyDescent="0.2">
      <c r="A891" s="30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C891" s="1">
        <v>889</v>
      </c>
    </row>
    <row r="892" spans="1:55" x14ac:dyDescent="0.2">
      <c r="A892" s="30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C892" s="1">
        <v>890</v>
      </c>
    </row>
    <row r="893" spans="1:55" x14ac:dyDescent="0.2">
      <c r="A893" s="30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C893" s="1">
        <v>891</v>
      </c>
    </row>
    <row r="894" spans="1:55" x14ac:dyDescent="0.2">
      <c r="A894" s="30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C894" s="1">
        <v>892</v>
      </c>
    </row>
    <row r="895" spans="1:55" x14ac:dyDescent="0.2">
      <c r="A895" s="30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C895" s="1">
        <v>893</v>
      </c>
    </row>
    <row r="896" spans="1:55" x14ac:dyDescent="0.2">
      <c r="A896" s="30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C896" s="1">
        <v>894</v>
      </c>
    </row>
    <row r="897" spans="1:55" x14ac:dyDescent="0.2">
      <c r="A897" s="30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C897" s="1">
        <v>895</v>
      </c>
    </row>
    <row r="898" spans="1:55" x14ac:dyDescent="0.2">
      <c r="A898" s="30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C898" s="1">
        <v>896</v>
      </c>
    </row>
    <row r="899" spans="1:55" x14ac:dyDescent="0.2">
      <c r="A899" s="30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C899" s="1">
        <v>897</v>
      </c>
    </row>
    <row r="900" spans="1:55" x14ac:dyDescent="0.2">
      <c r="A900" s="30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C900" s="1">
        <v>898</v>
      </c>
    </row>
    <row r="901" spans="1:55" x14ac:dyDescent="0.2">
      <c r="A901" s="30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C901" s="1">
        <v>899</v>
      </c>
    </row>
    <row r="902" spans="1:55" x14ac:dyDescent="0.2">
      <c r="A902" s="30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C902" s="1">
        <v>900</v>
      </c>
    </row>
    <row r="903" spans="1:55" x14ac:dyDescent="0.2">
      <c r="A903" s="30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C903" s="1">
        <v>901</v>
      </c>
    </row>
    <row r="904" spans="1:55" x14ac:dyDescent="0.2">
      <c r="A904" s="30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C904" s="1">
        <v>902</v>
      </c>
    </row>
    <row r="905" spans="1:55" x14ac:dyDescent="0.2">
      <c r="A905" s="30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C905" s="1">
        <v>903</v>
      </c>
    </row>
    <row r="906" spans="1:55" x14ac:dyDescent="0.2">
      <c r="A906" s="30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C906" s="1">
        <v>904</v>
      </c>
    </row>
    <row r="907" spans="1:55" x14ac:dyDescent="0.2">
      <c r="A907" s="30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C907" s="1">
        <v>905</v>
      </c>
    </row>
    <row r="908" spans="1:55" x14ac:dyDescent="0.2">
      <c r="A908" s="30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C908" s="1">
        <v>906</v>
      </c>
    </row>
    <row r="909" spans="1:55" x14ac:dyDescent="0.2">
      <c r="A909" s="30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C909" s="1">
        <v>907</v>
      </c>
    </row>
    <row r="910" spans="1:55" x14ac:dyDescent="0.2">
      <c r="A910" s="30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C910" s="1">
        <v>908</v>
      </c>
    </row>
    <row r="911" spans="1:55" x14ac:dyDescent="0.2">
      <c r="A911" s="30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C911" s="1">
        <v>909</v>
      </c>
    </row>
    <row r="912" spans="1:55" x14ac:dyDescent="0.2">
      <c r="A912" s="30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C912" s="1">
        <v>910</v>
      </c>
    </row>
    <row r="913" spans="1:55" x14ac:dyDescent="0.2">
      <c r="A913" s="30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C913" s="1">
        <v>911</v>
      </c>
    </row>
    <row r="914" spans="1:55" x14ac:dyDescent="0.2">
      <c r="A914" s="30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C914" s="1">
        <v>912</v>
      </c>
    </row>
    <row r="915" spans="1:55" x14ac:dyDescent="0.2">
      <c r="A915" s="30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C915" s="1">
        <v>913</v>
      </c>
    </row>
    <row r="916" spans="1:55" x14ac:dyDescent="0.2">
      <c r="A916" s="30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C916" s="1">
        <v>914</v>
      </c>
    </row>
    <row r="917" spans="1:55" x14ac:dyDescent="0.2">
      <c r="A917" s="30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C917" s="1">
        <v>915</v>
      </c>
    </row>
    <row r="918" spans="1:55" x14ac:dyDescent="0.2">
      <c r="A918" s="30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C918" s="1">
        <v>916</v>
      </c>
    </row>
    <row r="919" spans="1:55" x14ac:dyDescent="0.2">
      <c r="A919" s="30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C919" s="1">
        <v>917</v>
      </c>
    </row>
    <row r="920" spans="1:55" x14ac:dyDescent="0.2">
      <c r="A920" s="30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C920" s="1">
        <v>918</v>
      </c>
    </row>
    <row r="921" spans="1:55" x14ac:dyDescent="0.2">
      <c r="A921" s="30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C921" s="1">
        <v>919</v>
      </c>
    </row>
    <row r="922" spans="1:55" x14ac:dyDescent="0.2">
      <c r="A922" s="30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C922" s="1">
        <v>920</v>
      </c>
    </row>
    <row r="923" spans="1:55" x14ac:dyDescent="0.2">
      <c r="A923" s="30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C923" s="1">
        <v>921</v>
      </c>
    </row>
    <row r="924" spans="1:55" x14ac:dyDescent="0.2">
      <c r="A924" s="30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C924" s="1">
        <v>922</v>
      </c>
    </row>
    <row r="925" spans="1:55" x14ac:dyDescent="0.2">
      <c r="A925" s="30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C925" s="1">
        <v>923</v>
      </c>
    </row>
    <row r="926" spans="1:55" x14ac:dyDescent="0.2">
      <c r="A926" s="30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C926" s="1">
        <v>924</v>
      </c>
    </row>
    <row r="927" spans="1:55" x14ac:dyDescent="0.2">
      <c r="A927" s="30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C927" s="1">
        <v>925</v>
      </c>
    </row>
    <row r="928" spans="1:55" x14ac:dyDescent="0.2">
      <c r="A928" s="30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C928" s="1">
        <v>926</v>
      </c>
    </row>
    <row r="929" spans="1:55" x14ac:dyDescent="0.2">
      <c r="A929" s="30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C929" s="1">
        <v>927</v>
      </c>
    </row>
    <row r="930" spans="1:55" x14ac:dyDescent="0.2">
      <c r="A930" s="30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C930" s="1">
        <v>928</v>
      </c>
    </row>
    <row r="931" spans="1:55" x14ac:dyDescent="0.2">
      <c r="A931" s="30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C931" s="1">
        <v>929</v>
      </c>
    </row>
    <row r="932" spans="1:55" x14ac:dyDescent="0.2">
      <c r="A932" s="30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C932" s="1">
        <v>930</v>
      </c>
    </row>
    <row r="933" spans="1:55" x14ac:dyDescent="0.2">
      <c r="A933" s="30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C933" s="1">
        <v>931</v>
      </c>
    </row>
    <row r="934" spans="1:55" x14ac:dyDescent="0.2">
      <c r="A934" s="30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C934" s="1">
        <v>932</v>
      </c>
    </row>
    <row r="935" spans="1:55" x14ac:dyDescent="0.2">
      <c r="A935" s="30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C935" s="1">
        <v>933</v>
      </c>
    </row>
    <row r="936" spans="1:55" x14ac:dyDescent="0.2">
      <c r="A936" s="30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C936" s="1">
        <v>934</v>
      </c>
    </row>
    <row r="937" spans="1:55" x14ac:dyDescent="0.2">
      <c r="A937" s="30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C937" s="1">
        <v>935</v>
      </c>
    </row>
    <row r="938" spans="1:55" x14ac:dyDescent="0.2">
      <c r="A938" s="30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C938" s="1">
        <v>936</v>
      </c>
    </row>
    <row r="939" spans="1:55" x14ac:dyDescent="0.2">
      <c r="A939" s="30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C939" s="1">
        <v>937</v>
      </c>
    </row>
    <row r="940" spans="1:55" x14ac:dyDescent="0.2">
      <c r="A940" s="30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C940" s="1">
        <v>938</v>
      </c>
    </row>
    <row r="941" spans="1:55" x14ac:dyDescent="0.2">
      <c r="A941" s="30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C941" s="1">
        <v>939</v>
      </c>
    </row>
    <row r="942" spans="1:55" x14ac:dyDescent="0.2">
      <c r="A942" s="30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C942" s="1">
        <v>940</v>
      </c>
    </row>
    <row r="943" spans="1:55" x14ac:dyDescent="0.2">
      <c r="A943" s="30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C943" s="1">
        <v>941</v>
      </c>
    </row>
    <row r="944" spans="1:55" x14ac:dyDescent="0.2">
      <c r="A944" s="30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C944" s="1">
        <v>942</v>
      </c>
    </row>
    <row r="945" spans="1:55" x14ac:dyDescent="0.2">
      <c r="A945" s="30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C945" s="1">
        <v>943</v>
      </c>
    </row>
    <row r="946" spans="1:55" x14ac:dyDescent="0.2">
      <c r="A946" s="30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C946" s="1">
        <v>944</v>
      </c>
    </row>
    <row r="947" spans="1:55" x14ac:dyDescent="0.2">
      <c r="A947" s="30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C947" s="1">
        <v>945</v>
      </c>
    </row>
    <row r="948" spans="1:55" x14ac:dyDescent="0.2">
      <c r="A948" s="30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C948" s="1">
        <v>946</v>
      </c>
    </row>
    <row r="949" spans="1:55" x14ac:dyDescent="0.2">
      <c r="A949" s="30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C949" s="1">
        <v>947</v>
      </c>
    </row>
    <row r="950" spans="1:55" x14ac:dyDescent="0.2">
      <c r="A950" s="30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C950" s="1">
        <v>948</v>
      </c>
    </row>
    <row r="951" spans="1:55" x14ac:dyDescent="0.2">
      <c r="A951" s="30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C951" s="1">
        <v>949</v>
      </c>
    </row>
    <row r="952" spans="1:55" x14ac:dyDescent="0.2">
      <c r="A952" s="30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C952" s="1">
        <v>950</v>
      </c>
    </row>
    <row r="953" spans="1:55" x14ac:dyDescent="0.2">
      <c r="A953" s="30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C953" s="1">
        <v>951</v>
      </c>
    </row>
    <row r="954" spans="1:55" x14ac:dyDescent="0.2">
      <c r="A954" s="30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C954" s="1">
        <v>952</v>
      </c>
    </row>
    <row r="955" spans="1:55" x14ac:dyDescent="0.2">
      <c r="A955" s="30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C955" s="1">
        <v>953</v>
      </c>
    </row>
    <row r="956" spans="1:55" x14ac:dyDescent="0.2">
      <c r="A956" s="30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C956" s="1">
        <v>954</v>
      </c>
    </row>
    <row r="957" spans="1:55" x14ac:dyDescent="0.2">
      <c r="A957" s="30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C957" s="1">
        <v>955</v>
      </c>
    </row>
    <row r="958" spans="1:55" x14ac:dyDescent="0.2">
      <c r="A958" s="30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C958" s="1">
        <v>956</v>
      </c>
    </row>
    <row r="959" spans="1:55" x14ac:dyDescent="0.2">
      <c r="A959" s="30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C959" s="1">
        <v>957</v>
      </c>
    </row>
    <row r="960" spans="1:55" x14ac:dyDescent="0.2">
      <c r="A960" s="30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C960" s="1">
        <v>958</v>
      </c>
    </row>
    <row r="961" spans="1:55" x14ac:dyDescent="0.2">
      <c r="A961" s="30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C961" s="1">
        <v>959</v>
      </c>
    </row>
    <row r="962" spans="1:55" x14ac:dyDescent="0.2">
      <c r="A962" s="30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C962" s="1">
        <v>960</v>
      </c>
    </row>
    <row r="963" spans="1:55" x14ac:dyDescent="0.2">
      <c r="A963" s="30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C963" s="1">
        <v>961</v>
      </c>
    </row>
    <row r="964" spans="1:55" x14ac:dyDescent="0.2">
      <c r="A964" s="30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C964" s="1">
        <v>962</v>
      </c>
    </row>
    <row r="965" spans="1:55" x14ac:dyDescent="0.2">
      <c r="A965" s="30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C965" s="1">
        <v>963</v>
      </c>
    </row>
    <row r="966" spans="1:55" x14ac:dyDescent="0.2">
      <c r="A966" s="30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C966" s="1">
        <v>964</v>
      </c>
    </row>
    <row r="967" spans="1:55" x14ac:dyDescent="0.2">
      <c r="A967" s="30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C967" s="1">
        <v>965</v>
      </c>
    </row>
    <row r="968" spans="1:55" x14ac:dyDescent="0.2">
      <c r="A968" s="30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C968" s="1">
        <v>966</v>
      </c>
    </row>
    <row r="969" spans="1:55" x14ac:dyDescent="0.2">
      <c r="A969" s="30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C969" s="1">
        <v>967</v>
      </c>
    </row>
    <row r="970" spans="1:55" x14ac:dyDescent="0.2">
      <c r="A970" s="30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C970" s="1">
        <v>968</v>
      </c>
    </row>
    <row r="971" spans="1:55" x14ac:dyDescent="0.2">
      <c r="A971" s="30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C971" s="1">
        <v>969</v>
      </c>
    </row>
    <row r="972" spans="1:55" x14ac:dyDescent="0.2">
      <c r="A972" s="30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C972" s="1">
        <v>970</v>
      </c>
    </row>
    <row r="973" spans="1:55" x14ac:dyDescent="0.2">
      <c r="A973" s="30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C973" s="1">
        <v>971</v>
      </c>
    </row>
    <row r="974" spans="1:55" x14ac:dyDescent="0.2">
      <c r="A974" s="30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C974" s="1">
        <v>972</v>
      </c>
    </row>
    <row r="975" spans="1:55" x14ac:dyDescent="0.2">
      <c r="A975" s="30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C975" s="1">
        <v>973</v>
      </c>
    </row>
    <row r="976" spans="1:55" x14ac:dyDescent="0.2">
      <c r="A976" s="30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C976" s="1">
        <v>974</v>
      </c>
    </row>
    <row r="977" spans="1:55" x14ac:dyDescent="0.2">
      <c r="A977" s="30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C977" s="1">
        <v>975</v>
      </c>
    </row>
    <row r="978" spans="1:55" x14ac:dyDescent="0.2">
      <c r="A978" s="30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C978" s="1">
        <v>976</v>
      </c>
    </row>
    <row r="979" spans="1:55" x14ac:dyDescent="0.2">
      <c r="A979" s="30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C979" s="1">
        <v>977</v>
      </c>
    </row>
    <row r="980" spans="1:55" x14ac:dyDescent="0.2">
      <c r="A980" s="30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C980" s="1">
        <v>978</v>
      </c>
    </row>
    <row r="981" spans="1:55" x14ac:dyDescent="0.2">
      <c r="A981" s="30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C981" s="1">
        <v>979</v>
      </c>
    </row>
    <row r="982" spans="1:55" x14ac:dyDescent="0.2">
      <c r="A982" s="30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C982" s="1">
        <v>980</v>
      </c>
    </row>
    <row r="983" spans="1:55" x14ac:dyDescent="0.2">
      <c r="A983" s="30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C983" s="1">
        <v>981</v>
      </c>
    </row>
    <row r="984" spans="1:55" x14ac:dyDescent="0.2">
      <c r="A984" s="30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C984" s="1">
        <v>982</v>
      </c>
    </row>
    <row r="985" spans="1:55" x14ac:dyDescent="0.2">
      <c r="A985" s="30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C985" s="1">
        <v>983</v>
      </c>
    </row>
    <row r="986" spans="1:55" x14ac:dyDescent="0.2">
      <c r="A986" s="30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C986" s="1">
        <v>984</v>
      </c>
    </row>
    <row r="987" spans="1:55" x14ac:dyDescent="0.2">
      <c r="A987" s="30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C987" s="1">
        <v>985</v>
      </c>
    </row>
    <row r="988" spans="1:55" x14ac:dyDescent="0.2">
      <c r="A988" s="30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C988" s="1">
        <v>986</v>
      </c>
    </row>
    <row r="989" spans="1:55" x14ac:dyDescent="0.2">
      <c r="A989" s="30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C989" s="1">
        <v>987</v>
      </c>
    </row>
    <row r="990" spans="1:55" x14ac:dyDescent="0.2">
      <c r="A990" s="30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C990" s="1">
        <v>988</v>
      </c>
    </row>
    <row r="991" spans="1:55" x14ac:dyDescent="0.2">
      <c r="A991" s="30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C991" s="1">
        <v>989</v>
      </c>
    </row>
    <row r="992" spans="1:55" x14ac:dyDescent="0.2">
      <c r="A992" s="30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C992" s="1">
        <v>990</v>
      </c>
    </row>
    <row r="993" spans="1:55" x14ac:dyDescent="0.2">
      <c r="A993" s="30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C993" s="1">
        <v>991</v>
      </c>
    </row>
    <row r="994" spans="1:55" x14ac:dyDescent="0.2">
      <c r="A994" s="30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C994" s="1">
        <v>992</v>
      </c>
    </row>
    <row r="995" spans="1:55" x14ac:dyDescent="0.2">
      <c r="A995" s="30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C995" s="1">
        <v>993</v>
      </c>
    </row>
    <row r="996" spans="1:55" x14ac:dyDescent="0.2">
      <c r="A996" s="30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C996" s="1">
        <v>994</v>
      </c>
    </row>
    <row r="997" spans="1:55" x14ac:dyDescent="0.2">
      <c r="A997" s="30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C997" s="1">
        <v>995</v>
      </c>
    </row>
    <row r="998" spans="1:55" x14ac:dyDescent="0.2">
      <c r="A998" s="30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C998" s="1">
        <v>996</v>
      </c>
    </row>
    <row r="999" spans="1:55" x14ac:dyDescent="0.2">
      <c r="A999" s="30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C999" s="1">
        <v>997</v>
      </c>
    </row>
    <row r="1000" spans="1:55" x14ac:dyDescent="0.2">
      <c r="A1000" s="30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C1000" s="1">
        <v>998</v>
      </c>
    </row>
    <row r="1001" spans="1:55" x14ac:dyDescent="0.2">
      <c r="A1001" s="30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C1001" s="1">
        <v>999</v>
      </c>
    </row>
    <row r="1002" spans="1:55" x14ac:dyDescent="0.2">
      <c r="A1002" s="30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C1002" s="1">
        <v>1000</v>
      </c>
    </row>
  </sheetData>
  <protectedRanges>
    <protectedRange sqref="BD2:BQ1002" name="Range1"/>
  </protectedRanges>
  <conditionalFormatting sqref="B2:AX441">
    <cfRule type="cellIs" dxfId="27" priority="1" operator="lessThan">
      <formula>0</formula>
    </cfRule>
    <cfRule type="cellIs" dxfId="26" priority="2" operator="equal">
      <formula>-1</formula>
    </cfRule>
  </conditionalFormatting>
  <dataValidations count="1">
    <dataValidation type="whole" operator="greaterThanOrEqual" allowBlank="1" showInputMessage="1" showErrorMessage="1" sqref="BD2:BQ1002" xr:uid="{EE863C18-41C3-CA45-8E37-849C05468A45}">
      <formula1>0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0F432-7D5E-4D9C-941C-45B631DA483E}">
  <dimension ref="A1:DM128"/>
  <sheetViews>
    <sheetView zoomScale="87" zoomScaleNormal="50" workbookViewId="0">
      <selection activeCell="J74" sqref="J74"/>
    </sheetView>
  </sheetViews>
  <sheetFormatPr baseColWidth="10" defaultColWidth="8.83203125" defaultRowHeight="15" x14ac:dyDescent="0.2"/>
  <cols>
    <col min="4" max="4" width="37.1640625" bestFit="1" customWidth="1"/>
    <col min="12" max="12" width="8.83203125" customWidth="1"/>
    <col min="18" max="18" width="37.1640625" bestFit="1" customWidth="1"/>
    <col min="31" max="31" width="37.1640625" bestFit="1" customWidth="1"/>
    <col min="43" max="43" width="8.83203125" style="21"/>
    <col min="46" max="46" width="8.83203125" customWidth="1"/>
    <col min="80" max="80" width="8.83203125" style="21"/>
    <col min="82" max="82" width="15.5" customWidth="1"/>
    <col min="83" max="87" width="0" hidden="1" customWidth="1"/>
    <col min="90" max="101" width="0" hidden="1" customWidth="1"/>
    <col min="102" max="102" width="9.83203125" hidden="1" customWidth="1"/>
    <col min="105" max="105" width="0" hidden="1" customWidth="1"/>
    <col min="106" max="106" width="39.33203125" hidden="1" customWidth="1"/>
    <col min="107" max="111" width="10.1640625" hidden="1" customWidth="1"/>
    <col min="112" max="113" width="8.83203125" hidden="1" customWidth="1"/>
  </cols>
  <sheetData>
    <row r="1" spans="1:115" ht="52" x14ac:dyDescent="0.6">
      <c r="A1" s="61" t="s">
        <v>63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</row>
    <row r="2" spans="1:115" ht="64" x14ac:dyDescent="0.7">
      <c r="A2" s="62" t="s">
        <v>64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51"/>
      <c r="AR2" s="62" t="s">
        <v>65</v>
      </c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C2" s="62" t="s">
        <v>66</v>
      </c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</row>
    <row r="3" spans="1:115" x14ac:dyDescent="0.2">
      <c r="D3" s="63" t="s">
        <v>67</v>
      </c>
      <c r="E3" s="63"/>
      <c r="F3" s="63"/>
      <c r="G3" s="63"/>
      <c r="H3" s="63"/>
      <c r="I3" s="63"/>
      <c r="R3" s="63" t="s">
        <v>3</v>
      </c>
      <c r="S3" s="63"/>
      <c r="T3" s="63"/>
      <c r="U3" s="63"/>
      <c r="V3" s="63"/>
      <c r="W3" s="63"/>
      <c r="X3" s="63"/>
      <c r="Y3" s="63"/>
      <c r="Z3" s="63"/>
      <c r="AE3" s="63" t="s">
        <v>68</v>
      </c>
      <c r="AF3" s="63"/>
      <c r="AG3" s="63"/>
      <c r="AH3" s="63"/>
      <c r="AI3" s="63"/>
      <c r="AJ3" s="63"/>
      <c r="AK3" s="63"/>
      <c r="AL3" s="63"/>
      <c r="AM3" s="63"/>
      <c r="AN3" s="63"/>
      <c r="AS3" s="63" t="s">
        <v>67</v>
      </c>
      <c r="AT3" s="63"/>
      <c r="AU3" s="63"/>
      <c r="AV3" s="63"/>
      <c r="AW3" s="63"/>
      <c r="AX3" s="63"/>
    </row>
    <row r="4" spans="1:115" x14ac:dyDescent="0.2">
      <c r="A4" t="s">
        <v>69</v>
      </c>
      <c r="D4" s="18" t="s">
        <v>70</v>
      </c>
      <c r="E4" s="18">
        <v>2019</v>
      </c>
      <c r="F4" s="18">
        <v>2020</v>
      </c>
      <c r="G4" s="18">
        <v>2021</v>
      </c>
      <c r="H4" s="18">
        <v>2022</v>
      </c>
      <c r="I4" s="18">
        <v>2023</v>
      </c>
      <c r="J4" s="18" t="s">
        <v>334</v>
      </c>
      <c r="K4" s="18" t="s">
        <v>335</v>
      </c>
      <c r="L4" s="18"/>
      <c r="M4" s="18"/>
      <c r="N4" s="18"/>
      <c r="O4" s="18"/>
      <c r="R4" s="18" t="s">
        <v>70</v>
      </c>
      <c r="S4" s="18" t="s">
        <v>13</v>
      </c>
      <c r="T4" s="18" t="s">
        <v>14</v>
      </c>
      <c r="U4" s="18" t="s">
        <v>28</v>
      </c>
      <c r="V4" s="18" t="s">
        <v>12</v>
      </c>
      <c r="W4" s="18" t="s">
        <v>16</v>
      </c>
      <c r="X4" s="18" t="s">
        <v>15</v>
      </c>
      <c r="Y4" s="18" t="s">
        <v>30</v>
      </c>
      <c r="Z4" s="18" t="s">
        <v>11</v>
      </c>
      <c r="AA4" s="18" t="s">
        <v>334</v>
      </c>
      <c r="AB4" s="18" t="s">
        <v>335</v>
      </c>
      <c r="AE4" s="18" t="s">
        <v>70</v>
      </c>
      <c r="AF4" s="18" t="s">
        <v>71</v>
      </c>
      <c r="AG4" s="18" t="s">
        <v>72</v>
      </c>
      <c r="AH4" s="18" t="s">
        <v>73</v>
      </c>
      <c r="AI4" s="18" t="s">
        <v>74</v>
      </c>
      <c r="AJ4" s="18" t="s">
        <v>75</v>
      </c>
      <c r="AK4" s="18" t="s">
        <v>76</v>
      </c>
      <c r="AL4" s="18" t="s">
        <v>77</v>
      </c>
      <c r="AM4" s="18" t="s">
        <v>78</v>
      </c>
      <c r="AN4" s="18" t="s">
        <v>79</v>
      </c>
      <c r="AO4" s="18" t="s">
        <v>334</v>
      </c>
      <c r="AP4" s="18" t="s">
        <v>335</v>
      </c>
      <c r="AS4" s="18" t="s">
        <v>70</v>
      </c>
      <c r="AT4" s="18">
        <v>2019</v>
      </c>
      <c r="AU4" s="18">
        <v>2020</v>
      </c>
      <c r="AV4" s="18">
        <v>2021</v>
      </c>
      <c r="AW4" s="18">
        <v>2022</v>
      </c>
      <c r="AX4" s="18">
        <v>2023</v>
      </c>
      <c r="AY4" s="18" t="s">
        <v>334</v>
      </c>
      <c r="AZ4" s="18" t="s">
        <v>335</v>
      </c>
      <c r="BB4" s="18" t="s">
        <v>70</v>
      </c>
      <c r="BC4" s="18" t="s">
        <v>10</v>
      </c>
      <c r="BD4" s="18" t="s">
        <v>17</v>
      </c>
      <c r="BE4" s="18" t="s">
        <v>18</v>
      </c>
      <c r="BF4" s="18" t="s">
        <v>19</v>
      </c>
      <c r="BG4" s="18" t="s">
        <v>20</v>
      </c>
      <c r="BH4" s="18" t="s">
        <v>21</v>
      </c>
      <c r="BI4" s="18" t="s">
        <v>22</v>
      </c>
      <c r="BJ4" s="18" t="s">
        <v>23</v>
      </c>
      <c r="BK4" s="18" t="s">
        <v>24</v>
      </c>
      <c r="BL4" s="18" t="s">
        <v>25</v>
      </c>
      <c r="BM4" s="18" t="s">
        <v>26</v>
      </c>
      <c r="BN4" s="18" t="s">
        <v>334</v>
      </c>
      <c r="BO4" s="18" t="s">
        <v>335</v>
      </c>
      <c r="BQ4" s="18" t="s">
        <v>70</v>
      </c>
      <c r="BR4" s="18" t="s">
        <v>71</v>
      </c>
      <c r="BS4" s="18" t="s">
        <v>80</v>
      </c>
      <c r="BT4" s="18" t="s">
        <v>74</v>
      </c>
      <c r="BU4" s="18" t="s">
        <v>75</v>
      </c>
      <c r="BV4" s="18" t="s">
        <v>76</v>
      </c>
      <c r="BW4" s="18" t="s">
        <v>77</v>
      </c>
      <c r="BX4" s="18" t="s">
        <v>78</v>
      </c>
      <c r="BY4" s="18" t="s">
        <v>79</v>
      </c>
      <c r="BZ4" s="18" t="s">
        <v>334</v>
      </c>
      <c r="CA4" s="18" t="s">
        <v>335</v>
      </c>
      <c r="CD4" s="18" t="s">
        <v>70</v>
      </c>
      <c r="CE4" s="18">
        <v>2019</v>
      </c>
      <c r="CF4" s="18">
        <v>2020</v>
      </c>
      <c r="CG4" s="18">
        <v>2021</v>
      </c>
      <c r="CH4" s="18">
        <v>2022</v>
      </c>
      <c r="CI4" s="18">
        <v>2023</v>
      </c>
      <c r="CJ4" s="18" t="s">
        <v>334</v>
      </c>
      <c r="CK4" s="18" t="s">
        <v>335</v>
      </c>
      <c r="CM4" s="18" t="s">
        <v>70</v>
      </c>
      <c r="CN4" s="18" t="s">
        <v>10</v>
      </c>
      <c r="CO4" s="18" t="s">
        <v>17</v>
      </c>
      <c r="CP4" s="18" t="s">
        <v>18</v>
      </c>
      <c r="CQ4" s="18" t="s">
        <v>19</v>
      </c>
      <c r="CR4" s="18" t="s">
        <v>20</v>
      </c>
      <c r="CS4" s="18" t="s">
        <v>21</v>
      </c>
      <c r="CT4" s="18" t="s">
        <v>22</v>
      </c>
      <c r="CU4" s="18" t="s">
        <v>23</v>
      </c>
      <c r="CV4" s="18" t="s">
        <v>24</v>
      </c>
      <c r="CW4" s="18" t="s">
        <v>25</v>
      </c>
      <c r="CX4" s="18" t="s">
        <v>26</v>
      </c>
      <c r="CY4" s="18" t="s">
        <v>334</v>
      </c>
      <c r="CZ4" s="18" t="s">
        <v>335</v>
      </c>
      <c r="DB4" s="18" t="s">
        <v>70</v>
      </c>
      <c r="DC4" s="18" t="s">
        <v>13</v>
      </c>
      <c r="DD4" s="18" t="s">
        <v>14</v>
      </c>
      <c r="DE4" s="18" t="s">
        <v>12</v>
      </c>
      <c r="DF4" s="18" t="s">
        <v>16</v>
      </c>
      <c r="DG4" s="18" t="s">
        <v>15</v>
      </c>
      <c r="DH4" s="18" t="s">
        <v>11</v>
      </c>
      <c r="DI4" s="18" t="s">
        <v>30</v>
      </c>
      <c r="DJ4" s="18" t="s">
        <v>334</v>
      </c>
      <c r="DK4" s="18" t="s">
        <v>335</v>
      </c>
    </row>
    <row r="5" spans="1:115" ht="16" x14ac:dyDescent="0.2">
      <c r="A5">
        <v>0.03</v>
      </c>
      <c r="B5" t="s">
        <v>81</v>
      </c>
      <c r="D5" s="18" t="s">
        <v>82</v>
      </c>
      <c r="E5" s="19">
        <v>-0.106087</v>
      </c>
      <c r="F5" s="19">
        <v>-9.7400000000000004E-3</v>
      </c>
      <c r="G5" s="19">
        <v>-1.7323000000000002E-2</v>
      </c>
      <c r="H5" s="19">
        <v>-5.0143E-2</v>
      </c>
      <c r="I5" s="19">
        <v>3.0429000000000001E-2</v>
      </c>
      <c r="J5" s="20">
        <f>AVERAGE(E5:I5)</f>
        <v>-3.0572799999999994E-2</v>
      </c>
      <c r="K5" s="20">
        <f>_xlfn.STDEV.S(E5:I5)</f>
        <v>5.1029818461366297E-2</v>
      </c>
      <c r="L5" s="20"/>
      <c r="M5" s="20"/>
      <c r="N5" s="20"/>
      <c r="O5" s="20"/>
      <c r="R5" s="18" t="s">
        <v>82</v>
      </c>
      <c r="S5" s="19">
        <v>-0.11713</v>
      </c>
      <c r="T5" s="19">
        <v>5.9969999999999997E-3</v>
      </c>
      <c r="U5" s="19">
        <v>-4.6875E-2</v>
      </c>
      <c r="V5" s="19">
        <v>-0.132107</v>
      </c>
      <c r="W5" s="19">
        <v>-7.8616000000000005E-2</v>
      </c>
      <c r="X5" s="19">
        <v>5.9908000000000003E-2</v>
      </c>
      <c r="Y5" s="19">
        <v>0.10465099999999999</v>
      </c>
      <c r="Z5" s="19">
        <v>0.20647799999999999</v>
      </c>
      <c r="AA5" s="20">
        <f>AVERAGE(V5:Z5)</f>
        <v>3.2062800000000002E-2</v>
      </c>
      <c r="AB5" s="20">
        <f>_xlfn.STDEV.S(V5:Z5)</f>
        <v>0.13753779838175395</v>
      </c>
      <c r="AE5" s="18" t="s">
        <v>82</v>
      </c>
      <c r="AF5" s="19">
        <v>-1.9157E-2</v>
      </c>
      <c r="AG5" s="19">
        <v>-4.6875E-2</v>
      </c>
      <c r="AH5" s="19">
        <v>-2.2727000000000001E-2</v>
      </c>
      <c r="AI5" s="19">
        <v>-0.10591100000000001</v>
      </c>
      <c r="AJ5" s="19">
        <v>3.4483E-2</v>
      </c>
      <c r="AK5" s="19">
        <v>2.4792999999999999E-2</v>
      </c>
      <c r="AL5" s="19">
        <v>0.13811399999999999</v>
      </c>
      <c r="AM5" s="19">
        <v>-0.17591100000000001</v>
      </c>
      <c r="AN5" s="19">
        <v>-0.26351400000000003</v>
      </c>
      <c r="AO5" s="20">
        <f>AVERAGE(AJ5:AN5)</f>
        <v>-4.8407000000000013E-2</v>
      </c>
      <c r="AP5" s="20">
        <f>_xlfn.STDEV.S(AJ5:AN5)</f>
        <v>0.1654897028564013</v>
      </c>
      <c r="AS5" s="18" t="s">
        <v>83</v>
      </c>
      <c r="AT5" s="19">
        <v>-8.8869000000000004E-2</v>
      </c>
      <c r="AU5" s="19">
        <v>-0.118377</v>
      </c>
      <c r="AV5" s="19">
        <v>-1.1334E-2</v>
      </c>
      <c r="AW5" s="19">
        <v>-2.0101000000000001E-2</v>
      </c>
      <c r="AX5" s="19">
        <v>-0.110149</v>
      </c>
      <c r="AY5" s="20">
        <f>AVERAGE(AT5:AX5)</f>
        <v>-6.9765999999999995E-2</v>
      </c>
      <c r="AZ5" s="20">
        <f>_xlfn.STDEV.S(AT5:AX5)</f>
        <v>5.059558149680661E-2</v>
      </c>
      <c r="BB5" s="18" t="s">
        <v>83</v>
      </c>
      <c r="BC5" s="19">
        <v>-0.101341</v>
      </c>
      <c r="BD5" s="19">
        <v>2.3987999999999999E-2</v>
      </c>
      <c r="BE5" s="19">
        <v>-7.4999999999999997E-2</v>
      </c>
      <c r="BF5" s="19">
        <v>-0.185333</v>
      </c>
      <c r="BG5" s="19">
        <v>-0.14324500000000001</v>
      </c>
      <c r="BH5" s="19">
        <v>-0.12512599999999999</v>
      </c>
      <c r="BI5" s="19">
        <v>3.8356000000000001E-2</v>
      </c>
      <c r="BJ5" s="19">
        <v>-0.16550100000000001</v>
      </c>
      <c r="BK5" s="19">
        <v>-8.3582000000000004E-2</v>
      </c>
      <c r="BL5" s="19">
        <v>-0.14080699999999999</v>
      </c>
      <c r="BM5" s="19">
        <v>6.4828999999999998E-2</v>
      </c>
      <c r="BN5" s="20">
        <f>AVERAGE(BI5:BM5)</f>
        <v>-5.7340999999999996E-2</v>
      </c>
      <c r="BO5" s="20">
        <f>_xlfn.STDEV.S(BI5:BM5)</f>
        <v>0.10420793341439989</v>
      </c>
      <c r="BQ5" s="18" t="s">
        <v>83</v>
      </c>
      <c r="BR5" s="19">
        <v>-0.44994400000000001</v>
      </c>
      <c r="BS5" s="19">
        <v>1.3170729999999999</v>
      </c>
      <c r="BT5" s="19">
        <v>-0.44134099999999998</v>
      </c>
      <c r="BU5" s="19">
        <v>-0.33671200000000001</v>
      </c>
      <c r="BV5" s="19">
        <v>2.9453119999999999</v>
      </c>
      <c r="BW5" s="19">
        <v>-2.4142E-2</v>
      </c>
      <c r="BX5" s="19">
        <v>2.6748000000000001E-2</v>
      </c>
      <c r="BY5" s="19">
        <v>-0.43689299999999998</v>
      </c>
      <c r="BZ5" s="20">
        <f>AVERAGE(BU5:BY5)</f>
        <v>0.43486260000000004</v>
      </c>
      <c r="CA5" s="20">
        <f>_xlfn.STDEV.S(BU5:BY5)</f>
        <v>1.4172935589541074</v>
      </c>
      <c r="CD5" s="18" t="s">
        <v>84</v>
      </c>
      <c r="CE5" s="19">
        <v>-1.7198999999999999E-2</v>
      </c>
      <c r="CF5" s="19">
        <v>0.1</v>
      </c>
      <c r="CG5" s="19">
        <v>0.15513099999999999</v>
      </c>
      <c r="CH5" s="19">
        <v>-0.110057</v>
      </c>
      <c r="CI5" s="19">
        <v>-0.134328</v>
      </c>
      <c r="CJ5" s="20">
        <f>AVERAGE(CE5:CI5)</f>
        <v>-1.2905999999999972E-3</v>
      </c>
      <c r="CK5" s="20">
        <f>_xlfn.STDEV.S(CE5:CI5)</f>
        <v>0.12699375905256133</v>
      </c>
      <c r="CM5" s="18" t="s">
        <v>85</v>
      </c>
      <c r="CN5" s="19">
        <v>3.1967210000000001</v>
      </c>
      <c r="CO5" s="19">
        <v>3.078125</v>
      </c>
      <c r="CP5" s="19">
        <v>2.6137570000000001</v>
      </c>
      <c r="CQ5" s="19">
        <v>4.0929200000000003</v>
      </c>
      <c r="CR5" s="19">
        <v>2.5328719999999998</v>
      </c>
      <c r="CS5" s="19">
        <v>3.507692</v>
      </c>
      <c r="CT5" s="19">
        <v>3.5447760000000001</v>
      </c>
      <c r="CU5" s="19">
        <v>5.8571429999999998</v>
      </c>
      <c r="CV5" s="19">
        <v>3.7407409999999999</v>
      </c>
      <c r="CW5" s="19">
        <v>2.6886230000000002</v>
      </c>
      <c r="CX5" s="19">
        <v>3.1147230000000001</v>
      </c>
      <c r="CY5" s="20">
        <f>AVERAGE(CT5:CX5)</f>
        <v>3.7892011999999999</v>
      </c>
      <c r="CZ5" s="20">
        <f>_xlfn.STDEV.S(CT5:CX5)</f>
        <v>1.2252212630946293</v>
      </c>
      <c r="DB5" s="18" t="s">
        <v>86</v>
      </c>
      <c r="DC5" s="19">
        <v>-0.26466200000000001</v>
      </c>
      <c r="DD5" s="19">
        <v>2.0975609999999998</v>
      </c>
      <c r="DE5" s="19">
        <v>13.251232</v>
      </c>
      <c r="DF5" s="19">
        <v>-0.15055499999999999</v>
      </c>
      <c r="DG5" s="19">
        <v>10.329003999999999</v>
      </c>
      <c r="DH5" s="17"/>
      <c r="DI5" s="17"/>
      <c r="DJ5" s="20">
        <f>AVERAGE(DE5:DI5)</f>
        <v>7.8098936666666665</v>
      </c>
      <c r="DK5" s="20">
        <f>_xlfn.STDEV.S(DE5:DI5)</f>
        <v>7.047085308975074</v>
      </c>
    </row>
    <row r="6" spans="1:115" ht="16" x14ac:dyDescent="0.2">
      <c r="A6">
        <v>7.0000000000000007E-2</v>
      </c>
      <c r="B6" t="s">
        <v>87</v>
      </c>
      <c r="D6" s="18" t="s">
        <v>88</v>
      </c>
      <c r="E6" s="19">
        <v>-0.36854999999999999</v>
      </c>
      <c r="F6" s="19">
        <v>-0.239401</v>
      </c>
      <c r="G6" s="19">
        <v>-0.295711</v>
      </c>
      <c r="H6" s="19">
        <v>-0.28012999999999999</v>
      </c>
      <c r="I6" s="19">
        <v>-0.32701000000000002</v>
      </c>
      <c r="J6" s="20">
        <f t="shared" ref="J6:J59" si="0">AVERAGE(E6:I6)</f>
        <v>-0.3021604</v>
      </c>
      <c r="K6" s="20">
        <f t="shared" ref="K6:K59" si="1">_xlfn.STDEV.S(E6:I6)</f>
        <v>4.8710258624852364E-2</v>
      </c>
      <c r="L6" s="20"/>
      <c r="M6" s="20"/>
      <c r="N6" s="20"/>
      <c r="O6" s="20"/>
      <c r="R6" s="18" t="s">
        <v>88</v>
      </c>
      <c r="S6" s="19">
        <v>-0.259214</v>
      </c>
      <c r="T6" s="19">
        <v>-0.23749999999999999</v>
      </c>
      <c r="U6" s="19">
        <v>-0.35449700000000001</v>
      </c>
      <c r="V6" s="19">
        <v>-0.29674800000000001</v>
      </c>
      <c r="W6" s="19">
        <v>-0.323326</v>
      </c>
      <c r="X6" s="19">
        <v>-0.40337200000000001</v>
      </c>
      <c r="Y6" s="19">
        <v>-0.34482800000000002</v>
      </c>
      <c r="Z6" s="19">
        <v>-0.28192800000000001</v>
      </c>
      <c r="AA6" s="20">
        <f t="shared" ref="AA6:AA59" si="2">AVERAGE(V6:Z6)</f>
        <v>-0.33004040000000001</v>
      </c>
      <c r="AB6" s="20">
        <f t="shared" ref="AB6:AB59" si="3">_xlfn.STDEV.S(V6:Z6)</f>
        <v>4.760374662565988E-2</v>
      </c>
      <c r="AE6" s="18" t="s">
        <v>88</v>
      </c>
      <c r="AF6" s="19">
        <v>-0.25036599999999998</v>
      </c>
      <c r="AG6" s="19">
        <v>-0.35449700000000001</v>
      </c>
      <c r="AH6" s="19">
        <v>-0.17307700000000001</v>
      </c>
      <c r="AI6" s="19">
        <v>-0.43633499999999997</v>
      </c>
      <c r="AJ6" s="19">
        <v>-0.32038800000000001</v>
      </c>
      <c r="AK6" s="19">
        <v>-0.39215699999999998</v>
      </c>
      <c r="AL6" s="19">
        <v>-0.12551000000000001</v>
      </c>
      <c r="AM6" s="19">
        <v>-0.35403699999999999</v>
      </c>
      <c r="AN6" s="19">
        <v>-0.56573700000000005</v>
      </c>
      <c r="AO6" s="20">
        <f t="shared" ref="AO6:AO59" si="4">AVERAGE(AJ6:AN6)</f>
        <v>-0.35156580000000004</v>
      </c>
      <c r="AP6" s="20">
        <f t="shared" ref="AP6:AP59" si="5">_xlfn.STDEV.S(AJ6:AN6)</f>
        <v>0.15779443524947259</v>
      </c>
      <c r="AS6" s="18" t="s">
        <v>89</v>
      </c>
      <c r="AT6" s="19">
        <v>3.9725000000000001</v>
      </c>
      <c r="AU6" s="19">
        <v>3.4008259999999999</v>
      </c>
      <c r="AV6" s="19">
        <v>3.6859500000000001</v>
      </c>
      <c r="AW6" s="19">
        <v>3.9893390000000002</v>
      </c>
      <c r="AX6" s="19">
        <v>4.5714290000000002</v>
      </c>
      <c r="AY6" s="20">
        <f t="shared" ref="AY6:AY32" si="6">AVERAGE(AT6:AX6)</f>
        <v>3.9240088000000002</v>
      </c>
      <c r="AZ6" s="20">
        <f t="shared" ref="AZ6:AZ32" si="7">_xlfn.STDEV.S(AT6:AX6)</f>
        <v>0.43478862144460506</v>
      </c>
      <c r="BB6" s="18" t="s">
        <v>89</v>
      </c>
      <c r="BC6" s="19">
        <v>3.9426230000000002</v>
      </c>
      <c r="BD6" s="19">
        <v>4.3359379999999996</v>
      </c>
      <c r="BE6" s="19">
        <v>3.3068780000000002</v>
      </c>
      <c r="BF6" s="19">
        <v>4.4070799999999997</v>
      </c>
      <c r="BG6" s="19">
        <v>3.3667820000000002</v>
      </c>
      <c r="BH6" s="19">
        <v>3.4461539999999999</v>
      </c>
      <c r="BI6" s="19">
        <v>4.6567160000000003</v>
      </c>
      <c r="BJ6" s="19">
        <v>6.3061220000000002</v>
      </c>
      <c r="BK6" s="19">
        <v>4.6851849999999997</v>
      </c>
      <c r="BL6" s="19">
        <v>2.7634729999999998</v>
      </c>
      <c r="BM6" s="19">
        <v>4.4646270000000001</v>
      </c>
      <c r="BN6" s="20">
        <f t="shared" ref="BN6:BN32" si="8">AVERAGE(BI6:BM6)</f>
        <v>4.5752246000000003</v>
      </c>
      <c r="BO6" s="20">
        <f t="shared" ref="BO6:BO32" si="9">_xlfn.STDEV.S(BI6:BM6)</f>
        <v>1.2559273104361144</v>
      </c>
      <c r="BQ6" s="18" t="s">
        <v>90</v>
      </c>
      <c r="BR6" s="19">
        <v>-0.83097100000000002</v>
      </c>
      <c r="BS6" s="19">
        <v>2.2758620000000001</v>
      </c>
      <c r="BT6" s="19">
        <v>-0.81078499999999998</v>
      </c>
      <c r="BU6" s="19">
        <v>3.7215999999999999E-2</v>
      </c>
      <c r="BV6" s="19">
        <v>3.7196259999999999</v>
      </c>
      <c r="BW6" s="19">
        <v>1.9963660000000001</v>
      </c>
      <c r="BX6" s="19">
        <v>1.751295</v>
      </c>
      <c r="BY6" s="19">
        <v>-0.83843999999999996</v>
      </c>
      <c r="BZ6" s="20">
        <f t="shared" ref="BZ6:BZ24" si="10">AVERAGE(BU6:BY6)</f>
        <v>1.3332126</v>
      </c>
      <c r="CA6" s="20">
        <f t="shared" ref="CA6:CA17" si="11">_xlfn.STDEV.S(BU6:BY6)</f>
        <v>1.7822188728604016</v>
      </c>
      <c r="CD6" s="18" t="s">
        <v>91</v>
      </c>
      <c r="CE6" s="19">
        <v>-0.70193700000000003</v>
      </c>
      <c r="CF6" s="19">
        <v>-0.59767199999999998</v>
      </c>
      <c r="CG6" s="19">
        <v>-0.66011200000000003</v>
      </c>
      <c r="CH6" s="19">
        <v>-0.71402399999999999</v>
      </c>
      <c r="CI6" s="19">
        <v>-0.76061299999999998</v>
      </c>
      <c r="CJ6" s="20">
        <f t="shared" ref="CJ6:CJ40" si="12">AVERAGE(CE6:CI6)</f>
        <v>-0.68687160000000014</v>
      </c>
      <c r="CK6" s="20">
        <f t="shared" ref="CK6:CK40" si="13">_xlfn.STDEV.S(CE6:CI6)</f>
        <v>6.138944943799382E-2</v>
      </c>
      <c r="CM6" s="18" t="s">
        <v>86</v>
      </c>
      <c r="CN6" s="19">
        <v>2.9689920000000001</v>
      </c>
      <c r="CO6" s="19">
        <v>2.954545</v>
      </c>
      <c r="CP6" s="19">
        <v>3.3782049999999999</v>
      </c>
      <c r="CQ6" s="19">
        <v>3.3108610000000001</v>
      </c>
      <c r="CR6" s="19">
        <v>2.753676</v>
      </c>
      <c r="CS6" s="19">
        <v>3.3300489999999998</v>
      </c>
      <c r="CT6" s="19">
        <v>2.5823529999999999</v>
      </c>
      <c r="CU6" s="19">
        <v>2.862069</v>
      </c>
      <c r="CV6" s="19">
        <v>2.1219510000000001</v>
      </c>
      <c r="CW6" s="19">
        <v>3.5128210000000002</v>
      </c>
      <c r="CX6" s="19">
        <v>3.382892</v>
      </c>
      <c r="CY6" s="20">
        <f t="shared" ref="CY6:CY40" si="14">AVERAGE(CT6:CX6)</f>
        <v>2.8924171999999997</v>
      </c>
      <c r="CZ6" s="20">
        <f t="shared" ref="CZ6:CZ40" si="15">_xlfn.STDEV.S(CT6:CX6)</f>
        <v>0.5736168998549479</v>
      </c>
      <c r="DB6" s="18" t="s">
        <v>92</v>
      </c>
      <c r="DC6" s="19">
        <v>0.2225</v>
      </c>
      <c r="DD6" s="19">
        <v>0.24162</v>
      </c>
      <c r="DE6" s="19">
        <v>0.36849599999999999</v>
      </c>
      <c r="DF6" s="19">
        <v>0.21267</v>
      </c>
      <c r="DG6" s="19">
        <v>0.20432600000000001</v>
      </c>
      <c r="DH6" s="19">
        <v>0.32123299999999999</v>
      </c>
      <c r="DI6" s="17"/>
      <c r="DJ6" s="20">
        <f t="shared" ref="DJ6:DJ32" si="16">AVERAGE(DE6:DI6)</f>
        <v>0.27668124999999999</v>
      </c>
      <c r="DK6" s="20">
        <f t="shared" ref="DK6:DK32" si="17">_xlfn.STDEV.S(DE6:DI6)</f>
        <v>8.11326672283324E-2</v>
      </c>
    </row>
    <row r="7" spans="1:115" ht="16" x14ac:dyDescent="0.2">
      <c r="A7">
        <v>0.12</v>
      </c>
      <c r="B7" t="s">
        <v>93</v>
      </c>
      <c r="D7" s="18" t="s">
        <v>94</v>
      </c>
      <c r="E7" s="19">
        <v>-0.62590999999999997</v>
      </c>
      <c r="F7" s="19">
        <v>-0.56829399999999997</v>
      </c>
      <c r="G7" s="19">
        <v>-0.53223399999999998</v>
      </c>
      <c r="H7" s="19">
        <v>-0.52608999999999995</v>
      </c>
      <c r="I7" s="19">
        <v>-0.5</v>
      </c>
      <c r="J7" s="20">
        <f t="shared" si="0"/>
        <v>-0.55050559999999993</v>
      </c>
      <c r="K7" s="20">
        <f t="shared" si="1"/>
        <v>4.8690448845743854E-2</v>
      </c>
      <c r="L7" s="20"/>
      <c r="M7" s="20"/>
      <c r="N7" s="20"/>
      <c r="O7" s="20"/>
      <c r="R7" s="18" t="s">
        <v>94</v>
      </c>
      <c r="S7" s="19">
        <v>-0.50654699999999997</v>
      </c>
      <c r="T7" s="19">
        <v>-0.55266700000000002</v>
      </c>
      <c r="U7" s="19">
        <v>-0.460177</v>
      </c>
      <c r="V7" s="19">
        <v>-0.60199400000000003</v>
      </c>
      <c r="W7" s="19">
        <v>-0.54714099999999999</v>
      </c>
      <c r="X7" s="19">
        <v>-0.61050000000000004</v>
      </c>
      <c r="Y7" s="19">
        <v>-0.546539</v>
      </c>
      <c r="Z7" s="19">
        <v>-0.41682999999999998</v>
      </c>
      <c r="AA7" s="20">
        <f t="shared" si="2"/>
        <v>-0.5446008</v>
      </c>
      <c r="AB7" s="20">
        <f t="shared" si="3"/>
        <v>7.741490575916278E-2</v>
      </c>
      <c r="AE7" s="18" t="s">
        <v>94</v>
      </c>
      <c r="AF7" s="19">
        <v>-0.55516900000000002</v>
      </c>
      <c r="AG7" s="19">
        <v>-0.460177</v>
      </c>
      <c r="AH7" s="19">
        <v>-0.51685400000000004</v>
      </c>
      <c r="AI7" s="19">
        <v>-0.54396999999999995</v>
      </c>
      <c r="AJ7" s="19">
        <v>-0.49519200000000002</v>
      </c>
      <c r="AK7" s="19">
        <v>-0.549091</v>
      </c>
      <c r="AL7" s="19">
        <v>-0.52834300000000001</v>
      </c>
      <c r="AM7" s="19">
        <v>-0.60456299999999996</v>
      </c>
      <c r="AN7" s="19">
        <v>-0.67069500000000004</v>
      </c>
      <c r="AO7" s="20">
        <f t="shared" si="4"/>
        <v>-0.56957680000000011</v>
      </c>
      <c r="AP7" s="20">
        <f t="shared" si="5"/>
        <v>6.9104842986579901E-2</v>
      </c>
      <c r="AS7" s="18" t="s">
        <v>90</v>
      </c>
      <c r="AT7" s="19">
        <v>6.6488000000000005E-2</v>
      </c>
      <c r="AU7" s="19">
        <v>0.19730200000000001</v>
      </c>
      <c r="AV7" s="19">
        <v>0.22001100000000001</v>
      </c>
      <c r="AW7" s="19">
        <v>5.3104999999999999E-2</v>
      </c>
      <c r="AX7" s="19">
        <v>-1.4378999999999999E-2</v>
      </c>
      <c r="AY7" s="20">
        <f t="shared" si="6"/>
        <v>0.1045054</v>
      </c>
      <c r="AZ7" s="20">
        <f t="shared" si="7"/>
        <v>0.10021673636324427</v>
      </c>
      <c r="BB7" s="18" t="s">
        <v>90</v>
      </c>
      <c r="BC7" s="19">
        <v>0.16184999999999999</v>
      </c>
      <c r="BD7" s="19">
        <v>0.14213999999999999</v>
      </c>
      <c r="BE7" s="19">
        <v>0.102981</v>
      </c>
      <c r="BF7" s="19">
        <v>-6.2882999999999994E-2</v>
      </c>
      <c r="BG7" s="19">
        <v>2.4351000000000001E-2</v>
      </c>
      <c r="BH7" s="19">
        <v>5.7317E-2</v>
      </c>
      <c r="BI7" s="19">
        <v>6.9111000000000006E-2</v>
      </c>
      <c r="BJ7" s="19">
        <v>7.5075000000000003E-2</v>
      </c>
      <c r="BK7" s="19">
        <v>0.21343899999999999</v>
      </c>
      <c r="BL7" s="19">
        <v>-3.0839999999999999E-2</v>
      </c>
      <c r="BM7" s="19">
        <v>0.28912900000000002</v>
      </c>
      <c r="BN7" s="20">
        <f t="shared" si="8"/>
        <v>0.12318280000000001</v>
      </c>
      <c r="BO7" s="20">
        <f t="shared" si="9"/>
        <v>0.12712736313319806</v>
      </c>
      <c r="BQ7" s="18" t="s">
        <v>95</v>
      </c>
      <c r="BR7" s="19">
        <v>-8.7687000000000001E-2</v>
      </c>
      <c r="BS7" s="19">
        <v>5.3883E-2</v>
      </c>
      <c r="BT7" s="19">
        <v>-9.5022999999999996E-2</v>
      </c>
      <c r="BU7" s="19">
        <v>1.1167370000000001</v>
      </c>
      <c r="BV7" s="19">
        <v>-0.18152399999999999</v>
      </c>
      <c r="BW7" s="19">
        <v>1.8143339999999999</v>
      </c>
      <c r="BX7" s="19">
        <v>1.7874019999999999</v>
      </c>
      <c r="BY7" s="19">
        <v>0.46835399999999999</v>
      </c>
      <c r="BZ7" s="20">
        <f t="shared" si="10"/>
        <v>1.0010606</v>
      </c>
      <c r="CA7" s="20">
        <f t="shared" si="11"/>
        <v>0.86246885564917664</v>
      </c>
      <c r="CD7" s="18" t="s">
        <v>96</v>
      </c>
      <c r="CE7" s="19">
        <v>-0.70544899999999999</v>
      </c>
      <c r="CF7" s="19">
        <v>-0.65795099999999995</v>
      </c>
      <c r="CG7" s="19">
        <v>-0.67030000000000001</v>
      </c>
      <c r="CH7" s="19">
        <v>-0.71437300000000004</v>
      </c>
      <c r="CI7" s="19">
        <v>-0.757467</v>
      </c>
      <c r="CJ7" s="20">
        <f t="shared" si="12"/>
        <v>-0.70110800000000006</v>
      </c>
      <c r="CK7" s="20">
        <f t="shared" si="13"/>
        <v>3.9315394249581186E-2</v>
      </c>
      <c r="CM7" s="18" t="s">
        <v>92</v>
      </c>
      <c r="CN7" s="19">
        <v>0.410468</v>
      </c>
      <c r="CO7" s="19">
        <v>0.28571400000000002</v>
      </c>
      <c r="CP7" s="19">
        <v>6.0559000000000002E-2</v>
      </c>
      <c r="CQ7" s="19">
        <v>0.44597999999999999</v>
      </c>
      <c r="CR7" s="19">
        <v>9.5493999999999996E-2</v>
      </c>
      <c r="CS7" s="19">
        <v>0.58951200000000004</v>
      </c>
      <c r="CT7" s="19">
        <v>0.34140999999999999</v>
      </c>
      <c r="CU7" s="19">
        <v>0.24907099999999999</v>
      </c>
      <c r="CV7" s="19">
        <v>9.8711999999999994E-2</v>
      </c>
      <c r="CW7" s="19">
        <v>0.30785600000000002</v>
      </c>
      <c r="CX7" s="19">
        <v>0.256276</v>
      </c>
      <c r="CY7" s="20">
        <f t="shared" si="14"/>
        <v>0.25066500000000003</v>
      </c>
      <c r="CZ7" s="20">
        <f t="shared" si="15"/>
        <v>9.3044618157097039E-2</v>
      </c>
      <c r="DB7" s="18" t="s">
        <v>97</v>
      </c>
      <c r="DC7" s="19">
        <v>-0.67508299999999999</v>
      </c>
      <c r="DD7" s="19">
        <v>-0.60819699999999999</v>
      </c>
      <c r="DE7" s="19">
        <v>0.99379700000000004</v>
      </c>
      <c r="DF7" s="19">
        <v>-0.24613199999999999</v>
      </c>
      <c r="DG7" s="19">
        <v>2.1568149999999999</v>
      </c>
      <c r="DH7" s="17"/>
      <c r="DI7" s="17"/>
      <c r="DJ7" s="20">
        <f t="shared" si="16"/>
        <v>0.96816000000000002</v>
      </c>
      <c r="DK7" s="20">
        <f t="shared" si="17"/>
        <v>1.2016786230223953</v>
      </c>
    </row>
    <row r="8" spans="1:115" ht="16" x14ac:dyDescent="0.2">
      <c r="D8" s="18" t="s">
        <v>98</v>
      </c>
      <c r="E8" s="19">
        <v>-0.56587799999999999</v>
      </c>
      <c r="F8" s="19">
        <v>-0.54031700000000005</v>
      </c>
      <c r="G8" s="19">
        <v>-0.58260900000000004</v>
      </c>
      <c r="H8" s="19">
        <v>-0.56295300000000004</v>
      </c>
      <c r="I8" s="19">
        <v>-0.508575</v>
      </c>
      <c r="J8" s="20">
        <f t="shared" si="0"/>
        <v>-0.55206640000000007</v>
      </c>
      <c r="K8" s="20">
        <f t="shared" si="1"/>
        <v>2.8599296508830432E-2</v>
      </c>
      <c r="L8" s="20"/>
      <c r="M8" s="20"/>
      <c r="N8" s="20"/>
      <c r="O8" s="20"/>
      <c r="R8" s="18" t="s">
        <v>98</v>
      </c>
      <c r="S8" s="19">
        <v>-0.52218699999999996</v>
      </c>
      <c r="T8" s="19">
        <v>-0.54446700000000003</v>
      </c>
      <c r="U8" s="19">
        <v>-0.57785500000000001</v>
      </c>
      <c r="V8" s="19">
        <v>-0.57873399999999997</v>
      </c>
      <c r="W8" s="19">
        <v>-0.56528199999999995</v>
      </c>
      <c r="X8" s="19">
        <v>-0.60173200000000004</v>
      </c>
      <c r="Y8" s="19">
        <v>-0.56221200000000005</v>
      </c>
      <c r="Z8" s="19">
        <v>-0.426923</v>
      </c>
      <c r="AA8" s="20">
        <f t="shared" si="2"/>
        <v>-0.54697660000000003</v>
      </c>
      <c r="AB8" s="20">
        <f t="shared" si="3"/>
        <v>6.8896223117091593E-2</v>
      </c>
      <c r="AE8" s="18" t="s">
        <v>98</v>
      </c>
      <c r="AF8" s="19">
        <v>-0.498531</v>
      </c>
      <c r="AG8" s="19">
        <v>-0.57785500000000001</v>
      </c>
      <c r="AH8" s="19">
        <v>-0.52573499999999995</v>
      </c>
      <c r="AI8" s="19">
        <v>-0.61051500000000003</v>
      </c>
      <c r="AJ8" s="19">
        <v>-0.56790099999999999</v>
      </c>
      <c r="AK8" s="19">
        <v>-0.65840200000000004</v>
      </c>
      <c r="AL8" s="19">
        <v>-0.46571099999999999</v>
      </c>
      <c r="AM8" s="19">
        <v>-0.59055100000000005</v>
      </c>
      <c r="AN8" s="19">
        <v>-0.65506299999999995</v>
      </c>
      <c r="AO8" s="20">
        <f t="shared" si="4"/>
        <v>-0.58752559999999998</v>
      </c>
      <c r="AP8" s="20">
        <f t="shared" si="5"/>
        <v>7.8768393437977036E-2</v>
      </c>
      <c r="AS8" s="18" t="s">
        <v>95</v>
      </c>
      <c r="AT8" s="19">
        <v>0.89248300000000003</v>
      </c>
      <c r="AU8" s="19">
        <v>1.071984</v>
      </c>
      <c r="AV8" s="19">
        <v>1.1477269999999999</v>
      </c>
      <c r="AW8" s="19">
        <v>0.86751800000000001</v>
      </c>
      <c r="AX8" s="19">
        <v>0.83009699999999997</v>
      </c>
      <c r="AY8" s="20">
        <f t="shared" si="6"/>
        <v>0.96196179999999987</v>
      </c>
      <c r="AZ8" s="20">
        <f t="shared" si="7"/>
        <v>0.13941740790769402</v>
      </c>
      <c r="BB8" s="18" t="s">
        <v>95</v>
      </c>
      <c r="BC8" s="19">
        <v>1.05802</v>
      </c>
      <c r="BD8" s="19">
        <v>1.147799</v>
      </c>
      <c r="BE8" s="19">
        <v>0.87990800000000002</v>
      </c>
      <c r="BF8" s="19">
        <v>0.88871699999999998</v>
      </c>
      <c r="BG8" s="19">
        <v>0.87240399999999996</v>
      </c>
      <c r="BH8" s="19">
        <v>0.84468100000000002</v>
      </c>
      <c r="BI8" s="19">
        <v>0.97395799999999999</v>
      </c>
      <c r="BJ8" s="19">
        <v>0.75490199999999996</v>
      </c>
      <c r="BK8" s="19">
        <v>0.82738100000000003</v>
      </c>
      <c r="BL8" s="19">
        <v>0.78045299999999995</v>
      </c>
      <c r="BM8" s="19">
        <v>1.1537299999999999</v>
      </c>
      <c r="BN8" s="20">
        <f t="shared" si="8"/>
        <v>0.89808480000000002</v>
      </c>
      <c r="BO8" s="20">
        <f t="shared" si="9"/>
        <v>0.16616918538254866</v>
      </c>
      <c r="BQ8" s="18" t="s">
        <v>99</v>
      </c>
      <c r="BR8" s="19">
        <v>-0.81314500000000001</v>
      </c>
      <c r="BS8" s="19">
        <v>1.8787879999999999</v>
      </c>
      <c r="BT8" s="19">
        <v>-0.81592299999999995</v>
      </c>
      <c r="BU8" s="19">
        <v>0.81544000000000005</v>
      </c>
      <c r="BV8" s="19">
        <v>1.139831</v>
      </c>
      <c r="BW8" s="19">
        <v>1.820109</v>
      </c>
      <c r="BX8" s="19">
        <v>1.8497319999999999</v>
      </c>
      <c r="BY8" s="19">
        <v>-0.846966</v>
      </c>
      <c r="BZ8" s="20">
        <f t="shared" si="10"/>
        <v>0.95562919999999996</v>
      </c>
      <c r="CA8" s="20">
        <f t="shared" si="11"/>
        <v>1.1010992134633919</v>
      </c>
      <c r="CD8" s="18" t="s">
        <v>100</v>
      </c>
      <c r="CE8" s="19">
        <v>-0.120879</v>
      </c>
      <c r="CF8" s="19">
        <v>7.3171E-2</v>
      </c>
      <c r="CG8" s="19">
        <v>-2.2221999999999999E-2</v>
      </c>
      <c r="CH8" s="19">
        <v>2.1786E-2</v>
      </c>
      <c r="CI8" s="19">
        <v>-0.188</v>
      </c>
      <c r="CJ8" s="20">
        <f t="shared" si="12"/>
        <v>-4.7228800000000001E-2</v>
      </c>
      <c r="CK8" s="20">
        <f t="shared" si="13"/>
        <v>0.10621367286606749</v>
      </c>
      <c r="CM8" s="18" t="s">
        <v>97</v>
      </c>
      <c r="CN8" s="19">
        <v>0.21904799999999999</v>
      </c>
      <c r="CO8" s="19">
        <v>0.28571400000000002</v>
      </c>
      <c r="CP8" s="19">
        <v>0.10517799999999999</v>
      </c>
      <c r="CQ8" s="19">
        <v>0.383413</v>
      </c>
      <c r="CR8" s="19">
        <v>5.0411999999999998E-2</v>
      </c>
      <c r="CS8" s="19">
        <v>0.43862499999999999</v>
      </c>
      <c r="CT8" s="19">
        <v>0.201183</v>
      </c>
      <c r="CU8" s="19">
        <v>0.57009299999999996</v>
      </c>
      <c r="CV8" s="19">
        <v>0.33333299999999999</v>
      </c>
      <c r="CW8" s="19">
        <v>0.46492299999999998</v>
      </c>
      <c r="CX8" s="19">
        <v>0.10699599999999999</v>
      </c>
      <c r="CY8" s="20">
        <f t="shared" si="14"/>
        <v>0.33530559999999998</v>
      </c>
      <c r="CZ8" s="20">
        <f t="shared" si="15"/>
        <v>0.18844351276655821</v>
      </c>
      <c r="DB8" s="18" t="s">
        <v>101</v>
      </c>
      <c r="DC8" s="19">
        <v>-3.1683000000000003E-2</v>
      </c>
      <c r="DD8" s="19">
        <v>5.9453120000000004</v>
      </c>
      <c r="DE8" s="19">
        <v>26.037382999999998</v>
      </c>
      <c r="DF8" s="19">
        <v>-0.13128000000000001</v>
      </c>
      <c r="DG8" s="19">
        <v>10.088983000000001</v>
      </c>
      <c r="DH8" s="19">
        <v>1.514993</v>
      </c>
      <c r="DI8" s="17"/>
      <c r="DJ8" s="20">
        <f t="shared" si="16"/>
        <v>9.3775197499999994</v>
      </c>
      <c r="DK8" s="20">
        <f t="shared" si="17"/>
        <v>11.976279653894563</v>
      </c>
    </row>
    <row r="9" spans="1:115" ht="16" x14ac:dyDescent="0.2">
      <c r="D9" s="18" t="s">
        <v>102</v>
      </c>
      <c r="E9" s="19">
        <v>-0.39953300000000003</v>
      </c>
      <c r="F9" s="19">
        <v>-0.406615</v>
      </c>
      <c r="G9" s="19">
        <v>-0.31277500000000003</v>
      </c>
      <c r="H9" s="19">
        <v>-0.36554999999999999</v>
      </c>
      <c r="I9" s="19">
        <v>-0.233539</v>
      </c>
      <c r="J9" s="20">
        <f t="shared" si="0"/>
        <v>-0.34360240000000003</v>
      </c>
      <c r="K9" s="20">
        <f t="shared" si="1"/>
        <v>7.1841487893834655E-2</v>
      </c>
      <c r="L9" s="20"/>
      <c r="M9" s="20"/>
      <c r="N9" s="20"/>
      <c r="O9" s="20"/>
      <c r="R9" s="18" t="s">
        <v>102</v>
      </c>
      <c r="S9" s="19">
        <v>-0.30449799999999999</v>
      </c>
      <c r="T9" s="19">
        <v>-0.32290600000000003</v>
      </c>
      <c r="U9" s="19">
        <v>-0.374359</v>
      </c>
      <c r="V9" s="19">
        <v>-0.36707299999999998</v>
      </c>
      <c r="W9" s="19">
        <v>-0.37659599999999999</v>
      </c>
      <c r="X9" s="19">
        <v>-0.44242399999999998</v>
      </c>
      <c r="Y9" s="19">
        <v>-0.36666700000000002</v>
      </c>
      <c r="Z9" s="19">
        <v>-0.12609999999999999</v>
      </c>
      <c r="AA9" s="20">
        <f t="shared" si="2"/>
        <v>-0.33577199999999996</v>
      </c>
      <c r="AB9" s="20">
        <f t="shared" si="3"/>
        <v>0.12138559355417772</v>
      </c>
      <c r="AE9" s="18" t="s">
        <v>102</v>
      </c>
      <c r="AF9" s="19">
        <v>-0.41752</v>
      </c>
      <c r="AG9" s="19">
        <v>-0.374359</v>
      </c>
      <c r="AH9" s="19">
        <v>-0.36453200000000002</v>
      </c>
      <c r="AI9" s="19">
        <v>-0.34358</v>
      </c>
      <c r="AJ9" s="19">
        <v>-0.31260199999999999</v>
      </c>
      <c r="AK9" s="19">
        <v>-0.27906999999999998</v>
      </c>
      <c r="AL9" s="19">
        <v>-0.31549500000000003</v>
      </c>
      <c r="AM9" s="19">
        <v>-0.34508800000000001</v>
      </c>
      <c r="AN9" s="19">
        <v>-0.27333299999999999</v>
      </c>
      <c r="AO9" s="20">
        <f t="shared" si="4"/>
        <v>-0.30511760000000004</v>
      </c>
      <c r="AP9" s="20">
        <f t="shared" si="5"/>
        <v>2.9368681504282765E-2</v>
      </c>
      <c r="AS9" s="18" t="s">
        <v>99</v>
      </c>
      <c r="AT9" s="19">
        <v>0.178318</v>
      </c>
      <c r="AU9" s="19">
        <v>0.21298400000000001</v>
      </c>
      <c r="AV9" s="19">
        <v>0.250276</v>
      </c>
      <c r="AW9" s="19">
        <v>0.152142</v>
      </c>
      <c r="AX9" s="19">
        <v>5.9485000000000003E-2</v>
      </c>
      <c r="AY9" s="20">
        <f t="shared" si="6"/>
        <v>0.17064099999999999</v>
      </c>
      <c r="AZ9" s="20">
        <f t="shared" si="7"/>
        <v>7.2269406632405636E-2</v>
      </c>
      <c r="BB9" s="18" t="s">
        <v>99</v>
      </c>
      <c r="BC9" s="19">
        <v>0.31086999999999998</v>
      </c>
      <c r="BD9" s="19">
        <v>0.57373300000000005</v>
      </c>
      <c r="BE9" s="19">
        <v>5.5772000000000002E-2</v>
      </c>
      <c r="BF9" s="19">
        <v>3.4715999999999997E-2</v>
      </c>
      <c r="BG9" s="19">
        <v>9.2641000000000001E-2</v>
      </c>
      <c r="BH9" s="19">
        <v>5.0909000000000003E-2</v>
      </c>
      <c r="BI9" s="19">
        <v>0.271812</v>
      </c>
      <c r="BJ9" s="19">
        <v>0.27402100000000001</v>
      </c>
      <c r="BK9" s="19">
        <v>-6.4720000000000003E-3</v>
      </c>
      <c r="BL9" s="19">
        <v>8.1755999999999995E-2</v>
      </c>
      <c r="BM9" s="19">
        <v>0.27022200000000002</v>
      </c>
      <c r="BN9" s="20">
        <f t="shared" si="8"/>
        <v>0.17826779999999998</v>
      </c>
      <c r="BO9" s="20">
        <f t="shared" si="9"/>
        <v>0.13211556381138451</v>
      </c>
      <c r="BQ9" s="18" t="s">
        <v>103</v>
      </c>
      <c r="BR9" s="17"/>
      <c r="BS9" s="19">
        <v>1.714286</v>
      </c>
      <c r="BT9" s="17"/>
      <c r="BU9" s="19">
        <v>0.90025299999999997</v>
      </c>
      <c r="BV9" s="17"/>
      <c r="BW9" s="19">
        <v>1.8220400000000001</v>
      </c>
      <c r="BX9" s="19">
        <v>2.25102</v>
      </c>
      <c r="BY9" s="17"/>
      <c r="BZ9" s="20">
        <f t="shared" si="10"/>
        <v>1.6577710000000001</v>
      </c>
      <c r="CA9" s="20">
        <f t="shared" si="11"/>
        <v>0.69020366584291659</v>
      </c>
      <c r="CD9" s="18" t="s">
        <v>104</v>
      </c>
      <c r="CE9" s="19">
        <v>-0.83909900000000004</v>
      </c>
      <c r="CF9" s="19">
        <v>-0.82652300000000001</v>
      </c>
      <c r="CG9" s="19">
        <v>-0.82564800000000005</v>
      </c>
      <c r="CH9" s="19">
        <v>-0.83949300000000004</v>
      </c>
      <c r="CI9" s="19">
        <v>-0.870618</v>
      </c>
      <c r="CJ9" s="20">
        <f t="shared" si="12"/>
        <v>-0.84027620000000014</v>
      </c>
      <c r="CK9" s="20">
        <f t="shared" si="13"/>
        <v>1.8205485264062574E-2</v>
      </c>
      <c r="CM9" s="18" t="s">
        <v>101</v>
      </c>
      <c r="CN9" s="19">
        <v>3.129032</v>
      </c>
      <c r="CO9" s="19">
        <v>3.3140499999999999</v>
      </c>
      <c r="CP9" s="19">
        <v>2.348039</v>
      </c>
      <c r="CQ9" s="19">
        <v>3.1854550000000001</v>
      </c>
      <c r="CR9" s="19">
        <v>1.8126720000000001</v>
      </c>
      <c r="CS9" s="19">
        <v>4.1104649999999996</v>
      </c>
      <c r="CT9" s="19">
        <v>3.2291669999999999</v>
      </c>
      <c r="CU9" s="19">
        <v>3.0975609999999998</v>
      </c>
      <c r="CV9" s="19">
        <v>2.3684210000000001</v>
      </c>
      <c r="CW9" s="19">
        <v>3.2336770000000001</v>
      </c>
      <c r="CX9" s="19">
        <v>3.2362199999999999</v>
      </c>
      <c r="CY9" s="20">
        <f t="shared" si="14"/>
        <v>3.0330091999999995</v>
      </c>
      <c r="CZ9" s="20">
        <f t="shared" si="15"/>
        <v>0.37612647080363953</v>
      </c>
      <c r="DB9" s="18" t="s">
        <v>105</v>
      </c>
      <c r="DC9" s="19">
        <v>-0.88139699999999999</v>
      </c>
      <c r="DD9" s="19">
        <v>-0.78958600000000001</v>
      </c>
      <c r="DE9" s="19">
        <v>1.102471</v>
      </c>
      <c r="DF9" s="19">
        <v>-0.63412999999999997</v>
      </c>
      <c r="DG9" s="19">
        <v>0.79001399999999999</v>
      </c>
      <c r="DH9" s="17"/>
      <c r="DI9" s="17"/>
      <c r="DJ9" s="20">
        <f t="shared" si="16"/>
        <v>0.41945166666666661</v>
      </c>
      <c r="DK9" s="20">
        <f t="shared" si="17"/>
        <v>0.92570680588636345</v>
      </c>
    </row>
    <row r="10" spans="1:115" ht="16" x14ac:dyDescent="0.2">
      <c r="D10" s="18" t="s">
        <v>106</v>
      </c>
      <c r="E10" s="19">
        <v>-0.260432</v>
      </c>
      <c r="F10" s="19">
        <v>-0.109489</v>
      </c>
      <c r="G10" s="19">
        <v>-4.8779999999999997E-2</v>
      </c>
      <c r="H10" s="19">
        <v>-0.23880599999999999</v>
      </c>
      <c r="I10" s="19">
        <v>-0.19806199999999999</v>
      </c>
      <c r="J10" s="20">
        <f t="shared" si="0"/>
        <v>-0.17111379999999998</v>
      </c>
      <c r="K10" s="20">
        <f t="shared" si="1"/>
        <v>8.9511668056181368E-2</v>
      </c>
      <c r="L10" s="20"/>
      <c r="M10" s="20"/>
      <c r="N10" s="20"/>
      <c r="O10" s="20"/>
      <c r="R10" s="18" t="s">
        <v>106</v>
      </c>
      <c r="S10" s="19">
        <v>-0.204485</v>
      </c>
      <c r="T10" s="19">
        <v>-8.0822000000000005E-2</v>
      </c>
      <c r="U10" s="19">
        <v>-8.9552000000000007E-2</v>
      </c>
      <c r="V10" s="19">
        <v>-0.26798300000000003</v>
      </c>
      <c r="W10" s="19">
        <v>-0.236979</v>
      </c>
      <c r="X10" s="19">
        <v>-0.228188</v>
      </c>
      <c r="Y10" s="19">
        <v>-0.211618</v>
      </c>
      <c r="Z10" s="19">
        <v>4.9296E-2</v>
      </c>
      <c r="AA10" s="20">
        <f t="shared" si="2"/>
        <v>-0.17909439999999999</v>
      </c>
      <c r="AB10" s="20">
        <f t="shared" si="3"/>
        <v>0.12930772507588248</v>
      </c>
      <c r="AE10" s="18" t="s">
        <v>106</v>
      </c>
      <c r="AF10" s="19">
        <v>-0.159278</v>
      </c>
      <c r="AG10" s="19">
        <v>-8.9552000000000007E-2</v>
      </c>
      <c r="AH10" s="19">
        <v>-0.241176</v>
      </c>
      <c r="AI10" s="19">
        <v>-0.20044100000000001</v>
      </c>
      <c r="AJ10" s="19">
        <v>-0.171598</v>
      </c>
      <c r="AK10" s="19">
        <v>-0.13888900000000001</v>
      </c>
      <c r="AL10" s="19">
        <v>-0.14385600000000001</v>
      </c>
      <c r="AM10" s="19">
        <v>-0.214502</v>
      </c>
      <c r="AN10" s="19">
        <v>-0.29677399999999998</v>
      </c>
      <c r="AO10" s="20">
        <f t="shared" si="4"/>
        <v>-0.19312380000000001</v>
      </c>
      <c r="AP10" s="20">
        <f t="shared" si="5"/>
        <v>6.5254274014810737E-2</v>
      </c>
      <c r="AS10" s="18" t="s">
        <v>103</v>
      </c>
      <c r="AT10" s="19">
        <v>2.342857</v>
      </c>
      <c r="AU10" s="19">
        <v>2.021277</v>
      </c>
      <c r="AV10" s="19">
        <v>2.2215910000000001</v>
      </c>
      <c r="AW10" s="19">
        <v>2.205479</v>
      </c>
      <c r="AX10" s="19">
        <v>2.0403229999999999</v>
      </c>
      <c r="AY10" s="20">
        <f t="shared" si="6"/>
        <v>2.1663054000000002</v>
      </c>
      <c r="AZ10" s="20">
        <f t="shared" si="7"/>
        <v>0.13478347254318687</v>
      </c>
      <c r="BB10" s="18" t="s">
        <v>103</v>
      </c>
      <c r="BC10" s="19">
        <v>2.1736840000000002</v>
      </c>
      <c r="BD10" s="19">
        <v>2.9709300000000001</v>
      </c>
      <c r="BE10" s="19">
        <v>1.806897</v>
      </c>
      <c r="BF10" s="19">
        <v>1.9164680000000001</v>
      </c>
      <c r="BG10" s="19">
        <v>1.907834</v>
      </c>
      <c r="BH10" s="19">
        <v>1.89</v>
      </c>
      <c r="BI10" s="19">
        <v>2.1452279999999999</v>
      </c>
      <c r="BJ10" s="19">
        <v>1.796875</v>
      </c>
      <c r="BK10" s="19">
        <v>1.896226</v>
      </c>
      <c r="BL10" s="19">
        <v>2.248062</v>
      </c>
      <c r="BM10" s="19">
        <v>2.524044</v>
      </c>
      <c r="BN10" s="20">
        <f t="shared" si="8"/>
        <v>2.1220869999999996</v>
      </c>
      <c r="BO10" s="20">
        <f t="shared" si="9"/>
        <v>0.28928820949876582</v>
      </c>
      <c r="BQ10" s="18" t="s">
        <v>107</v>
      </c>
      <c r="BR10" s="19">
        <v>-0.74650099999999997</v>
      </c>
      <c r="BS10" s="17"/>
      <c r="BT10" s="19">
        <v>-0.72602699999999998</v>
      </c>
      <c r="BU10" s="17"/>
      <c r="BV10" s="19">
        <v>-0.34159099999999998</v>
      </c>
      <c r="BW10" s="17"/>
      <c r="BX10" s="17"/>
      <c r="BY10" s="19">
        <v>-0.74837299999999995</v>
      </c>
      <c r="BZ10" s="20">
        <f t="shared" si="10"/>
        <v>-0.54498199999999997</v>
      </c>
      <c r="CA10" s="20">
        <f t="shared" si="11"/>
        <v>0.28763831066462603</v>
      </c>
      <c r="CD10" s="18" t="s">
        <v>108</v>
      </c>
      <c r="CE10" s="19">
        <v>-0.75124400000000002</v>
      </c>
      <c r="CF10" s="19">
        <v>-0.73362700000000003</v>
      </c>
      <c r="CG10" s="19">
        <v>-0.74739</v>
      </c>
      <c r="CH10" s="19">
        <v>-0.777725</v>
      </c>
      <c r="CI10" s="19">
        <v>-0.78654000000000002</v>
      </c>
      <c r="CJ10" s="20">
        <f t="shared" si="12"/>
        <v>-0.75930520000000012</v>
      </c>
      <c r="CK10" s="20">
        <f t="shared" si="13"/>
        <v>2.2064384507617694E-2</v>
      </c>
      <c r="CM10" s="18" t="s">
        <v>105</v>
      </c>
      <c r="CN10" s="19">
        <v>-0.40256700000000001</v>
      </c>
      <c r="CO10" s="19">
        <v>-0.30677300000000002</v>
      </c>
      <c r="CP10" s="19">
        <v>-0.30306100000000002</v>
      </c>
      <c r="CQ10" s="19">
        <v>-0.36653799999999997</v>
      </c>
      <c r="CR10" s="19">
        <v>-0.36346600000000001</v>
      </c>
      <c r="CS10" s="19">
        <v>-0.29792299999999999</v>
      </c>
      <c r="CT10" s="19">
        <v>-0.39160800000000001</v>
      </c>
      <c r="CU10" s="19">
        <v>-0.256637</v>
      </c>
      <c r="CV10" s="19">
        <v>-0.40326299999999998</v>
      </c>
      <c r="CW10" s="19">
        <v>-0.25378600000000001</v>
      </c>
      <c r="CX10" s="19">
        <v>-0.35102499999999998</v>
      </c>
      <c r="CY10" s="20">
        <f t="shared" si="14"/>
        <v>-0.3312638</v>
      </c>
      <c r="CZ10" s="20">
        <f t="shared" si="15"/>
        <v>7.2089841640136848E-2</v>
      </c>
      <c r="DB10" s="18" t="s">
        <v>109</v>
      </c>
      <c r="DC10" s="19">
        <v>-0.84651600000000005</v>
      </c>
      <c r="DD10" s="19">
        <v>-0.713503</v>
      </c>
      <c r="DE10" s="19">
        <v>1.498273</v>
      </c>
      <c r="DF10" s="19">
        <v>-0.53105899999999995</v>
      </c>
      <c r="DG10" s="19">
        <v>1.340787</v>
      </c>
      <c r="DH10" s="17"/>
      <c r="DI10" s="17"/>
      <c r="DJ10" s="20">
        <f t="shared" si="16"/>
        <v>0.76933366666666669</v>
      </c>
      <c r="DK10" s="20">
        <f t="shared" si="17"/>
        <v>1.1289226172281841</v>
      </c>
    </row>
    <row r="11" spans="1:115" ht="16" x14ac:dyDescent="0.2">
      <c r="D11" s="18" t="s">
        <v>110</v>
      </c>
      <c r="E11" s="19">
        <v>0.250608</v>
      </c>
      <c r="F11" s="19">
        <v>0.38952199999999998</v>
      </c>
      <c r="G11" s="19">
        <v>0.68648600000000004</v>
      </c>
      <c r="H11" s="19">
        <v>0.85714299999999999</v>
      </c>
      <c r="I11" s="19">
        <v>1.1045199999999999</v>
      </c>
      <c r="J11" s="20">
        <f t="shared" si="0"/>
        <v>0.65765580000000001</v>
      </c>
      <c r="K11" s="20">
        <f t="shared" si="1"/>
        <v>0.34565068451574038</v>
      </c>
      <c r="L11" s="20"/>
      <c r="M11" s="20"/>
      <c r="N11" s="20"/>
      <c r="O11" s="20"/>
      <c r="R11" s="18" t="s">
        <v>110</v>
      </c>
      <c r="S11" s="19">
        <v>0.68435800000000002</v>
      </c>
      <c r="T11" s="19">
        <v>0.56410300000000002</v>
      </c>
      <c r="U11" s="19">
        <v>1.4897959999999999</v>
      </c>
      <c r="V11" s="19">
        <v>0.55855900000000003</v>
      </c>
      <c r="W11" s="19">
        <v>0.43627500000000002</v>
      </c>
      <c r="X11" s="19">
        <v>0.63701099999999999</v>
      </c>
      <c r="Y11" s="19">
        <v>0.484375</v>
      </c>
      <c r="Z11" s="19">
        <v>1</v>
      </c>
      <c r="AA11" s="20">
        <f t="shared" si="2"/>
        <v>0.62324400000000002</v>
      </c>
      <c r="AB11" s="20">
        <f t="shared" si="3"/>
        <v>0.2239200578175165</v>
      </c>
      <c r="AE11" s="18" t="s">
        <v>110</v>
      </c>
      <c r="AF11" s="19">
        <v>0.52381</v>
      </c>
      <c r="AG11" s="19">
        <v>1.4897959999999999</v>
      </c>
      <c r="AH11" s="19">
        <v>0.48275899999999999</v>
      </c>
      <c r="AI11" s="19">
        <v>0.34944199999999997</v>
      </c>
      <c r="AJ11" s="19">
        <v>0.96261699999999994</v>
      </c>
      <c r="AK11" s="19">
        <v>0.51219499999999996</v>
      </c>
      <c r="AL11" s="19">
        <v>0.89601799999999998</v>
      </c>
      <c r="AM11" s="19">
        <v>0.40540500000000002</v>
      </c>
      <c r="AN11" s="19">
        <v>0.51388900000000004</v>
      </c>
      <c r="AO11" s="20">
        <f t="shared" si="4"/>
        <v>0.65802479999999997</v>
      </c>
      <c r="AP11" s="20">
        <f t="shared" si="5"/>
        <v>0.25262392716684617</v>
      </c>
      <c r="AS11" s="18" t="s">
        <v>107</v>
      </c>
      <c r="AT11" s="19">
        <v>1.508197</v>
      </c>
      <c r="AU11" s="19">
        <v>1.5029380000000001</v>
      </c>
      <c r="AV11" s="19">
        <v>1.319018</v>
      </c>
      <c r="AW11" s="19">
        <v>1.427386</v>
      </c>
      <c r="AX11" s="19">
        <v>1.193986</v>
      </c>
      <c r="AY11" s="20">
        <f t="shared" si="6"/>
        <v>1.3903050000000001</v>
      </c>
      <c r="AZ11" s="20">
        <f t="shared" si="7"/>
        <v>0.13377472018658834</v>
      </c>
      <c r="BB11" s="18" t="s">
        <v>107</v>
      </c>
      <c r="BC11" s="19">
        <v>1.02349</v>
      </c>
      <c r="BD11" s="19">
        <v>1.765182</v>
      </c>
      <c r="BE11" s="19">
        <v>0.96144600000000002</v>
      </c>
      <c r="BF11" s="19">
        <v>1.391389</v>
      </c>
      <c r="BG11" s="19">
        <v>1.4269229999999999</v>
      </c>
      <c r="BH11" s="19">
        <v>1.5425219999999999</v>
      </c>
      <c r="BI11" s="19">
        <v>1.669014</v>
      </c>
      <c r="BJ11" s="19">
        <v>1.402685</v>
      </c>
      <c r="BK11" s="19">
        <v>1.2740739999999999</v>
      </c>
      <c r="BL11" s="19">
        <v>0.864985</v>
      </c>
      <c r="BM11" s="19">
        <v>1.740173</v>
      </c>
      <c r="BN11" s="20">
        <f t="shared" si="8"/>
        <v>1.3901861999999998</v>
      </c>
      <c r="BO11" s="20">
        <f t="shared" si="9"/>
        <v>0.34989650816305684</v>
      </c>
      <c r="BQ11" s="18" t="s">
        <v>111</v>
      </c>
      <c r="BR11" s="19">
        <v>-0.69270699999999996</v>
      </c>
      <c r="BS11" s="19">
        <v>0.41379300000000002</v>
      </c>
      <c r="BT11" s="19">
        <v>-0.66130599999999995</v>
      </c>
      <c r="BU11" s="19">
        <v>0.56374899999999994</v>
      </c>
      <c r="BV11" s="19">
        <v>0.19626199999999999</v>
      </c>
      <c r="BW11" s="19">
        <v>2.0704940000000001</v>
      </c>
      <c r="BX11" s="19">
        <v>1.6796199999999999</v>
      </c>
      <c r="BY11" s="19">
        <v>-0.71309199999999995</v>
      </c>
      <c r="BZ11" s="20">
        <f t="shared" si="10"/>
        <v>0.75940660000000004</v>
      </c>
      <c r="CA11" s="20">
        <f t="shared" si="11"/>
        <v>1.1279858970668915</v>
      </c>
      <c r="CD11" s="18" t="s">
        <v>112</v>
      </c>
      <c r="CE11" s="19">
        <v>-0.80582500000000001</v>
      </c>
      <c r="CF11" s="19">
        <v>-0.77404300000000004</v>
      </c>
      <c r="CG11" s="19">
        <v>-0.76320900000000003</v>
      </c>
      <c r="CH11" s="19">
        <v>-0.78135200000000005</v>
      </c>
      <c r="CI11" s="19">
        <v>-0.82324799999999998</v>
      </c>
      <c r="CJ11" s="20">
        <f t="shared" si="12"/>
        <v>-0.7895354</v>
      </c>
      <c r="CK11" s="20">
        <f t="shared" si="13"/>
        <v>2.4504858177512454E-2</v>
      </c>
      <c r="CM11" s="18" t="s">
        <v>109</v>
      </c>
      <c r="CN11" s="19">
        <v>-1.5384999999999999E-2</v>
      </c>
      <c r="CO11" s="19">
        <v>-0.17274200000000001</v>
      </c>
      <c r="CP11" s="19">
        <v>-0.15155299999999999</v>
      </c>
      <c r="CQ11" s="19">
        <v>-0.12471500000000001</v>
      </c>
      <c r="CR11" s="19">
        <v>-0.19606299999999999</v>
      </c>
      <c r="CS11" s="19">
        <v>0.107053</v>
      </c>
      <c r="CT11" s="19">
        <v>-8.0060000000000006E-2</v>
      </c>
      <c r="CU11" s="19">
        <v>-9.1892000000000001E-2</v>
      </c>
      <c r="CV11" s="19">
        <v>-6.9091E-2</v>
      </c>
      <c r="CW11" s="19">
        <v>-0.14444399999999999</v>
      </c>
      <c r="CX11" s="19">
        <v>-0.17421300000000001</v>
      </c>
      <c r="CY11" s="20">
        <f t="shared" si="14"/>
        <v>-0.11194000000000001</v>
      </c>
      <c r="CZ11" s="20">
        <f t="shared" si="15"/>
        <v>4.5245801048274033E-2</v>
      </c>
      <c r="DB11" s="18" t="s">
        <v>113</v>
      </c>
      <c r="DC11" s="19">
        <v>3.2155170000000002</v>
      </c>
      <c r="DD11" s="19">
        <v>3.315534</v>
      </c>
      <c r="DE11" s="19">
        <v>3.0292479999999999</v>
      </c>
      <c r="DF11" s="19">
        <v>5.7848100000000002</v>
      </c>
      <c r="DG11" s="19">
        <v>2.4525070000000002</v>
      </c>
      <c r="DH11" s="19">
        <v>3.1843819999999998</v>
      </c>
      <c r="DI11" s="17"/>
      <c r="DJ11" s="20">
        <f t="shared" si="16"/>
        <v>3.6127367499999998</v>
      </c>
      <c r="DK11" s="20">
        <f t="shared" si="17"/>
        <v>1.4818886810840142</v>
      </c>
    </row>
    <row r="12" spans="1:115" ht="16" x14ac:dyDescent="0.2">
      <c r="D12" s="18" t="s">
        <v>114</v>
      </c>
      <c r="E12" s="19">
        <v>0.55286999999999997</v>
      </c>
      <c r="F12" s="19">
        <v>1.1403509999999999</v>
      </c>
      <c r="G12" s="19">
        <v>0.89090899999999995</v>
      </c>
      <c r="H12" s="19">
        <v>1.0337419999999999</v>
      </c>
      <c r="I12" s="19">
        <v>0.88607599999999997</v>
      </c>
      <c r="J12" s="20">
        <f t="shared" si="0"/>
        <v>0.90078960000000008</v>
      </c>
      <c r="K12" s="20">
        <f t="shared" si="1"/>
        <v>0.22160108832156025</v>
      </c>
      <c r="L12" s="20"/>
      <c r="M12" s="20"/>
      <c r="N12" s="20"/>
      <c r="O12" s="20"/>
      <c r="R12" s="18" t="s">
        <v>114</v>
      </c>
      <c r="S12" s="19">
        <v>0.96416900000000005</v>
      </c>
      <c r="T12" s="19">
        <v>1.002985</v>
      </c>
      <c r="U12" s="19">
        <v>1.2592589999999999</v>
      </c>
      <c r="V12" s="19">
        <v>1.051383</v>
      </c>
      <c r="W12" s="19">
        <v>0.74404800000000004</v>
      </c>
      <c r="X12" s="19">
        <v>0.48867300000000002</v>
      </c>
      <c r="Y12" s="19">
        <v>0.79245299999999996</v>
      </c>
      <c r="Z12" s="19">
        <v>1.2074069999999999</v>
      </c>
      <c r="AA12" s="20">
        <f t="shared" si="2"/>
        <v>0.85679280000000002</v>
      </c>
      <c r="AB12" s="20">
        <f t="shared" si="3"/>
        <v>0.27980298877996262</v>
      </c>
      <c r="AE12" s="18" t="s">
        <v>114</v>
      </c>
      <c r="AF12" s="19">
        <v>1</v>
      </c>
      <c r="AG12" s="19">
        <v>1.2592589999999999</v>
      </c>
      <c r="AH12" s="19">
        <v>0.57317099999999999</v>
      </c>
      <c r="AI12" s="19">
        <v>0.55793999999999999</v>
      </c>
      <c r="AJ12" s="19">
        <v>1.1875</v>
      </c>
      <c r="AK12" s="19">
        <v>0.631579</v>
      </c>
      <c r="AL12" s="19">
        <v>0.99766900000000003</v>
      </c>
      <c r="AM12" s="19">
        <v>0.89090899999999995</v>
      </c>
      <c r="AN12" s="19">
        <v>0.55714300000000005</v>
      </c>
      <c r="AO12" s="20">
        <f t="shared" si="4"/>
        <v>0.85296000000000005</v>
      </c>
      <c r="AP12" s="20">
        <f t="shared" si="5"/>
        <v>0.26019947998218584</v>
      </c>
      <c r="AS12" s="18" t="s">
        <v>115</v>
      </c>
      <c r="AT12" s="19">
        <v>4.4574999999999996</v>
      </c>
      <c r="AU12" s="19">
        <v>3.991736</v>
      </c>
      <c r="AV12" s="19">
        <v>3.7396690000000001</v>
      </c>
      <c r="AW12" s="19">
        <v>4.0916839999999999</v>
      </c>
      <c r="AX12" s="19">
        <v>5.2610840000000003</v>
      </c>
      <c r="AY12" s="20">
        <f t="shared" si="6"/>
        <v>4.3083346000000002</v>
      </c>
      <c r="AZ12" s="20">
        <f t="shared" si="7"/>
        <v>0.59172089205621226</v>
      </c>
      <c r="BB12" s="18" t="s">
        <v>115</v>
      </c>
      <c r="BC12" s="19">
        <v>4.5</v>
      </c>
      <c r="BD12" s="19">
        <v>4.2109379999999996</v>
      </c>
      <c r="BE12" s="19">
        <v>3.656085</v>
      </c>
      <c r="BF12" s="19">
        <v>5.637168</v>
      </c>
      <c r="BG12" s="19">
        <v>4.0968859999999996</v>
      </c>
      <c r="BH12" s="19">
        <v>4.0820509999999999</v>
      </c>
      <c r="BI12" s="19">
        <v>4.4477609999999999</v>
      </c>
      <c r="BJ12" s="19">
        <v>7.7551019999999999</v>
      </c>
      <c r="BK12" s="19">
        <v>5.2037040000000001</v>
      </c>
      <c r="BL12" s="19">
        <v>3.3802400000000001</v>
      </c>
      <c r="BM12" s="19">
        <v>4.1319309999999998</v>
      </c>
      <c r="BN12" s="20">
        <f t="shared" si="8"/>
        <v>4.9837476000000009</v>
      </c>
      <c r="BO12" s="20">
        <f t="shared" si="9"/>
        <v>1.6817324257274946</v>
      </c>
      <c r="BQ12" s="18" t="s">
        <v>116</v>
      </c>
      <c r="BR12" s="19">
        <v>0.658582</v>
      </c>
      <c r="BS12" s="19">
        <v>-0.54516600000000004</v>
      </c>
      <c r="BT12" s="19">
        <v>0.61990999999999996</v>
      </c>
      <c r="BU12" s="19">
        <v>2.1912799999999999</v>
      </c>
      <c r="BV12" s="19">
        <v>-0.79254500000000005</v>
      </c>
      <c r="BW12" s="19">
        <v>1.8839589999999999</v>
      </c>
      <c r="BX12" s="19">
        <v>1.7147859999999999</v>
      </c>
      <c r="BY12" s="19">
        <v>1.6075950000000001</v>
      </c>
      <c r="BZ12" s="20">
        <f t="shared" si="10"/>
        <v>1.3210149999999998</v>
      </c>
      <c r="CA12" s="20">
        <f t="shared" si="11"/>
        <v>1.2019345539381505</v>
      </c>
      <c r="CD12" s="18" t="s">
        <v>117</v>
      </c>
      <c r="CE12" s="19">
        <v>-0.107143</v>
      </c>
      <c r="CF12" s="19">
        <v>0.189189</v>
      </c>
      <c r="CG12" s="19">
        <v>0.12297</v>
      </c>
      <c r="CH12" s="19">
        <v>-2.8986000000000001E-2</v>
      </c>
      <c r="CI12" s="19">
        <v>-0.28646700000000003</v>
      </c>
      <c r="CJ12" s="20">
        <f t="shared" si="12"/>
        <v>-2.2087400000000014E-2</v>
      </c>
      <c r="CK12" s="20">
        <f t="shared" si="13"/>
        <v>0.18898279363555828</v>
      </c>
      <c r="CM12" s="18" t="s">
        <v>113</v>
      </c>
      <c r="CN12" s="19">
        <v>3.6972480000000001</v>
      </c>
      <c r="CO12" s="19">
        <v>2.5270269999999999</v>
      </c>
      <c r="CP12" s="19">
        <v>1.7211160000000001</v>
      </c>
      <c r="CQ12" s="19">
        <v>2.477341</v>
      </c>
      <c r="CR12" s="19">
        <v>2.2310129999999999</v>
      </c>
      <c r="CS12" s="19">
        <v>4.8600000000000003</v>
      </c>
      <c r="CT12" s="19">
        <v>2.9290319999999999</v>
      </c>
      <c r="CU12" s="19">
        <v>3.6666669999999999</v>
      </c>
      <c r="CV12" s="19">
        <v>2.657143</v>
      </c>
      <c r="CW12" s="19">
        <v>3.463768</v>
      </c>
      <c r="CX12" s="19">
        <v>3.678261</v>
      </c>
      <c r="CY12" s="20">
        <f t="shared" si="14"/>
        <v>3.2789741999999995</v>
      </c>
      <c r="CZ12" s="20">
        <f t="shared" si="15"/>
        <v>0.46179486489641858</v>
      </c>
      <c r="DB12" s="18" t="s">
        <v>118</v>
      </c>
      <c r="DC12" s="19">
        <v>0.66249999999999998</v>
      </c>
      <c r="DD12" s="19">
        <v>-0.59916199999999997</v>
      </c>
      <c r="DE12" s="19">
        <v>-0.90397400000000006</v>
      </c>
      <c r="DF12" s="19">
        <v>0.42760199999999998</v>
      </c>
      <c r="DG12" s="19">
        <v>-0.89369500000000002</v>
      </c>
      <c r="DH12" s="17"/>
      <c r="DI12" s="17"/>
      <c r="DJ12" s="20">
        <f t="shared" si="16"/>
        <v>-0.45668900000000007</v>
      </c>
      <c r="DK12" s="20">
        <f t="shared" si="17"/>
        <v>0.76583571604554979</v>
      </c>
    </row>
    <row r="13" spans="1:115" ht="16" x14ac:dyDescent="0.2">
      <c r="D13" s="18" t="s">
        <v>119</v>
      </c>
      <c r="E13" s="19">
        <v>-0.60062199999999999</v>
      </c>
      <c r="F13" s="19">
        <v>-0.54680499999999999</v>
      </c>
      <c r="G13" s="19">
        <v>-0.531532</v>
      </c>
      <c r="H13" s="19">
        <v>-0.60012100000000002</v>
      </c>
      <c r="I13" s="19">
        <v>-0.55039199999999999</v>
      </c>
      <c r="J13" s="20">
        <f t="shared" si="0"/>
        <v>-0.56589440000000002</v>
      </c>
      <c r="K13" s="20">
        <f t="shared" si="1"/>
        <v>3.2260542777516936E-2</v>
      </c>
      <c r="L13" s="20"/>
      <c r="M13" s="20"/>
      <c r="N13" s="20"/>
      <c r="O13" s="20"/>
      <c r="R13" s="18" t="s">
        <v>119</v>
      </c>
      <c r="S13" s="19">
        <v>-0.52028600000000003</v>
      </c>
      <c r="T13" s="19">
        <v>-0.54135299999999997</v>
      </c>
      <c r="U13" s="19">
        <v>-0.63473100000000005</v>
      </c>
      <c r="V13" s="19">
        <v>-0.59984599999999999</v>
      </c>
      <c r="W13" s="19">
        <v>-0.58498600000000001</v>
      </c>
      <c r="X13" s="19">
        <v>-0.60413099999999997</v>
      </c>
      <c r="Y13" s="19">
        <v>-0.50904400000000005</v>
      </c>
      <c r="Z13" s="19">
        <v>-0.55786400000000003</v>
      </c>
      <c r="AA13" s="20">
        <f t="shared" si="2"/>
        <v>-0.57117419999999997</v>
      </c>
      <c r="AB13" s="20">
        <f t="shared" si="3"/>
        <v>3.916730708384223E-2</v>
      </c>
      <c r="AE13" s="18" t="s">
        <v>119</v>
      </c>
      <c r="AF13" s="19">
        <v>-0.58441600000000005</v>
      </c>
      <c r="AG13" s="19">
        <v>-0.63473100000000005</v>
      </c>
      <c r="AH13" s="19">
        <v>-0.52747299999999997</v>
      </c>
      <c r="AI13" s="19">
        <v>-0.61465000000000003</v>
      </c>
      <c r="AJ13" s="19">
        <v>-0.50059500000000001</v>
      </c>
      <c r="AK13" s="19">
        <v>-0.57388300000000003</v>
      </c>
      <c r="AL13" s="19">
        <v>-0.48092099999999999</v>
      </c>
      <c r="AM13" s="19">
        <v>-0.63888900000000004</v>
      </c>
      <c r="AN13" s="19">
        <v>-0.60507200000000005</v>
      </c>
      <c r="AO13" s="20">
        <f t="shared" si="4"/>
        <v>-0.55987200000000004</v>
      </c>
      <c r="AP13" s="20">
        <f t="shared" si="5"/>
        <v>6.7509365165138502E-2</v>
      </c>
      <c r="AS13" s="18" t="s">
        <v>111</v>
      </c>
      <c r="AT13" s="19">
        <v>0.17050899999999999</v>
      </c>
      <c r="AU13" s="19">
        <v>0.358066</v>
      </c>
      <c r="AV13" s="19">
        <v>0.23399700000000001</v>
      </c>
      <c r="AW13" s="19">
        <v>7.4706999999999996E-2</v>
      </c>
      <c r="AX13" s="19">
        <v>0.107625</v>
      </c>
      <c r="AY13" s="20">
        <f t="shared" si="6"/>
        <v>0.1889808</v>
      </c>
      <c r="AZ13" s="20">
        <f t="shared" si="7"/>
        <v>0.11251081956505338</v>
      </c>
      <c r="BB13" s="18" t="s">
        <v>111</v>
      </c>
      <c r="BC13" s="19">
        <v>0.29287099999999999</v>
      </c>
      <c r="BD13" s="19">
        <v>0.115385</v>
      </c>
      <c r="BE13" s="19">
        <v>0.192412</v>
      </c>
      <c r="BF13" s="19">
        <v>0.150307</v>
      </c>
      <c r="BG13" s="19">
        <v>0.19561700000000001</v>
      </c>
      <c r="BH13" s="19">
        <v>0.208537</v>
      </c>
      <c r="BI13" s="19">
        <v>2.9618999999999999E-2</v>
      </c>
      <c r="BJ13" s="19">
        <v>0.28828799999999999</v>
      </c>
      <c r="BK13" s="19">
        <v>0.32411099999999998</v>
      </c>
      <c r="BL13" s="19">
        <v>0.12798799999999999</v>
      </c>
      <c r="BM13" s="19">
        <v>0.210645</v>
      </c>
      <c r="BN13" s="20">
        <f t="shared" si="8"/>
        <v>0.19613019999999998</v>
      </c>
      <c r="BO13" s="20">
        <f t="shared" si="9"/>
        <v>0.11984590505603436</v>
      </c>
      <c r="BQ13" s="18" t="s">
        <v>120</v>
      </c>
      <c r="BR13" s="19">
        <v>-0.66029800000000005</v>
      </c>
      <c r="BS13" s="19">
        <v>0.242424</v>
      </c>
      <c r="BT13" s="19">
        <v>-0.67050200000000004</v>
      </c>
      <c r="BU13" s="19">
        <v>1.737033</v>
      </c>
      <c r="BV13" s="19">
        <v>-0.45762700000000001</v>
      </c>
      <c r="BW13" s="19">
        <v>1.889877</v>
      </c>
      <c r="BX13" s="19">
        <v>1.7754920000000001</v>
      </c>
      <c r="BY13" s="19">
        <v>-0.72823199999999999</v>
      </c>
      <c r="BZ13" s="20">
        <f t="shared" si="10"/>
        <v>0.84330859999999996</v>
      </c>
      <c r="CA13" s="20">
        <f t="shared" si="11"/>
        <v>1.3157875876319476</v>
      </c>
      <c r="CD13" s="18" t="s">
        <v>121</v>
      </c>
      <c r="CE13" s="19">
        <v>-0.69672100000000003</v>
      </c>
      <c r="CF13" s="19">
        <v>-0.63424800000000003</v>
      </c>
      <c r="CG13" s="19">
        <v>-0.705758</v>
      </c>
      <c r="CH13" s="19">
        <v>-0.67865900000000001</v>
      </c>
      <c r="CI13" s="19">
        <v>-0.72346699999999997</v>
      </c>
      <c r="CJ13" s="20">
        <f t="shared" si="12"/>
        <v>-0.68777060000000001</v>
      </c>
      <c r="CK13" s="20">
        <f t="shared" si="13"/>
        <v>3.4005805229401623E-2</v>
      </c>
      <c r="CM13" s="18" t="s">
        <v>122</v>
      </c>
      <c r="CN13" s="19">
        <v>-5.4264E-2</v>
      </c>
      <c r="CO13" s="19">
        <v>-3.0303E-2</v>
      </c>
      <c r="CP13" s="19">
        <v>0.211538</v>
      </c>
      <c r="CQ13" s="19">
        <v>-0.153558</v>
      </c>
      <c r="CR13" s="19">
        <v>6.25E-2</v>
      </c>
      <c r="CS13" s="19">
        <v>-3.9409E-2</v>
      </c>
      <c r="CT13" s="19">
        <v>-0.21176500000000001</v>
      </c>
      <c r="CU13" s="19">
        <v>-0.436782</v>
      </c>
      <c r="CV13" s="19">
        <v>-0.34146300000000002</v>
      </c>
      <c r="CW13" s="19">
        <v>0.223443</v>
      </c>
      <c r="CX13" s="19">
        <v>6.5172999999999995E-2</v>
      </c>
      <c r="CY13" s="20">
        <f t="shared" si="14"/>
        <v>-0.14027879999999998</v>
      </c>
      <c r="CZ13" s="20">
        <f t="shared" si="15"/>
        <v>0.27749031363671056</v>
      </c>
      <c r="DB13" s="18" t="s">
        <v>123</v>
      </c>
      <c r="DC13" s="19">
        <v>-0.55813999999999997</v>
      </c>
      <c r="DD13" s="19">
        <v>-0.87351299999999998</v>
      </c>
      <c r="DE13" s="19">
        <v>-0.86009599999999997</v>
      </c>
      <c r="DF13" s="19">
        <v>-0.11251800000000001</v>
      </c>
      <c r="DG13" s="19">
        <v>-0.72135099999999996</v>
      </c>
      <c r="DH13" s="17"/>
      <c r="DI13" s="19">
        <v>-0.69065699999999997</v>
      </c>
      <c r="DJ13" s="20">
        <f t="shared" si="16"/>
        <v>-0.59615549999999995</v>
      </c>
      <c r="DK13" s="20">
        <f t="shared" si="17"/>
        <v>0.33074374051471739</v>
      </c>
    </row>
    <row r="14" spans="1:115" ht="16" x14ac:dyDescent="0.2">
      <c r="D14" s="18" t="s">
        <v>124</v>
      </c>
      <c r="E14" s="19">
        <v>-0.79627400000000004</v>
      </c>
      <c r="F14" s="19">
        <v>-0.765204</v>
      </c>
      <c r="G14" s="19">
        <v>-0.78385899999999997</v>
      </c>
      <c r="H14" s="19">
        <v>-0.77464299999999997</v>
      </c>
      <c r="I14" s="19">
        <v>-0.73036599999999996</v>
      </c>
      <c r="J14" s="20">
        <f t="shared" si="0"/>
        <v>-0.77006920000000001</v>
      </c>
      <c r="K14" s="20">
        <f t="shared" si="1"/>
        <v>2.4988917717660385E-2</v>
      </c>
      <c r="L14" s="20"/>
      <c r="M14" s="20"/>
      <c r="N14" s="20"/>
      <c r="O14" s="20"/>
      <c r="R14" s="18" t="s">
        <v>124</v>
      </c>
      <c r="S14" s="19">
        <v>-0.78901299999999996</v>
      </c>
      <c r="T14" s="19">
        <v>-0.75</v>
      </c>
      <c r="U14" s="19">
        <v>-0.76673000000000002</v>
      </c>
      <c r="V14" s="19">
        <v>-0.76590000000000003</v>
      </c>
      <c r="W14" s="19">
        <v>-0.77920100000000003</v>
      </c>
      <c r="X14" s="19">
        <v>-0.79555600000000004</v>
      </c>
      <c r="Y14" s="19">
        <v>-0.76572099999999998</v>
      </c>
      <c r="Z14" s="19">
        <v>-0.71428599999999998</v>
      </c>
      <c r="AA14" s="20">
        <f t="shared" si="2"/>
        <v>-0.76413280000000006</v>
      </c>
      <c r="AB14" s="20">
        <f t="shared" si="3"/>
        <v>3.0433603938738531E-2</v>
      </c>
      <c r="AE14" s="18" t="s">
        <v>124</v>
      </c>
      <c r="AF14" s="19">
        <v>-0.76208200000000004</v>
      </c>
      <c r="AG14" s="19">
        <v>-0.76673000000000002</v>
      </c>
      <c r="AH14" s="19">
        <v>-0.73727100000000001</v>
      </c>
      <c r="AI14" s="19">
        <v>-0.78809099999999999</v>
      </c>
      <c r="AJ14" s="19">
        <v>-0.78395099999999995</v>
      </c>
      <c r="AK14" s="19">
        <v>-0.75590599999999997</v>
      </c>
      <c r="AL14" s="19">
        <v>-0.74155599999999999</v>
      </c>
      <c r="AM14" s="19">
        <v>-0.80045999999999995</v>
      </c>
      <c r="AN14" s="19">
        <v>-0.76304300000000003</v>
      </c>
      <c r="AO14" s="20">
        <f t="shared" si="4"/>
        <v>-0.76898319999999998</v>
      </c>
      <c r="AP14" s="20">
        <f t="shared" si="5"/>
        <v>2.3309731931105495E-2</v>
      </c>
      <c r="AS14" s="18" t="s">
        <v>116</v>
      </c>
      <c r="AT14" s="19">
        <v>1.0770690000000001</v>
      </c>
      <c r="AU14" s="19">
        <v>1.350195</v>
      </c>
      <c r="AV14" s="19">
        <v>1.1723479999999999</v>
      </c>
      <c r="AW14" s="19">
        <v>0.90582600000000002</v>
      </c>
      <c r="AX14" s="19">
        <v>1.0566340000000001</v>
      </c>
      <c r="AY14" s="20">
        <f t="shared" si="6"/>
        <v>1.1124144</v>
      </c>
      <c r="AZ14" s="20">
        <f t="shared" si="7"/>
        <v>0.16368503862998671</v>
      </c>
      <c r="BB14" s="18" t="s">
        <v>116</v>
      </c>
      <c r="BC14" s="19">
        <v>1.2901020000000001</v>
      </c>
      <c r="BD14" s="19">
        <v>1.0974839999999999</v>
      </c>
      <c r="BE14" s="19">
        <v>1.0323329999999999</v>
      </c>
      <c r="BF14" s="19">
        <v>1.3183929999999999</v>
      </c>
      <c r="BG14" s="19">
        <v>1.18546</v>
      </c>
      <c r="BH14" s="19">
        <v>1.108511</v>
      </c>
      <c r="BI14" s="19">
        <v>0.90104200000000001</v>
      </c>
      <c r="BJ14" s="19">
        <v>1.1029409999999999</v>
      </c>
      <c r="BK14" s="19">
        <v>0.99404800000000004</v>
      </c>
      <c r="BL14" s="19">
        <v>1.072238</v>
      </c>
      <c r="BM14" s="19">
        <v>1.022607</v>
      </c>
      <c r="BN14" s="20">
        <f t="shared" si="8"/>
        <v>1.0185751999999999</v>
      </c>
      <c r="BO14" s="20">
        <f t="shared" si="9"/>
        <v>7.814917844545774E-2</v>
      </c>
      <c r="BQ14" s="18" t="s">
        <v>125</v>
      </c>
      <c r="BR14" s="17"/>
      <c r="BS14" s="19">
        <v>0.171429</v>
      </c>
      <c r="BT14" s="17"/>
      <c r="BU14" s="19">
        <v>1.8648990000000001</v>
      </c>
      <c r="BV14" s="17"/>
      <c r="BW14" s="19">
        <v>1.8918550000000001</v>
      </c>
      <c r="BX14" s="19">
        <v>2.1663269999999999</v>
      </c>
      <c r="BY14" s="17"/>
      <c r="BZ14" s="20">
        <f t="shared" si="10"/>
        <v>1.9743603333333333</v>
      </c>
      <c r="CA14" s="20">
        <f t="shared" si="11"/>
        <v>0.16679345705792328</v>
      </c>
      <c r="CD14" s="18" t="s">
        <v>126</v>
      </c>
      <c r="CE14" s="19">
        <v>-0.700295</v>
      </c>
      <c r="CF14" s="19">
        <v>-0.68904600000000005</v>
      </c>
      <c r="CG14" s="19">
        <v>-0.71457800000000005</v>
      </c>
      <c r="CH14" s="19">
        <v>-0.67905000000000004</v>
      </c>
      <c r="CI14" s="19">
        <v>-0.71983299999999995</v>
      </c>
      <c r="CJ14" s="20">
        <f t="shared" si="12"/>
        <v>-0.70056039999999997</v>
      </c>
      <c r="CK14" s="20">
        <f t="shared" si="13"/>
        <v>1.7053411485682242E-2</v>
      </c>
      <c r="CM14" s="18" t="s">
        <v>127</v>
      </c>
      <c r="CN14" s="19">
        <v>-0.66391199999999995</v>
      </c>
      <c r="CO14" s="19">
        <v>-0.68472900000000003</v>
      </c>
      <c r="CP14" s="19">
        <v>-0.70652199999999998</v>
      </c>
      <c r="CQ14" s="19">
        <v>-0.71608000000000005</v>
      </c>
      <c r="CR14" s="19">
        <v>-0.68991400000000003</v>
      </c>
      <c r="CS14" s="19">
        <v>-0.64737800000000001</v>
      </c>
      <c r="CT14" s="19">
        <v>-0.70484599999999997</v>
      </c>
      <c r="CU14" s="19">
        <v>-0.81784400000000002</v>
      </c>
      <c r="CV14" s="19">
        <v>-0.76824000000000003</v>
      </c>
      <c r="CW14" s="19">
        <v>-0.64543499999999998</v>
      </c>
      <c r="CX14" s="19">
        <v>-0.69468799999999997</v>
      </c>
      <c r="CY14" s="20">
        <f t="shared" si="14"/>
        <v>-0.72621059999999993</v>
      </c>
      <c r="CZ14" s="20">
        <f t="shared" si="15"/>
        <v>6.7338637607245982E-2</v>
      </c>
      <c r="DB14" s="18" t="s">
        <v>128</v>
      </c>
      <c r="DC14" s="19">
        <v>0.316832</v>
      </c>
      <c r="DD14" s="19">
        <v>1.2421880000000001</v>
      </c>
      <c r="DE14" s="19">
        <v>0.89719599999999999</v>
      </c>
      <c r="DF14" s="19">
        <v>2.2689999999999998E-2</v>
      </c>
      <c r="DG14" s="19">
        <v>-2.1186E-2</v>
      </c>
      <c r="DH14" s="17"/>
      <c r="DI14" s="17"/>
      <c r="DJ14" s="20">
        <f t="shared" si="16"/>
        <v>0.29956666666666665</v>
      </c>
      <c r="DK14" s="20">
        <f t="shared" si="17"/>
        <v>0.51802692100829406</v>
      </c>
    </row>
    <row r="15" spans="1:115" ht="16" x14ac:dyDescent="0.2">
      <c r="D15" s="18" t="s">
        <v>129</v>
      </c>
      <c r="E15" s="19">
        <v>-0.29361199999999998</v>
      </c>
      <c r="F15" s="19">
        <v>-0.23191999999999999</v>
      </c>
      <c r="G15" s="19">
        <v>-0.28329599999999999</v>
      </c>
      <c r="H15" s="19">
        <v>-0.24212800000000001</v>
      </c>
      <c r="I15" s="19">
        <v>-0.346883</v>
      </c>
      <c r="J15" s="20">
        <f t="shared" si="0"/>
        <v>-0.27956780000000003</v>
      </c>
      <c r="K15" s="20">
        <f t="shared" si="1"/>
        <v>4.5865364516157331E-2</v>
      </c>
      <c r="L15" s="20"/>
      <c r="M15" s="20"/>
      <c r="N15" s="20"/>
      <c r="O15" s="20"/>
      <c r="R15" s="18" t="s">
        <v>129</v>
      </c>
      <c r="S15" s="19">
        <v>-0.16093399999999999</v>
      </c>
      <c r="T15" s="19">
        <v>-0.24204500000000001</v>
      </c>
      <c r="U15" s="19">
        <v>-0.32275100000000001</v>
      </c>
      <c r="V15" s="19">
        <v>-0.18970200000000001</v>
      </c>
      <c r="W15" s="19">
        <v>-0.26558900000000002</v>
      </c>
      <c r="X15" s="19">
        <v>-0.43709500000000001</v>
      </c>
      <c r="Y15" s="19">
        <v>-0.40689700000000001</v>
      </c>
      <c r="Z15" s="19">
        <v>-0.40481899999999998</v>
      </c>
      <c r="AA15" s="20">
        <f t="shared" si="2"/>
        <v>-0.34082040000000002</v>
      </c>
      <c r="AB15" s="20">
        <f t="shared" si="3"/>
        <v>0.10750264047826928</v>
      </c>
      <c r="AE15" s="18" t="s">
        <v>129</v>
      </c>
      <c r="AF15" s="19">
        <v>-0.23572499999999999</v>
      </c>
      <c r="AG15" s="19">
        <v>-0.32275100000000001</v>
      </c>
      <c r="AH15" s="19">
        <v>-0.15384600000000001</v>
      </c>
      <c r="AI15" s="19">
        <v>-0.36956499999999998</v>
      </c>
      <c r="AJ15" s="19">
        <v>-0.34304200000000001</v>
      </c>
      <c r="AK15" s="19">
        <v>-0.40686299999999997</v>
      </c>
      <c r="AL15" s="19">
        <v>-0.23163300000000001</v>
      </c>
      <c r="AM15" s="19">
        <v>-0.21614900000000001</v>
      </c>
      <c r="AN15" s="19">
        <v>-0.41035899999999997</v>
      </c>
      <c r="AO15" s="20">
        <f t="shared" si="4"/>
        <v>-0.32160919999999998</v>
      </c>
      <c r="AP15" s="20">
        <f t="shared" si="5"/>
        <v>9.330283045117127E-2</v>
      </c>
      <c r="AS15" s="18" t="s">
        <v>120</v>
      </c>
      <c r="AT15" s="19">
        <v>0.29324600000000001</v>
      </c>
      <c r="AU15" s="19">
        <v>0.37585400000000002</v>
      </c>
      <c r="AV15" s="19">
        <v>0.26460899999999998</v>
      </c>
      <c r="AW15" s="19">
        <v>0.17577499999999999</v>
      </c>
      <c r="AX15" s="19">
        <v>0.190632</v>
      </c>
      <c r="AY15" s="20">
        <f t="shared" si="6"/>
        <v>0.26002319999999995</v>
      </c>
      <c r="AZ15" s="20">
        <f t="shared" si="7"/>
        <v>8.1324129369456058E-2</v>
      </c>
      <c r="BB15" s="18" t="s">
        <v>120</v>
      </c>
      <c r="BC15" s="19">
        <v>0.45869599999999999</v>
      </c>
      <c r="BD15" s="19">
        <v>0.53686599999999995</v>
      </c>
      <c r="BE15" s="19">
        <v>0.141375</v>
      </c>
      <c r="BF15" s="19">
        <v>0.27011000000000002</v>
      </c>
      <c r="BG15" s="19">
        <v>0.27532499999999999</v>
      </c>
      <c r="BH15" s="19">
        <v>0.201212</v>
      </c>
      <c r="BI15" s="19">
        <v>0.224832</v>
      </c>
      <c r="BJ15" s="19">
        <v>0.52668999999999999</v>
      </c>
      <c r="BK15" s="19">
        <v>8.4141999999999995E-2</v>
      </c>
      <c r="BL15" s="19">
        <v>0.25903599999999999</v>
      </c>
      <c r="BM15" s="19">
        <v>0.192889</v>
      </c>
      <c r="BN15" s="20">
        <f t="shared" si="8"/>
        <v>0.25751780000000002</v>
      </c>
      <c r="BO15" s="20">
        <f t="shared" si="9"/>
        <v>0.16413438817079126</v>
      </c>
      <c r="BQ15" s="18" t="s">
        <v>130</v>
      </c>
      <c r="BR15" s="19">
        <v>-0.53913900000000003</v>
      </c>
      <c r="BS15" s="17"/>
      <c r="BT15" s="19">
        <v>-0.50958899999999996</v>
      </c>
      <c r="BU15" s="17"/>
      <c r="BV15" s="19">
        <v>-0.83311599999999997</v>
      </c>
      <c r="BW15" s="17"/>
      <c r="BX15" s="17"/>
      <c r="BY15" s="19">
        <v>-0.553145</v>
      </c>
      <c r="BZ15" s="20">
        <f t="shared" si="10"/>
        <v>-0.69313049999999998</v>
      </c>
      <c r="CA15" s="20">
        <f t="shared" si="11"/>
        <v>0.19796939263557869</v>
      </c>
      <c r="CD15" s="18" t="s">
        <v>131</v>
      </c>
      <c r="CE15" s="19">
        <v>-0.10549500000000001</v>
      </c>
      <c r="CF15" s="19">
        <v>-2.4389999999999998E-2</v>
      </c>
      <c r="CG15" s="19">
        <v>-0.153535</v>
      </c>
      <c r="CH15" s="19">
        <v>0.148148</v>
      </c>
      <c r="CI15" s="19">
        <v>-6.2E-2</v>
      </c>
      <c r="CJ15" s="20">
        <f t="shared" si="12"/>
        <v>-3.9454400000000001E-2</v>
      </c>
      <c r="CK15" s="20">
        <f t="shared" si="13"/>
        <v>0.11544007629198796</v>
      </c>
      <c r="CM15" s="18" t="s">
        <v>132</v>
      </c>
      <c r="CN15" s="19">
        <v>-0.70952400000000004</v>
      </c>
      <c r="CO15" s="19">
        <v>-0.68472900000000003</v>
      </c>
      <c r="CP15" s="19">
        <v>-0.69417499999999999</v>
      </c>
      <c r="CQ15" s="19">
        <v>-0.72836500000000004</v>
      </c>
      <c r="CR15" s="19">
        <v>-0.70267500000000005</v>
      </c>
      <c r="CS15" s="19">
        <v>-0.68085099999999998</v>
      </c>
      <c r="CT15" s="19">
        <v>-0.73570000000000002</v>
      </c>
      <c r="CU15" s="19">
        <v>-0.77102800000000005</v>
      </c>
      <c r="CV15" s="19">
        <v>-0.71875</v>
      </c>
      <c r="CW15" s="19">
        <v>-0.602854</v>
      </c>
      <c r="CX15" s="19">
        <v>-0.73096700000000003</v>
      </c>
      <c r="CY15" s="20">
        <f t="shared" si="14"/>
        <v>-0.71185979999999993</v>
      </c>
      <c r="CZ15" s="20">
        <f t="shared" si="15"/>
        <v>6.3961033858123365E-2</v>
      </c>
      <c r="DB15" s="18" t="s">
        <v>133</v>
      </c>
      <c r="DC15" s="19">
        <v>-0.83870999999999996</v>
      </c>
      <c r="DD15" s="19">
        <v>-0.93207099999999998</v>
      </c>
      <c r="DE15" s="19">
        <v>-0.85247099999999998</v>
      </c>
      <c r="DF15" s="19">
        <v>-0.56928299999999998</v>
      </c>
      <c r="DG15" s="19">
        <v>-0.841997</v>
      </c>
      <c r="DH15" s="17"/>
      <c r="DI15" s="19">
        <v>-0.83230700000000002</v>
      </c>
      <c r="DJ15" s="20">
        <f t="shared" si="16"/>
        <v>-0.77401450000000005</v>
      </c>
      <c r="DK15" s="20">
        <f t="shared" si="17"/>
        <v>0.13673581016812394</v>
      </c>
    </row>
    <row r="16" spans="1:115" ht="16" x14ac:dyDescent="0.2">
      <c r="D16" s="18" t="s">
        <v>134</v>
      </c>
      <c r="E16" s="19">
        <v>-0.58151399999999998</v>
      </c>
      <c r="F16" s="19">
        <v>-0.56404799999999999</v>
      </c>
      <c r="G16" s="19">
        <v>-0.52398800000000001</v>
      </c>
      <c r="H16" s="19">
        <v>-0.50107199999999996</v>
      </c>
      <c r="I16" s="19">
        <v>-0.51476500000000003</v>
      </c>
      <c r="J16" s="20">
        <f t="shared" si="0"/>
        <v>-0.53707740000000004</v>
      </c>
      <c r="K16" s="20">
        <f t="shared" si="1"/>
        <v>3.4159878143810753E-2</v>
      </c>
      <c r="R16" s="18" t="s">
        <v>134</v>
      </c>
      <c r="S16" s="19">
        <v>-0.44108000000000003</v>
      </c>
      <c r="T16" s="19">
        <v>-0.55533299999999997</v>
      </c>
      <c r="U16" s="19">
        <v>-0.43362800000000001</v>
      </c>
      <c r="V16" s="19">
        <v>-0.54141099999999998</v>
      </c>
      <c r="W16" s="19">
        <v>-0.50850099999999998</v>
      </c>
      <c r="X16" s="19">
        <v>-0.63251500000000005</v>
      </c>
      <c r="Y16" s="19">
        <v>-0.589499</v>
      </c>
      <c r="Z16" s="19">
        <v>-0.51663400000000004</v>
      </c>
      <c r="AA16" s="20">
        <f t="shared" si="2"/>
        <v>-0.5577120000000001</v>
      </c>
      <c r="AB16" s="20">
        <f t="shared" si="3"/>
        <v>5.2394535459339669E-2</v>
      </c>
      <c r="AE16" s="18" t="s">
        <v>134</v>
      </c>
      <c r="AF16" s="19">
        <v>-0.54648099999999999</v>
      </c>
      <c r="AG16" s="19">
        <v>-0.43362800000000001</v>
      </c>
      <c r="AH16" s="19">
        <v>-0.50561800000000001</v>
      </c>
      <c r="AI16" s="19">
        <v>-0.48995</v>
      </c>
      <c r="AJ16" s="19">
        <v>-0.512019</v>
      </c>
      <c r="AK16" s="19">
        <v>-0.56000000000000005</v>
      </c>
      <c r="AL16" s="19">
        <v>-0.58558100000000002</v>
      </c>
      <c r="AM16" s="19">
        <v>-0.52015199999999995</v>
      </c>
      <c r="AN16" s="19">
        <v>-0.55286999999999997</v>
      </c>
      <c r="AO16" s="20">
        <f t="shared" si="4"/>
        <v>-0.54612439999999995</v>
      </c>
      <c r="AP16" s="20">
        <f t="shared" si="5"/>
        <v>3.0135537780169135E-2</v>
      </c>
      <c r="AS16" s="18" t="s">
        <v>125</v>
      </c>
      <c r="AT16" s="19">
        <v>2.6689080000000001</v>
      </c>
      <c r="AU16" s="19">
        <v>2.4269500000000002</v>
      </c>
      <c r="AV16" s="19">
        <v>2.2585229999999998</v>
      </c>
      <c r="AW16" s="19">
        <v>2.2712330000000001</v>
      </c>
      <c r="AX16" s="19">
        <v>2.4166669999999999</v>
      </c>
      <c r="AY16" s="20">
        <f t="shared" si="6"/>
        <v>2.4084562000000003</v>
      </c>
      <c r="AZ16" s="20">
        <f t="shared" si="7"/>
        <v>0.1654952786930794</v>
      </c>
      <c r="BB16" s="18" t="s">
        <v>125</v>
      </c>
      <c r="BC16" s="19">
        <v>2.5315789999999998</v>
      </c>
      <c r="BD16" s="19">
        <v>2.877907</v>
      </c>
      <c r="BE16" s="19">
        <v>2.0344829999999998</v>
      </c>
      <c r="BF16" s="19">
        <v>2.579952</v>
      </c>
      <c r="BG16" s="19">
        <v>2.3940090000000001</v>
      </c>
      <c r="BH16" s="19">
        <v>2.3033329999999999</v>
      </c>
      <c r="BI16" s="19">
        <v>2.0290460000000001</v>
      </c>
      <c r="BJ16" s="19">
        <v>2.3515619999999999</v>
      </c>
      <c r="BK16" s="19">
        <v>2.160377</v>
      </c>
      <c r="BL16" s="19">
        <v>2.7803620000000002</v>
      </c>
      <c r="BM16" s="19">
        <v>2.3094939999999999</v>
      </c>
      <c r="BN16" s="20">
        <f t="shared" si="8"/>
        <v>2.3261682000000001</v>
      </c>
      <c r="BO16" s="20">
        <f t="shared" si="9"/>
        <v>0.2841580571234969</v>
      </c>
      <c r="BQ16" s="18" t="s">
        <v>135</v>
      </c>
      <c r="BR16" s="19">
        <v>4.3973880000000003</v>
      </c>
      <c r="BS16" s="19">
        <v>-0.678288</v>
      </c>
      <c r="BT16" s="19">
        <v>3.7828050000000002</v>
      </c>
      <c r="BU16" s="19">
        <v>1.040788</v>
      </c>
      <c r="BV16" s="19">
        <v>-0.82657999999999998</v>
      </c>
      <c r="BW16" s="19">
        <v>-6.0750999999999999E-2</v>
      </c>
      <c r="BX16" s="19">
        <v>1.3122999999999999E-2</v>
      </c>
      <c r="BY16" s="19">
        <v>8.0886080000000007</v>
      </c>
      <c r="BZ16" s="20">
        <f t="shared" si="10"/>
        <v>1.6510376</v>
      </c>
      <c r="CA16" s="20">
        <f t="shared" si="11"/>
        <v>3.6594497758908102</v>
      </c>
      <c r="CD16" s="18" t="s">
        <v>136</v>
      </c>
      <c r="CE16" s="19">
        <v>-0.836283</v>
      </c>
      <c r="CF16" s="19">
        <v>-0.84229399999999999</v>
      </c>
      <c r="CG16" s="19">
        <v>-0.84906300000000001</v>
      </c>
      <c r="CH16" s="19">
        <v>-0.81964400000000004</v>
      </c>
      <c r="CI16" s="19">
        <v>-0.85054200000000002</v>
      </c>
      <c r="CJ16" s="20">
        <f t="shared" si="12"/>
        <v>-0.83956520000000001</v>
      </c>
      <c r="CK16" s="20">
        <f t="shared" si="13"/>
        <v>1.2507715007146579E-2</v>
      </c>
      <c r="CM16" s="18" t="s">
        <v>137</v>
      </c>
      <c r="CN16" s="19">
        <v>-1.6129000000000001E-2</v>
      </c>
      <c r="CO16" s="19">
        <v>5.7851E-2</v>
      </c>
      <c r="CP16" s="19">
        <v>-7.3528999999999997E-2</v>
      </c>
      <c r="CQ16" s="19">
        <v>-0.17818200000000001</v>
      </c>
      <c r="CR16" s="19">
        <v>-0.20385700000000001</v>
      </c>
      <c r="CS16" s="19">
        <v>0.13372100000000001</v>
      </c>
      <c r="CT16" s="19">
        <v>-6.9444000000000006E-2</v>
      </c>
      <c r="CU16" s="19">
        <v>-0.40243899999999999</v>
      </c>
      <c r="CV16" s="19">
        <v>-0.28947400000000001</v>
      </c>
      <c r="CW16" s="19">
        <v>0.14776600000000001</v>
      </c>
      <c r="CX16" s="19">
        <v>2.9527999999999999E-2</v>
      </c>
      <c r="CY16" s="20">
        <f t="shared" si="14"/>
        <v>-0.1168126</v>
      </c>
      <c r="CZ16" s="20">
        <f t="shared" si="15"/>
        <v>0.22641532108008944</v>
      </c>
      <c r="DB16" s="18" t="s">
        <v>138</v>
      </c>
      <c r="DC16" s="19">
        <v>-0.79127400000000003</v>
      </c>
      <c r="DD16" s="19">
        <v>-0.90750900000000001</v>
      </c>
      <c r="DE16" s="19">
        <v>-0.82469800000000004</v>
      </c>
      <c r="DF16" s="19">
        <v>-0.44794400000000001</v>
      </c>
      <c r="DG16" s="19">
        <v>-0.793381</v>
      </c>
      <c r="DH16" s="17"/>
      <c r="DI16" s="19">
        <v>-0.75</v>
      </c>
      <c r="DJ16" s="20">
        <f t="shared" si="16"/>
        <v>-0.70400574999999999</v>
      </c>
      <c r="DK16" s="20">
        <f t="shared" si="17"/>
        <v>0.17343360436465796</v>
      </c>
    </row>
    <row r="17" spans="4:115" ht="16" x14ac:dyDescent="0.2">
      <c r="D17" s="18" t="s">
        <v>139</v>
      </c>
      <c r="E17" s="19">
        <v>-0.51435799999999998</v>
      </c>
      <c r="F17" s="19">
        <v>-0.53579500000000002</v>
      </c>
      <c r="G17" s="19">
        <v>-0.57525099999999996</v>
      </c>
      <c r="H17" s="19">
        <v>-0.53988100000000006</v>
      </c>
      <c r="I17" s="19">
        <v>-0.52308699999999997</v>
      </c>
      <c r="J17" s="20">
        <f t="shared" si="0"/>
        <v>-0.5376744</v>
      </c>
      <c r="K17" s="20">
        <f t="shared" si="1"/>
        <v>2.3328356367305427E-2</v>
      </c>
      <c r="R17" s="18" t="s">
        <v>139</v>
      </c>
      <c r="S17" s="19">
        <v>-0.45879599999999998</v>
      </c>
      <c r="T17" s="19">
        <v>-0.54718299999999997</v>
      </c>
      <c r="U17" s="19">
        <v>-0.55709299999999995</v>
      </c>
      <c r="V17" s="19">
        <v>-0.51461000000000001</v>
      </c>
      <c r="W17" s="19">
        <v>-0.52819000000000005</v>
      </c>
      <c r="X17" s="19">
        <v>-0.62424199999999996</v>
      </c>
      <c r="Y17" s="19">
        <v>-0.60368699999999997</v>
      </c>
      <c r="Z17" s="19">
        <v>-0.52500000000000002</v>
      </c>
      <c r="AA17" s="20">
        <f t="shared" si="2"/>
        <v>-0.55914580000000003</v>
      </c>
      <c r="AB17" s="20">
        <f t="shared" si="3"/>
        <v>5.0816012350439269E-2</v>
      </c>
      <c r="AE17" s="18" t="s">
        <v>139</v>
      </c>
      <c r="AF17" s="19">
        <v>-0.48873699999999998</v>
      </c>
      <c r="AG17" s="19">
        <v>-0.55709299999999995</v>
      </c>
      <c r="AH17" s="19">
        <v>-0.514706</v>
      </c>
      <c r="AI17" s="19">
        <v>-0.56437800000000005</v>
      </c>
      <c r="AJ17" s="19">
        <v>-0.58230499999999996</v>
      </c>
      <c r="AK17" s="19">
        <v>-0.66666700000000001</v>
      </c>
      <c r="AL17" s="19">
        <v>-0.53054900000000005</v>
      </c>
      <c r="AM17" s="19">
        <v>-0.50314999999999999</v>
      </c>
      <c r="AN17" s="19">
        <v>-0.53164599999999995</v>
      </c>
      <c r="AO17" s="20">
        <f t="shared" si="4"/>
        <v>-0.5628633999999999</v>
      </c>
      <c r="AP17" s="20">
        <f t="shared" si="5"/>
        <v>6.4686938081038953E-2</v>
      </c>
      <c r="AS17" s="18" t="s">
        <v>130</v>
      </c>
      <c r="AT17" s="19">
        <v>1.752837</v>
      </c>
      <c r="AU17" s="19">
        <v>1.839013</v>
      </c>
      <c r="AV17" s="19">
        <v>1.3456030000000001</v>
      </c>
      <c r="AW17" s="19">
        <v>1.4771780000000001</v>
      </c>
      <c r="AX17" s="19">
        <v>1.4655670000000001</v>
      </c>
      <c r="AY17" s="20">
        <f t="shared" si="6"/>
        <v>1.5760396000000001</v>
      </c>
      <c r="AZ17" s="20">
        <f t="shared" si="7"/>
        <v>0.20945832979330356</v>
      </c>
      <c r="BB17" s="18" t="s">
        <v>130</v>
      </c>
      <c r="BC17" s="19">
        <v>1.2516780000000001</v>
      </c>
      <c r="BD17" s="19">
        <v>1.7004049999999999</v>
      </c>
      <c r="BE17" s="19">
        <v>1.120482</v>
      </c>
      <c r="BF17" s="19">
        <v>1.9354210000000001</v>
      </c>
      <c r="BG17" s="19">
        <v>1.832692</v>
      </c>
      <c r="BH17" s="19">
        <v>1.906158</v>
      </c>
      <c r="BI17" s="19">
        <v>1.5704229999999999</v>
      </c>
      <c r="BJ17" s="19">
        <v>1.8791949999999999</v>
      </c>
      <c r="BK17" s="19">
        <v>1.481481</v>
      </c>
      <c r="BL17" s="19">
        <v>1.170623</v>
      </c>
      <c r="BM17" s="19">
        <v>1.5733459999999999</v>
      </c>
      <c r="BN17" s="20">
        <f t="shared" si="8"/>
        <v>1.5350135999999999</v>
      </c>
      <c r="BO17" s="20">
        <f t="shared" si="9"/>
        <v>0.25339212854546195</v>
      </c>
      <c r="BQ17" s="18" t="s">
        <v>140</v>
      </c>
      <c r="BR17" s="19">
        <v>0.105464</v>
      </c>
      <c r="BS17" s="19">
        <v>-0.121212</v>
      </c>
      <c r="BT17" s="19">
        <v>-2.7151000000000002E-2</v>
      </c>
      <c r="BU17" s="19">
        <v>0.75030200000000002</v>
      </c>
      <c r="BV17" s="19">
        <v>-0.54661000000000004</v>
      </c>
      <c r="BW17" s="19">
        <v>-5.8824000000000001E-2</v>
      </c>
      <c r="BX17" s="19">
        <v>3.5777999999999997E-2</v>
      </c>
      <c r="BY17" s="19">
        <v>-5.2769999999999997E-2</v>
      </c>
      <c r="BZ17" s="20">
        <f t="shared" si="10"/>
        <v>2.5575199999999999E-2</v>
      </c>
      <c r="CA17" s="20">
        <f t="shared" si="11"/>
        <v>0.46529295346824245</v>
      </c>
      <c r="CD17" s="18" t="s">
        <v>141</v>
      </c>
      <c r="CE17" s="19">
        <v>-0.74689099999999997</v>
      </c>
      <c r="CF17" s="19">
        <v>-0.75784300000000004</v>
      </c>
      <c r="CG17" s="19">
        <v>-0.78131499999999998</v>
      </c>
      <c r="CH17" s="19">
        <v>-0.75023700000000004</v>
      </c>
      <c r="CI17" s="19">
        <v>-0.753417</v>
      </c>
      <c r="CJ17" s="20">
        <f t="shared" si="12"/>
        <v>-0.75794060000000008</v>
      </c>
      <c r="CK17" s="20">
        <f t="shared" si="13"/>
        <v>1.3677300274542479E-2</v>
      </c>
      <c r="CM17" s="18" t="s">
        <v>142</v>
      </c>
      <c r="CN17" s="19">
        <v>-0.85764300000000004</v>
      </c>
      <c r="CO17" s="19">
        <v>-0.830013</v>
      </c>
      <c r="CP17" s="19">
        <v>-0.80714300000000005</v>
      </c>
      <c r="CQ17" s="19">
        <v>-0.87561900000000004</v>
      </c>
      <c r="CR17" s="19">
        <v>-0.81982500000000003</v>
      </c>
      <c r="CS17" s="19">
        <v>-0.84424900000000003</v>
      </c>
      <c r="CT17" s="19">
        <v>-0.86613399999999996</v>
      </c>
      <c r="CU17" s="19">
        <v>-0.89159299999999997</v>
      </c>
      <c r="CV17" s="19">
        <v>-0.87412599999999996</v>
      </c>
      <c r="CW17" s="19">
        <v>-0.79769800000000002</v>
      </c>
      <c r="CX17" s="19">
        <v>-0.84228000000000003</v>
      </c>
      <c r="CY17" s="20">
        <f t="shared" si="14"/>
        <v>-0.85436619999999996</v>
      </c>
      <c r="CZ17" s="20">
        <f t="shared" si="15"/>
        <v>3.6304705524215421E-2</v>
      </c>
      <c r="DB17" s="18" t="s">
        <v>143</v>
      </c>
      <c r="DC17" s="19">
        <v>4.7327589999999997</v>
      </c>
      <c r="DD17" s="19">
        <v>0.393204</v>
      </c>
      <c r="DE17" s="19">
        <v>-0.71726999999999996</v>
      </c>
      <c r="DF17" s="19">
        <v>6.9873419999999999</v>
      </c>
      <c r="DG17" s="19">
        <v>-0.69525099999999995</v>
      </c>
      <c r="DH17" s="17"/>
      <c r="DI17" s="17"/>
      <c r="DJ17" s="20">
        <f t="shared" si="16"/>
        <v>1.8582736666666666</v>
      </c>
      <c r="DK17" s="20">
        <f t="shared" si="17"/>
        <v>4.4419171182151</v>
      </c>
    </row>
    <row r="18" spans="4:115" ht="16" x14ac:dyDescent="0.2">
      <c r="D18" s="18" t="s">
        <v>144</v>
      </c>
      <c r="E18" s="19">
        <v>-0.32827099999999998</v>
      </c>
      <c r="F18" s="19">
        <v>-0.40077800000000002</v>
      </c>
      <c r="G18" s="19">
        <v>-0.30066100000000001</v>
      </c>
      <c r="H18" s="19">
        <v>-0.33205699999999999</v>
      </c>
      <c r="I18" s="19">
        <v>-0.25617299999999998</v>
      </c>
      <c r="J18" s="20">
        <f t="shared" si="0"/>
        <v>-0.32358800000000004</v>
      </c>
      <c r="K18" s="20">
        <f t="shared" si="1"/>
        <v>5.2731347659622514E-2</v>
      </c>
      <c r="R18" s="18" t="s">
        <v>144</v>
      </c>
      <c r="S18" s="19">
        <v>-0.212226</v>
      </c>
      <c r="T18" s="19">
        <v>-0.32694200000000001</v>
      </c>
      <c r="U18" s="19">
        <v>-0.34359000000000001</v>
      </c>
      <c r="V18" s="19">
        <v>-0.27073199999999997</v>
      </c>
      <c r="W18" s="19">
        <v>-0.32340400000000002</v>
      </c>
      <c r="X18" s="19">
        <v>-0.473939</v>
      </c>
      <c r="Y18" s="19">
        <v>-0.42666700000000002</v>
      </c>
      <c r="Z18" s="19">
        <v>-0.27566000000000002</v>
      </c>
      <c r="AA18" s="20">
        <f t="shared" si="2"/>
        <v>-0.35408040000000002</v>
      </c>
      <c r="AB18" s="20">
        <f t="shared" si="3"/>
        <v>9.1750551673000877E-2</v>
      </c>
      <c r="AE18" s="18" t="s">
        <v>144</v>
      </c>
      <c r="AF18" s="19">
        <v>-0.40614299999999998</v>
      </c>
      <c r="AG18" s="19">
        <v>-0.34359000000000001</v>
      </c>
      <c r="AH18" s="19">
        <v>-0.34975400000000001</v>
      </c>
      <c r="AI18" s="19">
        <v>-0.26582299999999998</v>
      </c>
      <c r="AJ18" s="19">
        <v>-0.33551599999999998</v>
      </c>
      <c r="AK18" s="19">
        <v>-0.296512</v>
      </c>
      <c r="AL18" s="19">
        <v>-0.39856200000000003</v>
      </c>
      <c r="AM18" s="19">
        <v>-0.20529</v>
      </c>
      <c r="AN18" s="19">
        <v>-1.3332999999999999E-2</v>
      </c>
      <c r="AO18" s="20">
        <f t="shared" si="4"/>
        <v>-0.24984260000000003</v>
      </c>
      <c r="AP18" s="20">
        <f t="shared" si="5"/>
        <v>0.14963050270516362</v>
      </c>
      <c r="AS18" s="18" t="s">
        <v>145</v>
      </c>
      <c r="AT18" s="19">
        <v>-0.78552299999999997</v>
      </c>
      <c r="AU18" s="19">
        <v>-0.72793699999999995</v>
      </c>
      <c r="AV18" s="19">
        <v>-0.739645</v>
      </c>
      <c r="AW18" s="19">
        <v>-0.78892899999999999</v>
      </c>
      <c r="AX18" s="19">
        <v>-0.82309399999999999</v>
      </c>
      <c r="AY18" s="20">
        <f t="shared" si="6"/>
        <v>-0.77302559999999987</v>
      </c>
      <c r="AZ18" s="20">
        <f t="shared" si="7"/>
        <v>3.8933257387483017E-2</v>
      </c>
      <c r="BB18" s="18" t="s">
        <v>145</v>
      </c>
      <c r="BC18" s="19">
        <v>-0.76493299999999997</v>
      </c>
      <c r="BD18" s="19">
        <v>-0.78595300000000001</v>
      </c>
      <c r="BE18" s="19">
        <v>-0.74390199999999995</v>
      </c>
      <c r="BF18" s="19">
        <v>-0.82668699999999995</v>
      </c>
      <c r="BG18" s="19">
        <v>-0.76542200000000005</v>
      </c>
      <c r="BH18" s="19">
        <v>-0.76219499999999996</v>
      </c>
      <c r="BI18" s="19">
        <v>-0.81100099999999997</v>
      </c>
      <c r="BJ18" s="19">
        <v>-0.85285299999999997</v>
      </c>
      <c r="BK18" s="19">
        <v>-0.78656099999999995</v>
      </c>
      <c r="BL18" s="19">
        <v>-0.742483</v>
      </c>
      <c r="BM18" s="19">
        <v>-0.764096</v>
      </c>
      <c r="BN18" s="20">
        <f t="shared" si="8"/>
        <v>-0.79139879999999996</v>
      </c>
      <c r="BO18" s="20">
        <f t="shared" si="9"/>
        <v>4.2785709146863499E-2</v>
      </c>
      <c r="BQ18" s="18" t="s">
        <v>146</v>
      </c>
      <c r="BR18" s="17"/>
      <c r="BS18" s="19">
        <v>-0.171429</v>
      </c>
      <c r="BT18" s="17"/>
      <c r="BU18" s="19">
        <v>0.83207100000000001</v>
      </c>
      <c r="BV18" s="17"/>
      <c r="BW18" s="19">
        <v>-5.8179000000000002E-2</v>
      </c>
      <c r="BX18" s="19">
        <v>0.18163299999999999</v>
      </c>
      <c r="BY18" s="17"/>
      <c r="BZ18" s="20">
        <f t="shared" si="10"/>
        <v>0.31850833333333334</v>
      </c>
      <c r="CA18" s="20">
        <f>_xlfn.STDEV.S(BU18:BY18)</f>
        <v>0.46063804476110454</v>
      </c>
      <c r="CD18" s="18" t="s">
        <v>147</v>
      </c>
      <c r="CE18" s="19">
        <v>-0.802427</v>
      </c>
      <c r="CF18" s="19">
        <v>-0.79458499999999999</v>
      </c>
      <c r="CG18" s="19">
        <v>-0.79500999999999999</v>
      </c>
      <c r="CH18" s="19">
        <v>-0.75431199999999998</v>
      </c>
      <c r="CI18" s="19">
        <v>-0.795821</v>
      </c>
      <c r="CJ18" s="20">
        <f t="shared" si="12"/>
        <v>-0.78843099999999999</v>
      </c>
      <c r="CK18" s="20">
        <f t="shared" si="13"/>
        <v>1.9337536257238157E-2</v>
      </c>
      <c r="CM18" s="18" t="s">
        <v>148</v>
      </c>
      <c r="CN18" s="19">
        <v>-0.76538499999999998</v>
      </c>
      <c r="CO18" s="19">
        <v>-0.79714700000000005</v>
      </c>
      <c r="CP18" s="19">
        <v>-0.76521700000000004</v>
      </c>
      <c r="CQ18" s="19">
        <v>-0.82813700000000001</v>
      </c>
      <c r="CR18" s="19">
        <v>-0.77244100000000004</v>
      </c>
      <c r="CS18" s="19">
        <v>-0.75440799999999997</v>
      </c>
      <c r="CT18" s="19">
        <v>-0.79758300000000004</v>
      </c>
      <c r="CU18" s="19">
        <v>-0.86756800000000001</v>
      </c>
      <c r="CV18" s="19">
        <v>-0.80363600000000002</v>
      </c>
      <c r="CW18" s="19">
        <v>-0.76805599999999996</v>
      </c>
      <c r="CX18" s="19">
        <v>-0.79930900000000005</v>
      </c>
      <c r="CY18" s="20">
        <f t="shared" si="14"/>
        <v>-0.8072303999999999</v>
      </c>
      <c r="CZ18" s="20">
        <f t="shared" si="15"/>
        <v>3.655133446674691E-2</v>
      </c>
      <c r="DB18" s="18" t="s">
        <v>149</v>
      </c>
      <c r="DC18" s="19">
        <v>-0.73421899999999996</v>
      </c>
      <c r="DD18" s="19">
        <v>-0.68444199999999999</v>
      </c>
      <c r="DE18" s="19">
        <v>0.456926</v>
      </c>
      <c r="DF18" s="19">
        <v>-0.37834000000000001</v>
      </c>
      <c r="DG18" s="19">
        <v>1.6212299999999999</v>
      </c>
      <c r="DH18" s="17"/>
      <c r="DI18" s="17"/>
      <c r="DJ18" s="20">
        <f t="shared" si="16"/>
        <v>0.56660533333333329</v>
      </c>
      <c r="DK18" s="20">
        <f t="shared" si="17"/>
        <v>1.0042869178403815</v>
      </c>
    </row>
    <row r="19" spans="4:115" ht="16" x14ac:dyDescent="0.2">
      <c r="D19" s="18" t="s">
        <v>150</v>
      </c>
      <c r="E19" s="19">
        <v>-0.17266200000000001</v>
      </c>
      <c r="F19" s="19">
        <v>-0.10073</v>
      </c>
      <c r="G19" s="19">
        <v>-3.2011999999999999E-2</v>
      </c>
      <c r="H19" s="19">
        <v>-0.19862199999999999</v>
      </c>
      <c r="I19" s="19">
        <v>-0.221744</v>
      </c>
      <c r="J19" s="20">
        <f t="shared" si="0"/>
        <v>-0.14515400000000001</v>
      </c>
      <c r="K19" s="20">
        <f t="shared" si="1"/>
        <v>7.7871928716322383E-2</v>
      </c>
      <c r="R19" s="18" t="s">
        <v>150</v>
      </c>
      <c r="S19" s="19">
        <v>-9.8945000000000005E-2</v>
      </c>
      <c r="T19" s="19">
        <v>-8.6301000000000003E-2</v>
      </c>
      <c r="U19" s="19">
        <v>-4.4776000000000003E-2</v>
      </c>
      <c r="V19" s="19">
        <v>-0.156559</v>
      </c>
      <c r="W19" s="19">
        <v>-0.171875</v>
      </c>
      <c r="X19" s="19">
        <v>-0.271812</v>
      </c>
      <c r="Y19" s="19">
        <v>-0.28630699999999998</v>
      </c>
      <c r="Z19" s="19">
        <v>-0.13028200000000001</v>
      </c>
      <c r="AA19" s="20">
        <f t="shared" si="2"/>
        <v>-0.20336699999999999</v>
      </c>
      <c r="AB19" s="20">
        <f t="shared" si="3"/>
        <v>7.0865918779763254E-2</v>
      </c>
      <c r="AE19" s="18" t="s">
        <v>150</v>
      </c>
      <c r="AF19" s="19">
        <v>-0.14285700000000001</v>
      </c>
      <c r="AG19" s="19">
        <v>-4.4776000000000003E-2</v>
      </c>
      <c r="AH19" s="19">
        <v>-0.22352900000000001</v>
      </c>
      <c r="AI19" s="19">
        <v>-0.105727</v>
      </c>
      <c r="AJ19" s="19">
        <v>-0.199211</v>
      </c>
      <c r="AK19" s="19">
        <v>-0.159722</v>
      </c>
      <c r="AL19" s="19">
        <v>-0.247752</v>
      </c>
      <c r="AM19" s="19">
        <v>-4.6828000000000002E-2</v>
      </c>
      <c r="AN19" s="19">
        <v>-4.5161E-2</v>
      </c>
      <c r="AO19" s="20">
        <f t="shared" si="4"/>
        <v>-0.13973479999999999</v>
      </c>
      <c r="AP19" s="20">
        <f t="shared" si="5"/>
        <v>9.1077575668767105E-2</v>
      </c>
      <c r="AS19" s="18" t="s">
        <v>151</v>
      </c>
      <c r="AT19" s="19">
        <v>-0.61941000000000002</v>
      </c>
      <c r="AU19" s="19">
        <v>-0.52918299999999996</v>
      </c>
      <c r="AV19" s="19">
        <v>-0.54166700000000001</v>
      </c>
      <c r="AW19" s="19">
        <v>-0.62569799999999998</v>
      </c>
      <c r="AX19" s="19">
        <v>-0.67152100000000003</v>
      </c>
      <c r="AY19" s="20">
        <f t="shared" si="6"/>
        <v>-0.59749579999999991</v>
      </c>
      <c r="AZ19" s="20">
        <f t="shared" si="7"/>
        <v>6.0288514732907479E-2</v>
      </c>
      <c r="BB19" s="18" t="s">
        <v>151</v>
      </c>
      <c r="BC19" s="19">
        <v>-0.58361799999999997</v>
      </c>
      <c r="BD19" s="19">
        <v>-0.59748400000000002</v>
      </c>
      <c r="BE19" s="19">
        <v>-0.56350999999999996</v>
      </c>
      <c r="BF19" s="19">
        <v>-0.65069600000000005</v>
      </c>
      <c r="BG19" s="19">
        <v>-0.57121699999999997</v>
      </c>
      <c r="BH19" s="19">
        <v>-0.58510600000000001</v>
      </c>
      <c r="BI19" s="19">
        <v>-0.65104200000000001</v>
      </c>
      <c r="BJ19" s="19">
        <v>-0.75980400000000003</v>
      </c>
      <c r="BK19" s="19">
        <v>-0.67857100000000004</v>
      </c>
      <c r="BL19" s="19">
        <v>-0.52691200000000005</v>
      </c>
      <c r="BM19" s="19">
        <v>-0.60587800000000003</v>
      </c>
      <c r="BN19" s="20">
        <f t="shared" si="8"/>
        <v>-0.64444140000000005</v>
      </c>
      <c r="BO19" s="20">
        <f t="shared" si="9"/>
        <v>8.6338320980893973E-2</v>
      </c>
      <c r="BQ19" s="18" t="s">
        <v>152</v>
      </c>
      <c r="BR19" s="19">
        <v>0.49974099999999999</v>
      </c>
      <c r="BS19" s="17"/>
      <c r="BT19" s="19">
        <v>0.44794499999999998</v>
      </c>
      <c r="BU19" s="17"/>
      <c r="BV19" s="19">
        <v>-0.86049500000000001</v>
      </c>
      <c r="BW19" s="17"/>
      <c r="BX19" s="17"/>
      <c r="BY19" s="19">
        <v>0.55748399999999998</v>
      </c>
      <c r="BZ19" s="20">
        <f t="shared" si="10"/>
        <v>-0.15150550000000002</v>
      </c>
      <c r="CA19" s="20">
        <f>_xlfn.STDEV.S(BU19:BY19)</f>
        <v>1.0026625664801194</v>
      </c>
      <c r="CD19" s="18" t="s">
        <v>153</v>
      </c>
      <c r="CE19" s="19">
        <v>-9.1518000000000002E-2</v>
      </c>
      <c r="CF19" s="19">
        <v>8.1081E-2</v>
      </c>
      <c r="CG19" s="19">
        <v>-2.7841999999999999E-2</v>
      </c>
      <c r="CH19" s="19">
        <v>9.1096999999999997E-2</v>
      </c>
      <c r="CI19" s="19">
        <v>-0.17574699999999999</v>
      </c>
      <c r="CJ19" s="20">
        <f t="shared" si="12"/>
        <v>-2.4585799999999998E-2</v>
      </c>
      <c r="CK19" s="20">
        <f t="shared" si="13"/>
        <v>0.1138949224711093</v>
      </c>
      <c r="CM19" s="18" t="s">
        <v>154</v>
      </c>
      <c r="CN19" s="19">
        <v>0.119266</v>
      </c>
      <c r="CO19" s="19">
        <v>-0.13513500000000001</v>
      </c>
      <c r="CP19" s="19">
        <v>-0.24701200000000001</v>
      </c>
      <c r="CQ19" s="19">
        <v>-0.31722099999999998</v>
      </c>
      <c r="CR19" s="19">
        <v>-8.5443000000000005E-2</v>
      </c>
      <c r="CS19" s="19">
        <v>0.3</v>
      </c>
      <c r="CT19" s="19">
        <v>-0.13548399999999999</v>
      </c>
      <c r="CU19" s="19">
        <v>-0.31944400000000001</v>
      </c>
      <c r="CV19" s="19">
        <v>-0.228571</v>
      </c>
      <c r="CW19" s="19">
        <v>0.210145</v>
      </c>
      <c r="CX19" s="19">
        <v>0.136957</v>
      </c>
      <c r="CY19" s="20">
        <f t="shared" si="14"/>
        <v>-6.7279399999999989E-2</v>
      </c>
      <c r="CZ19" s="20">
        <f t="shared" si="15"/>
        <v>0.23072203946805775</v>
      </c>
      <c r="DB19" s="18" t="s">
        <v>155</v>
      </c>
      <c r="DC19" s="19">
        <v>-0.20792099999999999</v>
      </c>
      <c r="DD19" s="19">
        <v>4.59375</v>
      </c>
      <c r="DE19" s="19">
        <v>18.757009</v>
      </c>
      <c r="DF19" s="19">
        <v>-0.28362999999999999</v>
      </c>
      <c r="DG19" s="19">
        <v>8.2076270000000005</v>
      </c>
      <c r="DH19" s="19">
        <v>0.90351999999999999</v>
      </c>
      <c r="DI19" s="17"/>
      <c r="DJ19" s="20">
        <f t="shared" si="16"/>
        <v>6.896131500000001</v>
      </c>
      <c r="DK19" s="20">
        <f t="shared" si="17"/>
        <v>8.7533003928678426</v>
      </c>
    </row>
    <row r="20" spans="4:115" ht="16" x14ac:dyDescent="0.2">
      <c r="D20" s="18" t="s">
        <v>156</v>
      </c>
      <c r="E20" s="19">
        <v>0.39902700000000002</v>
      </c>
      <c r="F20" s="19">
        <v>0.40318900000000002</v>
      </c>
      <c r="G20" s="19">
        <v>0.71621599999999996</v>
      </c>
      <c r="H20" s="19">
        <v>0.95518199999999998</v>
      </c>
      <c r="I20" s="19">
        <v>1.042373</v>
      </c>
      <c r="J20" s="20">
        <f t="shared" si="0"/>
        <v>0.70319739999999997</v>
      </c>
      <c r="K20" s="20">
        <f t="shared" si="1"/>
        <v>0.30051226369534395</v>
      </c>
      <c r="R20" s="18" t="s">
        <v>156</v>
      </c>
      <c r="S20" s="19">
        <v>0.90782099999999999</v>
      </c>
      <c r="T20" s="19">
        <v>0.55477900000000002</v>
      </c>
      <c r="U20" s="19">
        <v>1.6122449999999999</v>
      </c>
      <c r="V20" s="19">
        <v>0.79579599999999995</v>
      </c>
      <c r="W20" s="19">
        <v>0.55882399999999999</v>
      </c>
      <c r="X20" s="19">
        <v>0.54448399999999997</v>
      </c>
      <c r="Y20" s="19">
        <v>0.34375</v>
      </c>
      <c r="Z20" s="19">
        <v>0.65771800000000002</v>
      </c>
      <c r="AA20" s="20">
        <f t="shared" si="2"/>
        <v>0.58011440000000003</v>
      </c>
      <c r="AB20" s="20">
        <f t="shared" si="3"/>
        <v>0.16593056336552331</v>
      </c>
      <c r="AE20" s="18" t="s">
        <v>156</v>
      </c>
      <c r="AF20" s="19">
        <v>0.55357100000000004</v>
      </c>
      <c r="AG20" s="19">
        <v>1.6122449999999999</v>
      </c>
      <c r="AH20" s="19">
        <v>0.51724099999999995</v>
      </c>
      <c r="AI20" s="19">
        <v>0.50929400000000002</v>
      </c>
      <c r="AJ20" s="19">
        <v>0.89719599999999999</v>
      </c>
      <c r="AK20" s="19">
        <v>0.47560999999999998</v>
      </c>
      <c r="AL20" s="19">
        <v>0.66592899999999999</v>
      </c>
      <c r="AM20" s="19">
        <v>0.70540499999999995</v>
      </c>
      <c r="AN20" s="19">
        <v>1.0555559999999999</v>
      </c>
      <c r="AO20" s="20">
        <f t="shared" si="4"/>
        <v>0.75993920000000004</v>
      </c>
      <c r="AP20" s="20">
        <f t="shared" si="5"/>
        <v>0.22298190074241472</v>
      </c>
      <c r="AS20" s="18" t="s">
        <v>157</v>
      </c>
      <c r="AT20" s="19">
        <v>-0.76303299999999996</v>
      </c>
      <c r="AU20" s="19">
        <v>-0.72437399999999996</v>
      </c>
      <c r="AV20" s="19">
        <v>-0.733186</v>
      </c>
      <c r="AW20" s="19">
        <v>-0.76907899999999996</v>
      </c>
      <c r="AX20" s="19">
        <v>-0.809836</v>
      </c>
      <c r="AY20" s="20">
        <f t="shared" si="6"/>
        <v>-0.75990160000000007</v>
      </c>
      <c r="AZ20" s="20">
        <f t="shared" si="7"/>
        <v>3.3776501762319916E-2</v>
      </c>
      <c r="BB20" s="18" t="s">
        <v>157</v>
      </c>
      <c r="BC20" s="19">
        <v>-0.73478299999999996</v>
      </c>
      <c r="BD20" s="19">
        <v>-0.70506899999999995</v>
      </c>
      <c r="BE20" s="19">
        <v>-0.75486399999999998</v>
      </c>
      <c r="BF20" s="19">
        <v>-0.80863700000000005</v>
      </c>
      <c r="BG20" s="19">
        <v>-0.74978400000000001</v>
      </c>
      <c r="BH20" s="19">
        <v>-0.76363599999999998</v>
      </c>
      <c r="BI20" s="19">
        <v>-0.77516799999999997</v>
      </c>
      <c r="BJ20" s="19">
        <v>-0.825623</v>
      </c>
      <c r="BK20" s="19">
        <v>-0.82524299999999995</v>
      </c>
      <c r="BL20" s="19">
        <v>-0.712565</v>
      </c>
      <c r="BM20" s="19">
        <v>-0.76755600000000002</v>
      </c>
      <c r="BN20" s="20">
        <f t="shared" si="8"/>
        <v>-0.78123100000000001</v>
      </c>
      <c r="BO20" s="20">
        <f t="shared" si="9"/>
        <v>4.7027893207116971E-2</v>
      </c>
      <c r="BQ20" s="18" t="s">
        <v>158</v>
      </c>
      <c r="BR20" s="19">
        <v>-0.79518500000000003</v>
      </c>
      <c r="BS20" s="19">
        <v>1.7316020000000001</v>
      </c>
      <c r="BT20" s="19">
        <v>-0.79659500000000005</v>
      </c>
      <c r="BU20" s="19">
        <v>-0.14233999999999999</v>
      </c>
      <c r="BV20" s="19">
        <v>1.6144069999999999</v>
      </c>
      <c r="BW20" s="19">
        <v>2.052E-3</v>
      </c>
      <c r="BX20" s="19">
        <v>2.2360999999999999E-2</v>
      </c>
      <c r="BY20" s="19">
        <v>-0.89577799999999996</v>
      </c>
      <c r="BZ20" s="20">
        <f t="shared" si="10"/>
        <v>0.12014040000000001</v>
      </c>
      <c r="CA20" s="20">
        <f>_xlfn.STDEV.S(BU20:BY20)</f>
        <v>0.91615016632062007</v>
      </c>
      <c r="CD20" s="18" t="s">
        <v>159</v>
      </c>
      <c r="CE20" s="19">
        <v>-1.1782000000000001E-2</v>
      </c>
      <c r="CF20" s="19">
        <v>-0.14982300000000001</v>
      </c>
      <c r="CG20" s="19">
        <v>-2.9973E-2</v>
      </c>
      <c r="CH20" s="19">
        <v>-1.2179999999999999E-3</v>
      </c>
      <c r="CI20" s="19">
        <v>1.3141999999999999E-2</v>
      </c>
      <c r="CJ20" s="20">
        <f t="shared" si="12"/>
        <v>-3.5930799999999999E-2</v>
      </c>
      <c r="CK20" s="20">
        <f t="shared" si="13"/>
        <v>6.5580506491639726E-2</v>
      </c>
      <c r="CM20" s="18" t="s">
        <v>118</v>
      </c>
      <c r="CN20" s="19">
        <v>-0.64462799999999998</v>
      </c>
      <c r="CO20" s="19">
        <v>-0.67487699999999995</v>
      </c>
      <c r="CP20" s="19">
        <v>-0.75776399999999999</v>
      </c>
      <c r="CQ20" s="19">
        <v>-0.66457299999999997</v>
      </c>
      <c r="CR20" s="19">
        <v>-0.70815499999999998</v>
      </c>
      <c r="CS20" s="19">
        <v>-0.632911</v>
      </c>
      <c r="CT20" s="19">
        <v>-0.62555099999999997</v>
      </c>
      <c r="CU20" s="19">
        <v>-0.67657999999999996</v>
      </c>
      <c r="CV20" s="19">
        <v>-0.64806900000000001</v>
      </c>
      <c r="CW20" s="19">
        <v>-0.71019100000000002</v>
      </c>
      <c r="CX20" s="19">
        <v>-0.713368</v>
      </c>
      <c r="CY20" s="20">
        <f t="shared" si="14"/>
        <v>-0.6747517999999999</v>
      </c>
      <c r="CZ20" s="20">
        <f t="shared" si="15"/>
        <v>3.8350947350750036E-2</v>
      </c>
      <c r="DB20" s="18" t="s">
        <v>160</v>
      </c>
      <c r="DC20" s="19">
        <v>-0.90298299999999998</v>
      </c>
      <c r="DD20" s="19">
        <v>-0.83053299999999997</v>
      </c>
      <c r="DE20" s="19">
        <v>0.53633699999999995</v>
      </c>
      <c r="DF20" s="19">
        <v>-0.69829399999999997</v>
      </c>
      <c r="DG20" s="19">
        <v>0.48631999999999997</v>
      </c>
      <c r="DH20" s="17"/>
      <c r="DI20" s="17"/>
      <c r="DJ20" s="20">
        <f t="shared" si="16"/>
        <v>0.10812099999999998</v>
      </c>
      <c r="DK20" s="20">
        <f t="shared" si="17"/>
        <v>0.6988235036409407</v>
      </c>
    </row>
    <row r="21" spans="4:115" ht="16" x14ac:dyDescent="0.2">
      <c r="D21" s="18" t="s">
        <v>161</v>
      </c>
      <c r="E21" s="19">
        <v>0.73716000000000004</v>
      </c>
      <c r="F21" s="19">
        <v>1.1614040000000001</v>
      </c>
      <c r="G21" s="19">
        <v>0.92424200000000001</v>
      </c>
      <c r="H21" s="19">
        <v>1.1411039999999999</v>
      </c>
      <c r="I21" s="19">
        <v>0.83038000000000001</v>
      </c>
      <c r="J21" s="20">
        <f t="shared" si="0"/>
        <v>0.95885799999999999</v>
      </c>
      <c r="K21" s="20">
        <f t="shared" si="1"/>
        <v>0.18781197630609078</v>
      </c>
      <c r="R21" s="18" t="s">
        <v>161</v>
      </c>
      <c r="S21" s="19">
        <v>1.224756</v>
      </c>
      <c r="T21" s="19">
        <v>0.99104499999999995</v>
      </c>
      <c r="U21" s="19">
        <v>1.3703700000000001</v>
      </c>
      <c r="V21" s="19">
        <v>1.3636360000000001</v>
      </c>
      <c r="W21" s="19">
        <v>0.89285700000000001</v>
      </c>
      <c r="X21" s="19">
        <v>0.40453099999999997</v>
      </c>
      <c r="Y21" s="19">
        <v>0.62264200000000003</v>
      </c>
      <c r="Z21" s="19">
        <v>0.82962999999999998</v>
      </c>
      <c r="AA21" s="20">
        <f t="shared" si="2"/>
        <v>0.82265920000000003</v>
      </c>
      <c r="AB21" s="20">
        <f t="shared" si="3"/>
        <v>0.35793515238336127</v>
      </c>
      <c r="AE21" s="18" t="s">
        <v>161</v>
      </c>
      <c r="AF21" s="19">
        <v>1.0390619999999999</v>
      </c>
      <c r="AG21" s="19">
        <v>1.3703700000000001</v>
      </c>
      <c r="AH21" s="19">
        <v>0.60975599999999996</v>
      </c>
      <c r="AI21" s="19">
        <v>0.74248899999999995</v>
      </c>
      <c r="AJ21" s="19">
        <v>1.1145830000000001</v>
      </c>
      <c r="AK21" s="19">
        <v>0.59210499999999999</v>
      </c>
      <c r="AL21" s="19">
        <v>0.75524500000000006</v>
      </c>
      <c r="AM21" s="19">
        <v>1.2945450000000001</v>
      </c>
      <c r="AN21" s="19">
        <v>1.1142860000000001</v>
      </c>
      <c r="AO21" s="20">
        <f t="shared" si="4"/>
        <v>0.97415280000000004</v>
      </c>
      <c r="AP21" s="20">
        <f t="shared" si="5"/>
        <v>0.28978020249009373</v>
      </c>
      <c r="AS21" s="18" t="s">
        <v>162</v>
      </c>
      <c r="AT21" s="19">
        <v>-0.32773099999999999</v>
      </c>
      <c r="AU21" s="19">
        <v>-0.313475</v>
      </c>
      <c r="AV21" s="19">
        <v>-0.3125</v>
      </c>
      <c r="AW21" s="19">
        <v>-0.35753400000000002</v>
      </c>
      <c r="AX21" s="19">
        <v>-0.45430100000000001</v>
      </c>
      <c r="AY21" s="20">
        <f t="shared" si="6"/>
        <v>-0.35310819999999998</v>
      </c>
      <c r="AZ21" s="20">
        <f t="shared" si="7"/>
        <v>5.9420933194455988E-2</v>
      </c>
      <c r="BB21" s="18" t="s">
        <v>162</v>
      </c>
      <c r="BC21" s="19">
        <v>-0.35789500000000002</v>
      </c>
      <c r="BD21" s="19">
        <v>-0.25581399999999999</v>
      </c>
      <c r="BE21" s="19">
        <v>-0.34827599999999997</v>
      </c>
      <c r="BF21" s="19">
        <v>-0.460621</v>
      </c>
      <c r="BG21" s="19">
        <v>-0.33410099999999998</v>
      </c>
      <c r="BH21" s="19">
        <v>-0.35</v>
      </c>
      <c r="BI21" s="19">
        <v>-0.44398300000000002</v>
      </c>
      <c r="BJ21" s="19">
        <v>-0.61718799999999996</v>
      </c>
      <c r="BK21" s="19">
        <v>-0.490566</v>
      </c>
      <c r="BL21" s="19">
        <v>-0.13695099999999999</v>
      </c>
      <c r="BM21" s="19">
        <v>-0.35511700000000002</v>
      </c>
      <c r="BN21" s="20">
        <f t="shared" si="8"/>
        <v>-0.40876099999999999</v>
      </c>
      <c r="BO21" s="20">
        <f t="shared" si="9"/>
        <v>0.17897822246994194</v>
      </c>
      <c r="BQ21" s="18" t="s">
        <v>163</v>
      </c>
      <c r="BR21" s="17"/>
      <c r="BS21" s="19">
        <v>1.57551</v>
      </c>
      <c r="BT21" s="17"/>
      <c r="BU21" s="19">
        <v>-0.102273</v>
      </c>
      <c r="BV21" s="17"/>
      <c r="BW21" s="19">
        <v>2.738E-3</v>
      </c>
      <c r="BX21" s="19">
        <v>0.166327</v>
      </c>
      <c r="BY21" s="17"/>
      <c r="BZ21" s="20">
        <f t="shared" si="10"/>
        <v>2.2264000000000003E-2</v>
      </c>
      <c r="CA21" s="20">
        <f>_xlfn.STDEV.S(BU21:BY21)</f>
        <v>0.13536040228589746</v>
      </c>
      <c r="CD21" s="18" t="s">
        <v>164</v>
      </c>
      <c r="CE21" s="19">
        <v>1.949451</v>
      </c>
      <c r="CF21" s="19">
        <v>1.6674059999999999</v>
      </c>
      <c r="CG21" s="19">
        <v>1.876768</v>
      </c>
      <c r="CH21" s="19">
        <v>2.5729850000000001</v>
      </c>
      <c r="CI21" s="19">
        <v>2.3919999999999999</v>
      </c>
      <c r="CJ21" s="20">
        <f t="shared" si="12"/>
        <v>2.0917219999999999</v>
      </c>
      <c r="CK21" s="20">
        <f t="shared" si="13"/>
        <v>0.37691885063830383</v>
      </c>
      <c r="CM21" s="18" t="s">
        <v>123</v>
      </c>
      <c r="CN21" s="19">
        <v>-0.69285699999999995</v>
      </c>
      <c r="CO21" s="19">
        <v>-0.67487699999999995</v>
      </c>
      <c r="CP21" s="19">
        <v>-0.74757300000000004</v>
      </c>
      <c r="CQ21" s="19">
        <v>-0.679087</v>
      </c>
      <c r="CR21" s="19">
        <v>-0.72016500000000006</v>
      </c>
      <c r="CS21" s="19">
        <v>-0.66775799999999996</v>
      </c>
      <c r="CT21" s="19">
        <v>-0.66469400000000001</v>
      </c>
      <c r="CU21" s="19">
        <v>-0.59345800000000004</v>
      </c>
      <c r="CV21" s="19">
        <v>-0.57291700000000001</v>
      </c>
      <c r="CW21" s="19">
        <v>-0.67538600000000004</v>
      </c>
      <c r="CX21" s="19">
        <v>-0.74742799999999998</v>
      </c>
      <c r="CY21" s="20">
        <f t="shared" si="14"/>
        <v>-0.65077660000000004</v>
      </c>
      <c r="CZ21" s="20">
        <f t="shared" si="15"/>
        <v>6.9800338343019491E-2</v>
      </c>
      <c r="DB21" s="18" t="s">
        <v>165</v>
      </c>
      <c r="DC21" s="19">
        <v>-0.87445099999999998</v>
      </c>
      <c r="DD21" s="19">
        <v>-0.76925600000000005</v>
      </c>
      <c r="DE21" s="19">
        <v>0.82556099999999999</v>
      </c>
      <c r="DF21" s="19">
        <v>-0.61329800000000001</v>
      </c>
      <c r="DG21" s="19">
        <v>0.94364899999999996</v>
      </c>
      <c r="DH21" s="17"/>
      <c r="DI21" s="17"/>
      <c r="DJ21" s="20">
        <f t="shared" si="16"/>
        <v>0.38530399999999992</v>
      </c>
      <c r="DK21" s="20">
        <f t="shared" si="17"/>
        <v>0.86682792971788813</v>
      </c>
    </row>
    <row r="22" spans="4:115" ht="16" x14ac:dyDescent="0.2">
      <c r="D22" s="18" t="s">
        <v>166</v>
      </c>
      <c r="E22" s="19">
        <v>-0.55322499999999997</v>
      </c>
      <c r="F22" s="19">
        <v>-0.54234800000000005</v>
      </c>
      <c r="G22" s="19">
        <v>-0.52327299999999999</v>
      </c>
      <c r="H22" s="19">
        <v>-0.57901100000000005</v>
      </c>
      <c r="I22" s="19">
        <v>-0.56366899999999998</v>
      </c>
      <c r="J22" s="20">
        <f t="shared" si="0"/>
        <v>-0.55230519999999994</v>
      </c>
      <c r="K22" s="20">
        <f t="shared" si="1"/>
        <v>2.1125791137848553E-2</v>
      </c>
      <c r="L22" s="18"/>
      <c r="M22" s="18"/>
      <c r="N22" s="18"/>
      <c r="O22" s="18"/>
      <c r="R22" s="18" t="s">
        <v>166</v>
      </c>
      <c r="S22" s="19">
        <v>-0.45664300000000002</v>
      </c>
      <c r="T22" s="19">
        <v>-0.54408699999999999</v>
      </c>
      <c r="U22" s="19">
        <v>-0.61676600000000004</v>
      </c>
      <c r="V22" s="19">
        <v>-0.53893599999999997</v>
      </c>
      <c r="W22" s="19">
        <v>-0.54957500000000004</v>
      </c>
      <c r="X22" s="19">
        <v>-0.62650600000000001</v>
      </c>
      <c r="Y22" s="19">
        <v>-0.55555600000000005</v>
      </c>
      <c r="Z22" s="19">
        <v>-0.63353099999999996</v>
      </c>
      <c r="AA22" s="20">
        <f t="shared" si="2"/>
        <v>-0.58082080000000003</v>
      </c>
      <c r="AB22" s="20">
        <f t="shared" si="3"/>
        <v>4.5371933204350005E-2</v>
      </c>
      <c r="AE22" s="18" t="s">
        <v>166</v>
      </c>
      <c r="AF22" s="19">
        <v>-0.57629900000000001</v>
      </c>
      <c r="AG22" s="19">
        <v>-0.61676600000000004</v>
      </c>
      <c r="AH22" s="19">
        <v>-0.51648400000000005</v>
      </c>
      <c r="AI22" s="19">
        <v>-0.56900200000000001</v>
      </c>
      <c r="AJ22" s="19">
        <v>-0.51724099999999995</v>
      </c>
      <c r="AK22" s="19">
        <v>-0.58419200000000004</v>
      </c>
      <c r="AL22" s="19">
        <v>-0.54391299999999998</v>
      </c>
      <c r="AM22" s="19">
        <v>-0.56180600000000003</v>
      </c>
      <c r="AN22" s="19">
        <v>-0.46376800000000001</v>
      </c>
      <c r="AO22" s="20">
        <f t="shared" si="4"/>
        <v>-0.53418399999999999</v>
      </c>
      <c r="AP22" s="20">
        <f t="shared" si="5"/>
        <v>4.6378623022897102E-2</v>
      </c>
      <c r="AS22" s="18" t="s">
        <v>167</v>
      </c>
      <c r="AT22" s="19">
        <v>-0.49558600000000003</v>
      </c>
      <c r="AU22" s="19">
        <v>-0.431257</v>
      </c>
      <c r="AV22" s="19">
        <v>-0.50511200000000001</v>
      </c>
      <c r="AW22" s="19">
        <v>-0.51348499999999997</v>
      </c>
      <c r="AX22" s="19">
        <v>-0.60620799999999997</v>
      </c>
      <c r="AY22" s="20">
        <f t="shared" si="6"/>
        <v>-0.51032960000000005</v>
      </c>
      <c r="AZ22" s="20">
        <f t="shared" si="7"/>
        <v>6.2649216469960078E-2</v>
      </c>
      <c r="BB22" s="18" t="s">
        <v>167</v>
      </c>
      <c r="BC22" s="19">
        <v>-0.59060400000000002</v>
      </c>
      <c r="BD22" s="19">
        <v>-0.48178100000000001</v>
      </c>
      <c r="BE22" s="19">
        <v>-0.54457800000000001</v>
      </c>
      <c r="BF22" s="19">
        <v>-0.55772999999999995</v>
      </c>
      <c r="BG22" s="19">
        <v>-0.44423099999999999</v>
      </c>
      <c r="BH22" s="19">
        <v>-0.42815199999999998</v>
      </c>
      <c r="BI22" s="19">
        <v>-0.528169</v>
      </c>
      <c r="BJ22" s="19">
        <v>-0.67114099999999999</v>
      </c>
      <c r="BK22" s="19">
        <v>-0.6</v>
      </c>
      <c r="BL22" s="19">
        <v>-0.50445099999999998</v>
      </c>
      <c r="BM22" s="19">
        <v>-0.49856200000000001</v>
      </c>
      <c r="BN22" s="20">
        <f t="shared" si="8"/>
        <v>-0.56046460000000009</v>
      </c>
      <c r="BO22" s="20">
        <f t="shared" si="9"/>
        <v>7.3866051778200575E-2</v>
      </c>
      <c r="BQ22" s="18" t="s">
        <v>168</v>
      </c>
      <c r="BR22" s="19">
        <v>-0.722136</v>
      </c>
      <c r="BS22" s="17"/>
      <c r="BT22" s="19">
        <v>-0.69725999999999999</v>
      </c>
      <c r="BU22" s="17"/>
      <c r="BV22" s="19">
        <v>-0.19556699999999999</v>
      </c>
      <c r="BW22" s="17"/>
      <c r="BX22" s="17"/>
      <c r="BY22" s="19">
        <v>-0.82863299999999995</v>
      </c>
      <c r="BZ22" s="20">
        <f t="shared" si="10"/>
        <v>-0.5121</v>
      </c>
      <c r="CA22" s="20">
        <f>_xlfn.STDEV.S(BU22:BY22)</f>
        <v>0.44764526153864276</v>
      </c>
      <c r="CD22" s="18" t="s">
        <v>169</v>
      </c>
      <c r="CE22" s="19">
        <v>-0.460177</v>
      </c>
      <c r="CF22" s="19">
        <v>-0.56881700000000002</v>
      </c>
      <c r="CG22" s="19">
        <v>-0.48703200000000002</v>
      </c>
      <c r="CH22" s="19">
        <v>-0.43874099999999999</v>
      </c>
      <c r="CI22" s="19">
        <v>-0.45952799999999999</v>
      </c>
      <c r="CJ22" s="20">
        <f t="shared" si="12"/>
        <v>-0.48285900000000004</v>
      </c>
      <c r="CK22" s="20">
        <f t="shared" si="13"/>
        <v>5.1018129870664612E-2</v>
      </c>
      <c r="CM22" s="18" t="s">
        <v>128</v>
      </c>
      <c r="CN22" s="19">
        <v>4.0322999999999998E-2</v>
      </c>
      <c r="CO22" s="19">
        <v>9.0909000000000004E-2</v>
      </c>
      <c r="CP22" s="19">
        <v>-0.235294</v>
      </c>
      <c r="CQ22" s="19">
        <v>-2.9090999999999999E-2</v>
      </c>
      <c r="CR22" s="19">
        <v>-0.250689</v>
      </c>
      <c r="CS22" s="19">
        <v>0.180233</v>
      </c>
      <c r="CT22" s="19">
        <v>0.18055599999999999</v>
      </c>
      <c r="CU22" s="19">
        <v>6.0976000000000002E-2</v>
      </c>
      <c r="CV22" s="19">
        <v>7.8947000000000003E-2</v>
      </c>
      <c r="CW22" s="19">
        <v>-6.1856000000000001E-2</v>
      </c>
      <c r="CX22" s="19">
        <v>-3.3465000000000002E-2</v>
      </c>
      <c r="CY22" s="20">
        <f t="shared" si="14"/>
        <v>4.5031599999999998E-2</v>
      </c>
      <c r="CZ22" s="20">
        <f t="shared" si="15"/>
        <v>9.6641109897910416E-2</v>
      </c>
      <c r="DB22" s="18" t="s">
        <v>170</v>
      </c>
      <c r="DC22" s="19">
        <v>2.4482759999999999</v>
      </c>
      <c r="DD22" s="19">
        <v>2.4757280000000002</v>
      </c>
      <c r="DE22" s="19">
        <v>1.9442900000000001</v>
      </c>
      <c r="DF22" s="19">
        <v>4.5949369999999998</v>
      </c>
      <c r="DG22" s="19">
        <v>1.8667549999999999</v>
      </c>
      <c r="DH22" s="19">
        <v>2.1670280000000002</v>
      </c>
      <c r="DI22" s="17"/>
      <c r="DJ22" s="20">
        <f t="shared" si="16"/>
        <v>2.6432525</v>
      </c>
      <c r="DK22" s="20">
        <f t="shared" si="17"/>
        <v>1.3073330493607964</v>
      </c>
    </row>
    <row r="23" spans="4:115" ht="16" x14ac:dyDescent="0.2">
      <c r="D23" s="18" t="s">
        <v>171</v>
      </c>
      <c r="E23" s="19">
        <v>-0.77209700000000003</v>
      </c>
      <c r="F23" s="19">
        <v>-0.76289499999999999</v>
      </c>
      <c r="G23" s="19">
        <v>-0.78004799999999996</v>
      </c>
      <c r="H23" s="19">
        <v>-0.76274600000000004</v>
      </c>
      <c r="I23" s="19">
        <v>-0.73832799999999998</v>
      </c>
      <c r="J23" s="20">
        <f t="shared" si="0"/>
        <v>-0.76322279999999998</v>
      </c>
      <c r="K23" s="20">
        <f t="shared" si="1"/>
        <v>1.5667838386325027E-2</v>
      </c>
      <c r="L23" s="20"/>
      <c r="M23" s="20"/>
      <c r="N23" s="20"/>
      <c r="O23" s="20"/>
      <c r="R23" s="18" t="s">
        <v>171</v>
      </c>
      <c r="S23" s="19">
        <v>-0.76102199999999998</v>
      </c>
      <c r="T23" s="19">
        <v>-0.75148999999999999</v>
      </c>
      <c r="U23" s="19">
        <v>-0.75525799999999998</v>
      </c>
      <c r="V23" s="19">
        <v>-0.73026599999999997</v>
      </c>
      <c r="W23" s="19">
        <v>-0.76036199999999998</v>
      </c>
      <c r="X23" s="19">
        <v>-0.80711100000000002</v>
      </c>
      <c r="Y23" s="19">
        <v>-0.78791599999999995</v>
      </c>
      <c r="Z23" s="19">
        <v>-0.76318299999999994</v>
      </c>
      <c r="AA23" s="20">
        <f t="shared" si="2"/>
        <v>-0.7697676</v>
      </c>
      <c r="AB23" s="20">
        <f t="shared" si="3"/>
        <v>2.9223674551637081E-2</v>
      </c>
      <c r="AE23" s="18" t="s">
        <v>171</v>
      </c>
      <c r="AF23" s="19">
        <v>-0.75743499999999997</v>
      </c>
      <c r="AG23" s="19">
        <v>-0.75525799999999998</v>
      </c>
      <c r="AH23" s="19">
        <v>-0.73116099999999995</v>
      </c>
      <c r="AI23" s="19">
        <v>-0.76298900000000003</v>
      </c>
      <c r="AJ23" s="19">
        <v>-0.79115199999999997</v>
      </c>
      <c r="AK23" s="19">
        <v>-0.76181100000000002</v>
      </c>
      <c r="AL23" s="19">
        <v>-0.77291900000000002</v>
      </c>
      <c r="AM23" s="19">
        <v>-0.75786600000000004</v>
      </c>
      <c r="AN23" s="19">
        <v>-0.678261</v>
      </c>
      <c r="AO23" s="20">
        <f t="shared" si="4"/>
        <v>-0.75240180000000001</v>
      </c>
      <c r="AP23" s="20">
        <f t="shared" si="5"/>
        <v>4.341020112485082E-2</v>
      </c>
      <c r="AS23" s="18" t="s">
        <v>135</v>
      </c>
      <c r="AT23" s="19">
        <v>0.77449999999999997</v>
      </c>
      <c r="AU23" s="19">
        <v>0.730545</v>
      </c>
      <c r="AV23" s="19">
        <v>0.76041700000000001</v>
      </c>
      <c r="AW23" s="19">
        <v>0.77334400000000003</v>
      </c>
      <c r="AX23" s="19">
        <v>0.856796</v>
      </c>
      <c r="AY23" s="20">
        <f t="shared" si="6"/>
        <v>0.77912040000000005</v>
      </c>
      <c r="AZ23" s="20">
        <f t="shared" si="7"/>
        <v>4.6897762167293224E-2</v>
      </c>
      <c r="BB23" s="18" t="s">
        <v>135</v>
      </c>
      <c r="BC23" s="19">
        <v>0.77133099999999999</v>
      </c>
      <c r="BD23" s="19">
        <v>0.88050300000000004</v>
      </c>
      <c r="BE23" s="19">
        <v>0.70438800000000001</v>
      </c>
      <c r="BF23" s="19">
        <v>1.0154559999999999</v>
      </c>
      <c r="BG23" s="19">
        <v>0.82789299999999999</v>
      </c>
      <c r="BH23" s="19">
        <v>0.74468100000000004</v>
      </c>
      <c r="BI23" s="19">
        <v>0.84635400000000005</v>
      </c>
      <c r="BJ23" s="19">
        <v>0.63235300000000005</v>
      </c>
      <c r="BK23" s="19">
        <v>0.50595199999999996</v>
      </c>
      <c r="BL23" s="19">
        <v>0.83711000000000002</v>
      </c>
      <c r="BM23" s="19">
        <v>0.670686</v>
      </c>
      <c r="BN23" s="20">
        <f t="shared" si="8"/>
        <v>0.69849099999999997</v>
      </c>
      <c r="BO23" s="20">
        <f t="shared" si="9"/>
        <v>0.14430636985247791</v>
      </c>
      <c r="BQ23" s="18" t="s">
        <v>172</v>
      </c>
      <c r="BR23" s="17"/>
      <c r="BS23" s="19">
        <v>-5.7142999999999999E-2</v>
      </c>
      <c r="BT23" s="17"/>
      <c r="BU23" s="19">
        <v>4.6717000000000002E-2</v>
      </c>
      <c r="BV23" s="17"/>
      <c r="BW23" s="19">
        <v>6.8400000000000004E-4</v>
      </c>
      <c r="BX23" s="19">
        <v>0.140816</v>
      </c>
      <c r="BY23" s="17"/>
      <c r="BZ23" s="20">
        <f t="shared" si="10"/>
        <v>6.2739000000000003E-2</v>
      </c>
      <c r="CA23" s="20">
        <f>_xlfn.STDEV.S(BU23:BY23)</f>
        <v>7.1426694722631537E-2</v>
      </c>
      <c r="CD23" s="18" t="s">
        <v>173</v>
      </c>
      <c r="CE23" s="19">
        <v>-0.16542299999999999</v>
      </c>
      <c r="CF23" s="19">
        <v>-0.33792</v>
      </c>
      <c r="CG23" s="19">
        <v>-0.25678499999999999</v>
      </c>
      <c r="CH23" s="19">
        <v>-0.222749</v>
      </c>
      <c r="CI23" s="19">
        <v>-0.108307</v>
      </c>
      <c r="CJ23" s="20">
        <f t="shared" si="12"/>
        <v>-0.21823679999999998</v>
      </c>
      <c r="CK23" s="20">
        <f t="shared" si="13"/>
        <v>8.7613141755104429E-2</v>
      </c>
      <c r="CM23" s="18" t="s">
        <v>133</v>
      </c>
      <c r="CN23" s="19">
        <v>-0.84947499999999998</v>
      </c>
      <c r="CO23" s="19">
        <v>-0.82470100000000002</v>
      </c>
      <c r="CP23" s="19">
        <v>-0.84081600000000001</v>
      </c>
      <c r="CQ23" s="19">
        <v>-0.85305399999999998</v>
      </c>
      <c r="CR23" s="19">
        <v>-0.83042400000000005</v>
      </c>
      <c r="CS23" s="19">
        <v>-0.83785900000000002</v>
      </c>
      <c r="CT23" s="19">
        <v>-0.83016999999999996</v>
      </c>
      <c r="CU23" s="19">
        <v>-0.80752199999999996</v>
      </c>
      <c r="CV23" s="19">
        <v>-0.80885799999999997</v>
      </c>
      <c r="CW23" s="19">
        <v>-0.834646</v>
      </c>
      <c r="CX23" s="19">
        <v>-0.85192999999999997</v>
      </c>
      <c r="CY23" s="20">
        <f t="shared" si="14"/>
        <v>-0.82662519999999995</v>
      </c>
      <c r="CZ23" s="20">
        <f t="shared" si="15"/>
        <v>1.8693831795541547E-2</v>
      </c>
      <c r="DB23" s="18" t="s">
        <v>174</v>
      </c>
      <c r="DC23" s="19">
        <v>1.9801979999999999</v>
      </c>
      <c r="DD23" s="19">
        <v>16.726562000000001</v>
      </c>
      <c r="DE23" s="19">
        <v>12.560748</v>
      </c>
      <c r="DF23" s="19">
        <v>0.15235000000000001</v>
      </c>
      <c r="DG23" s="19">
        <v>2.5127120000000001</v>
      </c>
      <c r="DH23" s="17"/>
      <c r="DI23" s="17"/>
      <c r="DJ23" s="20">
        <f t="shared" si="16"/>
        <v>5.0752700000000006</v>
      </c>
      <c r="DK23" s="20">
        <f t="shared" si="17"/>
        <v>6.5891663250462882</v>
      </c>
    </row>
    <row r="24" spans="4:115" ht="16" x14ac:dyDescent="0.2">
      <c r="D24" s="18" t="s">
        <v>175</v>
      </c>
      <c r="E24" s="19">
        <v>-0.40756900000000001</v>
      </c>
      <c r="F24" s="19">
        <v>-0.43241299999999999</v>
      </c>
      <c r="G24" s="19">
        <v>-0.33583200000000002</v>
      </c>
      <c r="H24" s="19">
        <v>-0.341673</v>
      </c>
      <c r="I24" s="19">
        <v>-0.25704700000000003</v>
      </c>
      <c r="J24" s="20">
        <f t="shared" si="0"/>
        <v>-0.35490680000000002</v>
      </c>
      <c r="K24" s="20">
        <f t="shared" si="1"/>
        <v>6.8731434331024882E-2</v>
      </c>
      <c r="L24" s="20"/>
      <c r="M24" s="20"/>
      <c r="N24" s="20"/>
      <c r="O24" s="20"/>
      <c r="R24" s="18" t="s">
        <v>175</v>
      </c>
      <c r="S24" s="19">
        <v>-0.33387899999999998</v>
      </c>
      <c r="T24" s="19">
        <v>-0.41333300000000001</v>
      </c>
      <c r="U24" s="19">
        <v>-0.163717</v>
      </c>
      <c r="V24" s="19">
        <v>-0.43404900000000002</v>
      </c>
      <c r="W24" s="19">
        <v>-0.33075700000000002</v>
      </c>
      <c r="X24" s="19">
        <v>-0.347163</v>
      </c>
      <c r="Y24" s="19">
        <v>-0.30787599999999998</v>
      </c>
      <c r="Z24" s="19">
        <v>-0.18786700000000001</v>
      </c>
      <c r="AA24" s="20">
        <f t="shared" si="2"/>
        <v>-0.32154240000000006</v>
      </c>
      <c r="AB24" s="20">
        <f t="shared" si="3"/>
        <v>8.8677705900637491E-2</v>
      </c>
      <c r="AE24" s="18" t="s">
        <v>175</v>
      </c>
      <c r="AF24" s="19">
        <v>-0.40660299999999999</v>
      </c>
      <c r="AG24" s="19">
        <v>-0.163717</v>
      </c>
      <c r="AH24" s="19">
        <v>-0.41572999999999999</v>
      </c>
      <c r="AI24" s="19">
        <v>-0.19095500000000001</v>
      </c>
      <c r="AJ24" s="19">
        <v>-0.257212</v>
      </c>
      <c r="AK24" s="19">
        <v>-0.25818200000000002</v>
      </c>
      <c r="AL24" s="19">
        <v>-0.46064899999999998</v>
      </c>
      <c r="AM24" s="19">
        <v>-0.38783299999999998</v>
      </c>
      <c r="AN24" s="19">
        <v>-0.24169199999999999</v>
      </c>
      <c r="AO24" s="20">
        <f t="shared" si="4"/>
        <v>-0.3211136</v>
      </c>
      <c r="AP24" s="20">
        <f t="shared" si="5"/>
        <v>9.7817684363820476E-2</v>
      </c>
      <c r="AS24" s="18" t="s">
        <v>140</v>
      </c>
      <c r="AT24" s="19">
        <v>0.10485800000000001</v>
      </c>
      <c r="AU24" s="19">
        <v>1.3098E-2</v>
      </c>
      <c r="AV24" s="19">
        <v>2.4806999999999999E-2</v>
      </c>
      <c r="AW24" s="19">
        <v>9.4042000000000001E-2</v>
      </c>
      <c r="AX24" s="19">
        <v>7.4940999999999994E-2</v>
      </c>
      <c r="AY24" s="20">
        <f t="shared" si="6"/>
        <v>6.2349199999999994E-2</v>
      </c>
      <c r="AZ24" s="20">
        <f t="shared" si="7"/>
        <v>4.1246462147680019E-2</v>
      </c>
      <c r="BB24" s="18" t="s">
        <v>140</v>
      </c>
      <c r="BC24" s="19">
        <v>0.12826100000000001</v>
      </c>
      <c r="BD24" s="19">
        <v>0.37787999999999999</v>
      </c>
      <c r="BE24" s="19">
        <v>-4.2802E-2</v>
      </c>
      <c r="BF24" s="19">
        <v>0.10414900000000001</v>
      </c>
      <c r="BG24" s="19">
        <v>6.6667000000000004E-2</v>
      </c>
      <c r="BH24" s="19">
        <v>-6.0610000000000004E-3</v>
      </c>
      <c r="BI24" s="19">
        <v>0.18959699999999999</v>
      </c>
      <c r="BJ24" s="19">
        <v>0.185053</v>
      </c>
      <c r="BK24" s="19">
        <v>-0.18123</v>
      </c>
      <c r="BL24" s="19">
        <v>0.116179</v>
      </c>
      <c r="BM24" s="19">
        <v>-1.4666999999999999E-2</v>
      </c>
      <c r="BN24" s="20">
        <f t="shared" si="8"/>
        <v>5.8986399999999994E-2</v>
      </c>
      <c r="BO24" s="20">
        <f t="shared" si="9"/>
        <v>0.15760048550305927</v>
      </c>
      <c r="BQ24" s="18" t="s">
        <v>176</v>
      </c>
      <c r="BR24" s="19">
        <v>0.35666100000000001</v>
      </c>
      <c r="BS24" s="17"/>
      <c r="BT24" s="19">
        <v>0.48835600000000001</v>
      </c>
      <c r="BU24" s="17"/>
      <c r="BV24" s="19">
        <v>-0.69230800000000003</v>
      </c>
      <c r="BW24" s="17"/>
      <c r="BX24" s="17"/>
      <c r="BY24" s="19">
        <v>0.64425200000000005</v>
      </c>
      <c r="BZ24" s="20">
        <f t="shared" si="10"/>
        <v>-2.4027999999999994E-2</v>
      </c>
      <c r="CA24" s="20">
        <f>_xlfn.STDEV.S(BU24:BY24)</f>
        <v>0.94509063946269201</v>
      </c>
      <c r="CD24" s="18" t="s">
        <v>177</v>
      </c>
      <c r="CE24" s="19">
        <v>-0.34854400000000002</v>
      </c>
      <c r="CF24" s="19">
        <v>-0.43837500000000001</v>
      </c>
      <c r="CG24" s="19">
        <v>-0.30332700000000001</v>
      </c>
      <c r="CH24" s="19">
        <v>-0.235431</v>
      </c>
      <c r="CI24" s="19">
        <v>-0.26164599999999999</v>
      </c>
      <c r="CJ24" s="20">
        <f t="shared" si="12"/>
        <v>-0.31746459999999999</v>
      </c>
      <c r="CK24" s="20">
        <f t="shared" si="13"/>
        <v>8.0047412983181424E-2</v>
      </c>
      <c r="CM24" s="18" t="s">
        <v>138</v>
      </c>
      <c r="CN24" s="19">
        <v>-0.75192300000000001</v>
      </c>
      <c r="CO24" s="19">
        <v>-0.79080799999999996</v>
      </c>
      <c r="CP24" s="19">
        <v>-0.80621100000000001</v>
      </c>
      <c r="CQ24" s="19">
        <v>-0.79695800000000006</v>
      </c>
      <c r="CR24" s="19">
        <v>-0.78582700000000005</v>
      </c>
      <c r="CS24" s="19">
        <v>-0.74433199999999999</v>
      </c>
      <c r="CT24" s="19">
        <v>-0.74320200000000003</v>
      </c>
      <c r="CU24" s="19">
        <v>-0.76486500000000002</v>
      </c>
      <c r="CV24" s="19">
        <v>-0.70181800000000005</v>
      </c>
      <c r="CW24" s="19">
        <v>-0.81041700000000005</v>
      </c>
      <c r="CX24" s="19">
        <v>-0.811589</v>
      </c>
      <c r="CY24" s="20">
        <f t="shared" si="14"/>
        <v>-0.76637820000000001</v>
      </c>
      <c r="CZ24" s="20">
        <f t="shared" si="15"/>
        <v>4.6612438755121999E-2</v>
      </c>
      <c r="DB24" s="18" t="s">
        <v>178</v>
      </c>
      <c r="DC24" s="19">
        <v>-0.63497499999999996</v>
      </c>
      <c r="DD24" s="19">
        <v>-0.46295900000000001</v>
      </c>
      <c r="DE24" s="19">
        <v>5.4505999999999999E-2</v>
      </c>
      <c r="DF24" s="19">
        <v>-0.51467600000000002</v>
      </c>
      <c r="DG24" s="19">
        <v>-0.43296899999999999</v>
      </c>
      <c r="DH24" s="17"/>
      <c r="DI24" s="19">
        <v>-0.45790599999999998</v>
      </c>
      <c r="DJ24" s="20">
        <f t="shared" si="16"/>
        <v>-0.33776125000000001</v>
      </c>
      <c r="DK24" s="20">
        <f t="shared" si="17"/>
        <v>0.26373705390201935</v>
      </c>
    </row>
    <row r="25" spans="4:115" ht="16" x14ac:dyDescent="0.2">
      <c r="D25" s="18" t="s">
        <v>179</v>
      </c>
      <c r="E25" s="19">
        <v>-0.3125</v>
      </c>
      <c r="F25" s="19">
        <v>-0.39562900000000001</v>
      </c>
      <c r="G25" s="19">
        <v>-0.407358</v>
      </c>
      <c r="H25" s="19">
        <v>-0.39288099999999998</v>
      </c>
      <c r="I25" s="19">
        <v>-0.269789</v>
      </c>
      <c r="J25" s="20">
        <f t="shared" si="0"/>
        <v>-0.35563139999999999</v>
      </c>
      <c r="K25" s="20">
        <f t="shared" si="1"/>
        <v>6.1016836113485733E-2</v>
      </c>
      <c r="L25" s="20"/>
      <c r="M25" s="20"/>
      <c r="N25" s="20"/>
      <c r="O25" s="20"/>
      <c r="R25" s="18" t="s">
        <v>179</v>
      </c>
      <c r="S25" s="19">
        <v>-0.35499199999999997</v>
      </c>
      <c r="T25" s="19">
        <v>-0.40257999999999999</v>
      </c>
      <c r="U25" s="19">
        <v>-0.34602100000000002</v>
      </c>
      <c r="V25" s="19">
        <v>-0.400974</v>
      </c>
      <c r="W25" s="19">
        <v>-0.35756700000000002</v>
      </c>
      <c r="X25" s="19">
        <v>-0.33246799999999999</v>
      </c>
      <c r="Y25" s="19">
        <v>-0.33179700000000001</v>
      </c>
      <c r="Z25" s="19">
        <v>-0.20192299999999999</v>
      </c>
      <c r="AA25" s="20">
        <f t="shared" si="2"/>
        <v>-0.32494580000000001</v>
      </c>
      <c r="AB25" s="20">
        <f t="shared" si="3"/>
        <v>7.4301012171436739E-2</v>
      </c>
      <c r="AE25" s="18" t="s">
        <v>179</v>
      </c>
      <c r="AF25" s="19">
        <v>-0.33104800000000001</v>
      </c>
      <c r="AG25" s="19">
        <v>-0.34602100000000002</v>
      </c>
      <c r="AH25" s="19">
        <v>-0.42647099999999999</v>
      </c>
      <c r="AI25" s="19">
        <v>-0.30901299999999998</v>
      </c>
      <c r="AJ25" s="19">
        <v>-0.36419800000000002</v>
      </c>
      <c r="AK25" s="19">
        <v>-0.43801699999999999</v>
      </c>
      <c r="AL25" s="19">
        <v>-0.38902700000000001</v>
      </c>
      <c r="AM25" s="19">
        <v>-0.36614200000000002</v>
      </c>
      <c r="AN25" s="19">
        <v>-0.20569599999999999</v>
      </c>
      <c r="AO25" s="20">
        <f t="shared" si="4"/>
        <v>-0.35261599999999999</v>
      </c>
      <c r="AP25" s="20">
        <f t="shared" si="5"/>
        <v>8.7352266029565404E-2</v>
      </c>
      <c r="AS25" s="18" t="s">
        <v>146</v>
      </c>
      <c r="AT25" s="19">
        <v>2.1344539999999999</v>
      </c>
      <c r="AU25" s="19">
        <v>1.523404</v>
      </c>
      <c r="AV25" s="19">
        <v>1.640625</v>
      </c>
      <c r="AW25" s="19">
        <v>2.0438360000000002</v>
      </c>
      <c r="AX25" s="19">
        <v>2.0846770000000001</v>
      </c>
      <c r="AY25" s="20">
        <f t="shared" si="6"/>
        <v>1.8853991999999997</v>
      </c>
      <c r="AZ25" s="20">
        <f t="shared" si="7"/>
        <v>0.28186747257301925</v>
      </c>
      <c r="BB25" s="18" t="s">
        <v>146</v>
      </c>
      <c r="BC25" s="19">
        <v>1.731579</v>
      </c>
      <c r="BD25" s="19">
        <v>2.4767440000000001</v>
      </c>
      <c r="BE25" s="19">
        <v>1.5448280000000001</v>
      </c>
      <c r="BF25" s="19">
        <v>2.1121720000000002</v>
      </c>
      <c r="BG25" s="19">
        <v>1.8387100000000001</v>
      </c>
      <c r="BH25" s="19">
        <v>1.733333</v>
      </c>
      <c r="BI25" s="19">
        <v>1.9419090000000001</v>
      </c>
      <c r="BJ25" s="19">
        <v>1.6015619999999999</v>
      </c>
      <c r="BK25" s="19">
        <v>1.386792</v>
      </c>
      <c r="BL25" s="19">
        <v>2.3514210000000002</v>
      </c>
      <c r="BM25" s="19">
        <v>1.733662</v>
      </c>
      <c r="BN25" s="20">
        <f t="shared" si="8"/>
        <v>1.8030692000000001</v>
      </c>
      <c r="BO25" s="20">
        <f t="shared" si="9"/>
        <v>0.36697254833665555</v>
      </c>
      <c r="CD25" s="18" t="s">
        <v>180</v>
      </c>
      <c r="CE25" s="19">
        <v>1.995536</v>
      </c>
      <c r="CF25" s="19">
        <v>1.9557739999999999</v>
      </c>
      <c r="CG25" s="19">
        <v>2.303944</v>
      </c>
      <c r="CH25" s="19">
        <v>2.395445</v>
      </c>
      <c r="CI25" s="19">
        <v>1.9806680000000001</v>
      </c>
      <c r="CJ25" s="20">
        <f t="shared" si="12"/>
        <v>2.1262733999999996</v>
      </c>
      <c r="CK25" s="20">
        <f t="shared" si="13"/>
        <v>0.20699241412380312</v>
      </c>
      <c r="CM25" s="18" t="s">
        <v>143</v>
      </c>
      <c r="CN25" s="19">
        <v>0.18348600000000001</v>
      </c>
      <c r="CO25" s="19">
        <v>-0.108108</v>
      </c>
      <c r="CP25" s="19">
        <v>-0.37848599999999999</v>
      </c>
      <c r="CQ25" s="19">
        <v>-0.193353</v>
      </c>
      <c r="CR25" s="19">
        <v>-0.139241</v>
      </c>
      <c r="CS25" s="19">
        <v>0.35333300000000001</v>
      </c>
      <c r="CT25" s="19">
        <v>9.6773999999999999E-2</v>
      </c>
      <c r="CU25" s="19">
        <v>0.20833299999999999</v>
      </c>
      <c r="CV25" s="19">
        <v>0.171429</v>
      </c>
      <c r="CW25" s="19">
        <v>-1.0869999999999999E-2</v>
      </c>
      <c r="CX25" s="19">
        <v>6.7391000000000006E-2</v>
      </c>
      <c r="CY25" s="20">
        <f t="shared" si="14"/>
        <v>0.1066114</v>
      </c>
      <c r="CZ25" s="20">
        <f t="shared" si="15"/>
        <v>8.658160707852447E-2</v>
      </c>
      <c r="DB25" s="18" t="s">
        <v>181</v>
      </c>
      <c r="DC25" s="19">
        <v>-0.52762100000000001</v>
      </c>
      <c r="DD25" s="19">
        <v>-0.26877200000000001</v>
      </c>
      <c r="DE25" s="19">
        <v>0.25302200000000002</v>
      </c>
      <c r="DF25" s="19">
        <v>-0.37795299999999998</v>
      </c>
      <c r="DG25" s="19">
        <v>-0.25849699999999998</v>
      </c>
      <c r="DH25" s="17"/>
      <c r="DI25" s="19">
        <v>-0.19183700000000001</v>
      </c>
      <c r="DJ25" s="20">
        <f t="shared" si="16"/>
        <v>-0.14381624999999998</v>
      </c>
      <c r="DK25" s="20">
        <f t="shared" si="17"/>
        <v>0.27553480192451796</v>
      </c>
    </row>
    <row r="26" spans="4:115" ht="16" x14ac:dyDescent="0.2">
      <c r="D26" s="18" t="s">
        <v>182</v>
      </c>
      <c r="E26" s="19">
        <v>-4.9064999999999998E-2</v>
      </c>
      <c r="F26" s="19">
        <v>-0.21984400000000001</v>
      </c>
      <c r="G26" s="19">
        <v>-2.4229000000000001E-2</v>
      </c>
      <c r="H26" s="19">
        <v>-0.11866</v>
      </c>
      <c r="I26" s="19">
        <v>0.13888900000000001</v>
      </c>
      <c r="J26" s="20">
        <f t="shared" si="0"/>
        <v>-5.4581799999999993E-2</v>
      </c>
      <c r="K26" s="20">
        <f t="shared" si="1"/>
        <v>0.13209872110168216</v>
      </c>
      <c r="L26" s="20"/>
      <c r="M26" s="20"/>
      <c r="N26" s="20"/>
      <c r="O26" s="20"/>
      <c r="R26" s="18" t="s">
        <v>182</v>
      </c>
      <c r="S26" s="19">
        <v>-6.1129999999999997E-2</v>
      </c>
      <c r="T26" s="19">
        <v>-0.112008</v>
      </c>
      <c r="U26" s="19">
        <v>-3.0769000000000001E-2</v>
      </c>
      <c r="V26" s="19">
        <v>-0.1</v>
      </c>
      <c r="W26" s="19">
        <v>-7.8723000000000001E-2</v>
      </c>
      <c r="X26" s="19">
        <v>-6.5454999999999999E-2</v>
      </c>
      <c r="Y26" s="19">
        <v>-3.3333000000000002E-2</v>
      </c>
      <c r="Z26" s="19">
        <v>0.21700900000000001</v>
      </c>
      <c r="AA26" s="20">
        <f t="shared" si="2"/>
        <v>-1.2100400000000001E-2</v>
      </c>
      <c r="AB26" s="20">
        <f t="shared" si="3"/>
        <v>0.13033952232841733</v>
      </c>
      <c r="AE26" s="18" t="s">
        <v>182</v>
      </c>
      <c r="AF26" s="19">
        <v>-0.22298100000000001</v>
      </c>
      <c r="AG26" s="19">
        <v>-3.0769000000000001E-2</v>
      </c>
      <c r="AH26" s="19">
        <v>-0.23152700000000001</v>
      </c>
      <c r="AI26" s="19">
        <v>0.16455700000000001</v>
      </c>
      <c r="AJ26" s="19">
        <v>1.1457E-2</v>
      </c>
      <c r="AK26" s="19">
        <v>0.18604699999999999</v>
      </c>
      <c r="AL26" s="19">
        <v>-0.217252</v>
      </c>
      <c r="AM26" s="19">
        <v>1.3854E-2</v>
      </c>
      <c r="AN26" s="19">
        <v>0.67333299999999996</v>
      </c>
      <c r="AO26" s="20">
        <f t="shared" si="4"/>
        <v>0.13348779999999999</v>
      </c>
      <c r="AP26" s="20">
        <f t="shared" si="5"/>
        <v>0.33407240196654975</v>
      </c>
      <c r="AS26" s="18" t="s">
        <v>152</v>
      </c>
      <c r="AT26" s="19">
        <v>1.351828</v>
      </c>
      <c r="AU26" s="19">
        <v>1.090482</v>
      </c>
      <c r="AV26" s="19">
        <v>0.90081800000000001</v>
      </c>
      <c r="AW26" s="19">
        <v>1.3049789999999999</v>
      </c>
      <c r="AX26" s="19">
        <v>1.225994</v>
      </c>
      <c r="AY26" s="20">
        <f t="shared" si="6"/>
        <v>1.1748201999999999</v>
      </c>
      <c r="AZ26" s="20">
        <f t="shared" si="7"/>
        <v>0.18240200784859809</v>
      </c>
      <c r="BB26" s="18" t="s">
        <v>152</v>
      </c>
      <c r="BC26" s="19">
        <v>0.74161100000000002</v>
      </c>
      <c r="BD26" s="19">
        <v>1.4210529999999999</v>
      </c>
      <c r="BE26" s="19">
        <v>0.77831300000000003</v>
      </c>
      <c r="BF26" s="19">
        <v>1.5518590000000001</v>
      </c>
      <c r="BG26" s="19">
        <v>1.3692310000000001</v>
      </c>
      <c r="BH26" s="19">
        <v>1.4046920000000001</v>
      </c>
      <c r="BI26" s="19">
        <v>1.4964789999999999</v>
      </c>
      <c r="BJ26" s="19">
        <v>1.234899</v>
      </c>
      <c r="BK26" s="19">
        <v>0.87407400000000002</v>
      </c>
      <c r="BL26" s="19">
        <v>0.92433200000000004</v>
      </c>
      <c r="BM26" s="19">
        <v>1.125599</v>
      </c>
      <c r="BN26" s="20">
        <f t="shared" si="8"/>
        <v>1.1310765999999999</v>
      </c>
      <c r="BO26" s="20">
        <f t="shared" si="9"/>
        <v>0.25155599516072025</v>
      </c>
      <c r="CD26" s="18" t="s">
        <v>183</v>
      </c>
      <c r="CE26" s="19">
        <v>1.984615</v>
      </c>
      <c r="CF26" s="19">
        <v>2.1374719999999998</v>
      </c>
      <c r="CG26" s="19">
        <v>1.965657</v>
      </c>
      <c r="CH26" s="19">
        <v>2.5773419999999998</v>
      </c>
      <c r="CI26" s="19">
        <v>2.3479999999999999</v>
      </c>
      <c r="CJ26" s="20">
        <f t="shared" si="12"/>
        <v>2.2026171999999997</v>
      </c>
      <c r="CK26" s="20">
        <f t="shared" si="13"/>
        <v>0.25955434254833981</v>
      </c>
      <c r="CM26" s="18" t="s">
        <v>149</v>
      </c>
      <c r="CN26" s="19">
        <v>-0.135714</v>
      </c>
      <c r="CO26" s="19">
        <v>0</v>
      </c>
      <c r="CP26" s="19">
        <v>4.2070999999999997E-2</v>
      </c>
      <c r="CQ26" s="19">
        <v>-4.3269000000000002E-2</v>
      </c>
      <c r="CR26" s="19">
        <v>-4.1152000000000001E-2</v>
      </c>
      <c r="CS26" s="19">
        <v>-9.4925999999999996E-2</v>
      </c>
      <c r="CT26" s="19">
        <v>-0.104536</v>
      </c>
      <c r="CU26" s="19">
        <v>0.25700899999999999</v>
      </c>
      <c r="CV26" s="19">
        <v>0.21354200000000001</v>
      </c>
      <c r="CW26" s="19">
        <v>0.12009499999999999</v>
      </c>
      <c r="CX26" s="19">
        <v>-0.118827</v>
      </c>
      <c r="CY26" s="20">
        <f t="shared" si="14"/>
        <v>7.3456599999999997E-2</v>
      </c>
      <c r="CZ26" s="20">
        <f t="shared" si="15"/>
        <v>0.17617100476326972</v>
      </c>
      <c r="DB26" s="18" t="s">
        <v>184</v>
      </c>
      <c r="DC26" s="19">
        <v>11.974138</v>
      </c>
      <c r="DD26" s="19">
        <v>10.014563000000001</v>
      </c>
      <c r="DE26" s="19">
        <v>1.020891</v>
      </c>
      <c r="DF26" s="19">
        <v>8</v>
      </c>
      <c r="DG26" s="19">
        <v>9.3668000000000001E-2</v>
      </c>
      <c r="DH26" s="17"/>
      <c r="DI26" s="17"/>
      <c r="DJ26" s="20">
        <f t="shared" si="16"/>
        <v>3.0381863333333334</v>
      </c>
      <c r="DK26" s="20">
        <f t="shared" si="17"/>
        <v>4.3219939576510678</v>
      </c>
    </row>
    <row r="27" spans="4:115" ht="16" x14ac:dyDescent="0.2">
      <c r="D27" s="18" t="s">
        <v>185</v>
      </c>
      <c r="E27" s="19">
        <v>0.17122299999999999</v>
      </c>
      <c r="F27" s="19">
        <v>0.17080300000000001</v>
      </c>
      <c r="G27" s="19">
        <v>0.35060999999999998</v>
      </c>
      <c r="H27" s="19">
        <v>5.7404999999999998E-2</v>
      </c>
      <c r="I27" s="19">
        <v>0.191604</v>
      </c>
      <c r="J27" s="20">
        <f t="shared" si="0"/>
        <v>0.18832900000000002</v>
      </c>
      <c r="K27" s="20">
        <f t="shared" si="1"/>
        <v>0.10498418723074437</v>
      </c>
      <c r="L27" s="20"/>
      <c r="M27" s="20"/>
      <c r="N27" s="20"/>
      <c r="O27" s="20"/>
      <c r="R27" s="18" t="s">
        <v>185</v>
      </c>
      <c r="S27" s="19">
        <v>7.3879E-2</v>
      </c>
      <c r="T27" s="19">
        <v>0.20547899999999999</v>
      </c>
      <c r="U27" s="19">
        <v>0.41044799999999998</v>
      </c>
      <c r="V27" s="19">
        <v>4.0903000000000002E-2</v>
      </c>
      <c r="W27" s="19">
        <v>0.127604</v>
      </c>
      <c r="X27" s="19">
        <v>0.293624</v>
      </c>
      <c r="Y27" s="19">
        <v>0.20332</v>
      </c>
      <c r="Z27" s="19">
        <v>0.46126800000000001</v>
      </c>
      <c r="AA27" s="20">
        <f t="shared" si="2"/>
        <v>0.22534380000000001</v>
      </c>
      <c r="AB27" s="20">
        <f t="shared" si="3"/>
        <v>0.16153864772307588</v>
      </c>
      <c r="AE27" s="18" t="s">
        <v>185</v>
      </c>
      <c r="AF27" s="19">
        <v>0.12151099999999999</v>
      </c>
      <c r="AG27" s="19">
        <v>0.41044799999999998</v>
      </c>
      <c r="AH27" s="19">
        <v>-8.2352999999999996E-2</v>
      </c>
      <c r="AI27" s="19">
        <v>0.41850199999999999</v>
      </c>
      <c r="AJ27" s="19">
        <v>0.21893499999999999</v>
      </c>
      <c r="AK27" s="19">
        <v>0.41666700000000001</v>
      </c>
      <c r="AL27" s="19">
        <v>-2.0979000000000001E-2</v>
      </c>
      <c r="AM27" s="19">
        <v>0.21601200000000001</v>
      </c>
      <c r="AN27" s="19">
        <v>0.61935499999999999</v>
      </c>
      <c r="AO27" s="20">
        <f t="shared" si="4"/>
        <v>0.28999800000000003</v>
      </c>
      <c r="AP27" s="20">
        <f t="shared" si="5"/>
        <v>0.24070295059678845</v>
      </c>
      <c r="AS27" s="18" t="s">
        <v>158</v>
      </c>
      <c r="AT27" s="19">
        <v>-0.37736999999999998</v>
      </c>
      <c r="AU27" s="19">
        <v>-0.41457899999999998</v>
      </c>
      <c r="AV27" s="19">
        <v>-0.41786099999999998</v>
      </c>
      <c r="AW27" s="19">
        <v>-0.38306299999999999</v>
      </c>
      <c r="AX27" s="19">
        <v>-0.42107699999999998</v>
      </c>
      <c r="AY27" s="20">
        <f t="shared" si="6"/>
        <v>-0.40278999999999998</v>
      </c>
      <c r="AZ27" s="20">
        <f t="shared" si="7"/>
        <v>2.0831831772554227E-2</v>
      </c>
      <c r="BB27" s="18" t="s">
        <v>158</v>
      </c>
      <c r="BC27" s="19">
        <v>-0.363043</v>
      </c>
      <c r="BD27" s="19">
        <v>-0.26728099999999999</v>
      </c>
      <c r="BE27" s="19">
        <v>-0.438392</v>
      </c>
      <c r="BF27" s="19">
        <v>-0.45215899999999998</v>
      </c>
      <c r="BG27" s="19">
        <v>-0.41644999999999999</v>
      </c>
      <c r="BH27" s="19">
        <v>-0.43030299999999999</v>
      </c>
      <c r="BI27" s="19">
        <v>-0.35570499999999999</v>
      </c>
      <c r="BJ27" s="19">
        <v>-0.27402100000000001</v>
      </c>
      <c r="BK27" s="19">
        <v>-0.45631100000000002</v>
      </c>
      <c r="BL27" s="19">
        <v>-0.39242700000000003</v>
      </c>
      <c r="BM27" s="19">
        <v>-0.41022199999999998</v>
      </c>
      <c r="BN27" s="20">
        <f t="shared" si="8"/>
        <v>-0.37773720000000005</v>
      </c>
      <c r="BO27" s="20">
        <f t="shared" si="9"/>
        <v>6.8350864077932158E-2</v>
      </c>
      <c r="CD27" s="18" t="s">
        <v>186</v>
      </c>
      <c r="CE27" s="19">
        <v>-0.45374100000000001</v>
      </c>
      <c r="CF27" s="19">
        <v>-0.49283199999999999</v>
      </c>
      <c r="CG27" s="19">
        <v>-0.47118199999999999</v>
      </c>
      <c r="CH27" s="19">
        <v>-0.438056</v>
      </c>
      <c r="CI27" s="19">
        <v>-0.46653899999999998</v>
      </c>
      <c r="CJ27" s="20">
        <f t="shared" si="12"/>
        <v>-0.46447000000000005</v>
      </c>
      <c r="CK27" s="20">
        <f t="shared" si="13"/>
        <v>2.0411673045098479E-2</v>
      </c>
      <c r="CM27" s="18" t="s">
        <v>155</v>
      </c>
      <c r="CN27" s="19">
        <v>1.927419</v>
      </c>
      <c r="CO27" s="19">
        <v>2.355372</v>
      </c>
      <c r="CP27" s="19">
        <v>2.156863</v>
      </c>
      <c r="CQ27" s="19">
        <v>1.8945449999999999</v>
      </c>
      <c r="CR27" s="19">
        <v>1.567493</v>
      </c>
      <c r="CS27" s="19">
        <v>2.2151160000000001</v>
      </c>
      <c r="CT27" s="19">
        <v>2.1527780000000001</v>
      </c>
      <c r="CU27" s="19">
        <v>2.2804880000000001</v>
      </c>
      <c r="CV27" s="19">
        <v>2.0657890000000001</v>
      </c>
      <c r="CW27" s="19">
        <v>2.2371129999999999</v>
      </c>
      <c r="CX27" s="19">
        <v>2.3720469999999998</v>
      </c>
      <c r="CY27" s="20">
        <f t="shared" si="14"/>
        <v>2.2216429999999998</v>
      </c>
      <c r="CZ27" s="20">
        <f t="shared" si="15"/>
        <v>0.11763957208567181</v>
      </c>
      <c r="DB27" s="18" t="s">
        <v>187</v>
      </c>
      <c r="DC27" s="19">
        <v>-0.87751599999999996</v>
      </c>
      <c r="DD27" s="19">
        <v>-0.96970400000000001</v>
      </c>
      <c r="DE27" s="19">
        <v>-0.922238</v>
      </c>
      <c r="DF27" s="19">
        <v>-0.57884000000000002</v>
      </c>
      <c r="DG27" s="19">
        <v>-0.83857700000000002</v>
      </c>
      <c r="DH27" s="17"/>
      <c r="DI27" s="17"/>
      <c r="DJ27" s="20">
        <f t="shared" si="16"/>
        <v>-0.77988500000000005</v>
      </c>
      <c r="DK27" s="20">
        <f t="shared" si="17"/>
        <v>0.17906454073601533</v>
      </c>
    </row>
    <row r="28" spans="4:115" ht="16" x14ac:dyDescent="0.2">
      <c r="D28" s="18" t="s">
        <v>188</v>
      </c>
      <c r="E28" s="19">
        <v>0.98053500000000005</v>
      </c>
      <c r="F28" s="19">
        <v>0.82687900000000003</v>
      </c>
      <c r="G28" s="19">
        <v>1.394595</v>
      </c>
      <c r="H28" s="19">
        <v>1.5798319999999999</v>
      </c>
      <c r="I28" s="19">
        <v>2.127119</v>
      </c>
      <c r="J28" s="20">
        <f t="shared" si="0"/>
        <v>1.3817920000000001</v>
      </c>
      <c r="K28" s="20">
        <f t="shared" si="1"/>
        <v>0.5157110898933619</v>
      </c>
      <c r="L28" s="20"/>
      <c r="M28" s="20"/>
      <c r="N28" s="20"/>
      <c r="O28" s="20"/>
      <c r="R28" s="18" t="s">
        <v>188</v>
      </c>
      <c r="S28" s="19">
        <v>1.2737430000000001</v>
      </c>
      <c r="T28" s="19">
        <v>1.051282</v>
      </c>
      <c r="U28" s="19">
        <v>2.8571430000000002</v>
      </c>
      <c r="V28" s="19">
        <v>1.216216</v>
      </c>
      <c r="W28" s="19">
        <v>1.122549</v>
      </c>
      <c r="X28" s="19">
        <v>1.7437720000000001</v>
      </c>
      <c r="Y28" s="19">
        <v>1.265625</v>
      </c>
      <c r="Z28" s="19">
        <v>1.7852349999999999</v>
      </c>
      <c r="AA28" s="20">
        <f t="shared" si="2"/>
        <v>1.4266794</v>
      </c>
      <c r="AB28" s="20">
        <f t="shared" si="3"/>
        <v>0.31298502279230478</v>
      </c>
      <c r="AE28" s="18" t="s">
        <v>188</v>
      </c>
      <c r="AF28" s="19">
        <v>1.0327379999999999</v>
      </c>
      <c r="AG28" s="19">
        <v>2.8571430000000002</v>
      </c>
      <c r="AH28" s="19">
        <v>0.793103</v>
      </c>
      <c r="AI28" s="19">
        <v>1.3940520000000001</v>
      </c>
      <c r="AJ28" s="19">
        <v>1.88785</v>
      </c>
      <c r="AK28" s="19">
        <v>1.487805</v>
      </c>
      <c r="AL28" s="19">
        <v>1.168142</v>
      </c>
      <c r="AM28" s="19">
        <v>1.1756759999999999</v>
      </c>
      <c r="AN28" s="19">
        <v>2.4861110000000002</v>
      </c>
      <c r="AO28" s="20">
        <f t="shared" si="4"/>
        <v>1.6411168</v>
      </c>
      <c r="AP28" s="20">
        <f t="shared" si="5"/>
        <v>0.55649287456687146</v>
      </c>
      <c r="AS28" s="18" t="s">
        <v>163</v>
      </c>
      <c r="AT28" s="19">
        <v>0.76638700000000004</v>
      </c>
      <c r="AU28" s="19">
        <v>0.45815600000000001</v>
      </c>
      <c r="AV28" s="19">
        <v>0.5</v>
      </c>
      <c r="AW28" s="19">
        <v>0.71643800000000002</v>
      </c>
      <c r="AX28" s="19">
        <v>0.66129000000000004</v>
      </c>
      <c r="AY28" s="20">
        <f t="shared" si="6"/>
        <v>0.62045420000000007</v>
      </c>
      <c r="AZ28" s="20">
        <f t="shared" si="7"/>
        <v>0.13511731436126154</v>
      </c>
      <c r="BB28" s="18" t="s">
        <v>163</v>
      </c>
      <c r="BC28" s="19">
        <v>0.54210499999999995</v>
      </c>
      <c r="BD28" s="19">
        <v>0.84883699999999995</v>
      </c>
      <c r="BE28" s="19">
        <v>0.49310300000000001</v>
      </c>
      <c r="BF28" s="19">
        <v>0.544153</v>
      </c>
      <c r="BG28" s="19">
        <v>0.55299500000000001</v>
      </c>
      <c r="BH28" s="19">
        <v>0.56666700000000003</v>
      </c>
      <c r="BI28" s="19">
        <v>0.59336100000000003</v>
      </c>
      <c r="BJ28" s="19">
        <v>0.59375</v>
      </c>
      <c r="BK28" s="19">
        <v>0.58490600000000004</v>
      </c>
      <c r="BL28" s="19">
        <v>0.82428900000000005</v>
      </c>
      <c r="BM28" s="19">
        <v>0.63625200000000004</v>
      </c>
      <c r="BN28" s="20">
        <f t="shared" si="8"/>
        <v>0.64651159999999996</v>
      </c>
      <c r="BO28" s="20">
        <f t="shared" si="9"/>
        <v>0.10138304346536466</v>
      </c>
      <c r="CD28" s="18" t="s">
        <v>189</v>
      </c>
      <c r="CE28" s="19">
        <v>-0.155473</v>
      </c>
      <c r="CF28" s="19">
        <v>-0.221244</v>
      </c>
      <c r="CG28" s="19">
        <v>-0.23382</v>
      </c>
      <c r="CH28" s="19">
        <v>-0.221801</v>
      </c>
      <c r="CI28" s="19">
        <v>-0.11987399999999999</v>
      </c>
      <c r="CJ28" s="20">
        <f t="shared" si="12"/>
        <v>-0.19044240000000001</v>
      </c>
      <c r="CK28" s="20">
        <f t="shared" si="13"/>
        <v>5.0041169433777115E-2</v>
      </c>
      <c r="CM28" s="18" t="s">
        <v>160</v>
      </c>
      <c r="CN28" s="19">
        <v>-0.57642899999999997</v>
      </c>
      <c r="CO28" s="19">
        <v>-0.46082299999999998</v>
      </c>
      <c r="CP28" s="19">
        <v>-0.34285700000000002</v>
      </c>
      <c r="CQ28" s="19">
        <v>-0.56191500000000005</v>
      </c>
      <c r="CR28" s="19">
        <v>-0.41895300000000002</v>
      </c>
      <c r="CS28" s="19">
        <v>-0.558307</v>
      </c>
      <c r="CT28" s="19">
        <v>-0.546454</v>
      </c>
      <c r="CU28" s="19">
        <v>-0.40486699999999998</v>
      </c>
      <c r="CV28" s="19">
        <v>-0.456876</v>
      </c>
      <c r="CW28" s="19">
        <v>-0.42943700000000001</v>
      </c>
      <c r="CX28" s="19">
        <v>-0.48341400000000001</v>
      </c>
      <c r="CY28" s="20">
        <f t="shared" si="14"/>
        <v>-0.46420960000000006</v>
      </c>
      <c r="CZ28" s="20">
        <f t="shared" si="15"/>
        <v>5.4583445029605215E-2</v>
      </c>
      <c r="DB28" s="18" t="s">
        <v>190</v>
      </c>
      <c r="DC28" s="19">
        <v>-0.84149399999999996</v>
      </c>
      <c r="DD28" s="19">
        <v>-0.95874999999999999</v>
      </c>
      <c r="DE28" s="19">
        <v>-0.90759900000000004</v>
      </c>
      <c r="DF28" s="19">
        <v>-0.46019199999999999</v>
      </c>
      <c r="DG28" s="19">
        <v>-0.78890899999999997</v>
      </c>
      <c r="DH28" s="17"/>
      <c r="DI28" s="17"/>
      <c r="DJ28" s="20">
        <f t="shared" si="16"/>
        <v>-0.71889999999999998</v>
      </c>
      <c r="DK28" s="20">
        <f t="shared" si="17"/>
        <v>0.23177402997963384</v>
      </c>
    </row>
    <row r="29" spans="4:115" ht="16" x14ac:dyDescent="0.2">
      <c r="D29" s="18" t="s">
        <v>191</v>
      </c>
      <c r="E29" s="19">
        <v>1.4592149999999999</v>
      </c>
      <c r="F29" s="19">
        <v>1.8140350000000001</v>
      </c>
      <c r="G29" s="19">
        <v>1.6848479999999999</v>
      </c>
      <c r="H29" s="19">
        <v>1.825153</v>
      </c>
      <c r="I29" s="19">
        <v>1.802532</v>
      </c>
      <c r="J29" s="20">
        <f t="shared" si="0"/>
        <v>1.7171565999999998</v>
      </c>
      <c r="K29" s="20">
        <f t="shared" si="1"/>
        <v>0.15485099319119661</v>
      </c>
      <c r="L29" s="20"/>
      <c r="M29" s="20"/>
      <c r="N29" s="20"/>
      <c r="O29" s="20"/>
      <c r="R29" s="18" t="s">
        <v>191</v>
      </c>
      <c r="S29" s="19">
        <v>1.6514660000000001</v>
      </c>
      <c r="T29" s="19">
        <v>1.6268659999999999</v>
      </c>
      <c r="U29" s="19">
        <v>2.5</v>
      </c>
      <c r="V29" s="19">
        <v>1.9169959999999999</v>
      </c>
      <c r="W29" s="19">
        <v>1.5773809999999999</v>
      </c>
      <c r="X29" s="19">
        <v>1.4951460000000001</v>
      </c>
      <c r="Y29" s="19">
        <v>1.735849</v>
      </c>
      <c r="Z29" s="19">
        <v>2.074074</v>
      </c>
      <c r="AA29" s="20">
        <f t="shared" si="2"/>
        <v>1.7598891999999999</v>
      </c>
      <c r="AB29" s="20">
        <f t="shared" si="3"/>
        <v>0.23841705653476331</v>
      </c>
      <c r="AE29" s="18" t="s">
        <v>191</v>
      </c>
      <c r="AF29" s="19">
        <v>1.667969</v>
      </c>
      <c r="AG29" s="19">
        <v>2.5</v>
      </c>
      <c r="AH29" s="19">
        <v>0.90243899999999999</v>
      </c>
      <c r="AI29" s="19">
        <v>1.7639480000000001</v>
      </c>
      <c r="AJ29" s="19">
        <v>2.21875</v>
      </c>
      <c r="AK29" s="19">
        <v>1.6842109999999999</v>
      </c>
      <c r="AL29" s="19">
        <v>1.2843819999999999</v>
      </c>
      <c r="AM29" s="19">
        <v>1.927273</v>
      </c>
      <c r="AN29" s="19">
        <v>2.5857139999999998</v>
      </c>
      <c r="AO29" s="20">
        <f t="shared" si="4"/>
        <v>1.9400659999999998</v>
      </c>
      <c r="AP29" s="20">
        <f t="shared" si="5"/>
        <v>0.49751207560470451</v>
      </c>
      <c r="AS29" s="18" t="s">
        <v>168</v>
      </c>
      <c r="AT29" s="19">
        <v>0.325347</v>
      </c>
      <c r="AU29" s="19">
        <v>0.20799100000000001</v>
      </c>
      <c r="AV29" s="19">
        <v>7.9755000000000006E-2</v>
      </c>
      <c r="AW29" s="19">
        <v>0.29979299999999998</v>
      </c>
      <c r="AX29" s="19">
        <v>0.19883600000000001</v>
      </c>
      <c r="AY29" s="20">
        <f t="shared" si="6"/>
        <v>0.22234439999999997</v>
      </c>
      <c r="AZ29" s="20">
        <f t="shared" si="7"/>
        <v>9.7080151425510242E-2</v>
      </c>
      <c r="BB29" s="18" t="s">
        <v>168</v>
      </c>
      <c r="BC29" s="19">
        <v>-1.6778999999999999E-2</v>
      </c>
      <c r="BD29" s="19">
        <v>0.28744900000000001</v>
      </c>
      <c r="BE29" s="19">
        <v>4.3373000000000002E-2</v>
      </c>
      <c r="BF29" s="19">
        <v>0.26614500000000002</v>
      </c>
      <c r="BG29" s="19">
        <v>0.29615399999999997</v>
      </c>
      <c r="BH29" s="19">
        <v>0.378299</v>
      </c>
      <c r="BI29" s="19">
        <v>0.35211300000000001</v>
      </c>
      <c r="BJ29" s="19">
        <v>0.36912800000000001</v>
      </c>
      <c r="BK29" s="19">
        <v>0.24444399999999999</v>
      </c>
      <c r="BL29" s="19">
        <v>4.7477999999999999E-2</v>
      </c>
      <c r="BM29" s="19">
        <v>0.27229100000000001</v>
      </c>
      <c r="BN29" s="20">
        <f t="shared" si="8"/>
        <v>0.25709080000000001</v>
      </c>
      <c r="BO29" s="20">
        <f t="shared" si="9"/>
        <v>0.12836477927258699</v>
      </c>
      <c r="CD29" s="18" t="s">
        <v>192</v>
      </c>
      <c r="CE29" s="19">
        <v>-0.340777</v>
      </c>
      <c r="CF29" s="19">
        <v>-0.33940199999999998</v>
      </c>
      <c r="CG29" s="19">
        <v>-0.28179999999999999</v>
      </c>
      <c r="CH29" s="19">
        <v>-0.23449900000000001</v>
      </c>
      <c r="CI29" s="19">
        <v>-0.27122299999999999</v>
      </c>
      <c r="CJ29" s="20">
        <f t="shared" si="12"/>
        <v>-0.29354019999999997</v>
      </c>
      <c r="CK29" s="20">
        <f t="shared" si="13"/>
        <v>4.5979269738655043E-2</v>
      </c>
      <c r="CM29" s="18" t="s">
        <v>165</v>
      </c>
      <c r="CN29" s="19">
        <v>-0.301923</v>
      </c>
      <c r="CO29" s="19">
        <v>-0.35657699999999998</v>
      </c>
      <c r="CP29" s="19">
        <v>-0.2</v>
      </c>
      <c r="CQ29" s="19">
        <v>-0.394677</v>
      </c>
      <c r="CR29" s="19">
        <v>-0.26614199999999999</v>
      </c>
      <c r="CS29" s="19">
        <v>-0.30352600000000002</v>
      </c>
      <c r="CT29" s="19">
        <v>-0.31419900000000001</v>
      </c>
      <c r="CU29" s="19">
        <v>-0.27297300000000002</v>
      </c>
      <c r="CV29" s="19">
        <v>-0.152727</v>
      </c>
      <c r="CW29" s="19">
        <v>-0.345833</v>
      </c>
      <c r="CX29" s="19">
        <v>-0.342671</v>
      </c>
      <c r="CY29" s="20">
        <f t="shared" si="14"/>
        <v>-0.28568060000000001</v>
      </c>
      <c r="CZ29" s="20">
        <f t="shared" si="15"/>
        <v>7.9871238420347504E-2</v>
      </c>
      <c r="DB29" s="18" t="s">
        <v>193</v>
      </c>
      <c r="DC29" s="19">
        <v>3.3534480000000002</v>
      </c>
      <c r="DD29" s="19">
        <v>-0.37864100000000001</v>
      </c>
      <c r="DE29" s="19">
        <v>-0.85097500000000004</v>
      </c>
      <c r="DF29" s="19">
        <v>6.8101269999999996</v>
      </c>
      <c r="DG29" s="19">
        <v>-0.68865399999999999</v>
      </c>
      <c r="DH29" s="19">
        <v>0.66377399999999998</v>
      </c>
      <c r="DI29" s="17"/>
      <c r="DJ29" s="20">
        <f t="shared" si="16"/>
        <v>1.483568</v>
      </c>
      <c r="DK29" s="20">
        <f t="shared" si="17"/>
        <v>3.6153806816180043</v>
      </c>
    </row>
    <row r="30" spans="4:115" ht="16" x14ac:dyDescent="0.2">
      <c r="D30" s="18" t="s">
        <v>194</v>
      </c>
      <c r="E30" s="19">
        <v>-0.36752099999999999</v>
      </c>
      <c r="F30" s="19">
        <v>-0.40416000000000002</v>
      </c>
      <c r="G30" s="19">
        <v>-0.33483499999999999</v>
      </c>
      <c r="H30" s="19">
        <v>-0.44451099999999999</v>
      </c>
      <c r="I30" s="19">
        <v>-0.33192500000000003</v>
      </c>
      <c r="J30" s="20">
        <f t="shared" si="0"/>
        <v>-0.37659039999999999</v>
      </c>
      <c r="K30" s="20">
        <f t="shared" si="1"/>
        <v>4.7942820503178725E-2</v>
      </c>
      <c r="L30" s="20"/>
      <c r="M30" s="20"/>
      <c r="N30" s="20"/>
      <c r="O30" s="20"/>
      <c r="R30" s="18" t="s">
        <v>194</v>
      </c>
      <c r="S30" s="19">
        <v>-0.35242600000000002</v>
      </c>
      <c r="T30" s="19">
        <v>-0.39849600000000002</v>
      </c>
      <c r="U30" s="19">
        <v>-0.43413200000000002</v>
      </c>
      <c r="V30" s="19">
        <v>-0.43099500000000002</v>
      </c>
      <c r="W30" s="19">
        <v>-0.38668599999999997</v>
      </c>
      <c r="X30" s="19">
        <v>-0.33648899999999998</v>
      </c>
      <c r="Y30" s="19">
        <v>-0.25064599999999998</v>
      </c>
      <c r="Z30" s="19">
        <v>-0.38427299999999998</v>
      </c>
      <c r="AA30" s="20">
        <f t="shared" si="2"/>
        <v>-0.35781779999999996</v>
      </c>
      <c r="AB30" s="20">
        <f t="shared" si="3"/>
        <v>6.8609156828371265E-2</v>
      </c>
      <c r="AE30" s="18" t="s">
        <v>194</v>
      </c>
      <c r="AF30" s="19">
        <v>-0.44561699999999999</v>
      </c>
      <c r="AG30" s="19">
        <v>-0.43413200000000002</v>
      </c>
      <c r="AH30" s="19">
        <v>-0.42857099999999998</v>
      </c>
      <c r="AI30" s="19">
        <v>-0.31634800000000002</v>
      </c>
      <c r="AJ30" s="19">
        <v>-0.26516099999999998</v>
      </c>
      <c r="AK30" s="19">
        <v>-0.29896899999999998</v>
      </c>
      <c r="AL30" s="19">
        <v>-0.40642</v>
      </c>
      <c r="AM30" s="19">
        <v>-0.44097199999999998</v>
      </c>
      <c r="AN30" s="19">
        <v>-9.0579999999999994E-2</v>
      </c>
      <c r="AO30" s="20">
        <f t="shared" si="4"/>
        <v>-0.30042039999999998</v>
      </c>
      <c r="AP30" s="20">
        <f t="shared" si="5"/>
        <v>0.13808420690397585</v>
      </c>
      <c r="AS30" s="18" t="s">
        <v>172</v>
      </c>
      <c r="AT30" s="19">
        <v>1.836975</v>
      </c>
      <c r="AU30" s="19">
        <v>1.49078</v>
      </c>
      <c r="AV30" s="19">
        <v>1.576705</v>
      </c>
      <c r="AW30" s="19">
        <v>1.782192</v>
      </c>
      <c r="AX30" s="19">
        <v>1.869624</v>
      </c>
      <c r="AY30" s="20">
        <f t="shared" si="6"/>
        <v>1.7112552000000001</v>
      </c>
      <c r="AZ30" s="20">
        <f t="shared" si="7"/>
        <v>0.16780289378821808</v>
      </c>
      <c r="BB30" s="18" t="s">
        <v>172</v>
      </c>
      <c r="BC30" s="19">
        <v>1.4210529999999999</v>
      </c>
      <c r="BD30" s="19">
        <v>1.5232559999999999</v>
      </c>
      <c r="BE30" s="19">
        <v>1.6586209999999999</v>
      </c>
      <c r="BF30" s="19">
        <v>1.818616</v>
      </c>
      <c r="BG30" s="19">
        <v>1.6612899999999999</v>
      </c>
      <c r="BH30" s="19">
        <v>1.75</v>
      </c>
      <c r="BI30" s="19">
        <v>1.4730289999999999</v>
      </c>
      <c r="BJ30" s="19">
        <v>1.1953119999999999</v>
      </c>
      <c r="BK30" s="19">
        <v>1.9150940000000001</v>
      </c>
      <c r="BL30" s="19">
        <v>2.0025840000000001</v>
      </c>
      <c r="BM30" s="19">
        <v>1.7743530000000001</v>
      </c>
      <c r="BN30" s="20">
        <f t="shared" si="8"/>
        <v>1.6720744000000001</v>
      </c>
      <c r="BO30" s="20">
        <f t="shared" si="9"/>
        <v>0.33379540552904535</v>
      </c>
      <c r="CD30" s="18" t="s">
        <v>195</v>
      </c>
      <c r="CE30" s="19">
        <v>2.03125</v>
      </c>
      <c r="CF30" s="19">
        <v>2.476658</v>
      </c>
      <c r="CG30" s="19">
        <v>2.4060320000000002</v>
      </c>
      <c r="CH30" s="19">
        <v>2.3995860000000002</v>
      </c>
      <c r="CI30" s="19">
        <v>1.9420040000000001</v>
      </c>
      <c r="CJ30" s="20">
        <f t="shared" si="12"/>
        <v>2.2511060000000001</v>
      </c>
      <c r="CK30" s="20">
        <f t="shared" si="13"/>
        <v>0.24535830316090795</v>
      </c>
      <c r="CM30" s="18" t="s">
        <v>170</v>
      </c>
      <c r="CN30" s="19">
        <v>2.3302749999999999</v>
      </c>
      <c r="CO30" s="19">
        <v>1.7432430000000001</v>
      </c>
      <c r="CP30" s="19">
        <v>1.5657369999999999</v>
      </c>
      <c r="CQ30" s="19">
        <v>1.4048339999999999</v>
      </c>
      <c r="CR30" s="19">
        <v>1.9493670000000001</v>
      </c>
      <c r="CS30" s="19">
        <v>2.6866669999999999</v>
      </c>
      <c r="CT30" s="19">
        <v>1.9290320000000001</v>
      </c>
      <c r="CU30" s="19">
        <v>2.7361110000000002</v>
      </c>
      <c r="CV30" s="19">
        <v>2.3285710000000002</v>
      </c>
      <c r="CW30" s="19">
        <v>2.413043</v>
      </c>
      <c r="CX30" s="19">
        <v>2.723913</v>
      </c>
      <c r="CY30" s="20">
        <f t="shared" si="14"/>
        <v>2.4261340000000002</v>
      </c>
      <c r="CZ30" s="20">
        <f t="shared" si="15"/>
        <v>0.33224929835290812</v>
      </c>
      <c r="DB30" s="18" t="s">
        <v>196</v>
      </c>
      <c r="DC30" s="19">
        <v>0.294099</v>
      </c>
      <c r="DD30" s="19">
        <v>0.36158600000000002</v>
      </c>
      <c r="DE30" s="19">
        <v>0.18825600000000001</v>
      </c>
      <c r="DF30" s="19">
        <v>0.28171499999999999</v>
      </c>
      <c r="DG30" s="19">
        <v>0.30769200000000002</v>
      </c>
      <c r="DH30" s="17"/>
      <c r="DI30" s="19">
        <v>0.49081599999999997</v>
      </c>
      <c r="DJ30" s="20">
        <f t="shared" si="16"/>
        <v>0.31711974999999998</v>
      </c>
      <c r="DK30" s="20">
        <f t="shared" si="17"/>
        <v>0.12664732148865221</v>
      </c>
    </row>
    <row r="31" spans="4:115" ht="16" x14ac:dyDescent="0.2">
      <c r="D31" s="18" t="s">
        <v>197</v>
      </c>
      <c r="E31" s="19">
        <v>-0.67736799999999997</v>
      </c>
      <c r="F31" s="19">
        <v>-0.69130100000000005</v>
      </c>
      <c r="G31" s="19">
        <v>-0.69310700000000003</v>
      </c>
      <c r="H31" s="19">
        <v>-0.686948</v>
      </c>
      <c r="I31" s="19">
        <v>-0.59934900000000002</v>
      </c>
      <c r="J31" s="20">
        <f t="shared" si="0"/>
        <v>-0.66961460000000006</v>
      </c>
      <c r="K31" s="20">
        <f t="shared" si="1"/>
        <v>3.9749243116064488E-2</v>
      </c>
      <c r="L31" s="20"/>
      <c r="M31" s="20"/>
      <c r="N31" s="20"/>
      <c r="O31" s="20"/>
      <c r="R31" s="18" t="s">
        <v>197</v>
      </c>
      <c r="S31" s="19">
        <v>-0.71518499999999996</v>
      </c>
      <c r="T31" s="19">
        <v>-0.67213100000000003</v>
      </c>
      <c r="U31" s="19">
        <v>-0.63862300000000005</v>
      </c>
      <c r="V31" s="19">
        <v>-0.66711799999999999</v>
      </c>
      <c r="W31" s="19">
        <v>-0.67369999999999997</v>
      </c>
      <c r="X31" s="19">
        <v>-0.65733299999999995</v>
      </c>
      <c r="Y31" s="19">
        <v>-0.64241700000000002</v>
      </c>
      <c r="Z31" s="19">
        <v>-0.60210900000000001</v>
      </c>
      <c r="AA31" s="20">
        <f t="shared" si="2"/>
        <v>-0.64853539999999998</v>
      </c>
      <c r="AB31" s="20">
        <f t="shared" si="3"/>
        <v>2.8499181204027585E-2</v>
      </c>
      <c r="AE31" s="18" t="s">
        <v>197</v>
      </c>
      <c r="AF31" s="19">
        <v>-0.68262100000000003</v>
      </c>
      <c r="AG31" s="19">
        <v>-0.63862300000000005</v>
      </c>
      <c r="AH31" s="19">
        <v>-0.68228100000000003</v>
      </c>
      <c r="AI31" s="19">
        <v>-0.62405100000000002</v>
      </c>
      <c r="AJ31" s="19">
        <v>-0.68209900000000001</v>
      </c>
      <c r="AK31" s="19">
        <v>-0.59842499999999998</v>
      </c>
      <c r="AL31" s="19">
        <v>-0.70446299999999995</v>
      </c>
      <c r="AM31" s="19">
        <v>-0.69109699999999996</v>
      </c>
      <c r="AN31" s="19">
        <v>-0.45434799999999997</v>
      </c>
      <c r="AO31" s="20">
        <f t="shared" si="4"/>
        <v>-0.62608639999999993</v>
      </c>
      <c r="AP31" s="20">
        <f t="shared" si="5"/>
        <v>0.10460152004536033</v>
      </c>
      <c r="AS31" s="18" t="s">
        <v>176</v>
      </c>
      <c r="AT31" s="19">
        <v>1.128625</v>
      </c>
      <c r="AU31" s="19">
        <v>1.063455</v>
      </c>
      <c r="AV31" s="19">
        <v>0.85480599999999995</v>
      </c>
      <c r="AW31" s="19">
        <v>1.106846</v>
      </c>
      <c r="AX31" s="19">
        <v>1.070805</v>
      </c>
      <c r="AY31" s="20">
        <f t="shared" si="6"/>
        <v>1.0449074</v>
      </c>
      <c r="AZ31" s="20">
        <f t="shared" si="7"/>
        <v>0.10954253529246073</v>
      </c>
      <c r="BB31" s="18" t="s">
        <v>176</v>
      </c>
      <c r="BC31" s="19">
        <v>0.543624</v>
      </c>
      <c r="BD31" s="19">
        <v>0.75708500000000001</v>
      </c>
      <c r="BE31" s="19">
        <v>0.85783100000000001</v>
      </c>
      <c r="BF31" s="19">
        <v>1.3111550000000001</v>
      </c>
      <c r="BG31" s="19">
        <v>1.2211540000000001</v>
      </c>
      <c r="BH31" s="19">
        <v>1.4193549999999999</v>
      </c>
      <c r="BI31" s="19">
        <v>1.098592</v>
      </c>
      <c r="BJ31" s="19">
        <v>0.88590599999999997</v>
      </c>
      <c r="BK31" s="19">
        <v>1.288889</v>
      </c>
      <c r="BL31" s="19">
        <v>0.72403600000000001</v>
      </c>
      <c r="BM31" s="19">
        <v>1.1572389999999999</v>
      </c>
      <c r="BN31" s="20">
        <f t="shared" si="8"/>
        <v>1.0309323999999997</v>
      </c>
      <c r="BO31" s="20">
        <f t="shared" si="9"/>
        <v>0.22488377175176605</v>
      </c>
      <c r="CD31" s="18" t="s">
        <v>198</v>
      </c>
      <c r="CE31" s="19">
        <v>-0.81697500000000001</v>
      </c>
      <c r="CF31" s="19">
        <v>-0.83835099999999996</v>
      </c>
      <c r="CG31" s="19">
        <v>-0.82168600000000003</v>
      </c>
      <c r="CH31" s="19">
        <v>-0.842916</v>
      </c>
      <c r="CI31" s="19">
        <v>-0.84066300000000005</v>
      </c>
      <c r="CJ31" s="20">
        <f t="shared" si="12"/>
        <v>-0.83211820000000003</v>
      </c>
      <c r="CK31" s="20">
        <f t="shared" si="13"/>
        <v>1.1901693060233065E-2</v>
      </c>
      <c r="CM31" s="18" t="s">
        <v>174</v>
      </c>
      <c r="CN31" s="19">
        <v>2.3870969999999998</v>
      </c>
      <c r="CO31" s="19">
        <v>2.355372</v>
      </c>
      <c r="CP31" s="19">
        <v>2.0294120000000002</v>
      </c>
      <c r="CQ31" s="19">
        <v>2.025455</v>
      </c>
      <c r="CR31" s="19">
        <v>1.677686</v>
      </c>
      <c r="CS31" s="19">
        <v>2.5523259999999999</v>
      </c>
      <c r="CT31" s="19">
        <v>2.5208330000000001</v>
      </c>
      <c r="CU31" s="19">
        <v>1.609756</v>
      </c>
      <c r="CV31" s="19">
        <v>1.526316</v>
      </c>
      <c r="CW31" s="19">
        <v>1.890034</v>
      </c>
      <c r="CX31" s="19">
        <v>2.8267720000000001</v>
      </c>
      <c r="CY31" s="20">
        <f t="shared" si="14"/>
        <v>2.0747422000000002</v>
      </c>
      <c r="CZ31" s="20">
        <f t="shared" si="15"/>
        <v>0.57350815253943899</v>
      </c>
      <c r="DB31" s="18" t="s">
        <v>199</v>
      </c>
      <c r="DC31" s="19">
        <v>34.543103000000002</v>
      </c>
      <c r="DD31" s="19">
        <v>19.509709000000001</v>
      </c>
      <c r="DE31" s="19">
        <v>0.916435</v>
      </c>
      <c r="DF31" s="19">
        <v>17.544304</v>
      </c>
      <c r="DG31" s="19">
        <v>0.92876000000000003</v>
      </c>
      <c r="DH31" s="17"/>
      <c r="DI31" s="17"/>
      <c r="DJ31" s="20">
        <f t="shared" si="16"/>
        <v>6.4631663333333336</v>
      </c>
      <c r="DK31" s="20">
        <f t="shared" si="17"/>
        <v>9.5965487008153261</v>
      </c>
    </row>
    <row r="32" spans="4:115" ht="16" x14ac:dyDescent="0.2">
      <c r="D32" s="18" t="s">
        <v>200</v>
      </c>
      <c r="E32" s="19">
        <v>0.160473</v>
      </c>
      <c r="F32" s="19">
        <v>6.4808000000000004E-2</v>
      </c>
      <c r="G32" s="19">
        <v>-0.107692</v>
      </c>
      <c r="H32" s="19">
        <v>-7.7785000000000007E-2</v>
      </c>
      <c r="I32" s="19">
        <v>-1.7149999999999999E-2</v>
      </c>
      <c r="J32" s="20">
        <f t="shared" si="0"/>
        <v>4.5308000000000015E-3</v>
      </c>
      <c r="K32" s="20">
        <f t="shared" si="1"/>
        <v>0.10930601017190227</v>
      </c>
      <c r="L32" s="20"/>
      <c r="M32" s="20"/>
      <c r="N32" s="20"/>
      <c r="O32" s="20"/>
      <c r="R32" s="18" t="s">
        <v>200</v>
      </c>
      <c r="S32" s="19">
        <v>-3.1696000000000002E-2</v>
      </c>
      <c r="T32" s="19">
        <v>1.8329999999999999E-2</v>
      </c>
      <c r="U32" s="19">
        <v>-0.21799299999999999</v>
      </c>
      <c r="V32" s="19">
        <v>5.8442000000000001E-2</v>
      </c>
      <c r="W32" s="19">
        <v>-4.0058999999999997E-2</v>
      </c>
      <c r="X32" s="19">
        <v>2.2511E-2</v>
      </c>
      <c r="Y32" s="19">
        <v>-3.4562000000000002E-2</v>
      </c>
      <c r="Z32" s="19">
        <v>-1.7308E-2</v>
      </c>
      <c r="AA32" s="20">
        <f t="shared" si="2"/>
        <v>-2.1952000000000004E-3</v>
      </c>
      <c r="AB32" s="20">
        <f t="shared" si="3"/>
        <v>4.1823857302979599E-2</v>
      </c>
      <c r="AE32" s="18" t="s">
        <v>200</v>
      </c>
      <c r="AF32" s="19">
        <v>0.12732599999999999</v>
      </c>
      <c r="AG32" s="19">
        <v>-0.21799299999999999</v>
      </c>
      <c r="AH32" s="19">
        <v>-1.8381999999999999E-2</v>
      </c>
      <c r="AI32" s="19">
        <v>-0.145923</v>
      </c>
      <c r="AJ32" s="19">
        <v>-0.14403299999999999</v>
      </c>
      <c r="AK32" s="19">
        <v>-0.242424</v>
      </c>
      <c r="AL32" s="19">
        <v>0.13279299999999999</v>
      </c>
      <c r="AM32" s="19">
        <v>3.5432999999999999E-2</v>
      </c>
      <c r="AN32" s="19">
        <v>4.7468000000000003E-2</v>
      </c>
      <c r="AO32" s="20">
        <f t="shared" si="4"/>
        <v>-3.4152599999999998E-2</v>
      </c>
      <c r="AP32" s="20">
        <f t="shared" si="5"/>
        <v>0.15396881972756693</v>
      </c>
      <c r="AS32" s="18" t="s">
        <v>201</v>
      </c>
      <c r="AT32" s="19">
        <v>-0.24968499999999999</v>
      </c>
      <c r="AU32" s="19">
        <v>-0.17156299999999999</v>
      </c>
      <c r="AV32" s="19">
        <v>-0.28016400000000002</v>
      </c>
      <c r="AW32" s="19">
        <v>-0.24273900000000001</v>
      </c>
      <c r="AX32" s="19">
        <v>-0.27837099999999998</v>
      </c>
      <c r="AY32" s="20">
        <f t="shared" si="6"/>
        <v>-0.24450439999999998</v>
      </c>
      <c r="AZ32" s="20">
        <f t="shared" si="7"/>
        <v>4.407084284195182E-2</v>
      </c>
      <c r="BB32" s="18" t="s">
        <v>201</v>
      </c>
      <c r="BC32" s="19">
        <v>-0.36241600000000002</v>
      </c>
      <c r="BD32" s="19">
        <v>-0.30364400000000002</v>
      </c>
      <c r="BE32" s="19">
        <v>-0.301205</v>
      </c>
      <c r="BF32" s="19">
        <v>-0.180039</v>
      </c>
      <c r="BG32" s="19">
        <v>-0.165385</v>
      </c>
      <c r="BH32" s="19">
        <v>-0.12023499999999999</v>
      </c>
      <c r="BI32" s="19">
        <v>-0.15140799999999999</v>
      </c>
      <c r="BJ32" s="19">
        <v>-0.14094000000000001</v>
      </c>
      <c r="BK32" s="19">
        <v>-0.21481500000000001</v>
      </c>
      <c r="BL32" s="19">
        <v>-0.42581599999999997</v>
      </c>
      <c r="BM32" s="19">
        <v>-0.22243499999999999</v>
      </c>
      <c r="BN32" s="20">
        <f t="shared" si="8"/>
        <v>-0.23108279999999998</v>
      </c>
      <c r="BO32" s="20">
        <f t="shared" si="9"/>
        <v>0.11481968808832388</v>
      </c>
      <c r="CD32" s="18" t="s">
        <v>202</v>
      </c>
      <c r="CE32" s="19">
        <v>-0.71704000000000001</v>
      </c>
      <c r="CF32" s="19">
        <v>-0.75178900000000004</v>
      </c>
      <c r="CG32" s="19">
        <v>-0.741649</v>
      </c>
      <c r="CH32" s="19">
        <v>-0.78246400000000005</v>
      </c>
      <c r="CI32" s="19">
        <v>-0.73711899999999997</v>
      </c>
      <c r="CJ32" s="20">
        <f t="shared" si="12"/>
        <v>-0.74601220000000001</v>
      </c>
      <c r="CK32" s="20">
        <f t="shared" si="13"/>
        <v>2.39771768292266E-2</v>
      </c>
      <c r="CM32" s="18" t="s">
        <v>178</v>
      </c>
      <c r="CN32" s="19">
        <v>-0.50991799999999998</v>
      </c>
      <c r="CO32" s="19">
        <v>-0.46082299999999998</v>
      </c>
      <c r="CP32" s="19">
        <v>-0.36938799999999999</v>
      </c>
      <c r="CQ32" s="19">
        <v>-0.54210199999999997</v>
      </c>
      <c r="CR32" s="19">
        <v>-0.394015</v>
      </c>
      <c r="CS32" s="19">
        <v>-0.51198100000000002</v>
      </c>
      <c r="CT32" s="19">
        <v>-0.493506</v>
      </c>
      <c r="CU32" s="19">
        <v>-0.52654900000000004</v>
      </c>
      <c r="CV32" s="19">
        <v>-0.55244800000000005</v>
      </c>
      <c r="CW32" s="19">
        <v>-0.49061199999999999</v>
      </c>
      <c r="CX32" s="19">
        <v>-0.41375200000000001</v>
      </c>
      <c r="CY32" s="20">
        <f t="shared" si="14"/>
        <v>-0.49537340000000007</v>
      </c>
      <c r="CZ32" s="20">
        <f t="shared" si="15"/>
        <v>5.2243753337600105E-2</v>
      </c>
      <c r="DB32" s="18" t="s">
        <v>203</v>
      </c>
      <c r="DC32" s="19">
        <v>26.465516999999998</v>
      </c>
      <c r="DD32" s="19">
        <v>14.063107</v>
      </c>
      <c r="DE32" s="19">
        <v>0.61281300000000005</v>
      </c>
      <c r="DF32" s="19">
        <v>13.468354</v>
      </c>
      <c r="DG32" s="19">
        <v>0.47493400000000002</v>
      </c>
      <c r="DH32" s="17"/>
      <c r="DI32" s="17"/>
      <c r="DJ32" s="20">
        <f t="shared" si="16"/>
        <v>4.8520336666666664</v>
      </c>
      <c r="DK32" s="20">
        <f t="shared" si="17"/>
        <v>7.4622707482119903</v>
      </c>
    </row>
    <row r="33" spans="4:117" x14ac:dyDescent="0.2">
      <c r="D33" s="18" t="s">
        <v>204</v>
      </c>
      <c r="E33" s="19">
        <v>0.60514000000000001</v>
      </c>
      <c r="F33" s="19">
        <v>0.37451400000000001</v>
      </c>
      <c r="G33" s="19">
        <v>0.469163</v>
      </c>
      <c r="H33" s="19">
        <v>0.338756</v>
      </c>
      <c r="I33" s="19">
        <v>0.53292200000000001</v>
      </c>
      <c r="J33" s="20">
        <f t="shared" si="0"/>
        <v>0.46409900000000004</v>
      </c>
      <c r="K33" s="20">
        <f t="shared" si="1"/>
        <v>0.10998994610872379</v>
      </c>
      <c r="L33" s="20"/>
      <c r="M33" s="20"/>
      <c r="N33" s="20"/>
      <c r="O33" s="20"/>
      <c r="R33" s="18" t="s">
        <v>204</v>
      </c>
      <c r="S33" s="19">
        <v>0.40945799999999999</v>
      </c>
      <c r="T33" s="19">
        <v>0.51362300000000005</v>
      </c>
      <c r="U33" s="19">
        <v>0.158974</v>
      </c>
      <c r="V33" s="19">
        <v>0.59024399999999999</v>
      </c>
      <c r="W33" s="19">
        <v>0.37659599999999999</v>
      </c>
      <c r="X33" s="19">
        <v>0.43151499999999998</v>
      </c>
      <c r="Y33" s="19">
        <v>0.39666699999999999</v>
      </c>
      <c r="Z33" s="19">
        <v>0.49853399999999998</v>
      </c>
      <c r="AA33" s="20">
        <f t="shared" si="2"/>
        <v>0.45871119999999993</v>
      </c>
      <c r="AB33" s="20">
        <f t="shared" si="3"/>
        <v>8.6917712514193696E-2</v>
      </c>
      <c r="AE33" s="18" t="s">
        <v>204</v>
      </c>
      <c r="AF33" s="19">
        <v>0.30944300000000002</v>
      </c>
      <c r="AG33" s="19">
        <v>0.158974</v>
      </c>
      <c r="AH33" s="19">
        <v>0.31527100000000002</v>
      </c>
      <c r="AI33" s="19">
        <v>0.43942100000000001</v>
      </c>
      <c r="AJ33" s="19">
        <v>0.36170200000000002</v>
      </c>
      <c r="AK33" s="19">
        <v>0.59883699999999995</v>
      </c>
      <c r="AL33" s="19">
        <v>0.45127800000000001</v>
      </c>
      <c r="AM33" s="19">
        <v>0.65617099999999995</v>
      </c>
      <c r="AN33" s="19">
        <v>1.2066669999999999</v>
      </c>
      <c r="AO33" s="20">
        <f t="shared" si="4"/>
        <v>0.65493100000000004</v>
      </c>
      <c r="AP33" s="20">
        <f t="shared" si="5"/>
        <v>0.32977965332248732</v>
      </c>
      <c r="CD33" s="18" t="s">
        <v>205</v>
      </c>
      <c r="CE33" s="19">
        <v>-0.77912599999999999</v>
      </c>
      <c r="CF33" s="19">
        <v>-0.78944899999999996</v>
      </c>
      <c r="CG33" s="19">
        <v>-0.75782799999999995</v>
      </c>
      <c r="CH33" s="19">
        <v>-0.78601399999999999</v>
      </c>
      <c r="CI33" s="19">
        <v>-0.78232500000000005</v>
      </c>
      <c r="CJ33" s="20">
        <f t="shared" si="12"/>
        <v>-0.77894839999999999</v>
      </c>
      <c r="CK33" s="20">
        <f t="shared" si="13"/>
        <v>1.2426680662992849E-2</v>
      </c>
      <c r="CM33" s="18" t="s">
        <v>181</v>
      </c>
      <c r="CN33" s="19">
        <v>-0.19230800000000001</v>
      </c>
      <c r="CO33" s="19">
        <v>-0.35657699999999998</v>
      </c>
      <c r="CP33" s="19">
        <v>-0.232298</v>
      </c>
      <c r="CQ33" s="19">
        <v>-0.36730000000000002</v>
      </c>
      <c r="CR33" s="19">
        <v>-0.23464599999999999</v>
      </c>
      <c r="CS33" s="19">
        <v>-0.23047899999999999</v>
      </c>
      <c r="CT33" s="19">
        <v>-0.23413900000000001</v>
      </c>
      <c r="CU33" s="19">
        <v>-0.421622</v>
      </c>
      <c r="CV33" s="19">
        <v>-0.30181799999999998</v>
      </c>
      <c r="CW33" s="19">
        <v>-0.41597200000000001</v>
      </c>
      <c r="CX33" s="19">
        <v>-0.254029</v>
      </c>
      <c r="CY33" s="20">
        <f t="shared" si="14"/>
        <v>-0.32551600000000003</v>
      </c>
      <c r="CZ33" s="20">
        <f t="shared" si="15"/>
        <v>8.8657196089770365E-2</v>
      </c>
    </row>
    <row r="34" spans="4:117" x14ac:dyDescent="0.2">
      <c r="D34" s="18" t="s">
        <v>206</v>
      </c>
      <c r="E34" s="19">
        <v>0.97697800000000001</v>
      </c>
      <c r="F34" s="19">
        <v>1.0627740000000001</v>
      </c>
      <c r="G34" s="19">
        <v>1.0335369999999999</v>
      </c>
      <c r="H34" s="19">
        <v>0.60619999999999996</v>
      </c>
      <c r="I34" s="19">
        <v>0.60387500000000005</v>
      </c>
      <c r="J34" s="20">
        <f t="shared" si="0"/>
        <v>0.8566727999999999</v>
      </c>
      <c r="K34" s="20">
        <f t="shared" si="1"/>
        <v>0.23177324169045088</v>
      </c>
      <c r="R34" s="18" t="s">
        <v>206</v>
      </c>
      <c r="S34" s="19">
        <v>0.61213700000000004</v>
      </c>
      <c r="T34" s="19">
        <v>1.0547949999999999</v>
      </c>
      <c r="U34" s="19">
        <v>0.68656700000000004</v>
      </c>
      <c r="V34" s="19">
        <v>0.83921000000000001</v>
      </c>
      <c r="W34" s="19">
        <v>0.68489599999999995</v>
      </c>
      <c r="X34" s="19">
        <v>0.98154399999999997</v>
      </c>
      <c r="Y34" s="19">
        <v>0.73858900000000005</v>
      </c>
      <c r="Z34" s="19">
        <v>0.79929600000000001</v>
      </c>
      <c r="AA34" s="20">
        <f t="shared" si="2"/>
        <v>0.80870700000000006</v>
      </c>
      <c r="AB34" s="20">
        <f t="shared" si="3"/>
        <v>0.11306781830388199</v>
      </c>
      <c r="AE34" s="18" t="s">
        <v>206</v>
      </c>
      <c r="AF34" s="19">
        <v>0.889984</v>
      </c>
      <c r="AG34" s="19">
        <v>0.68656700000000004</v>
      </c>
      <c r="AH34" s="19">
        <v>0.57058799999999998</v>
      </c>
      <c r="AI34" s="19">
        <v>0.75330399999999997</v>
      </c>
      <c r="AJ34" s="19">
        <v>0.64102599999999998</v>
      </c>
      <c r="AK34" s="19">
        <v>0.90972200000000003</v>
      </c>
      <c r="AL34" s="19">
        <v>0.81518500000000005</v>
      </c>
      <c r="AM34" s="19">
        <v>0.98640499999999998</v>
      </c>
      <c r="AN34" s="19">
        <v>1.1354839999999999</v>
      </c>
      <c r="AO34" s="20">
        <f t="shared" si="4"/>
        <v>0.89756439999999993</v>
      </c>
      <c r="AP34" s="20">
        <f t="shared" si="5"/>
        <v>0.18523263193157966</v>
      </c>
      <c r="CD34" s="18" t="s">
        <v>207</v>
      </c>
      <c r="CE34" s="19">
        <v>1.5625E-2</v>
      </c>
      <c r="CF34" s="19">
        <v>0.108108</v>
      </c>
      <c r="CG34" s="19">
        <v>0.14849200000000001</v>
      </c>
      <c r="CH34" s="19">
        <v>-4.9688999999999997E-2</v>
      </c>
      <c r="CI34" s="19">
        <v>-0.121265</v>
      </c>
      <c r="CJ34" s="20">
        <f t="shared" si="12"/>
        <v>2.0254200000000003E-2</v>
      </c>
      <c r="CK34" s="20">
        <f t="shared" si="13"/>
        <v>0.11079754984971464</v>
      </c>
      <c r="CM34" s="18" t="s">
        <v>184</v>
      </c>
      <c r="CN34" s="19">
        <v>2.8532109999999999</v>
      </c>
      <c r="CO34" s="19">
        <v>1.7432430000000001</v>
      </c>
      <c r="CP34" s="19">
        <v>1.462151</v>
      </c>
      <c r="CQ34" s="19">
        <v>1.513595</v>
      </c>
      <c r="CR34" s="19">
        <v>2.075949</v>
      </c>
      <c r="CS34" s="19">
        <v>3.0733329999999999</v>
      </c>
      <c r="CT34" s="19">
        <v>2.2709679999999999</v>
      </c>
      <c r="CU34" s="19">
        <v>1.9722219999999999</v>
      </c>
      <c r="CV34" s="19">
        <v>1.7428570000000001</v>
      </c>
      <c r="CW34" s="19">
        <v>2.0471010000000001</v>
      </c>
      <c r="CX34" s="19">
        <v>3.2260870000000001</v>
      </c>
      <c r="CY34" s="20">
        <f t="shared" si="14"/>
        <v>2.2518470000000002</v>
      </c>
      <c r="CZ34" s="20">
        <f t="shared" si="15"/>
        <v>0.57634431451216694</v>
      </c>
      <c r="DL34" s="20"/>
      <c r="DM34" s="20"/>
    </row>
    <row r="35" spans="4:117" x14ac:dyDescent="0.2">
      <c r="D35" s="18" t="s">
        <v>208</v>
      </c>
      <c r="E35" s="19">
        <v>2.3430659999999999</v>
      </c>
      <c r="F35" s="19">
        <v>2.2186789999999998</v>
      </c>
      <c r="G35" s="19">
        <v>2.6054050000000002</v>
      </c>
      <c r="H35" s="19">
        <v>2.918768</v>
      </c>
      <c r="I35" s="19">
        <v>3.2090399999999999</v>
      </c>
      <c r="J35" s="20">
        <f t="shared" si="0"/>
        <v>2.6589915999999998</v>
      </c>
      <c r="K35" s="20">
        <f t="shared" si="1"/>
        <v>0.40822564669959355</v>
      </c>
      <c r="R35" s="18" t="s">
        <v>208</v>
      </c>
      <c r="S35" s="19">
        <v>2.413408</v>
      </c>
      <c r="T35" s="19">
        <v>2.4965030000000001</v>
      </c>
      <c r="U35" s="19">
        <v>3.6122450000000002</v>
      </c>
      <c r="V35" s="19">
        <v>2.9159160000000002</v>
      </c>
      <c r="W35" s="19">
        <v>2.1715689999999999</v>
      </c>
      <c r="X35" s="19">
        <v>3.2028470000000002</v>
      </c>
      <c r="Y35" s="19">
        <v>2.2734380000000001</v>
      </c>
      <c r="Z35" s="19">
        <v>2.4295300000000002</v>
      </c>
      <c r="AA35" s="20">
        <f t="shared" si="2"/>
        <v>2.5986599999999997</v>
      </c>
      <c r="AB35" s="20">
        <f t="shared" si="3"/>
        <v>0.44228789520232287</v>
      </c>
      <c r="AE35" s="18" t="s">
        <v>208</v>
      </c>
      <c r="AF35" s="19">
        <v>2.4255949999999999</v>
      </c>
      <c r="AG35" s="19">
        <v>3.6122450000000002</v>
      </c>
      <c r="AH35" s="19">
        <v>2.0689660000000001</v>
      </c>
      <c r="AI35" s="19">
        <v>1.9591080000000001</v>
      </c>
      <c r="AJ35" s="19">
        <v>2.8878499999999998</v>
      </c>
      <c r="AK35" s="19">
        <v>2.3536589999999999</v>
      </c>
      <c r="AL35" s="19">
        <v>3.0199120000000002</v>
      </c>
      <c r="AM35" s="19">
        <v>2.5540539999999998</v>
      </c>
      <c r="AN35" s="19">
        <v>3.5972219999999999</v>
      </c>
      <c r="AO35" s="20">
        <f t="shared" si="4"/>
        <v>2.8825393999999998</v>
      </c>
      <c r="AP35" s="20">
        <f t="shared" si="5"/>
        <v>0.47887571142291108</v>
      </c>
      <c r="CD35" s="18" t="s">
        <v>209</v>
      </c>
      <c r="CE35" s="19">
        <v>0.54601999999999995</v>
      </c>
      <c r="CF35" s="19">
        <v>0.53549800000000003</v>
      </c>
      <c r="CG35" s="19">
        <v>0.44885199999999997</v>
      </c>
      <c r="CH35" s="19">
        <v>0.38483400000000001</v>
      </c>
      <c r="CI35" s="19">
        <v>0.64984200000000003</v>
      </c>
      <c r="CJ35" s="20">
        <f t="shared" si="12"/>
        <v>0.51300920000000005</v>
      </c>
      <c r="CK35" s="20">
        <f t="shared" si="13"/>
        <v>0.10107386210687676</v>
      </c>
      <c r="CM35" s="18" t="s">
        <v>187</v>
      </c>
      <c r="CN35" s="19">
        <v>-0.85530899999999999</v>
      </c>
      <c r="CO35" s="19">
        <v>-0.83930899999999997</v>
      </c>
      <c r="CP35" s="19">
        <v>-0.79183700000000001</v>
      </c>
      <c r="CQ35" s="19">
        <v>-0.84865199999999996</v>
      </c>
      <c r="CR35" s="19">
        <v>-0.77369100000000002</v>
      </c>
      <c r="CS35" s="19">
        <v>-0.86262000000000005</v>
      </c>
      <c r="CT35" s="19">
        <v>-0.85614400000000002</v>
      </c>
      <c r="CU35" s="19">
        <v>-0.81858399999999998</v>
      </c>
      <c r="CV35" s="19">
        <v>-0.82284400000000002</v>
      </c>
      <c r="CW35" s="19">
        <v>-0.823743</v>
      </c>
      <c r="CX35" s="19">
        <v>-0.84680299999999997</v>
      </c>
      <c r="CY35" s="20">
        <f t="shared" si="14"/>
        <v>-0.83362359999999991</v>
      </c>
      <c r="CZ35" s="20">
        <f t="shared" si="15"/>
        <v>1.6739777486573709E-2</v>
      </c>
      <c r="DL35" s="20"/>
      <c r="DM35" s="20"/>
    </row>
    <row r="36" spans="4:117" x14ac:dyDescent="0.2">
      <c r="D36" s="18" t="s">
        <v>210</v>
      </c>
      <c r="E36" s="19">
        <v>3.1510570000000002</v>
      </c>
      <c r="F36" s="19">
        <v>3.9578950000000002</v>
      </c>
      <c r="G36" s="19">
        <v>3.042424</v>
      </c>
      <c r="H36" s="19">
        <v>3.2914110000000001</v>
      </c>
      <c r="I36" s="19">
        <v>2.7721520000000002</v>
      </c>
      <c r="J36" s="20">
        <f t="shared" si="0"/>
        <v>3.2429878000000003</v>
      </c>
      <c r="K36" s="20">
        <f t="shared" si="1"/>
        <v>0.44266256091147121</v>
      </c>
      <c r="R36" s="18" t="s">
        <v>210</v>
      </c>
      <c r="S36" s="19">
        <v>2.9804560000000002</v>
      </c>
      <c r="T36" s="19">
        <v>3.4776120000000001</v>
      </c>
      <c r="U36" s="19">
        <v>3.1851850000000002</v>
      </c>
      <c r="V36" s="19">
        <v>4.1541499999999996</v>
      </c>
      <c r="W36" s="19">
        <v>2.8511899999999999</v>
      </c>
      <c r="X36" s="19">
        <v>2.822006</v>
      </c>
      <c r="Y36" s="19">
        <v>2.9528300000000001</v>
      </c>
      <c r="Z36" s="19">
        <v>2.7851849999999998</v>
      </c>
      <c r="AA36" s="20">
        <f t="shared" si="2"/>
        <v>3.1130722</v>
      </c>
      <c r="AB36" s="20">
        <f t="shared" si="3"/>
        <v>0.58530598486962471</v>
      </c>
      <c r="AE36" s="18" t="s">
        <v>210</v>
      </c>
      <c r="AF36" s="19">
        <v>3.4960939999999998</v>
      </c>
      <c r="AG36" s="19">
        <v>3.1851850000000002</v>
      </c>
      <c r="AH36" s="19">
        <v>2.2560980000000002</v>
      </c>
      <c r="AI36" s="19">
        <v>2.416309</v>
      </c>
      <c r="AJ36" s="19">
        <v>3.3333330000000001</v>
      </c>
      <c r="AK36" s="19">
        <v>2.6184210000000001</v>
      </c>
      <c r="AL36" s="19">
        <v>3.2354310000000002</v>
      </c>
      <c r="AM36" s="19">
        <v>3.7818179999999999</v>
      </c>
      <c r="AN36" s="19">
        <v>3.7285710000000001</v>
      </c>
      <c r="AO36" s="20">
        <f t="shared" si="4"/>
        <v>3.3395147999999999</v>
      </c>
      <c r="AP36" s="20">
        <f t="shared" si="5"/>
        <v>0.46846685260560761</v>
      </c>
      <c r="CD36" s="18" t="s">
        <v>211</v>
      </c>
      <c r="CE36" s="19">
        <v>0.20679600000000001</v>
      </c>
      <c r="CF36" s="19">
        <v>0.30252099999999998</v>
      </c>
      <c r="CG36" s="19">
        <v>0.35812100000000002</v>
      </c>
      <c r="CH36" s="19">
        <v>0.362238</v>
      </c>
      <c r="CI36" s="19">
        <v>0.36613000000000001</v>
      </c>
      <c r="CJ36" s="20">
        <f t="shared" si="12"/>
        <v>0.31916120000000003</v>
      </c>
      <c r="CK36" s="20">
        <f t="shared" si="13"/>
        <v>6.7974957364458882E-2</v>
      </c>
      <c r="CM36" s="18" t="s">
        <v>190</v>
      </c>
      <c r="CN36" s="19">
        <v>-0.76153800000000005</v>
      </c>
      <c r="CO36" s="19">
        <v>-0.80824099999999999</v>
      </c>
      <c r="CP36" s="19">
        <v>-0.74658400000000003</v>
      </c>
      <c r="CQ36" s="19">
        <v>-0.79087499999999999</v>
      </c>
      <c r="CR36" s="19">
        <v>-0.71417299999999995</v>
      </c>
      <c r="CS36" s="19">
        <v>-0.78337500000000004</v>
      </c>
      <c r="CT36" s="19">
        <v>-0.78247699999999998</v>
      </c>
      <c r="CU36" s="19">
        <v>-0.77837800000000001</v>
      </c>
      <c r="CV36" s="19">
        <v>-0.72363599999999995</v>
      </c>
      <c r="CW36" s="19">
        <v>-0.79791699999999999</v>
      </c>
      <c r="CX36" s="19">
        <v>-0.80506500000000003</v>
      </c>
      <c r="CY36" s="20">
        <f t="shared" si="14"/>
        <v>-0.77749460000000004</v>
      </c>
      <c r="CZ36" s="20">
        <f t="shared" si="15"/>
        <v>3.2029497643578514E-2</v>
      </c>
      <c r="DL36" s="20"/>
      <c r="DM36" s="20"/>
    </row>
    <row r="37" spans="4:117" x14ac:dyDescent="0.2">
      <c r="D37" s="18" t="s">
        <v>212</v>
      </c>
      <c r="E37" s="19">
        <v>6.7599000000000006E-2</v>
      </c>
      <c r="F37" s="19">
        <v>4.9777000000000002E-2</v>
      </c>
      <c r="G37" s="19">
        <v>1.5020000000000001E-3</v>
      </c>
      <c r="H37" s="19">
        <v>-0.15621199999999999</v>
      </c>
      <c r="I37" s="19">
        <v>-0.100785</v>
      </c>
      <c r="J37" s="20">
        <f t="shared" si="0"/>
        <v>-2.7623799999999997E-2</v>
      </c>
      <c r="K37" s="20">
        <f t="shared" si="1"/>
        <v>9.7203477395101462E-2</v>
      </c>
      <c r="R37" s="18" t="s">
        <v>212</v>
      </c>
      <c r="S37" s="19">
        <v>-2.7844000000000001E-2</v>
      </c>
      <c r="T37" s="19">
        <v>2.529E-2</v>
      </c>
      <c r="U37" s="19">
        <v>-0.323353</v>
      </c>
      <c r="V37" s="19">
        <v>5.3969999999999999E-3</v>
      </c>
      <c r="W37" s="19">
        <v>-8.3569000000000004E-2</v>
      </c>
      <c r="X37" s="19">
        <v>1.6351000000000001E-2</v>
      </c>
      <c r="Y37" s="19">
        <v>8.2686999999999997E-2</v>
      </c>
      <c r="Z37" s="19">
        <v>-0.24184</v>
      </c>
      <c r="AA37" s="20">
        <f t="shared" si="2"/>
        <v>-4.4194799999999999E-2</v>
      </c>
      <c r="AB37" s="20">
        <f t="shared" si="3"/>
        <v>0.125337628432965</v>
      </c>
      <c r="AE37" s="18" t="s">
        <v>212</v>
      </c>
      <c r="AF37" s="19">
        <v>-6.5747E-2</v>
      </c>
      <c r="AG37" s="19">
        <v>-0.323353</v>
      </c>
      <c r="AH37" s="19">
        <v>-2.1978000000000001E-2</v>
      </c>
      <c r="AI37" s="19">
        <v>-0.15498899999999999</v>
      </c>
      <c r="AJ37" s="19">
        <v>-1.0702E-2</v>
      </c>
      <c r="AK37" s="19">
        <v>-5.4982999999999997E-2</v>
      </c>
      <c r="AL37" s="19">
        <v>0.100545</v>
      </c>
      <c r="AM37" s="19">
        <v>-8.6805999999999994E-2</v>
      </c>
      <c r="AN37" s="19">
        <v>0.19927500000000001</v>
      </c>
      <c r="AO37" s="20">
        <f t="shared" si="4"/>
        <v>2.9465800000000004E-2</v>
      </c>
      <c r="AP37" s="20">
        <f t="shared" si="5"/>
        <v>0.11848164470794621</v>
      </c>
      <c r="CD37" s="18" t="s">
        <v>213</v>
      </c>
      <c r="CE37" s="19">
        <v>4.5491070000000002</v>
      </c>
      <c r="CF37" s="19">
        <v>5.8550370000000003</v>
      </c>
      <c r="CG37" s="19">
        <v>5.4408349999999999</v>
      </c>
      <c r="CH37" s="19">
        <v>5.0496889999999999</v>
      </c>
      <c r="CI37" s="19">
        <v>4.5149379999999999</v>
      </c>
      <c r="CJ37" s="20">
        <f t="shared" si="12"/>
        <v>5.0819212</v>
      </c>
      <c r="CK37" s="20">
        <f t="shared" si="13"/>
        <v>0.57726228691142012</v>
      </c>
      <c r="CM37" s="18" t="s">
        <v>193</v>
      </c>
      <c r="CN37" s="19">
        <v>0.13761499999999999</v>
      </c>
      <c r="CO37" s="19">
        <v>-0.18243200000000001</v>
      </c>
      <c r="CP37" s="19">
        <v>-0.187251</v>
      </c>
      <c r="CQ37" s="19">
        <v>-0.169184</v>
      </c>
      <c r="CR37" s="19">
        <v>0.14873400000000001</v>
      </c>
      <c r="CS37" s="19">
        <v>0.14666699999999999</v>
      </c>
      <c r="CT37" s="19">
        <v>-7.0968000000000003E-2</v>
      </c>
      <c r="CU37" s="19">
        <v>0.13888900000000001</v>
      </c>
      <c r="CV37" s="19">
        <v>8.5713999999999999E-2</v>
      </c>
      <c r="CW37" s="19">
        <v>5.4348E-2</v>
      </c>
      <c r="CX37" s="19">
        <v>0.104348</v>
      </c>
      <c r="CY37" s="20">
        <f t="shared" si="14"/>
        <v>6.2466200000000006E-2</v>
      </c>
      <c r="CZ37" s="20">
        <f t="shared" si="15"/>
        <v>8.063122942880134E-2</v>
      </c>
      <c r="DL37" s="20"/>
      <c r="DM37" s="20"/>
    </row>
    <row r="38" spans="4:117" x14ac:dyDescent="0.2">
      <c r="D38" s="18" t="s">
        <v>214</v>
      </c>
      <c r="E38" s="19">
        <v>-0.45540999999999998</v>
      </c>
      <c r="F38" s="19">
        <v>-0.45612000000000003</v>
      </c>
      <c r="G38" s="19">
        <v>-0.53792899999999999</v>
      </c>
      <c r="H38" s="19">
        <v>-0.52447299999999997</v>
      </c>
      <c r="I38" s="19">
        <v>-0.460731</v>
      </c>
      <c r="J38" s="20">
        <f t="shared" si="0"/>
        <v>-0.48693259999999999</v>
      </c>
      <c r="K38" s="20">
        <f t="shared" si="1"/>
        <v>4.074165226521869E-2</v>
      </c>
      <c r="R38" s="18" t="s">
        <v>214</v>
      </c>
      <c r="S38" s="19">
        <v>-0.57242800000000005</v>
      </c>
      <c r="T38" s="19">
        <v>-0.441133</v>
      </c>
      <c r="U38" s="19">
        <v>-0.56787799999999999</v>
      </c>
      <c r="V38" s="19">
        <v>-0.41181800000000002</v>
      </c>
      <c r="W38" s="19">
        <v>-0.51243399999999995</v>
      </c>
      <c r="X38" s="19">
        <v>-0.47511100000000001</v>
      </c>
      <c r="Y38" s="19">
        <v>-0.48335400000000001</v>
      </c>
      <c r="Z38" s="19">
        <v>-0.51006700000000005</v>
      </c>
      <c r="AA38" s="20">
        <f t="shared" si="2"/>
        <v>-0.47855679999999995</v>
      </c>
      <c r="AB38" s="20">
        <f t="shared" si="3"/>
        <v>4.071090601669286E-2</v>
      </c>
      <c r="AE38" s="18" t="s">
        <v>214</v>
      </c>
      <c r="AF38" s="19">
        <v>-0.46514899999999998</v>
      </c>
      <c r="AG38" s="19">
        <v>-0.56787799999999999</v>
      </c>
      <c r="AH38" s="19">
        <v>-0.45621200000000001</v>
      </c>
      <c r="AI38" s="19">
        <v>-0.53531799999999996</v>
      </c>
      <c r="AJ38" s="19">
        <v>-0.57201599999999997</v>
      </c>
      <c r="AK38" s="19">
        <v>-0.45866099999999999</v>
      </c>
      <c r="AL38" s="19">
        <v>-0.45205099999999998</v>
      </c>
      <c r="AM38" s="19">
        <v>-0.49539499999999997</v>
      </c>
      <c r="AN38" s="19">
        <v>-0.28043499999999999</v>
      </c>
      <c r="AO38" s="20">
        <f t="shared" si="4"/>
        <v>-0.45171159999999999</v>
      </c>
      <c r="AP38" s="20">
        <f t="shared" si="5"/>
        <v>0.1069643295159653</v>
      </c>
      <c r="CD38" s="18" t="s">
        <v>215</v>
      </c>
      <c r="CE38" s="19">
        <v>-0.219417</v>
      </c>
      <c r="CF38" s="19">
        <v>-0.151727</v>
      </c>
      <c r="CG38" s="19">
        <v>-6.2621999999999997E-2</v>
      </c>
      <c r="CH38" s="19">
        <v>-1.6317000000000002E-2</v>
      </c>
      <c r="CI38" s="19">
        <v>-0.171963</v>
      </c>
      <c r="CJ38" s="20">
        <f t="shared" si="12"/>
        <v>-0.12440920000000003</v>
      </c>
      <c r="CK38" s="20">
        <f t="shared" si="13"/>
        <v>8.2969406917248703E-2</v>
      </c>
      <c r="CM38" s="18" t="s">
        <v>196</v>
      </c>
      <c r="CN38" s="19">
        <v>0.64807700000000001</v>
      </c>
      <c r="CO38" s="19">
        <v>0.19334399999999999</v>
      </c>
      <c r="CP38" s="19">
        <v>0.217391</v>
      </c>
      <c r="CQ38" s="19">
        <v>0.381749</v>
      </c>
      <c r="CR38" s="19">
        <v>0.262992</v>
      </c>
      <c r="CS38" s="19">
        <v>0.57682599999999995</v>
      </c>
      <c r="CT38" s="19">
        <v>0.51208500000000001</v>
      </c>
      <c r="CU38" s="19">
        <v>0.22162200000000001</v>
      </c>
      <c r="CV38" s="19">
        <v>0.56000000000000005</v>
      </c>
      <c r="CW38" s="19">
        <v>0.14652799999999999</v>
      </c>
      <c r="CX38" s="19">
        <v>0.27244800000000002</v>
      </c>
      <c r="CY38" s="20">
        <f t="shared" si="14"/>
        <v>0.34253659999999997</v>
      </c>
      <c r="CZ38" s="20">
        <f t="shared" si="15"/>
        <v>0.18302261738593964</v>
      </c>
      <c r="DL38" s="20"/>
      <c r="DM38" s="20"/>
    </row>
    <row r="39" spans="4:117" x14ac:dyDescent="0.2">
      <c r="D39" s="18" t="s">
        <v>216</v>
      </c>
      <c r="E39" s="19">
        <v>0.38317800000000002</v>
      </c>
      <c r="F39" s="19">
        <v>0.290856</v>
      </c>
      <c r="G39" s="19">
        <v>0.64647600000000005</v>
      </c>
      <c r="H39" s="19">
        <v>0.45167499999999999</v>
      </c>
      <c r="I39" s="19">
        <v>0.55967100000000003</v>
      </c>
      <c r="J39" s="20">
        <f t="shared" si="0"/>
        <v>0.46637120000000004</v>
      </c>
      <c r="K39" s="20">
        <f t="shared" si="1"/>
        <v>0.14061051162235355</v>
      </c>
      <c r="R39" s="18" t="s">
        <v>216</v>
      </c>
      <c r="S39" s="19">
        <v>0.455594</v>
      </c>
      <c r="T39" s="19">
        <v>0.486377</v>
      </c>
      <c r="U39" s="19">
        <v>0.48205100000000001</v>
      </c>
      <c r="V39" s="19">
        <v>0.50243899999999997</v>
      </c>
      <c r="W39" s="19">
        <v>0.43404300000000001</v>
      </c>
      <c r="X39" s="19">
        <v>0.4</v>
      </c>
      <c r="Y39" s="19">
        <v>0.44666699999999998</v>
      </c>
      <c r="Z39" s="19">
        <v>0.52492700000000003</v>
      </c>
      <c r="AA39" s="20">
        <f t="shared" si="2"/>
        <v>0.46161520000000006</v>
      </c>
      <c r="AB39" s="20">
        <f t="shared" si="3"/>
        <v>5.1125029175541792E-2</v>
      </c>
      <c r="AE39" s="18" t="s">
        <v>216</v>
      </c>
      <c r="AF39" s="19">
        <v>0.161547</v>
      </c>
      <c r="AG39" s="19">
        <v>0.48205100000000001</v>
      </c>
      <c r="AH39" s="19">
        <v>0.33990100000000001</v>
      </c>
      <c r="AI39" s="19">
        <v>0.68535299999999999</v>
      </c>
      <c r="AJ39" s="19">
        <v>0.590835</v>
      </c>
      <c r="AK39" s="19">
        <v>1.110465</v>
      </c>
      <c r="AL39" s="19">
        <v>0.28115000000000001</v>
      </c>
      <c r="AM39" s="19">
        <v>0.59949600000000003</v>
      </c>
      <c r="AN39" s="19">
        <v>1.1066670000000001</v>
      </c>
      <c r="AO39" s="20">
        <f t="shared" si="4"/>
        <v>0.73772260000000001</v>
      </c>
      <c r="AP39" s="20">
        <f t="shared" si="5"/>
        <v>0.36200758490023383</v>
      </c>
      <c r="CD39" s="18" t="s">
        <v>217</v>
      </c>
      <c r="CE39" s="19">
        <v>2.589286</v>
      </c>
      <c r="CF39" s="19">
        <v>3.4643730000000001</v>
      </c>
      <c r="CG39" s="19">
        <v>3.4454760000000002</v>
      </c>
      <c r="CH39" s="19">
        <v>3.3685299999999998</v>
      </c>
      <c r="CI39" s="19">
        <v>2.3427069999999999</v>
      </c>
      <c r="CJ39" s="20">
        <f t="shared" si="12"/>
        <v>3.0420743999999997</v>
      </c>
      <c r="CK39" s="20">
        <f t="shared" si="13"/>
        <v>0.53426920006987388</v>
      </c>
      <c r="CM39" s="18" t="s">
        <v>199</v>
      </c>
      <c r="CN39" s="19">
        <v>6.8623849999999997</v>
      </c>
      <c r="CO39" s="19">
        <v>4.0878379999999996</v>
      </c>
      <c r="CP39" s="19">
        <v>2.904382</v>
      </c>
      <c r="CQ39" s="19">
        <v>4.4894259999999999</v>
      </c>
      <c r="CR39" s="19">
        <v>4.0759489999999996</v>
      </c>
      <c r="CS39" s="19">
        <v>7.3466670000000001</v>
      </c>
      <c r="CT39" s="19">
        <v>5.4580650000000004</v>
      </c>
      <c r="CU39" s="19">
        <v>5.2777779999999996</v>
      </c>
      <c r="CV39" s="19">
        <v>5.128571</v>
      </c>
      <c r="CW39" s="19">
        <v>4.981884</v>
      </c>
      <c r="CX39" s="19">
        <v>6.2086959999999998</v>
      </c>
      <c r="CY39" s="20">
        <f t="shared" si="14"/>
        <v>5.4109987999999998</v>
      </c>
      <c r="CZ39" s="20">
        <f t="shared" si="15"/>
        <v>0.47963236061977715</v>
      </c>
      <c r="DL39" s="20"/>
      <c r="DM39" s="20"/>
    </row>
    <row r="40" spans="4:117" x14ac:dyDescent="0.2">
      <c r="D40" s="18" t="s">
        <v>218</v>
      </c>
      <c r="E40" s="19">
        <v>0.70359700000000003</v>
      </c>
      <c r="F40" s="19">
        <v>0.937226</v>
      </c>
      <c r="G40" s="19">
        <v>1.2789630000000001</v>
      </c>
      <c r="H40" s="19">
        <v>0.741676</v>
      </c>
      <c r="I40" s="19">
        <v>0.63186200000000003</v>
      </c>
      <c r="J40" s="20">
        <f t="shared" si="0"/>
        <v>0.85866480000000001</v>
      </c>
      <c r="K40" s="20">
        <f t="shared" si="1"/>
        <v>0.26076538836605601</v>
      </c>
      <c r="R40" s="18" t="s">
        <v>218</v>
      </c>
      <c r="S40" s="19">
        <v>0.66490800000000005</v>
      </c>
      <c r="T40" s="19">
        <v>1.017808</v>
      </c>
      <c r="U40" s="19">
        <v>1.1567160000000001</v>
      </c>
      <c r="V40" s="19">
        <v>0.73765899999999995</v>
      </c>
      <c r="W40" s="19">
        <v>0.75520799999999999</v>
      </c>
      <c r="X40" s="19">
        <v>0.93791899999999995</v>
      </c>
      <c r="Y40" s="19">
        <v>0.80083000000000004</v>
      </c>
      <c r="Z40" s="19">
        <v>0.830986</v>
      </c>
      <c r="AA40" s="20">
        <f t="shared" si="2"/>
        <v>0.81252040000000003</v>
      </c>
      <c r="AB40" s="20">
        <f t="shared" si="3"/>
        <v>7.920131488996883E-2</v>
      </c>
      <c r="AE40" s="18" t="s">
        <v>218</v>
      </c>
      <c r="AF40" s="19">
        <v>0.67651899999999998</v>
      </c>
      <c r="AG40" s="19">
        <v>1.1567160000000001</v>
      </c>
      <c r="AH40" s="19">
        <v>0.6</v>
      </c>
      <c r="AI40" s="19">
        <v>1.0528630000000001</v>
      </c>
      <c r="AJ40" s="19">
        <v>0.91715999999999998</v>
      </c>
      <c r="AK40" s="19">
        <v>1.5208330000000001</v>
      </c>
      <c r="AL40" s="19">
        <v>0.60239799999999999</v>
      </c>
      <c r="AM40" s="19">
        <v>0.91842900000000005</v>
      </c>
      <c r="AN40" s="19">
        <v>1.03871</v>
      </c>
      <c r="AO40" s="20">
        <f t="shared" si="4"/>
        <v>0.99950600000000001</v>
      </c>
      <c r="AP40" s="20">
        <f t="shared" si="5"/>
        <v>0.33330462862597637</v>
      </c>
      <c r="CD40" s="18" t="s">
        <v>219</v>
      </c>
      <c r="CE40" s="19">
        <v>3.598214</v>
      </c>
      <c r="CF40" s="19">
        <v>4.262899</v>
      </c>
      <c r="CG40" s="19">
        <v>3.7424590000000002</v>
      </c>
      <c r="CH40" s="19">
        <v>3.4409939999999999</v>
      </c>
      <c r="CI40" s="19">
        <v>3.0369069999999998</v>
      </c>
      <c r="CJ40" s="20">
        <f t="shared" si="12"/>
        <v>3.6162945999999998</v>
      </c>
      <c r="CK40" s="20">
        <f t="shared" si="13"/>
        <v>0.4474265038576738</v>
      </c>
      <c r="CM40" s="18" t="s">
        <v>203</v>
      </c>
      <c r="CN40" s="19">
        <v>3.770642</v>
      </c>
      <c r="CO40" s="19">
        <v>3.2635139999999998</v>
      </c>
      <c r="CP40" s="19">
        <v>2.2071710000000002</v>
      </c>
      <c r="CQ40" s="19">
        <v>2.97281</v>
      </c>
      <c r="CR40" s="19">
        <v>3.0189870000000001</v>
      </c>
      <c r="CS40" s="19">
        <v>4.2933329999999996</v>
      </c>
      <c r="CT40" s="19">
        <v>3.2709679999999999</v>
      </c>
      <c r="CU40" s="19">
        <v>4.1388889999999998</v>
      </c>
      <c r="CV40" s="19">
        <v>2.9285709999999998</v>
      </c>
      <c r="CW40" s="19">
        <v>4.2173910000000001</v>
      </c>
      <c r="CX40" s="19">
        <v>4.6652170000000002</v>
      </c>
      <c r="CY40" s="20">
        <f t="shared" si="14"/>
        <v>3.8442071999999996</v>
      </c>
      <c r="CZ40" s="20">
        <f t="shared" si="15"/>
        <v>0.71887993342018186</v>
      </c>
      <c r="DJ40" s="20"/>
      <c r="DK40" s="20"/>
      <c r="DL40" s="20"/>
      <c r="DM40" s="20"/>
    </row>
    <row r="41" spans="4:117" x14ac:dyDescent="0.2">
      <c r="D41" s="18" t="s">
        <v>220</v>
      </c>
      <c r="E41" s="19">
        <v>1.880779</v>
      </c>
      <c r="F41" s="19">
        <v>2.0227789999999999</v>
      </c>
      <c r="G41" s="19">
        <v>3.0405410000000002</v>
      </c>
      <c r="H41" s="19">
        <v>3.2492999999999999</v>
      </c>
      <c r="I41" s="19">
        <v>3.282486</v>
      </c>
      <c r="J41" s="20">
        <f t="shared" si="0"/>
        <v>2.6951770000000002</v>
      </c>
      <c r="K41" s="20">
        <f t="shared" si="1"/>
        <v>0.68677209209351342</v>
      </c>
      <c r="R41" s="18" t="s">
        <v>220</v>
      </c>
      <c r="S41" s="19">
        <v>2.5251399999999999</v>
      </c>
      <c r="T41" s="19">
        <v>2.4335659999999999</v>
      </c>
      <c r="U41" s="19">
        <v>4.8979590000000002</v>
      </c>
      <c r="V41" s="19">
        <v>2.6997</v>
      </c>
      <c r="W41" s="19">
        <v>2.303922</v>
      </c>
      <c r="X41" s="19">
        <v>3.1103200000000002</v>
      </c>
      <c r="Y41" s="19">
        <v>2.390625</v>
      </c>
      <c r="Z41" s="19">
        <v>2.4899330000000002</v>
      </c>
      <c r="AA41" s="20">
        <f t="shared" si="2"/>
        <v>2.5989</v>
      </c>
      <c r="AB41" s="20">
        <f t="shared" si="3"/>
        <v>0.32170458482822334</v>
      </c>
      <c r="AE41" s="18" t="s">
        <v>220</v>
      </c>
      <c r="AF41" s="19">
        <v>2.0386899999999999</v>
      </c>
      <c r="AG41" s="19">
        <v>4.8979590000000002</v>
      </c>
      <c r="AH41" s="19">
        <v>2.1264370000000001</v>
      </c>
      <c r="AI41" s="19">
        <v>2.4646840000000001</v>
      </c>
      <c r="AJ41" s="19">
        <v>3.5420560000000001</v>
      </c>
      <c r="AK41" s="19">
        <v>3.4268290000000001</v>
      </c>
      <c r="AL41" s="19">
        <v>2.548673</v>
      </c>
      <c r="AM41" s="19">
        <v>2.4324319999999999</v>
      </c>
      <c r="AN41" s="19">
        <v>3.3888889999999998</v>
      </c>
      <c r="AO41" s="20">
        <f t="shared" si="4"/>
        <v>3.0677758000000006</v>
      </c>
      <c r="AP41" s="20">
        <f t="shared" si="5"/>
        <v>0.53153176220306497</v>
      </c>
    </row>
    <row r="42" spans="4:117" x14ac:dyDescent="0.2">
      <c r="D42" s="18" t="s">
        <v>221</v>
      </c>
      <c r="E42" s="19">
        <v>2.5770390000000001</v>
      </c>
      <c r="F42" s="19">
        <v>3.6561400000000002</v>
      </c>
      <c r="G42" s="19">
        <v>3.530303</v>
      </c>
      <c r="H42" s="19">
        <v>3.6533739999999999</v>
      </c>
      <c r="I42" s="19">
        <v>2.8379750000000001</v>
      </c>
      <c r="J42" s="20">
        <f t="shared" si="0"/>
        <v>3.2509661999999997</v>
      </c>
      <c r="K42" s="20">
        <f t="shared" si="1"/>
        <v>0.50716528265418959</v>
      </c>
      <c r="R42" s="18" t="s">
        <v>221</v>
      </c>
      <c r="S42" s="19">
        <v>3.1107490000000002</v>
      </c>
      <c r="T42" s="19">
        <v>3.3970150000000001</v>
      </c>
      <c r="U42" s="19">
        <v>4.3518520000000001</v>
      </c>
      <c r="V42" s="19">
        <v>3.8695650000000001</v>
      </c>
      <c r="W42" s="19">
        <v>3.0119050000000001</v>
      </c>
      <c r="X42" s="19">
        <v>2.7378640000000001</v>
      </c>
      <c r="Y42" s="19">
        <v>3.0943399999999999</v>
      </c>
      <c r="Z42" s="19">
        <v>2.8518520000000001</v>
      </c>
      <c r="AA42" s="20">
        <f t="shared" si="2"/>
        <v>3.1131052000000006</v>
      </c>
      <c r="AB42" s="20">
        <f t="shared" si="3"/>
        <v>0.44493938770207492</v>
      </c>
      <c r="AE42" s="18" t="s">
        <v>221</v>
      </c>
      <c r="AF42" s="19">
        <v>2.9882810000000002</v>
      </c>
      <c r="AG42" s="19">
        <v>4.3518520000000001</v>
      </c>
      <c r="AH42" s="19">
        <v>2.3170730000000002</v>
      </c>
      <c r="AI42" s="19">
        <v>3</v>
      </c>
      <c r="AJ42" s="19">
        <v>4.0625</v>
      </c>
      <c r="AK42" s="19">
        <v>3.776316</v>
      </c>
      <c r="AL42" s="19">
        <v>2.738928</v>
      </c>
      <c r="AM42" s="19">
        <v>3.618182</v>
      </c>
      <c r="AN42" s="19">
        <v>3.5142859999999998</v>
      </c>
      <c r="AO42" s="20">
        <f t="shared" si="4"/>
        <v>3.5420423999999997</v>
      </c>
      <c r="AP42" s="20">
        <f t="shared" si="5"/>
        <v>0.49429764033707624</v>
      </c>
    </row>
    <row r="43" spans="4:117" x14ac:dyDescent="0.2">
      <c r="D43" s="18" t="s">
        <v>222</v>
      </c>
      <c r="E43" s="19">
        <v>-8.0031000000000005E-2</v>
      </c>
      <c r="F43" s="19">
        <v>-1.4116E-2</v>
      </c>
      <c r="G43" s="19">
        <v>0.12237199999999999</v>
      </c>
      <c r="H43" s="19">
        <v>-8.5042000000000006E-2</v>
      </c>
      <c r="I43" s="19">
        <v>-8.5094000000000003E-2</v>
      </c>
      <c r="J43" s="20">
        <f t="shared" si="0"/>
        <v>-2.8382200000000003E-2</v>
      </c>
      <c r="K43" s="20">
        <f t="shared" si="1"/>
        <v>8.9476970524263941E-2</v>
      </c>
      <c r="R43" s="18" t="s">
        <v>222</v>
      </c>
      <c r="S43" s="19">
        <v>3.9779999999999998E-3</v>
      </c>
      <c r="T43" s="19">
        <v>6.8349999999999999E-3</v>
      </c>
      <c r="U43" s="19">
        <v>-0.13473099999999999</v>
      </c>
      <c r="V43" s="19">
        <v>-5.0116000000000001E-2</v>
      </c>
      <c r="W43" s="19">
        <v>-4.5325999999999998E-2</v>
      </c>
      <c r="X43" s="19">
        <v>-6.0239999999999998E-3</v>
      </c>
      <c r="Y43" s="19">
        <v>0.121447</v>
      </c>
      <c r="Z43" s="19">
        <v>-0.228487</v>
      </c>
      <c r="AA43" s="20">
        <f t="shared" si="2"/>
        <v>-4.1701200000000001E-2</v>
      </c>
      <c r="AB43" s="20">
        <f t="shared" si="3"/>
        <v>0.1253625550940152</v>
      </c>
      <c r="AE43" s="18" t="s">
        <v>222</v>
      </c>
      <c r="AF43" s="19">
        <v>-0.171266</v>
      </c>
      <c r="AG43" s="19">
        <v>-0.13473099999999999</v>
      </c>
      <c r="AH43" s="19">
        <v>-3.663E-3</v>
      </c>
      <c r="AI43" s="19">
        <v>-1.0616E-2</v>
      </c>
      <c r="AJ43" s="19">
        <v>0.15576699999999999</v>
      </c>
      <c r="AK43" s="19">
        <v>0.247423</v>
      </c>
      <c r="AL43" s="19">
        <v>-2.8468E-2</v>
      </c>
      <c r="AM43" s="19">
        <v>-0.11805599999999999</v>
      </c>
      <c r="AN43" s="19">
        <v>0.144928</v>
      </c>
      <c r="AO43" s="20">
        <f t="shared" si="4"/>
        <v>8.0318799999999996E-2</v>
      </c>
      <c r="AP43" s="20">
        <f t="shared" si="5"/>
        <v>0.14914566905780402</v>
      </c>
    </row>
    <row r="44" spans="4:117" x14ac:dyDescent="0.2">
      <c r="D44" s="18" t="s">
        <v>223</v>
      </c>
      <c r="E44" s="19">
        <v>-0.53071699999999999</v>
      </c>
      <c r="F44" s="19">
        <v>-0.48922199999999999</v>
      </c>
      <c r="G44" s="19">
        <v>-0.48216100000000001</v>
      </c>
      <c r="H44" s="19">
        <v>-0.48436400000000002</v>
      </c>
      <c r="I44" s="19">
        <v>-0.45132100000000003</v>
      </c>
      <c r="J44" s="20">
        <f t="shared" si="0"/>
        <v>-0.48755699999999996</v>
      </c>
      <c r="K44" s="20">
        <f t="shared" si="1"/>
        <v>2.8363346003248618E-2</v>
      </c>
      <c r="R44" s="18" t="s">
        <v>223</v>
      </c>
      <c r="S44" s="19">
        <v>-0.55843200000000004</v>
      </c>
      <c r="T44" s="19">
        <v>-0.45119199999999998</v>
      </c>
      <c r="U44" s="19">
        <v>-0.44741900000000001</v>
      </c>
      <c r="V44" s="19">
        <v>-0.44429400000000002</v>
      </c>
      <c r="W44" s="19">
        <v>-0.492087</v>
      </c>
      <c r="X44" s="19">
        <v>-0.48666700000000002</v>
      </c>
      <c r="Y44" s="19">
        <v>-0.46485799999999999</v>
      </c>
      <c r="Z44" s="19">
        <v>-0.50143800000000005</v>
      </c>
      <c r="AA44" s="20">
        <f t="shared" si="2"/>
        <v>-0.47786880000000009</v>
      </c>
      <c r="AB44" s="20">
        <f t="shared" si="3"/>
        <v>2.3084739736457943E-2</v>
      </c>
      <c r="AE44" s="18" t="s">
        <v>223</v>
      </c>
      <c r="AF44" s="19">
        <v>-0.52555799999999997</v>
      </c>
      <c r="AG44" s="19">
        <v>-0.44741900000000001</v>
      </c>
      <c r="AH44" s="19">
        <v>-0.44602900000000001</v>
      </c>
      <c r="AI44" s="19">
        <v>-0.45592500000000002</v>
      </c>
      <c r="AJ44" s="19">
        <v>-0.5</v>
      </c>
      <c r="AK44" s="19">
        <v>-0.28543299999999999</v>
      </c>
      <c r="AL44" s="19">
        <v>-0.51628499999999999</v>
      </c>
      <c r="AM44" s="19">
        <v>-0.51266299999999998</v>
      </c>
      <c r="AN44" s="19">
        <v>-0.31304300000000002</v>
      </c>
      <c r="AO44" s="20">
        <f t="shared" si="4"/>
        <v>-0.4254848</v>
      </c>
      <c r="AP44" s="20">
        <f t="shared" si="5"/>
        <v>0.11581763140472165</v>
      </c>
    </row>
    <row r="45" spans="4:117" x14ac:dyDescent="0.2">
      <c r="D45" s="18" t="s">
        <v>224</v>
      </c>
      <c r="E45" s="19">
        <v>0.231655</v>
      </c>
      <c r="F45" s="19">
        <v>0.50073000000000001</v>
      </c>
      <c r="G45" s="19">
        <v>0.38414599999999999</v>
      </c>
      <c r="H45" s="19">
        <v>0.19977</v>
      </c>
      <c r="I45" s="19">
        <v>4.6286000000000001E-2</v>
      </c>
      <c r="J45" s="20">
        <f t="shared" si="0"/>
        <v>0.27251740000000002</v>
      </c>
      <c r="K45" s="20">
        <f t="shared" si="1"/>
        <v>0.17513173714606947</v>
      </c>
      <c r="R45" s="18" t="s">
        <v>224</v>
      </c>
      <c r="S45" s="19">
        <v>0.14379900000000001</v>
      </c>
      <c r="T45" s="19">
        <v>0.35753400000000002</v>
      </c>
      <c r="U45" s="19">
        <v>0.45522400000000002</v>
      </c>
      <c r="V45" s="19">
        <v>0.156559</v>
      </c>
      <c r="W45" s="19">
        <v>0.22395799999999999</v>
      </c>
      <c r="X45" s="19">
        <v>0.38422800000000001</v>
      </c>
      <c r="Y45" s="19">
        <v>0.244813</v>
      </c>
      <c r="Z45" s="19">
        <v>0.20070399999999999</v>
      </c>
      <c r="AA45" s="20">
        <f t="shared" si="2"/>
        <v>0.2420524</v>
      </c>
      <c r="AB45" s="20">
        <f t="shared" si="3"/>
        <v>8.5976364608536526E-2</v>
      </c>
      <c r="AE45" s="18" t="s">
        <v>224</v>
      </c>
      <c r="AF45" s="19">
        <v>0.44335000000000002</v>
      </c>
      <c r="AG45" s="19">
        <v>0.45522400000000002</v>
      </c>
      <c r="AH45" s="19">
        <v>0.19411800000000001</v>
      </c>
      <c r="AI45" s="19">
        <v>0.21806200000000001</v>
      </c>
      <c r="AJ45" s="19">
        <v>0.205128</v>
      </c>
      <c r="AK45" s="19">
        <v>0.19444400000000001</v>
      </c>
      <c r="AL45" s="19">
        <v>0.250749</v>
      </c>
      <c r="AM45" s="19">
        <v>0.19939599999999999</v>
      </c>
      <c r="AN45" s="19">
        <v>-3.2258000000000002E-2</v>
      </c>
      <c r="AO45" s="20">
        <f t="shared" si="4"/>
        <v>0.16349180000000002</v>
      </c>
      <c r="AP45" s="20">
        <f t="shared" si="5"/>
        <v>0.11170555779011176</v>
      </c>
    </row>
    <row r="46" spans="4:117" x14ac:dyDescent="0.2">
      <c r="D46" s="18" t="s">
        <v>225</v>
      </c>
      <c r="E46" s="19">
        <v>1.0827249999999999</v>
      </c>
      <c r="F46" s="19">
        <v>1.3416859999999999</v>
      </c>
      <c r="G46" s="19">
        <v>1.454054</v>
      </c>
      <c r="H46" s="19">
        <v>1.927171</v>
      </c>
      <c r="I46" s="19">
        <v>1.745763</v>
      </c>
      <c r="J46" s="20">
        <f t="shared" si="0"/>
        <v>1.5102798</v>
      </c>
      <c r="K46" s="20">
        <f t="shared" si="1"/>
        <v>0.33303112733902157</v>
      </c>
      <c r="R46" s="18" t="s">
        <v>225</v>
      </c>
      <c r="S46" s="19">
        <v>1.4217880000000001</v>
      </c>
      <c r="T46" s="19">
        <v>1.3100229999999999</v>
      </c>
      <c r="U46" s="19">
        <v>2.9795919999999998</v>
      </c>
      <c r="V46" s="19">
        <v>1.4624619999999999</v>
      </c>
      <c r="W46" s="19">
        <v>1.303922</v>
      </c>
      <c r="X46" s="19">
        <v>1.935943</v>
      </c>
      <c r="Y46" s="19">
        <v>1.34375</v>
      </c>
      <c r="Z46" s="19">
        <v>1.288591</v>
      </c>
      <c r="AA46" s="20">
        <f t="shared" si="2"/>
        <v>1.4669336000000002</v>
      </c>
      <c r="AB46" s="20">
        <f t="shared" si="3"/>
        <v>0.27089798657114378</v>
      </c>
      <c r="AE46" s="18" t="s">
        <v>225</v>
      </c>
      <c r="AF46" s="19">
        <v>1.616071</v>
      </c>
      <c r="AG46" s="19">
        <v>2.9795919999999998</v>
      </c>
      <c r="AH46" s="19">
        <v>1.3333330000000001</v>
      </c>
      <c r="AI46" s="19">
        <v>1.0557620000000001</v>
      </c>
      <c r="AJ46" s="19">
        <v>1.85514</v>
      </c>
      <c r="AK46" s="19">
        <v>1.097561</v>
      </c>
      <c r="AL46" s="19">
        <v>1.7699119999999999</v>
      </c>
      <c r="AM46" s="19">
        <v>1.1459459999999999</v>
      </c>
      <c r="AN46" s="19">
        <v>1.0833330000000001</v>
      </c>
      <c r="AO46" s="20">
        <f t="shared" si="4"/>
        <v>1.3903783999999999</v>
      </c>
      <c r="AP46" s="20">
        <f t="shared" si="5"/>
        <v>0.38723868735484146</v>
      </c>
    </row>
    <row r="47" spans="4:117" x14ac:dyDescent="0.2">
      <c r="D47" s="18" t="s">
        <v>226</v>
      </c>
      <c r="E47" s="19">
        <v>1.586103</v>
      </c>
      <c r="F47" s="19">
        <v>2.6070180000000001</v>
      </c>
      <c r="G47" s="19">
        <v>1.7515149999999999</v>
      </c>
      <c r="H47" s="19">
        <v>2.2055210000000001</v>
      </c>
      <c r="I47" s="19">
        <v>1.4607589999999999</v>
      </c>
      <c r="J47" s="20">
        <f t="shared" si="0"/>
        <v>1.9221831999999999</v>
      </c>
      <c r="K47" s="20">
        <f t="shared" si="1"/>
        <v>0.47546525631974473</v>
      </c>
      <c r="R47" s="18" t="s">
        <v>226</v>
      </c>
      <c r="S47" s="19">
        <v>1.8241039999999999</v>
      </c>
      <c r="T47" s="19">
        <v>1.9582090000000001</v>
      </c>
      <c r="U47" s="19">
        <v>2.6111110000000002</v>
      </c>
      <c r="V47" s="19">
        <v>2.241107</v>
      </c>
      <c r="W47" s="19">
        <v>1.7976190000000001</v>
      </c>
      <c r="X47" s="19">
        <v>1.6699029999999999</v>
      </c>
      <c r="Y47" s="19">
        <v>1.8301890000000001</v>
      </c>
      <c r="Z47" s="19">
        <v>1.5259259999999999</v>
      </c>
      <c r="AA47" s="20">
        <f t="shared" si="2"/>
        <v>1.8129487999999998</v>
      </c>
      <c r="AB47" s="20">
        <f t="shared" si="3"/>
        <v>0.26771993767218927</v>
      </c>
      <c r="AE47" s="18" t="s">
        <v>226</v>
      </c>
      <c r="AF47" s="19">
        <v>2.4335939999999998</v>
      </c>
      <c r="AG47" s="19">
        <v>2.6111110000000002</v>
      </c>
      <c r="AH47" s="19">
        <v>1.4756100000000001</v>
      </c>
      <c r="AI47" s="19">
        <v>1.373391</v>
      </c>
      <c r="AJ47" s="19">
        <v>2.1822919999999999</v>
      </c>
      <c r="AK47" s="19">
        <v>1.263158</v>
      </c>
      <c r="AL47" s="19">
        <v>1.918415</v>
      </c>
      <c r="AM47" s="19">
        <v>1.887273</v>
      </c>
      <c r="AN47" s="19">
        <v>1.142857</v>
      </c>
      <c r="AO47" s="20">
        <f t="shared" si="4"/>
        <v>1.6787990000000002</v>
      </c>
      <c r="AP47" s="20">
        <f t="shared" si="5"/>
        <v>0.45121328255770576</v>
      </c>
    </row>
    <row r="48" spans="4:117" x14ac:dyDescent="0.2">
      <c r="D48" s="18" t="s">
        <v>227</v>
      </c>
      <c r="E48" s="19">
        <v>-0.33488699999999999</v>
      </c>
      <c r="F48" s="19">
        <v>-0.23625599999999999</v>
      </c>
      <c r="G48" s="19">
        <v>-0.31831799999999999</v>
      </c>
      <c r="H48" s="19">
        <v>-0.36972300000000002</v>
      </c>
      <c r="I48" s="19">
        <v>-0.41339799999999999</v>
      </c>
      <c r="J48" s="20">
        <f t="shared" si="0"/>
        <v>-0.33451639999999994</v>
      </c>
      <c r="K48" s="20">
        <f t="shared" si="1"/>
        <v>6.5915558135390323E-2</v>
      </c>
      <c r="R48" s="18" t="s">
        <v>227</v>
      </c>
      <c r="S48" s="19">
        <v>-0.31026300000000001</v>
      </c>
      <c r="T48" s="19">
        <v>-0.322625</v>
      </c>
      <c r="U48" s="19">
        <v>-0.41616799999999998</v>
      </c>
      <c r="V48" s="19">
        <v>-0.36777199999999999</v>
      </c>
      <c r="W48" s="19">
        <v>-0.33427800000000002</v>
      </c>
      <c r="X48" s="19">
        <v>-0.29001700000000002</v>
      </c>
      <c r="Y48" s="19">
        <v>-0.22480600000000001</v>
      </c>
      <c r="Z48" s="19">
        <v>-0.49406499999999998</v>
      </c>
      <c r="AA48" s="20">
        <f t="shared" si="2"/>
        <v>-0.34218760000000004</v>
      </c>
      <c r="AB48" s="20">
        <f t="shared" si="3"/>
        <v>0.10035447106282806</v>
      </c>
      <c r="AE48" s="18" t="s">
        <v>227</v>
      </c>
      <c r="AF48" s="19">
        <v>-0.286526</v>
      </c>
      <c r="AG48" s="19">
        <v>-0.41616799999999998</v>
      </c>
      <c r="AH48" s="19">
        <v>-0.25641000000000003</v>
      </c>
      <c r="AI48" s="19">
        <v>-0.41295100000000001</v>
      </c>
      <c r="AJ48" s="19">
        <v>-0.273484</v>
      </c>
      <c r="AK48" s="19">
        <v>-0.40893499999999999</v>
      </c>
      <c r="AL48" s="19">
        <v>-0.241672</v>
      </c>
      <c r="AM48" s="19">
        <v>-0.44861099999999998</v>
      </c>
      <c r="AN48" s="19">
        <v>-0.45652199999999998</v>
      </c>
      <c r="AO48" s="20">
        <f t="shared" si="4"/>
        <v>-0.36584479999999997</v>
      </c>
      <c r="AP48" s="20">
        <f t="shared" si="5"/>
        <v>0.10109248913099325</v>
      </c>
    </row>
    <row r="49" spans="4:42" x14ac:dyDescent="0.2">
      <c r="D49" s="18" t="s">
        <v>228</v>
      </c>
      <c r="E49" s="19">
        <v>-0.660721</v>
      </c>
      <c r="F49" s="19">
        <v>-0.60431100000000004</v>
      </c>
      <c r="G49" s="19">
        <v>-0.68548699999999996</v>
      </c>
      <c r="H49" s="19">
        <v>-0.64479900000000001</v>
      </c>
      <c r="I49" s="19">
        <v>-0.64820800000000001</v>
      </c>
      <c r="J49" s="20">
        <f t="shared" si="0"/>
        <v>-0.64870519999999998</v>
      </c>
      <c r="K49" s="20">
        <f t="shared" si="1"/>
        <v>2.951114560975223E-2</v>
      </c>
      <c r="R49" s="18" t="s">
        <v>228</v>
      </c>
      <c r="S49" s="19">
        <v>-0.69664099999999995</v>
      </c>
      <c r="T49" s="19">
        <v>-0.63077499999999997</v>
      </c>
      <c r="U49" s="19">
        <v>-0.62715100000000001</v>
      </c>
      <c r="V49" s="19">
        <v>-0.630131</v>
      </c>
      <c r="W49" s="19">
        <v>-0.645818</v>
      </c>
      <c r="X49" s="19">
        <v>-0.63333300000000003</v>
      </c>
      <c r="Y49" s="19">
        <v>-0.63008600000000003</v>
      </c>
      <c r="Z49" s="19">
        <v>-0.67305800000000005</v>
      </c>
      <c r="AA49" s="20">
        <f t="shared" si="2"/>
        <v>-0.64248520000000009</v>
      </c>
      <c r="AB49" s="20">
        <f t="shared" si="3"/>
        <v>1.827520751455371E-2</v>
      </c>
      <c r="AE49" s="18" t="s">
        <v>228</v>
      </c>
      <c r="AF49" s="19">
        <v>-0.59154300000000004</v>
      </c>
      <c r="AG49" s="19">
        <v>-0.62715100000000001</v>
      </c>
      <c r="AH49" s="19">
        <v>-0.58655800000000002</v>
      </c>
      <c r="AI49" s="19">
        <v>-0.67717499999999997</v>
      </c>
      <c r="AJ49" s="19">
        <v>-0.68569999999999998</v>
      </c>
      <c r="AK49" s="19">
        <v>-0.66141700000000003</v>
      </c>
      <c r="AL49" s="19">
        <v>-0.62243700000000002</v>
      </c>
      <c r="AM49" s="19">
        <v>-0.69531799999999999</v>
      </c>
      <c r="AN49" s="19">
        <v>-0.67391299999999998</v>
      </c>
      <c r="AO49" s="20">
        <f t="shared" si="4"/>
        <v>-0.66775699999999993</v>
      </c>
      <c r="AP49" s="20">
        <f t="shared" si="5"/>
        <v>2.8344110084813023E-2</v>
      </c>
    </row>
    <row r="50" spans="4:42" x14ac:dyDescent="0.2">
      <c r="D50" s="18" t="s">
        <v>229</v>
      </c>
      <c r="E50" s="19">
        <v>0.690998</v>
      </c>
      <c r="F50" s="19">
        <v>0.56036399999999997</v>
      </c>
      <c r="G50" s="19">
        <v>0.77297300000000002</v>
      </c>
      <c r="H50" s="19">
        <v>1.4397759999999999</v>
      </c>
      <c r="I50" s="19">
        <v>1.6242939999999999</v>
      </c>
      <c r="J50" s="20">
        <f t="shared" si="0"/>
        <v>1.0176810000000001</v>
      </c>
      <c r="K50" s="20">
        <f t="shared" si="1"/>
        <v>0.4800745116739692</v>
      </c>
      <c r="R50" s="18" t="s">
        <v>229</v>
      </c>
      <c r="S50" s="19">
        <v>1.117318</v>
      </c>
      <c r="T50" s="19">
        <v>0.70163200000000003</v>
      </c>
      <c r="U50" s="19">
        <v>1.734694</v>
      </c>
      <c r="V50" s="19">
        <v>1.129129</v>
      </c>
      <c r="W50" s="19">
        <v>0.88235300000000005</v>
      </c>
      <c r="X50" s="19">
        <v>1.1209960000000001</v>
      </c>
      <c r="Y50" s="19">
        <v>0.88281200000000004</v>
      </c>
      <c r="Z50" s="19">
        <v>0.90603999999999996</v>
      </c>
      <c r="AA50" s="20">
        <f t="shared" si="2"/>
        <v>0.98426600000000009</v>
      </c>
      <c r="AB50" s="20">
        <f t="shared" si="3"/>
        <v>0.1289174759584599</v>
      </c>
      <c r="AE50" s="18" t="s">
        <v>229</v>
      </c>
      <c r="AF50" s="19">
        <v>0.8125</v>
      </c>
      <c r="AG50" s="19">
        <v>1.734694</v>
      </c>
      <c r="AH50" s="19">
        <v>0.95402299999999995</v>
      </c>
      <c r="AI50" s="19">
        <v>0.68773200000000001</v>
      </c>
      <c r="AJ50" s="19">
        <v>1.369159</v>
      </c>
      <c r="AK50" s="19">
        <v>0.75609800000000005</v>
      </c>
      <c r="AL50" s="19">
        <v>1.214602</v>
      </c>
      <c r="AM50" s="19">
        <v>0.78918900000000003</v>
      </c>
      <c r="AN50" s="19">
        <v>1.1527780000000001</v>
      </c>
      <c r="AO50" s="20">
        <f t="shared" si="4"/>
        <v>1.0563652000000001</v>
      </c>
      <c r="AP50" s="20">
        <f t="shared" si="5"/>
        <v>0.27097868340461739</v>
      </c>
    </row>
    <row r="51" spans="4:42" x14ac:dyDescent="0.2">
      <c r="D51" s="18" t="s">
        <v>230</v>
      </c>
      <c r="E51" s="19">
        <v>1.0996980000000001</v>
      </c>
      <c r="F51" s="19">
        <v>1.4035089999999999</v>
      </c>
      <c r="G51" s="19">
        <v>0.98787899999999995</v>
      </c>
      <c r="H51" s="19">
        <v>1.6717789999999999</v>
      </c>
      <c r="I51" s="19">
        <v>1.351899</v>
      </c>
      <c r="J51" s="20">
        <f t="shared" si="0"/>
        <v>1.3029527999999999</v>
      </c>
      <c r="K51" s="20">
        <f t="shared" si="1"/>
        <v>0.26885128734525288</v>
      </c>
      <c r="R51" s="18" t="s">
        <v>230</v>
      </c>
      <c r="S51" s="19">
        <v>1.469055</v>
      </c>
      <c r="T51" s="19">
        <v>1.1791039999999999</v>
      </c>
      <c r="U51" s="19">
        <v>1.481481</v>
      </c>
      <c r="V51" s="19">
        <v>1.8023720000000001</v>
      </c>
      <c r="W51" s="19">
        <v>1.285714</v>
      </c>
      <c r="X51" s="19">
        <v>0.92880300000000005</v>
      </c>
      <c r="Y51" s="19">
        <v>1.273585</v>
      </c>
      <c r="Z51" s="19">
        <v>1.103704</v>
      </c>
      <c r="AA51" s="20">
        <f t="shared" si="2"/>
        <v>1.2788356000000001</v>
      </c>
      <c r="AB51" s="20">
        <f t="shared" si="3"/>
        <v>0.32686355780860626</v>
      </c>
      <c r="AE51" s="18" t="s">
        <v>230</v>
      </c>
      <c r="AF51" s="19">
        <v>1.378906</v>
      </c>
      <c r="AG51" s="19">
        <v>1.481481</v>
      </c>
      <c r="AH51" s="19">
        <v>1.0731710000000001</v>
      </c>
      <c r="AI51" s="19">
        <v>0.94849799999999995</v>
      </c>
      <c r="AJ51" s="19">
        <v>1.640625</v>
      </c>
      <c r="AK51" s="19">
        <v>0.894737</v>
      </c>
      <c r="AL51" s="19">
        <v>1.3333330000000001</v>
      </c>
      <c r="AM51" s="19">
        <v>1.407273</v>
      </c>
      <c r="AN51" s="19">
        <v>1.214286</v>
      </c>
      <c r="AO51" s="20">
        <f t="shared" si="4"/>
        <v>1.2980507999999999</v>
      </c>
      <c r="AP51" s="20">
        <f t="shared" si="5"/>
        <v>0.27395709887900355</v>
      </c>
    </row>
    <row r="52" spans="4:42" x14ac:dyDescent="0.2">
      <c r="D52" s="18" t="s">
        <v>231</v>
      </c>
      <c r="E52" s="19">
        <v>-0.459984</v>
      </c>
      <c r="F52" s="19">
        <v>-0.49108499999999999</v>
      </c>
      <c r="G52" s="19">
        <v>-0.50750799999999996</v>
      </c>
      <c r="H52" s="19">
        <v>-0.47466799999999998</v>
      </c>
      <c r="I52" s="19">
        <v>-0.43934800000000002</v>
      </c>
      <c r="J52" s="20">
        <f t="shared" si="0"/>
        <v>-0.47451859999999996</v>
      </c>
      <c r="K52" s="20">
        <f t="shared" si="1"/>
        <v>2.650940466702334E-2</v>
      </c>
      <c r="R52" s="18" t="s">
        <v>231</v>
      </c>
      <c r="S52" s="19">
        <v>-0.39697700000000002</v>
      </c>
      <c r="T52" s="19">
        <v>-0.50102500000000005</v>
      </c>
      <c r="U52" s="19">
        <v>-0.59880199999999995</v>
      </c>
      <c r="V52" s="19">
        <v>-0.45335399999999998</v>
      </c>
      <c r="W52" s="19">
        <v>-0.45609100000000002</v>
      </c>
      <c r="X52" s="19">
        <v>-0.487091</v>
      </c>
      <c r="Y52" s="19">
        <v>-0.37726100000000001</v>
      </c>
      <c r="Z52" s="19">
        <v>-0.57863500000000001</v>
      </c>
      <c r="AA52" s="20">
        <f t="shared" si="2"/>
        <v>-0.47048640000000008</v>
      </c>
      <c r="AB52" s="20">
        <f t="shared" si="3"/>
        <v>7.2738494449637356E-2</v>
      </c>
      <c r="AE52" s="18" t="s">
        <v>231</v>
      </c>
      <c r="AF52" s="19">
        <v>-0.50568199999999996</v>
      </c>
      <c r="AG52" s="19">
        <v>-0.59880199999999995</v>
      </c>
      <c r="AH52" s="19">
        <v>-0.37728899999999999</v>
      </c>
      <c r="AI52" s="19">
        <v>-0.51804700000000004</v>
      </c>
      <c r="AJ52" s="19">
        <v>-0.397146</v>
      </c>
      <c r="AK52" s="19">
        <v>-0.50515500000000002</v>
      </c>
      <c r="AL52" s="19">
        <v>-0.39370100000000002</v>
      </c>
      <c r="AM52" s="19">
        <v>-0.54027800000000004</v>
      </c>
      <c r="AN52" s="19">
        <v>-0.43840600000000002</v>
      </c>
      <c r="AO52" s="20">
        <f t="shared" si="4"/>
        <v>-0.45493719999999999</v>
      </c>
      <c r="AP52" s="20">
        <f t="shared" si="5"/>
        <v>6.5513081027379669E-2</v>
      </c>
    </row>
    <row r="53" spans="4:42" x14ac:dyDescent="0.2">
      <c r="D53" s="18" t="s">
        <v>232</v>
      </c>
      <c r="E53" s="19">
        <v>-0.72453400000000001</v>
      </c>
      <c r="F53" s="19">
        <v>-0.73633599999999999</v>
      </c>
      <c r="G53" s="19">
        <v>-0.77277499999999999</v>
      </c>
      <c r="H53" s="19">
        <v>-0.70394299999999999</v>
      </c>
      <c r="I53" s="19">
        <v>-0.663771</v>
      </c>
      <c r="J53" s="20">
        <f t="shared" si="0"/>
        <v>-0.72027180000000002</v>
      </c>
      <c r="K53" s="20">
        <f t="shared" si="1"/>
        <v>4.0285794614230958E-2</v>
      </c>
      <c r="R53" s="18" t="s">
        <v>232</v>
      </c>
      <c r="S53" s="19">
        <v>-0.73477999999999999</v>
      </c>
      <c r="T53" s="19">
        <v>-0.72801800000000005</v>
      </c>
      <c r="U53" s="19">
        <v>-0.74378599999999995</v>
      </c>
      <c r="V53" s="19">
        <v>-0.68019799999999997</v>
      </c>
      <c r="W53" s="19">
        <v>-0.71062499999999995</v>
      </c>
      <c r="X53" s="19">
        <v>-0.73511099999999996</v>
      </c>
      <c r="Y53" s="19">
        <v>-0.70283600000000002</v>
      </c>
      <c r="Z53" s="19">
        <v>-0.72770900000000005</v>
      </c>
      <c r="AA53" s="20">
        <f t="shared" si="2"/>
        <v>-0.71129580000000003</v>
      </c>
      <c r="AB53" s="20">
        <f t="shared" si="3"/>
        <v>2.1654377379643135E-2</v>
      </c>
      <c r="AE53" s="18" t="s">
        <v>232</v>
      </c>
      <c r="AF53" s="19">
        <v>-0.71700699999999995</v>
      </c>
      <c r="AG53" s="19">
        <v>-0.74378599999999995</v>
      </c>
      <c r="AH53" s="19">
        <v>-0.65376800000000002</v>
      </c>
      <c r="AI53" s="19">
        <v>-0.73496799999999995</v>
      </c>
      <c r="AJ53" s="19">
        <v>-0.73919800000000002</v>
      </c>
      <c r="AK53" s="19">
        <v>-0.71653500000000003</v>
      </c>
      <c r="AL53" s="19">
        <v>-0.69813000000000003</v>
      </c>
      <c r="AM53" s="19">
        <v>-0.74597100000000005</v>
      </c>
      <c r="AN53" s="19">
        <v>-0.66304300000000005</v>
      </c>
      <c r="AO53" s="20">
        <f t="shared" si="4"/>
        <v>-0.71257539999999997</v>
      </c>
      <c r="AP53" s="20">
        <f t="shared" si="5"/>
        <v>3.3547859816983848E-2</v>
      </c>
    </row>
    <row r="54" spans="4:42" x14ac:dyDescent="0.2">
      <c r="D54" s="18" t="s">
        <v>233</v>
      </c>
      <c r="E54" s="19">
        <v>0.24169199999999999</v>
      </c>
      <c r="F54" s="19">
        <v>0.54035100000000003</v>
      </c>
      <c r="G54" s="19">
        <v>0.121212</v>
      </c>
      <c r="H54" s="19">
        <v>9.5091999999999996E-2</v>
      </c>
      <c r="I54" s="19">
        <v>-0.103797</v>
      </c>
      <c r="J54" s="20">
        <f t="shared" si="0"/>
        <v>0.17890999999999999</v>
      </c>
      <c r="K54" s="20">
        <f t="shared" si="1"/>
        <v>0.23709646780477356</v>
      </c>
      <c r="R54" s="18" t="s">
        <v>233</v>
      </c>
      <c r="S54" s="19">
        <v>0.16612399999999999</v>
      </c>
      <c r="T54" s="19">
        <v>0.28059699999999999</v>
      </c>
      <c r="U54" s="19">
        <v>-9.2592999999999995E-2</v>
      </c>
      <c r="V54" s="19">
        <v>0.31620599999999999</v>
      </c>
      <c r="W54" s="19">
        <v>0.214286</v>
      </c>
      <c r="X54" s="19">
        <v>-9.0615000000000001E-2</v>
      </c>
      <c r="Y54" s="19">
        <v>0.20754700000000001</v>
      </c>
      <c r="Z54" s="19">
        <v>0.103704</v>
      </c>
      <c r="AA54" s="20">
        <f t="shared" si="2"/>
        <v>0.15022560000000001</v>
      </c>
      <c r="AB54" s="20">
        <f t="shared" si="3"/>
        <v>0.15419745847873106</v>
      </c>
      <c r="AE54" s="18" t="s">
        <v>233</v>
      </c>
      <c r="AF54" s="19">
        <v>0.3125</v>
      </c>
      <c r="AG54" s="19">
        <v>-9.2592999999999995E-2</v>
      </c>
      <c r="AH54" s="19">
        <v>6.0976000000000002E-2</v>
      </c>
      <c r="AI54" s="19">
        <v>0.154506</v>
      </c>
      <c r="AJ54" s="19">
        <v>0.114583</v>
      </c>
      <c r="AK54" s="19">
        <v>7.8947000000000003E-2</v>
      </c>
      <c r="AL54" s="19">
        <v>5.3613000000000001E-2</v>
      </c>
      <c r="AM54" s="19">
        <v>0.34545500000000001</v>
      </c>
      <c r="AN54" s="19">
        <v>2.8570999999999999E-2</v>
      </c>
      <c r="AO54" s="20">
        <f t="shared" si="4"/>
        <v>0.12423379999999999</v>
      </c>
      <c r="AP54" s="20">
        <f t="shared" si="5"/>
        <v>0.12769252153199892</v>
      </c>
    </row>
    <row r="55" spans="4:42" x14ac:dyDescent="0.2">
      <c r="D55" s="18" t="s">
        <v>234</v>
      </c>
      <c r="E55" s="19">
        <v>-0.68065299999999995</v>
      </c>
      <c r="F55" s="19">
        <v>-0.673848</v>
      </c>
      <c r="G55" s="19">
        <v>-0.72222200000000003</v>
      </c>
      <c r="H55" s="19">
        <v>-0.78468000000000004</v>
      </c>
      <c r="I55" s="19">
        <v>-0.78636099999999998</v>
      </c>
      <c r="J55" s="20">
        <f t="shared" si="0"/>
        <v>-0.7295528</v>
      </c>
      <c r="K55" s="20">
        <f t="shared" si="1"/>
        <v>5.4346424856654571E-2</v>
      </c>
      <c r="R55" s="18" t="s">
        <v>234</v>
      </c>
      <c r="S55" s="19">
        <v>-0.71519500000000003</v>
      </c>
      <c r="T55" s="19">
        <v>-0.70676700000000003</v>
      </c>
      <c r="U55" s="19">
        <v>-0.85329299999999997</v>
      </c>
      <c r="V55" s="19">
        <v>-0.74325399999999997</v>
      </c>
      <c r="W55" s="19">
        <v>-0.71104800000000001</v>
      </c>
      <c r="X55" s="19">
        <v>-0.75817599999999996</v>
      </c>
      <c r="Y55" s="19">
        <v>-0.66925100000000004</v>
      </c>
      <c r="Z55" s="19">
        <v>-0.77893199999999996</v>
      </c>
      <c r="AA55" s="20">
        <f t="shared" si="2"/>
        <v>-0.73213220000000001</v>
      </c>
      <c r="AB55" s="20">
        <f t="shared" si="3"/>
        <v>4.2984834641998995E-2</v>
      </c>
      <c r="AE55" s="18" t="s">
        <v>234</v>
      </c>
      <c r="AF55" s="19">
        <v>-0.72727299999999995</v>
      </c>
      <c r="AG55" s="19">
        <v>-0.85329299999999997</v>
      </c>
      <c r="AH55" s="19">
        <v>-0.68131900000000001</v>
      </c>
      <c r="AI55" s="19">
        <v>-0.71443699999999999</v>
      </c>
      <c r="AJ55" s="19">
        <v>-0.74554100000000001</v>
      </c>
      <c r="AK55" s="19">
        <v>-0.71821299999999999</v>
      </c>
      <c r="AL55" s="19">
        <v>-0.72622699999999996</v>
      </c>
      <c r="AM55" s="19">
        <v>-0.74305600000000005</v>
      </c>
      <c r="AN55" s="19">
        <v>-0.73912999999999995</v>
      </c>
      <c r="AO55" s="20">
        <f t="shared" si="4"/>
        <v>-0.73443340000000001</v>
      </c>
      <c r="AP55" s="20">
        <f t="shared" si="5"/>
        <v>1.1728516926704777E-2</v>
      </c>
    </row>
    <row r="56" spans="4:42" x14ac:dyDescent="0.2">
      <c r="D56" s="18" t="s">
        <v>235</v>
      </c>
      <c r="E56" s="19">
        <v>-0.83709900000000004</v>
      </c>
      <c r="F56" s="19">
        <v>-0.83102399999999998</v>
      </c>
      <c r="G56" s="19">
        <v>-0.87183900000000003</v>
      </c>
      <c r="H56" s="19">
        <v>-0.87865400000000005</v>
      </c>
      <c r="I56" s="19">
        <v>-0.87187800000000004</v>
      </c>
      <c r="J56" s="20">
        <f t="shared" si="0"/>
        <v>-0.85809879999999994</v>
      </c>
      <c r="K56" s="20">
        <f t="shared" si="1"/>
        <v>2.2221679115224414E-2</v>
      </c>
      <c r="R56" s="18" t="s">
        <v>235</v>
      </c>
      <c r="S56" s="19">
        <v>-0.87473800000000002</v>
      </c>
      <c r="T56" s="19">
        <v>-0.84016400000000002</v>
      </c>
      <c r="U56" s="19">
        <v>-0.90630999999999995</v>
      </c>
      <c r="V56" s="19">
        <v>-0.84979700000000002</v>
      </c>
      <c r="W56" s="19">
        <v>-0.84626999999999997</v>
      </c>
      <c r="X56" s="19">
        <v>-0.87511099999999997</v>
      </c>
      <c r="Y56" s="19">
        <v>-0.84216999999999997</v>
      </c>
      <c r="Z56" s="19">
        <v>-0.85714299999999999</v>
      </c>
      <c r="AA56" s="20">
        <f t="shared" si="2"/>
        <v>-0.85409819999999992</v>
      </c>
      <c r="AB56" s="20">
        <f t="shared" si="3"/>
        <v>1.2969883989458036E-2</v>
      </c>
      <c r="AE56" s="18" t="s">
        <v>235</v>
      </c>
      <c r="AF56" s="19">
        <v>-0.843866</v>
      </c>
      <c r="AG56" s="19">
        <v>-0.90630999999999995</v>
      </c>
      <c r="AH56" s="19">
        <v>-0.82281099999999996</v>
      </c>
      <c r="AI56" s="19">
        <v>-0.84296599999999999</v>
      </c>
      <c r="AJ56" s="19">
        <v>-0.88991799999999999</v>
      </c>
      <c r="AK56" s="19">
        <v>-0.83858299999999997</v>
      </c>
      <c r="AL56" s="19">
        <v>-0.86369099999999999</v>
      </c>
      <c r="AM56" s="19">
        <v>-0.85802</v>
      </c>
      <c r="AN56" s="19">
        <v>-0.84347799999999995</v>
      </c>
      <c r="AO56" s="20">
        <f t="shared" si="4"/>
        <v>-0.858738</v>
      </c>
      <c r="AP56" s="20">
        <f t="shared" si="5"/>
        <v>2.0225798859377607E-2</v>
      </c>
    </row>
    <row r="57" spans="4:42" x14ac:dyDescent="0.2">
      <c r="D57" s="18" t="s">
        <v>236</v>
      </c>
      <c r="E57" s="19">
        <v>-0.74281299999999995</v>
      </c>
      <c r="F57" s="19">
        <v>-0.78826200000000002</v>
      </c>
      <c r="G57" s="19">
        <v>-0.75225200000000003</v>
      </c>
      <c r="H57" s="19">
        <v>-0.80337800000000004</v>
      </c>
      <c r="I57" s="19">
        <v>-0.76161699999999999</v>
      </c>
      <c r="J57" s="20">
        <f t="shared" si="0"/>
        <v>-0.76966439999999992</v>
      </c>
      <c r="K57" s="20">
        <f t="shared" si="1"/>
        <v>2.535462262192047E-2</v>
      </c>
      <c r="R57" s="18" t="s">
        <v>236</v>
      </c>
      <c r="S57" s="19">
        <v>-0.755768</v>
      </c>
      <c r="T57" s="19">
        <v>-0.77101799999999998</v>
      </c>
      <c r="U57" s="19">
        <v>-0.83832300000000004</v>
      </c>
      <c r="V57" s="19">
        <v>-0.80493400000000004</v>
      </c>
      <c r="W57" s="19">
        <v>-0.76204000000000005</v>
      </c>
      <c r="X57" s="19">
        <v>-0.73407900000000004</v>
      </c>
      <c r="Y57" s="19">
        <v>-0.72609800000000002</v>
      </c>
      <c r="Z57" s="19">
        <v>-0.79970300000000005</v>
      </c>
      <c r="AA57" s="20">
        <f t="shared" si="2"/>
        <v>-0.76537080000000002</v>
      </c>
      <c r="AB57" s="20">
        <f t="shared" si="3"/>
        <v>3.6320003258535107E-2</v>
      </c>
      <c r="AE57" s="18" t="s">
        <v>236</v>
      </c>
      <c r="AF57" s="19">
        <v>-0.79220800000000002</v>
      </c>
      <c r="AG57" s="19">
        <v>-0.83832300000000004</v>
      </c>
      <c r="AH57" s="19">
        <v>-0.69963399999999998</v>
      </c>
      <c r="AI57" s="19">
        <v>-0.75265400000000005</v>
      </c>
      <c r="AJ57" s="19">
        <v>-0.77170000000000005</v>
      </c>
      <c r="AK57" s="19">
        <v>-0.73883200000000004</v>
      </c>
      <c r="AL57" s="19">
        <v>-0.74015699999999995</v>
      </c>
      <c r="AM57" s="19">
        <v>-0.80902799999999997</v>
      </c>
      <c r="AN57" s="19">
        <v>-0.74637699999999996</v>
      </c>
      <c r="AO57" s="20">
        <f t="shared" si="4"/>
        <v>-0.76121879999999997</v>
      </c>
      <c r="AP57" s="20">
        <f t="shared" si="5"/>
        <v>2.9835475607068843E-2</v>
      </c>
    </row>
    <row r="58" spans="4:42" x14ac:dyDescent="0.2">
      <c r="D58" s="18" t="s">
        <v>237</v>
      </c>
      <c r="E58" s="19">
        <v>-0.868807</v>
      </c>
      <c r="F58" s="19">
        <v>-0.89029999999999998</v>
      </c>
      <c r="G58" s="19">
        <v>-0.88569399999999998</v>
      </c>
      <c r="H58" s="19">
        <v>-0.88919099999999995</v>
      </c>
      <c r="I58" s="19">
        <v>-0.857039</v>
      </c>
      <c r="J58" s="20">
        <f t="shared" si="0"/>
        <v>-0.87820619999999994</v>
      </c>
      <c r="K58" s="20">
        <f t="shared" si="1"/>
        <v>1.465766262744506E-2</v>
      </c>
      <c r="R58" s="18" t="s">
        <v>237</v>
      </c>
      <c r="S58" s="19">
        <v>-0.89258199999999999</v>
      </c>
      <c r="T58" s="19">
        <v>-0.87518600000000002</v>
      </c>
      <c r="U58" s="19">
        <v>-0.89675000000000005</v>
      </c>
      <c r="V58" s="19">
        <v>-0.88588199999999995</v>
      </c>
      <c r="W58" s="19">
        <v>-0.87339900000000004</v>
      </c>
      <c r="X58" s="19">
        <v>-0.86266699999999996</v>
      </c>
      <c r="Y58" s="19">
        <v>-0.86929699999999999</v>
      </c>
      <c r="Z58" s="19">
        <v>-0.87056599999999995</v>
      </c>
      <c r="AA58" s="20">
        <f t="shared" si="2"/>
        <v>-0.87236220000000009</v>
      </c>
      <c r="AB58" s="20">
        <f t="shared" si="3"/>
        <v>8.5217168868720293E-3</v>
      </c>
      <c r="AE58" s="18" t="s">
        <v>237</v>
      </c>
      <c r="AF58" s="19">
        <v>-0.88104099999999996</v>
      </c>
      <c r="AG58" s="19">
        <v>-0.89675000000000005</v>
      </c>
      <c r="AH58" s="19">
        <v>-0.83299400000000001</v>
      </c>
      <c r="AI58" s="19">
        <v>-0.863981</v>
      </c>
      <c r="AJ58" s="19">
        <v>-0.90123500000000001</v>
      </c>
      <c r="AK58" s="19">
        <v>-0.85039399999999998</v>
      </c>
      <c r="AL58" s="19">
        <v>-0.87062700000000004</v>
      </c>
      <c r="AM58" s="19">
        <v>-0.89447399999999999</v>
      </c>
      <c r="AN58" s="19">
        <v>-0.84782599999999997</v>
      </c>
      <c r="AO58" s="20">
        <f t="shared" si="4"/>
        <v>-0.87291120000000011</v>
      </c>
      <c r="AP58" s="20">
        <f t="shared" si="5"/>
        <v>2.4539259946053806E-2</v>
      </c>
    </row>
    <row r="59" spans="4:42" x14ac:dyDescent="0.2">
      <c r="D59" s="18" t="s">
        <v>238</v>
      </c>
      <c r="E59" s="19">
        <v>-0.48989300000000002</v>
      </c>
      <c r="F59" s="19">
        <v>-0.48190899999999998</v>
      </c>
      <c r="G59" s="19">
        <v>-0.53862100000000002</v>
      </c>
      <c r="H59" s="19">
        <v>-0.43643799999999999</v>
      </c>
      <c r="I59" s="19">
        <v>-0.40028999999999998</v>
      </c>
      <c r="J59" s="20">
        <f t="shared" si="0"/>
        <v>-0.46943020000000002</v>
      </c>
      <c r="K59" s="20">
        <f t="shared" si="1"/>
        <v>5.298741821130707E-2</v>
      </c>
      <c r="R59" s="18" t="s">
        <v>238</v>
      </c>
      <c r="S59" s="19">
        <v>-0.56018199999999996</v>
      </c>
      <c r="T59" s="19">
        <v>-0.45491799999999999</v>
      </c>
      <c r="U59" s="19">
        <v>-0.361377</v>
      </c>
      <c r="V59" s="19">
        <v>-0.41497499999999998</v>
      </c>
      <c r="W59" s="19">
        <v>-0.46797299999999997</v>
      </c>
      <c r="X59" s="19">
        <v>-0.48355599999999999</v>
      </c>
      <c r="Y59" s="19">
        <v>-0.52281100000000003</v>
      </c>
      <c r="Z59" s="19">
        <v>-0.35378700000000002</v>
      </c>
      <c r="AA59" s="20">
        <f t="shared" si="2"/>
        <v>-0.44862039999999997</v>
      </c>
      <c r="AB59" s="20">
        <f t="shared" si="3"/>
        <v>6.5621359135574181E-2</v>
      </c>
      <c r="AE59" s="18" t="s">
        <v>238</v>
      </c>
      <c r="AF59" s="19">
        <v>-0.42750899999999997</v>
      </c>
      <c r="AG59" s="19">
        <v>-0.361377</v>
      </c>
      <c r="AH59" s="19">
        <v>-0.443992</v>
      </c>
      <c r="AI59" s="19">
        <v>-0.45008799999999999</v>
      </c>
      <c r="AJ59" s="19">
        <v>-0.56738699999999997</v>
      </c>
      <c r="AK59" s="19">
        <v>-0.42716500000000002</v>
      </c>
      <c r="AL59" s="19">
        <v>-0.50211099999999997</v>
      </c>
      <c r="AM59" s="19">
        <v>-0.44742900000000002</v>
      </c>
      <c r="AN59" s="19">
        <v>-0.4</v>
      </c>
      <c r="AO59" s="20">
        <f t="shared" si="4"/>
        <v>-0.46881839999999997</v>
      </c>
      <c r="AP59" s="20">
        <f t="shared" si="5"/>
        <v>6.6619536292292669E-2</v>
      </c>
    </row>
    <row r="67" spans="1:115" s="21" customFormat="1" ht="62" x14ac:dyDescent="0.7">
      <c r="A67" s="64" t="s">
        <v>239</v>
      </c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</row>
    <row r="71" spans="1:115" ht="64" x14ac:dyDescent="0.7">
      <c r="A71" s="62" t="s">
        <v>64</v>
      </c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51"/>
      <c r="AR71" s="62" t="s">
        <v>65</v>
      </c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C71" s="62" t="s">
        <v>66</v>
      </c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</row>
    <row r="72" spans="1:115" x14ac:dyDescent="0.2">
      <c r="D72" s="63" t="s">
        <v>67</v>
      </c>
      <c r="E72" s="63"/>
      <c r="F72" s="63"/>
      <c r="G72" s="63"/>
      <c r="H72" s="63"/>
      <c r="I72" s="63"/>
      <c r="R72" s="63" t="s">
        <v>3</v>
      </c>
      <c r="S72" s="63"/>
      <c r="T72" s="63"/>
      <c r="U72" s="63"/>
      <c r="V72" s="63"/>
      <c r="W72" s="63"/>
      <c r="X72" s="63"/>
      <c r="Y72" s="63"/>
      <c r="Z72" s="63"/>
      <c r="AE72" s="63" t="s">
        <v>68</v>
      </c>
      <c r="AF72" s="63"/>
      <c r="AG72" s="63"/>
      <c r="AH72" s="63"/>
      <c r="AI72" s="63"/>
      <c r="AJ72" s="63"/>
      <c r="AK72" s="63"/>
      <c r="AL72" s="63"/>
      <c r="AM72" s="63"/>
      <c r="AN72" s="63"/>
      <c r="AS72" s="63" t="s">
        <v>67</v>
      </c>
      <c r="AT72" s="63"/>
      <c r="AU72" s="63"/>
      <c r="AV72" s="63"/>
      <c r="AW72" s="63"/>
      <c r="AX72" s="63"/>
    </row>
    <row r="73" spans="1:115" x14ac:dyDescent="0.2">
      <c r="A73" t="s">
        <v>69</v>
      </c>
      <c r="D73" s="18" t="s">
        <v>70</v>
      </c>
      <c r="E73" s="18">
        <v>2019</v>
      </c>
      <c r="F73" s="18">
        <v>2020</v>
      </c>
      <c r="G73" s="18">
        <v>2021</v>
      </c>
      <c r="H73" s="18">
        <v>2022</v>
      </c>
      <c r="I73" s="18">
        <v>2023</v>
      </c>
      <c r="J73" s="18" t="s">
        <v>336</v>
      </c>
      <c r="K73" s="18" t="s">
        <v>337</v>
      </c>
      <c r="L73" s="18"/>
      <c r="M73" s="18"/>
      <c r="N73" s="18"/>
      <c r="O73" s="18"/>
      <c r="R73" s="18" t="s">
        <v>70</v>
      </c>
      <c r="S73" s="18" t="s">
        <v>13</v>
      </c>
      <c r="T73" s="18" t="s">
        <v>14</v>
      </c>
      <c r="U73" s="18" t="s">
        <v>28</v>
      </c>
      <c r="V73" s="18" t="s">
        <v>12</v>
      </c>
      <c r="W73" s="18" t="s">
        <v>16</v>
      </c>
      <c r="X73" s="18" t="s">
        <v>15</v>
      </c>
      <c r="Y73" s="18" t="s">
        <v>30</v>
      </c>
      <c r="Z73" s="18" t="s">
        <v>11</v>
      </c>
      <c r="AA73" s="18" t="s">
        <v>338</v>
      </c>
      <c r="AB73" s="18" t="s">
        <v>339</v>
      </c>
      <c r="AE73" s="18" t="s">
        <v>70</v>
      </c>
      <c r="AF73" s="18" t="s">
        <v>71</v>
      </c>
      <c r="AG73" s="18" t="s">
        <v>72</v>
      </c>
      <c r="AH73" s="18" t="s">
        <v>73</v>
      </c>
      <c r="AI73" s="18" t="s">
        <v>74</v>
      </c>
      <c r="AJ73" s="18" t="s">
        <v>75</v>
      </c>
      <c r="AK73" s="18" t="s">
        <v>76</v>
      </c>
      <c r="AL73" s="18" t="s">
        <v>77</v>
      </c>
      <c r="AM73" s="18" t="s">
        <v>78</v>
      </c>
      <c r="AN73" s="18" t="s">
        <v>79</v>
      </c>
      <c r="AO73" s="18" t="s">
        <v>340</v>
      </c>
      <c r="AP73" s="18" t="s">
        <v>341</v>
      </c>
      <c r="AS73" s="18" t="s">
        <v>70</v>
      </c>
      <c r="AT73" s="18">
        <v>2019</v>
      </c>
      <c r="AU73" s="18">
        <v>2020</v>
      </c>
      <c r="AV73" s="18">
        <v>2021</v>
      </c>
      <c r="AW73" s="18">
        <v>2022</v>
      </c>
      <c r="AX73" s="18">
        <v>2023</v>
      </c>
      <c r="AY73" s="18" t="s">
        <v>334</v>
      </c>
      <c r="AZ73" s="18" t="s">
        <v>335</v>
      </c>
      <c r="BB73" s="18" t="s">
        <v>70</v>
      </c>
      <c r="BC73" s="18" t="s">
        <v>10</v>
      </c>
      <c r="BD73" s="18" t="s">
        <v>17</v>
      </c>
      <c r="BE73" s="18" t="s">
        <v>18</v>
      </c>
      <c r="BF73" s="18" t="s">
        <v>19</v>
      </c>
      <c r="BG73" s="18" t="s">
        <v>20</v>
      </c>
      <c r="BH73" s="18" t="s">
        <v>21</v>
      </c>
      <c r="BI73" s="18" t="s">
        <v>22</v>
      </c>
      <c r="BJ73" s="18" t="s">
        <v>23</v>
      </c>
      <c r="BK73" s="18" t="s">
        <v>24</v>
      </c>
      <c r="BL73" s="18" t="s">
        <v>25</v>
      </c>
      <c r="BM73" s="18" t="s">
        <v>26</v>
      </c>
      <c r="BN73" s="18" t="s">
        <v>334</v>
      </c>
      <c r="BO73" s="18" t="s">
        <v>335</v>
      </c>
      <c r="BQ73" s="18" t="s">
        <v>70</v>
      </c>
      <c r="BR73" s="18" t="s">
        <v>71</v>
      </c>
      <c r="BS73" s="18" t="s">
        <v>80</v>
      </c>
      <c r="BT73" s="18" t="s">
        <v>74</v>
      </c>
      <c r="BU73" s="18" t="s">
        <v>75</v>
      </c>
      <c r="BV73" s="18" t="s">
        <v>76</v>
      </c>
      <c r="BW73" s="18" t="s">
        <v>77</v>
      </c>
      <c r="BX73" s="18" t="s">
        <v>78</v>
      </c>
      <c r="BY73" s="18" t="s">
        <v>79</v>
      </c>
      <c r="BZ73" s="18" t="s">
        <v>334</v>
      </c>
      <c r="CA73" s="18" t="s">
        <v>335</v>
      </c>
      <c r="CD73" s="18" t="s">
        <v>70</v>
      </c>
      <c r="CE73" s="18">
        <v>2019</v>
      </c>
      <c r="CF73" s="18">
        <v>2020</v>
      </c>
      <c r="CG73" s="18">
        <v>2021</v>
      </c>
      <c r="CH73" s="18">
        <v>2022</v>
      </c>
      <c r="CI73" s="18">
        <v>2023</v>
      </c>
      <c r="CJ73" s="18" t="s">
        <v>334</v>
      </c>
      <c r="CK73" s="18" t="s">
        <v>335</v>
      </c>
      <c r="CM73" s="18" t="s">
        <v>70</v>
      </c>
      <c r="CN73" s="18" t="s">
        <v>10</v>
      </c>
      <c r="CO73" s="18" t="s">
        <v>17</v>
      </c>
      <c r="CP73" s="18" t="s">
        <v>18</v>
      </c>
      <c r="CQ73" s="18" t="s">
        <v>19</v>
      </c>
      <c r="CR73" s="18" t="s">
        <v>20</v>
      </c>
      <c r="CS73" s="18" t="s">
        <v>21</v>
      </c>
      <c r="CT73" s="18" t="s">
        <v>22</v>
      </c>
      <c r="CU73" s="18" t="s">
        <v>23</v>
      </c>
      <c r="CV73" s="18" t="s">
        <v>24</v>
      </c>
      <c r="CW73" s="18" t="s">
        <v>25</v>
      </c>
      <c r="CX73" s="18" t="s">
        <v>26</v>
      </c>
      <c r="CY73" s="18" t="s">
        <v>334</v>
      </c>
      <c r="CZ73" s="18" t="s">
        <v>335</v>
      </c>
      <c r="DB73" s="18" t="s">
        <v>70</v>
      </c>
      <c r="DC73" s="18" t="s">
        <v>13</v>
      </c>
      <c r="DD73" s="18" t="s">
        <v>14</v>
      </c>
      <c r="DE73" s="18" t="s">
        <v>12</v>
      </c>
      <c r="DF73" s="18" t="s">
        <v>16</v>
      </c>
      <c r="DG73" s="18" t="s">
        <v>15</v>
      </c>
      <c r="DH73" s="18" t="s">
        <v>11</v>
      </c>
      <c r="DI73" s="18" t="s">
        <v>30</v>
      </c>
      <c r="DJ73" s="18" t="s">
        <v>334</v>
      </c>
      <c r="DK73" s="18" t="s">
        <v>335</v>
      </c>
    </row>
    <row r="74" spans="1:115" x14ac:dyDescent="0.2">
      <c r="A74">
        <v>0.03</v>
      </c>
      <c r="B74" t="s">
        <v>81</v>
      </c>
      <c r="D74" s="18" t="s">
        <v>82</v>
      </c>
      <c r="E74" s="19">
        <f>ABS(E5)</f>
        <v>0.106087</v>
      </c>
      <c r="F74" s="19">
        <f t="shared" ref="F74:I74" si="18">ABS(F5)</f>
        <v>9.7400000000000004E-3</v>
      </c>
      <c r="G74" s="19">
        <f t="shared" si="18"/>
        <v>1.7323000000000002E-2</v>
      </c>
      <c r="H74" s="19">
        <f t="shared" si="18"/>
        <v>5.0143E-2</v>
      </c>
      <c r="I74" s="19">
        <f t="shared" si="18"/>
        <v>3.0429000000000001E-2</v>
      </c>
      <c r="J74" s="20">
        <f>AVERAGE(E74:I74)</f>
        <v>4.2744400000000002E-2</v>
      </c>
      <c r="K74" s="20">
        <f>_xlfn.STDEV.S(E74:I74)</f>
        <v>3.8581832937277627E-2</v>
      </c>
      <c r="L74" s="20"/>
      <c r="M74" s="20"/>
      <c r="N74" s="20"/>
      <c r="O74" s="20"/>
      <c r="R74" s="18" t="s">
        <v>82</v>
      </c>
      <c r="S74" s="19">
        <f>ABS(S5)</f>
        <v>0.11713</v>
      </c>
      <c r="T74" s="19">
        <f t="shared" ref="T74:Z74" si="19">ABS(T5)</f>
        <v>5.9969999999999997E-3</v>
      </c>
      <c r="U74" s="19">
        <f t="shared" si="19"/>
        <v>4.6875E-2</v>
      </c>
      <c r="V74" s="19">
        <f t="shared" si="19"/>
        <v>0.132107</v>
      </c>
      <c r="W74" s="19">
        <f t="shared" si="19"/>
        <v>7.8616000000000005E-2</v>
      </c>
      <c r="X74" s="19">
        <f t="shared" si="19"/>
        <v>5.9908000000000003E-2</v>
      </c>
      <c r="Y74" s="19">
        <f t="shared" si="19"/>
        <v>0.10465099999999999</v>
      </c>
      <c r="Z74" s="19">
        <f t="shared" si="19"/>
        <v>0.20647799999999999</v>
      </c>
      <c r="AA74" s="20">
        <f>AVERAGE(V74:Z74)</f>
        <v>0.11635200000000001</v>
      </c>
      <c r="AB74" s="20">
        <f>_xlfn.STDEV.S(V74:Z74)</f>
        <v>5.7266395324832485E-2</v>
      </c>
      <c r="AE74" s="18" t="s">
        <v>82</v>
      </c>
      <c r="AF74" s="19">
        <f>ABS(AF5)</f>
        <v>1.9157E-2</v>
      </c>
      <c r="AG74" s="19">
        <f t="shared" ref="AG74:AN74" si="20">ABS(AG5)</f>
        <v>4.6875E-2</v>
      </c>
      <c r="AH74" s="19">
        <f t="shared" si="20"/>
        <v>2.2727000000000001E-2</v>
      </c>
      <c r="AI74" s="19">
        <f t="shared" si="20"/>
        <v>0.10591100000000001</v>
      </c>
      <c r="AJ74" s="19">
        <f t="shared" si="20"/>
        <v>3.4483E-2</v>
      </c>
      <c r="AK74" s="19">
        <f t="shared" si="20"/>
        <v>2.4792999999999999E-2</v>
      </c>
      <c r="AL74" s="19">
        <f t="shared" si="20"/>
        <v>0.13811399999999999</v>
      </c>
      <c r="AM74" s="19">
        <f t="shared" si="20"/>
        <v>0.17591100000000001</v>
      </c>
      <c r="AN74" s="19">
        <f t="shared" si="20"/>
        <v>0.26351400000000003</v>
      </c>
      <c r="AO74" s="20">
        <f>AVERAGE(AJ74:AN74)</f>
        <v>0.127363</v>
      </c>
      <c r="AP74" s="20">
        <f>_xlfn.STDEV.S(AJ74:AN74)</f>
        <v>0.10019591609192463</v>
      </c>
      <c r="AS74" s="18" t="s">
        <v>83</v>
      </c>
      <c r="AT74" s="19">
        <f>ABS(AT5)</f>
        <v>8.8869000000000004E-2</v>
      </c>
      <c r="AU74" s="19">
        <f t="shared" ref="AU74:AX74" si="21">ABS(AU5)</f>
        <v>0.118377</v>
      </c>
      <c r="AV74" s="19">
        <f t="shared" si="21"/>
        <v>1.1334E-2</v>
      </c>
      <c r="AW74" s="19">
        <f t="shared" si="21"/>
        <v>2.0101000000000001E-2</v>
      </c>
      <c r="AX74" s="19">
        <f t="shared" si="21"/>
        <v>0.110149</v>
      </c>
      <c r="AY74" s="20">
        <f>AVERAGE(AT74:AX74)</f>
        <v>6.9765999999999995E-2</v>
      </c>
      <c r="AZ74" s="20">
        <f>_xlfn.STDEV.S(AT74:AX74)</f>
        <v>5.059558149680661E-2</v>
      </c>
      <c r="BB74" s="18" t="s">
        <v>83</v>
      </c>
      <c r="BC74" s="19">
        <f>ABS(BC5)</f>
        <v>0.101341</v>
      </c>
      <c r="BD74" s="19">
        <f t="shared" ref="BD74:BM74" si="22">ABS(BD5)</f>
        <v>2.3987999999999999E-2</v>
      </c>
      <c r="BE74" s="19">
        <f t="shared" si="22"/>
        <v>7.4999999999999997E-2</v>
      </c>
      <c r="BF74" s="19">
        <f t="shared" si="22"/>
        <v>0.185333</v>
      </c>
      <c r="BG74" s="19">
        <f t="shared" si="22"/>
        <v>0.14324500000000001</v>
      </c>
      <c r="BH74" s="19">
        <f t="shared" si="22"/>
        <v>0.12512599999999999</v>
      </c>
      <c r="BI74" s="19">
        <f t="shared" si="22"/>
        <v>3.8356000000000001E-2</v>
      </c>
      <c r="BJ74" s="19">
        <f t="shared" si="22"/>
        <v>0.16550100000000001</v>
      </c>
      <c r="BK74" s="19">
        <f t="shared" si="22"/>
        <v>8.3582000000000004E-2</v>
      </c>
      <c r="BL74" s="19">
        <f t="shared" si="22"/>
        <v>0.14080699999999999</v>
      </c>
      <c r="BM74" s="19">
        <f t="shared" si="22"/>
        <v>6.4828999999999998E-2</v>
      </c>
      <c r="BN74" s="20">
        <f>AVERAGE(BI74:BM74)</f>
        <v>9.8615000000000008E-2</v>
      </c>
      <c r="BO74" s="20">
        <f>_xlfn.STDEV.S(BI74:BM74)</f>
        <v>5.3038980537902465E-2</v>
      </c>
      <c r="BQ74" s="18" t="s">
        <v>83</v>
      </c>
      <c r="BR74" s="19">
        <f>ABS(BR5)</f>
        <v>0.44994400000000001</v>
      </c>
      <c r="BS74" s="19">
        <f t="shared" ref="BS74:BY74" si="23">ABS(BS5)</f>
        <v>1.3170729999999999</v>
      </c>
      <c r="BT74" s="19">
        <f t="shared" si="23"/>
        <v>0.44134099999999998</v>
      </c>
      <c r="BU74" s="19">
        <f t="shared" si="23"/>
        <v>0.33671200000000001</v>
      </c>
      <c r="BV74" s="19">
        <f t="shared" si="23"/>
        <v>2.9453119999999999</v>
      </c>
      <c r="BW74" s="19">
        <f t="shared" si="23"/>
        <v>2.4142E-2</v>
      </c>
      <c r="BX74" s="19">
        <f t="shared" si="23"/>
        <v>2.6748000000000001E-2</v>
      </c>
      <c r="BY74" s="19">
        <f t="shared" si="23"/>
        <v>0.43689299999999998</v>
      </c>
      <c r="BZ74" s="20">
        <f>AVERAGE(BU74:BY74)</f>
        <v>0.75396139999999989</v>
      </c>
      <c r="CA74" s="20">
        <f>_xlfn.STDEV.S(BU74:BY74)</f>
        <v>1.2387617375786191</v>
      </c>
      <c r="CD74" s="18" t="s">
        <v>84</v>
      </c>
      <c r="CE74" s="19">
        <f>ABS(CE5)</f>
        <v>1.7198999999999999E-2</v>
      </c>
      <c r="CF74" s="19">
        <f t="shared" ref="CF74:CI74" si="24">ABS(CF5)</f>
        <v>0.1</v>
      </c>
      <c r="CG74" s="19">
        <f t="shared" si="24"/>
        <v>0.15513099999999999</v>
      </c>
      <c r="CH74" s="19">
        <f t="shared" si="24"/>
        <v>0.110057</v>
      </c>
      <c r="CI74" s="19">
        <f t="shared" si="24"/>
        <v>0.134328</v>
      </c>
      <c r="CJ74" s="20">
        <f>AVERAGE(CE74:CI74)</f>
        <v>0.103343</v>
      </c>
      <c r="CK74" s="20">
        <f>_xlfn.STDEV.S(CE74:CI74)</f>
        <v>5.2723593746064015E-2</v>
      </c>
      <c r="CM74" s="18" t="s">
        <v>85</v>
      </c>
      <c r="CN74" s="19">
        <f>ABS(CN5)</f>
        <v>3.1967210000000001</v>
      </c>
      <c r="CO74" s="19">
        <f t="shared" ref="CO74:CX74" si="25">ABS(CO5)</f>
        <v>3.078125</v>
      </c>
      <c r="CP74" s="19">
        <f t="shared" si="25"/>
        <v>2.6137570000000001</v>
      </c>
      <c r="CQ74" s="19">
        <f t="shared" si="25"/>
        <v>4.0929200000000003</v>
      </c>
      <c r="CR74" s="19">
        <f t="shared" si="25"/>
        <v>2.5328719999999998</v>
      </c>
      <c r="CS74" s="19">
        <f t="shared" si="25"/>
        <v>3.507692</v>
      </c>
      <c r="CT74" s="19">
        <f t="shared" si="25"/>
        <v>3.5447760000000001</v>
      </c>
      <c r="CU74" s="19">
        <f t="shared" si="25"/>
        <v>5.8571429999999998</v>
      </c>
      <c r="CV74" s="19">
        <f t="shared" si="25"/>
        <v>3.7407409999999999</v>
      </c>
      <c r="CW74" s="19">
        <f t="shared" si="25"/>
        <v>2.6886230000000002</v>
      </c>
      <c r="CX74" s="19">
        <f t="shared" si="25"/>
        <v>3.1147230000000001</v>
      </c>
      <c r="CY74" s="20">
        <f>AVERAGE(CT74:CX74)</f>
        <v>3.7892011999999999</v>
      </c>
      <c r="CZ74" s="20">
        <f>_xlfn.STDEV.S(CT74:CX74)</f>
        <v>1.2252212630946293</v>
      </c>
      <c r="DB74" s="18" t="s">
        <v>86</v>
      </c>
      <c r="DC74" s="19">
        <f>ABS(DC5)</f>
        <v>0.26466200000000001</v>
      </c>
      <c r="DD74" s="19">
        <f t="shared" ref="DD74:DI74" si="26">ABS(DD5)</f>
        <v>2.0975609999999998</v>
      </c>
      <c r="DE74" s="19">
        <f t="shared" si="26"/>
        <v>13.251232</v>
      </c>
      <c r="DF74" s="19">
        <f t="shared" si="26"/>
        <v>0.15055499999999999</v>
      </c>
      <c r="DG74" s="19">
        <f t="shared" si="26"/>
        <v>10.329003999999999</v>
      </c>
      <c r="DH74" s="19">
        <f t="shared" si="26"/>
        <v>0</v>
      </c>
      <c r="DI74" s="19">
        <f t="shared" si="26"/>
        <v>0</v>
      </c>
      <c r="DJ74" s="20">
        <f>AVERAGE(DE74:DI74)</f>
        <v>4.7461582</v>
      </c>
      <c r="DK74" s="20">
        <f>_xlfn.STDEV.S(DE74:DI74)</f>
        <v>6.5129880174296497</v>
      </c>
    </row>
    <row r="75" spans="1:115" x14ac:dyDescent="0.2">
      <c r="A75">
        <v>7.0000000000000007E-2</v>
      </c>
      <c r="B75" t="s">
        <v>87</v>
      </c>
      <c r="D75" s="18" t="s">
        <v>88</v>
      </c>
      <c r="E75" s="19">
        <f t="shared" ref="E75:I75" si="27">ABS(E6)</f>
        <v>0.36854999999999999</v>
      </c>
      <c r="F75" s="19">
        <f t="shared" si="27"/>
        <v>0.239401</v>
      </c>
      <c r="G75" s="19">
        <f t="shared" si="27"/>
        <v>0.295711</v>
      </c>
      <c r="H75" s="19">
        <f t="shared" si="27"/>
        <v>0.28012999999999999</v>
      </c>
      <c r="I75" s="19">
        <f t="shared" si="27"/>
        <v>0.32701000000000002</v>
      </c>
      <c r="J75" s="20">
        <f t="shared" ref="J75:J128" si="28">AVERAGE(E75:I75)</f>
        <v>0.3021604</v>
      </c>
      <c r="K75" s="20">
        <f t="shared" ref="K75:K128" si="29">_xlfn.STDEV.S(E75:I75)</f>
        <v>4.8710258624852364E-2</v>
      </c>
      <c r="L75" s="20"/>
      <c r="M75" s="20"/>
      <c r="N75" s="20"/>
      <c r="O75" s="20"/>
      <c r="R75" s="18" t="s">
        <v>88</v>
      </c>
      <c r="S75" s="19">
        <f t="shared" ref="S75:Z75" si="30">ABS(S6)</f>
        <v>0.259214</v>
      </c>
      <c r="T75" s="19">
        <f t="shared" si="30"/>
        <v>0.23749999999999999</v>
      </c>
      <c r="U75" s="19">
        <f t="shared" si="30"/>
        <v>0.35449700000000001</v>
      </c>
      <c r="V75" s="19">
        <f t="shared" si="30"/>
        <v>0.29674800000000001</v>
      </c>
      <c r="W75" s="19">
        <f t="shared" si="30"/>
        <v>0.323326</v>
      </c>
      <c r="X75" s="19">
        <f t="shared" si="30"/>
        <v>0.40337200000000001</v>
      </c>
      <c r="Y75" s="19">
        <f t="shared" si="30"/>
        <v>0.34482800000000002</v>
      </c>
      <c r="Z75" s="19">
        <f t="shared" si="30"/>
        <v>0.28192800000000001</v>
      </c>
      <c r="AA75" s="20">
        <f t="shared" ref="AA75:AA128" si="31">AVERAGE(V75:Z75)</f>
        <v>0.33004040000000001</v>
      </c>
      <c r="AB75" s="20">
        <f t="shared" ref="AB75:AB128" si="32">_xlfn.STDEV.S(V75:Z75)</f>
        <v>4.760374662565988E-2</v>
      </c>
      <c r="AE75" s="18" t="s">
        <v>88</v>
      </c>
      <c r="AF75" s="19">
        <f t="shared" ref="AF75:AN75" si="33">ABS(AF6)</f>
        <v>0.25036599999999998</v>
      </c>
      <c r="AG75" s="19">
        <f t="shared" si="33"/>
        <v>0.35449700000000001</v>
      </c>
      <c r="AH75" s="19">
        <f t="shared" si="33"/>
        <v>0.17307700000000001</v>
      </c>
      <c r="AI75" s="19">
        <f t="shared" si="33"/>
        <v>0.43633499999999997</v>
      </c>
      <c r="AJ75" s="19">
        <f t="shared" si="33"/>
        <v>0.32038800000000001</v>
      </c>
      <c r="AK75" s="19">
        <f t="shared" si="33"/>
        <v>0.39215699999999998</v>
      </c>
      <c r="AL75" s="19">
        <f t="shared" si="33"/>
        <v>0.12551000000000001</v>
      </c>
      <c r="AM75" s="19">
        <f t="shared" si="33"/>
        <v>0.35403699999999999</v>
      </c>
      <c r="AN75" s="19">
        <f t="shared" si="33"/>
        <v>0.56573700000000005</v>
      </c>
      <c r="AO75" s="20">
        <f t="shared" ref="AO75:AO128" si="34">AVERAGE(AJ75:AN75)</f>
        <v>0.35156580000000004</v>
      </c>
      <c r="AP75" s="20">
        <f t="shared" ref="AP75:AP128" si="35">_xlfn.STDEV.S(AJ75:AN75)</f>
        <v>0.15779443524947259</v>
      </c>
      <c r="AS75" s="18" t="s">
        <v>89</v>
      </c>
      <c r="AT75" s="19">
        <f t="shared" ref="AT75:AX75" si="36">ABS(AT6)</f>
        <v>3.9725000000000001</v>
      </c>
      <c r="AU75" s="19">
        <f t="shared" si="36"/>
        <v>3.4008259999999999</v>
      </c>
      <c r="AV75" s="19">
        <f t="shared" si="36"/>
        <v>3.6859500000000001</v>
      </c>
      <c r="AW75" s="19">
        <f t="shared" si="36"/>
        <v>3.9893390000000002</v>
      </c>
      <c r="AX75" s="19">
        <f t="shared" si="36"/>
        <v>4.5714290000000002</v>
      </c>
      <c r="AY75" s="20">
        <f t="shared" ref="AY75:AY101" si="37">AVERAGE(AT75:AX75)</f>
        <v>3.9240088000000002</v>
      </c>
      <c r="AZ75" s="20">
        <f t="shared" ref="AZ75:AZ101" si="38">_xlfn.STDEV.S(AT75:AX75)</f>
        <v>0.43478862144460506</v>
      </c>
      <c r="BB75" s="18" t="s">
        <v>89</v>
      </c>
      <c r="BC75" s="19">
        <f t="shared" ref="BC75:BM75" si="39">ABS(BC6)</f>
        <v>3.9426230000000002</v>
      </c>
      <c r="BD75" s="19">
        <f t="shared" si="39"/>
        <v>4.3359379999999996</v>
      </c>
      <c r="BE75" s="19">
        <f t="shared" si="39"/>
        <v>3.3068780000000002</v>
      </c>
      <c r="BF75" s="19">
        <f t="shared" si="39"/>
        <v>4.4070799999999997</v>
      </c>
      <c r="BG75" s="19">
        <f t="shared" si="39"/>
        <v>3.3667820000000002</v>
      </c>
      <c r="BH75" s="19">
        <f t="shared" si="39"/>
        <v>3.4461539999999999</v>
      </c>
      <c r="BI75" s="19">
        <f t="shared" si="39"/>
        <v>4.6567160000000003</v>
      </c>
      <c r="BJ75" s="19">
        <f t="shared" si="39"/>
        <v>6.3061220000000002</v>
      </c>
      <c r="BK75" s="19">
        <f t="shared" si="39"/>
        <v>4.6851849999999997</v>
      </c>
      <c r="BL75" s="19">
        <f t="shared" si="39"/>
        <v>2.7634729999999998</v>
      </c>
      <c r="BM75" s="19">
        <f t="shared" si="39"/>
        <v>4.4646270000000001</v>
      </c>
      <c r="BN75" s="20">
        <f t="shared" ref="BN75:BN101" si="40">AVERAGE(BI75:BM75)</f>
        <v>4.5752246000000003</v>
      </c>
      <c r="BO75" s="20">
        <f t="shared" ref="BO75:BO101" si="41">_xlfn.STDEV.S(BI75:BM75)</f>
        <v>1.2559273104361144</v>
      </c>
      <c r="BQ75" s="18" t="s">
        <v>90</v>
      </c>
      <c r="BR75" s="19">
        <f t="shared" ref="BR75:BY75" si="42">ABS(BR6)</f>
        <v>0.83097100000000002</v>
      </c>
      <c r="BS75" s="19">
        <f t="shared" si="42"/>
        <v>2.2758620000000001</v>
      </c>
      <c r="BT75" s="19">
        <f t="shared" si="42"/>
        <v>0.81078499999999998</v>
      </c>
      <c r="BU75" s="19">
        <f t="shared" si="42"/>
        <v>3.7215999999999999E-2</v>
      </c>
      <c r="BV75" s="19">
        <f t="shared" si="42"/>
        <v>3.7196259999999999</v>
      </c>
      <c r="BW75" s="19">
        <f t="shared" si="42"/>
        <v>1.9963660000000001</v>
      </c>
      <c r="BX75" s="19">
        <f t="shared" si="42"/>
        <v>1.751295</v>
      </c>
      <c r="BY75" s="19">
        <f t="shared" si="42"/>
        <v>0.83843999999999996</v>
      </c>
      <c r="BZ75" s="20">
        <f t="shared" ref="BZ75:BZ93" si="43">AVERAGE(BU75:BY75)</f>
        <v>1.6685886000000001</v>
      </c>
      <c r="CA75" s="20">
        <f t="shared" ref="CA75:CA93" si="44">_xlfn.STDEV.S(BU75:BY75)</f>
        <v>1.384878699278677</v>
      </c>
      <c r="CD75" s="18" t="s">
        <v>91</v>
      </c>
      <c r="CE75" s="19">
        <f t="shared" ref="CE75:CI75" si="45">ABS(CE6)</f>
        <v>0.70193700000000003</v>
      </c>
      <c r="CF75" s="19">
        <f t="shared" si="45"/>
        <v>0.59767199999999998</v>
      </c>
      <c r="CG75" s="19">
        <f t="shared" si="45"/>
        <v>0.66011200000000003</v>
      </c>
      <c r="CH75" s="19">
        <f t="shared" si="45"/>
        <v>0.71402399999999999</v>
      </c>
      <c r="CI75" s="19">
        <f t="shared" si="45"/>
        <v>0.76061299999999998</v>
      </c>
      <c r="CJ75" s="20">
        <f t="shared" ref="CJ75:CJ109" si="46">AVERAGE(CE75:CI75)</f>
        <v>0.68687160000000014</v>
      </c>
      <c r="CK75" s="20">
        <f t="shared" ref="CK75:CK109" si="47">_xlfn.STDEV.S(CE75:CI75)</f>
        <v>6.138944943799382E-2</v>
      </c>
      <c r="CM75" s="18" t="s">
        <v>86</v>
      </c>
      <c r="CN75" s="19">
        <f t="shared" ref="CN75:CX75" si="48">ABS(CN6)</f>
        <v>2.9689920000000001</v>
      </c>
      <c r="CO75" s="19">
        <f t="shared" si="48"/>
        <v>2.954545</v>
      </c>
      <c r="CP75" s="19">
        <f t="shared" si="48"/>
        <v>3.3782049999999999</v>
      </c>
      <c r="CQ75" s="19">
        <f t="shared" si="48"/>
        <v>3.3108610000000001</v>
      </c>
      <c r="CR75" s="19">
        <f t="shared" si="48"/>
        <v>2.753676</v>
      </c>
      <c r="CS75" s="19">
        <f t="shared" si="48"/>
        <v>3.3300489999999998</v>
      </c>
      <c r="CT75" s="19">
        <f t="shared" si="48"/>
        <v>2.5823529999999999</v>
      </c>
      <c r="CU75" s="19">
        <f t="shared" si="48"/>
        <v>2.862069</v>
      </c>
      <c r="CV75" s="19">
        <f t="shared" si="48"/>
        <v>2.1219510000000001</v>
      </c>
      <c r="CW75" s="19">
        <f t="shared" si="48"/>
        <v>3.5128210000000002</v>
      </c>
      <c r="CX75" s="19">
        <f t="shared" si="48"/>
        <v>3.382892</v>
      </c>
      <c r="CY75" s="20">
        <f t="shared" ref="CY75:CY109" si="49">AVERAGE(CT75:CX75)</f>
        <v>2.8924171999999997</v>
      </c>
      <c r="CZ75" s="20">
        <f t="shared" ref="CZ75:CZ109" si="50">_xlfn.STDEV.S(CT75:CX75)</f>
        <v>0.5736168998549479</v>
      </c>
      <c r="DB75" s="18" t="s">
        <v>92</v>
      </c>
      <c r="DC75" s="19">
        <f t="shared" ref="DC75:DI75" si="51">ABS(DC6)</f>
        <v>0.2225</v>
      </c>
      <c r="DD75" s="19">
        <f t="shared" si="51"/>
        <v>0.24162</v>
      </c>
      <c r="DE75" s="19">
        <f t="shared" si="51"/>
        <v>0.36849599999999999</v>
      </c>
      <c r="DF75" s="19">
        <f t="shared" si="51"/>
        <v>0.21267</v>
      </c>
      <c r="DG75" s="19">
        <f t="shared" si="51"/>
        <v>0.20432600000000001</v>
      </c>
      <c r="DH75" s="19">
        <f t="shared" si="51"/>
        <v>0.32123299999999999</v>
      </c>
      <c r="DI75" s="19">
        <f t="shared" si="51"/>
        <v>0</v>
      </c>
      <c r="DJ75" s="20">
        <f t="shared" ref="DJ75:DJ101" si="52">AVERAGE(DE75:DI75)</f>
        <v>0.22134499999999999</v>
      </c>
      <c r="DK75" s="20">
        <f t="shared" ref="DK75:DK101" si="53">_xlfn.STDEV.S(DE75:DI75)</f>
        <v>0.14229330655023797</v>
      </c>
    </row>
    <row r="76" spans="1:115" x14ac:dyDescent="0.2">
      <c r="A76">
        <v>0.12</v>
      </c>
      <c r="B76" t="s">
        <v>93</v>
      </c>
      <c r="D76" s="18" t="s">
        <v>94</v>
      </c>
      <c r="E76" s="19">
        <f t="shared" ref="E76:I76" si="54">ABS(E7)</f>
        <v>0.62590999999999997</v>
      </c>
      <c r="F76" s="19">
        <f t="shared" si="54"/>
        <v>0.56829399999999997</v>
      </c>
      <c r="G76" s="19">
        <f t="shared" si="54"/>
        <v>0.53223399999999998</v>
      </c>
      <c r="H76" s="19">
        <f t="shared" si="54"/>
        <v>0.52608999999999995</v>
      </c>
      <c r="I76" s="19">
        <f t="shared" si="54"/>
        <v>0.5</v>
      </c>
      <c r="J76" s="20">
        <f t="shared" si="28"/>
        <v>0.55050559999999993</v>
      </c>
      <c r="K76" s="20">
        <f t="shared" si="29"/>
        <v>4.8690448845743854E-2</v>
      </c>
      <c r="L76" s="20"/>
      <c r="M76" s="20"/>
      <c r="N76" s="20"/>
      <c r="O76" s="20"/>
      <c r="R76" s="18" t="s">
        <v>94</v>
      </c>
      <c r="S76" s="19">
        <f>ABS(S7)</f>
        <v>0.50654699999999997</v>
      </c>
      <c r="T76" s="19">
        <f t="shared" ref="T76:Z76" si="55">ABS(T7)</f>
        <v>0.55266700000000002</v>
      </c>
      <c r="U76" s="19">
        <f t="shared" si="55"/>
        <v>0.460177</v>
      </c>
      <c r="V76" s="19">
        <f t="shared" si="55"/>
        <v>0.60199400000000003</v>
      </c>
      <c r="W76" s="19">
        <f t="shared" si="55"/>
        <v>0.54714099999999999</v>
      </c>
      <c r="X76" s="19">
        <f t="shared" si="55"/>
        <v>0.61050000000000004</v>
      </c>
      <c r="Y76" s="19">
        <f t="shared" si="55"/>
        <v>0.546539</v>
      </c>
      <c r="Z76" s="19">
        <f t="shared" si="55"/>
        <v>0.41682999999999998</v>
      </c>
      <c r="AA76" s="20">
        <f t="shared" si="31"/>
        <v>0.5446008</v>
      </c>
      <c r="AB76" s="20">
        <f t="shared" si="32"/>
        <v>7.741490575916278E-2</v>
      </c>
      <c r="AE76" s="18" t="s">
        <v>94</v>
      </c>
      <c r="AF76" s="19">
        <f t="shared" ref="AF76:AN76" si="56">ABS(AF7)</f>
        <v>0.55516900000000002</v>
      </c>
      <c r="AG76" s="19">
        <f t="shared" si="56"/>
        <v>0.460177</v>
      </c>
      <c r="AH76" s="19">
        <f t="shared" si="56"/>
        <v>0.51685400000000004</v>
      </c>
      <c r="AI76" s="19">
        <f t="shared" si="56"/>
        <v>0.54396999999999995</v>
      </c>
      <c r="AJ76" s="19">
        <f t="shared" si="56"/>
        <v>0.49519200000000002</v>
      </c>
      <c r="AK76" s="19">
        <f t="shared" si="56"/>
        <v>0.549091</v>
      </c>
      <c r="AL76" s="19">
        <f t="shared" si="56"/>
        <v>0.52834300000000001</v>
      </c>
      <c r="AM76" s="19">
        <f t="shared" si="56"/>
        <v>0.60456299999999996</v>
      </c>
      <c r="AN76" s="19">
        <f t="shared" si="56"/>
        <v>0.67069500000000004</v>
      </c>
      <c r="AO76" s="20">
        <f t="shared" si="34"/>
        <v>0.56957680000000011</v>
      </c>
      <c r="AP76" s="20">
        <f t="shared" si="35"/>
        <v>6.9104842986579901E-2</v>
      </c>
      <c r="AS76" s="18" t="s">
        <v>90</v>
      </c>
      <c r="AT76" s="19">
        <f t="shared" ref="AT76:AX76" si="57">ABS(AT7)</f>
        <v>6.6488000000000005E-2</v>
      </c>
      <c r="AU76" s="19">
        <f t="shared" si="57"/>
        <v>0.19730200000000001</v>
      </c>
      <c r="AV76" s="19">
        <f t="shared" si="57"/>
        <v>0.22001100000000001</v>
      </c>
      <c r="AW76" s="19">
        <f t="shared" si="57"/>
        <v>5.3104999999999999E-2</v>
      </c>
      <c r="AX76" s="19">
        <f t="shared" si="57"/>
        <v>1.4378999999999999E-2</v>
      </c>
      <c r="AY76" s="20">
        <f t="shared" si="37"/>
        <v>0.11025700000000001</v>
      </c>
      <c r="AZ76" s="20">
        <f t="shared" si="38"/>
        <v>9.219197347112168E-2</v>
      </c>
      <c r="BB76" s="18" t="s">
        <v>90</v>
      </c>
      <c r="BC76" s="19">
        <f t="shared" ref="BC76:BM76" si="58">ABS(BC7)</f>
        <v>0.16184999999999999</v>
      </c>
      <c r="BD76" s="19">
        <f t="shared" si="58"/>
        <v>0.14213999999999999</v>
      </c>
      <c r="BE76" s="19">
        <f t="shared" si="58"/>
        <v>0.102981</v>
      </c>
      <c r="BF76" s="19">
        <f t="shared" si="58"/>
        <v>6.2882999999999994E-2</v>
      </c>
      <c r="BG76" s="19">
        <f t="shared" si="58"/>
        <v>2.4351000000000001E-2</v>
      </c>
      <c r="BH76" s="19">
        <f t="shared" si="58"/>
        <v>5.7317E-2</v>
      </c>
      <c r="BI76" s="19">
        <f t="shared" si="58"/>
        <v>6.9111000000000006E-2</v>
      </c>
      <c r="BJ76" s="19">
        <f t="shared" si="58"/>
        <v>7.5075000000000003E-2</v>
      </c>
      <c r="BK76" s="19">
        <f t="shared" si="58"/>
        <v>0.21343899999999999</v>
      </c>
      <c r="BL76" s="19">
        <f t="shared" si="58"/>
        <v>3.0839999999999999E-2</v>
      </c>
      <c r="BM76" s="19">
        <f t="shared" si="58"/>
        <v>0.28912900000000002</v>
      </c>
      <c r="BN76" s="20">
        <f t="shared" si="40"/>
        <v>0.13551879999999999</v>
      </c>
      <c r="BO76" s="20">
        <f t="shared" si="41"/>
        <v>0.11032763835594418</v>
      </c>
      <c r="BQ76" s="18" t="s">
        <v>95</v>
      </c>
      <c r="BR76" s="19">
        <f t="shared" ref="BR76:BY76" si="59">ABS(BR7)</f>
        <v>8.7687000000000001E-2</v>
      </c>
      <c r="BS76" s="19">
        <f t="shared" si="59"/>
        <v>5.3883E-2</v>
      </c>
      <c r="BT76" s="19">
        <f t="shared" si="59"/>
        <v>9.5022999999999996E-2</v>
      </c>
      <c r="BU76" s="19">
        <f t="shared" si="59"/>
        <v>1.1167370000000001</v>
      </c>
      <c r="BV76" s="19">
        <f t="shared" si="59"/>
        <v>0.18152399999999999</v>
      </c>
      <c r="BW76" s="19">
        <f t="shared" si="59"/>
        <v>1.8143339999999999</v>
      </c>
      <c r="BX76" s="19">
        <f t="shared" si="59"/>
        <v>1.7874019999999999</v>
      </c>
      <c r="BY76" s="19">
        <f t="shared" si="59"/>
        <v>0.46835399999999999</v>
      </c>
      <c r="BZ76" s="20">
        <f t="shared" si="43"/>
        <v>1.0736702</v>
      </c>
      <c r="CA76" s="20">
        <f t="shared" si="44"/>
        <v>0.74534945501771199</v>
      </c>
      <c r="CD76" s="18" t="s">
        <v>96</v>
      </c>
      <c r="CE76" s="19">
        <f t="shared" ref="CE76:CI76" si="60">ABS(CE7)</f>
        <v>0.70544899999999999</v>
      </c>
      <c r="CF76" s="19">
        <f t="shared" si="60"/>
        <v>0.65795099999999995</v>
      </c>
      <c r="CG76" s="19">
        <f t="shared" si="60"/>
        <v>0.67030000000000001</v>
      </c>
      <c r="CH76" s="19">
        <f t="shared" si="60"/>
        <v>0.71437300000000004</v>
      </c>
      <c r="CI76" s="19">
        <f t="shared" si="60"/>
        <v>0.757467</v>
      </c>
      <c r="CJ76" s="20">
        <f t="shared" si="46"/>
        <v>0.70110800000000006</v>
      </c>
      <c r="CK76" s="20">
        <f t="shared" si="47"/>
        <v>3.9315394249581186E-2</v>
      </c>
      <c r="CM76" s="18" t="s">
        <v>92</v>
      </c>
      <c r="CN76" s="19">
        <f t="shared" ref="CN76:CX76" si="61">ABS(CN7)</f>
        <v>0.410468</v>
      </c>
      <c r="CO76" s="19">
        <f t="shared" si="61"/>
        <v>0.28571400000000002</v>
      </c>
      <c r="CP76" s="19">
        <f t="shared" si="61"/>
        <v>6.0559000000000002E-2</v>
      </c>
      <c r="CQ76" s="19">
        <f t="shared" si="61"/>
        <v>0.44597999999999999</v>
      </c>
      <c r="CR76" s="19">
        <f t="shared" si="61"/>
        <v>9.5493999999999996E-2</v>
      </c>
      <c r="CS76" s="19">
        <f t="shared" si="61"/>
        <v>0.58951200000000004</v>
      </c>
      <c r="CT76" s="19">
        <f t="shared" si="61"/>
        <v>0.34140999999999999</v>
      </c>
      <c r="CU76" s="19">
        <f t="shared" si="61"/>
        <v>0.24907099999999999</v>
      </c>
      <c r="CV76" s="19">
        <f t="shared" si="61"/>
        <v>9.8711999999999994E-2</v>
      </c>
      <c r="CW76" s="19">
        <f t="shared" si="61"/>
        <v>0.30785600000000002</v>
      </c>
      <c r="CX76" s="19">
        <f t="shared" si="61"/>
        <v>0.256276</v>
      </c>
      <c r="CY76" s="20">
        <f t="shared" si="49"/>
        <v>0.25066500000000003</v>
      </c>
      <c r="CZ76" s="20">
        <f t="shared" si="50"/>
        <v>9.3044618157097039E-2</v>
      </c>
      <c r="DB76" s="18" t="s">
        <v>97</v>
      </c>
      <c r="DC76" s="19">
        <f t="shared" ref="DC76:DI76" si="62">ABS(DC7)</f>
        <v>0.67508299999999999</v>
      </c>
      <c r="DD76" s="19">
        <f t="shared" si="62"/>
        <v>0.60819699999999999</v>
      </c>
      <c r="DE76" s="19">
        <f t="shared" si="62"/>
        <v>0.99379700000000004</v>
      </c>
      <c r="DF76" s="19">
        <f t="shared" si="62"/>
        <v>0.24613199999999999</v>
      </c>
      <c r="DG76" s="19">
        <f t="shared" si="62"/>
        <v>2.1568149999999999</v>
      </c>
      <c r="DH76" s="19">
        <f t="shared" si="62"/>
        <v>0</v>
      </c>
      <c r="DI76" s="19">
        <f t="shared" si="62"/>
        <v>0</v>
      </c>
      <c r="DJ76" s="20">
        <f t="shared" si="52"/>
        <v>0.67934879999999997</v>
      </c>
      <c r="DK76" s="20">
        <f t="shared" si="53"/>
        <v>0.92093572285893011</v>
      </c>
    </row>
    <row r="77" spans="1:115" x14ac:dyDescent="0.2">
      <c r="D77" s="18" t="s">
        <v>98</v>
      </c>
      <c r="E77" s="19">
        <f t="shared" ref="E77:I77" si="63">ABS(E8)</f>
        <v>0.56587799999999999</v>
      </c>
      <c r="F77" s="19">
        <f t="shared" si="63"/>
        <v>0.54031700000000005</v>
      </c>
      <c r="G77" s="19">
        <f t="shared" si="63"/>
        <v>0.58260900000000004</v>
      </c>
      <c r="H77" s="19">
        <f t="shared" si="63"/>
        <v>0.56295300000000004</v>
      </c>
      <c r="I77" s="19">
        <f t="shared" si="63"/>
        <v>0.508575</v>
      </c>
      <c r="J77" s="20">
        <f t="shared" si="28"/>
        <v>0.55206640000000007</v>
      </c>
      <c r="K77" s="20">
        <f t="shared" si="29"/>
        <v>2.8599296508830432E-2</v>
      </c>
      <c r="L77" s="20"/>
      <c r="M77" s="20"/>
      <c r="N77" s="20"/>
      <c r="O77" s="20"/>
      <c r="R77" s="18" t="s">
        <v>98</v>
      </c>
      <c r="S77" s="19">
        <f t="shared" ref="S77:Z77" si="64">ABS(S8)</f>
        <v>0.52218699999999996</v>
      </c>
      <c r="T77" s="19">
        <f t="shared" si="64"/>
        <v>0.54446700000000003</v>
      </c>
      <c r="U77" s="19">
        <f t="shared" si="64"/>
        <v>0.57785500000000001</v>
      </c>
      <c r="V77" s="19">
        <f t="shared" si="64"/>
        <v>0.57873399999999997</v>
      </c>
      <c r="W77" s="19">
        <f t="shared" si="64"/>
        <v>0.56528199999999995</v>
      </c>
      <c r="X77" s="19">
        <f t="shared" si="64"/>
        <v>0.60173200000000004</v>
      </c>
      <c r="Y77" s="19">
        <f t="shared" si="64"/>
        <v>0.56221200000000005</v>
      </c>
      <c r="Z77" s="19">
        <f t="shared" si="64"/>
        <v>0.426923</v>
      </c>
      <c r="AA77" s="20">
        <f t="shared" si="31"/>
        <v>0.54697660000000003</v>
      </c>
      <c r="AB77" s="20">
        <f t="shared" si="32"/>
        <v>6.8896223117091593E-2</v>
      </c>
      <c r="AE77" s="18" t="s">
        <v>98</v>
      </c>
      <c r="AF77" s="19">
        <f t="shared" ref="AF77:AN77" si="65">ABS(AF8)</f>
        <v>0.498531</v>
      </c>
      <c r="AG77" s="19">
        <f t="shared" si="65"/>
        <v>0.57785500000000001</v>
      </c>
      <c r="AH77" s="19">
        <f t="shared" si="65"/>
        <v>0.52573499999999995</v>
      </c>
      <c r="AI77" s="19">
        <f t="shared" si="65"/>
        <v>0.61051500000000003</v>
      </c>
      <c r="AJ77" s="19">
        <f t="shared" si="65"/>
        <v>0.56790099999999999</v>
      </c>
      <c r="AK77" s="19">
        <f t="shared" si="65"/>
        <v>0.65840200000000004</v>
      </c>
      <c r="AL77" s="19">
        <f t="shared" si="65"/>
        <v>0.46571099999999999</v>
      </c>
      <c r="AM77" s="19">
        <f t="shared" si="65"/>
        <v>0.59055100000000005</v>
      </c>
      <c r="AN77" s="19">
        <f t="shared" si="65"/>
        <v>0.65506299999999995</v>
      </c>
      <c r="AO77" s="20">
        <f t="shared" si="34"/>
        <v>0.58752559999999998</v>
      </c>
      <c r="AP77" s="20">
        <f t="shared" si="35"/>
        <v>7.8768393437977036E-2</v>
      </c>
      <c r="AS77" s="18" t="s">
        <v>95</v>
      </c>
      <c r="AT77" s="19">
        <f t="shared" ref="AT77:AX77" si="66">ABS(AT8)</f>
        <v>0.89248300000000003</v>
      </c>
      <c r="AU77" s="19">
        <f t="shared" si="66"/>
        <v>1.071984</v>
      </c>
      <c r="AV77" s="19">
        <f t="shared" si="66"/>
        <v>1.1477269999999999</v>
      </c>
      <c r="AW77" s="19">
        <f t="shared" si="66"/>
        <v>0.86751800000000001</v>
      </c>
      <c r="AX77" s="19">
        <f t="shared" si="66"/>
        <v>0.83009699999999997</v>
      </c>
      <c r="AY77" s="20">
        <f t="shared" si="37"/>
        <v>0.96196179999999987</v>
      </c>
      <c r="AZ77" s="20">
        <f t="shared" si="38"/>
        <v>0.13941740790769402</v>
      </c>
      <c r="BB77" s="18" t="s">
        <v>95</v>
      </c>
      <c r="BC77" s="19">
        <f t="shared" ref="BC77:BM77" si="67">ABS(BC8)</f>
        <v>1.05802</v>
      </c>
      <c r="BD77" s="19">
        <f t="shared" si="67"/>
        <v>1.147799</v>
      </c>
      <c r="BE77" s="19">
        <f t="shared" si="67"/>
        <v>0.87990800000000002</v>
      </c>
      <c r="BF77" s="19">
        <f t="shared" si="67"/>
        <v>0.88871699999999998</v>
      </c>
      <c r="BG77" s="19">
        <f t="shared" si="67"/>
        <v>0.87240399999999996</v>
      </c>
      <c r="BH77" s="19">
        <f t="shared" si="67"/>
        <v>0.84468100000000002</v>
      </c>
      <c r="BI77" s="19">
        <f t="shared" si="67"/>
        <v>0.97395799999999999</v>
      </c>
      <c r="BJ77" s="19">
        <f t="shared" si="67"/>
        <v>0.75490199999999996</v>
      </c>
      <c r="BK77" s="19">
        <f t="shared" si="67"/>
        <v>0.82738100000000003</v>
      </c>
      <c r="BL77" s="19">
        <f t="shared" si="67"/>
        <v>0.78045299999999995</v>
      </c>
      <c r="BM77" s="19">
        <f t="shared" si="67"/>
        <v>1.1537299999999999</v>
      </c>
      <c r="BN77" s="20">
        <f t="shared" si="40"/>
        <v>0.89808480000000002</v>
      </c>
      <c r="BO77" s="20">
        <f t="shared" si="41"/>
        <v>0.16616918538254866</v>
      </c>
      <c r="BQ77" s="18" t="s">
        <v>99</v>
      </c>
      <c r="BR77" s="19">
        <f t="shared" ref="BR77:BY77" si="68">ABS(BR8)</f>
        <v>0.81314500000000001</v>
      </c>
      <c r="BS77" s="19">
        <f t="shared" si="68"/>
        <v>1.8787879999999999</v>
      </c>
      <c r="BT77" s="19">
        <f t="shared" si="68"/>
        <v>0.81592299999999995</v>
      </c>
      <c r="BU77" s="19">
        <f t="shared" si="68"/>
        <v>0.81544000000000005</v>
      </c>
      <c r="BV77" s="19">
        <f t="shared" si="68"/>
        <v>1.139831</v>
      </c>
      <c r="BW77" s="19">
        <f t="shared" si="68"/>
        <v>1.820109</v>
      </c>
      <c r="BX77" s="19">
        <f t="shared" si="68"/>
        <v>1.8497319999999999</v>
      </c>
      <c r="BY77" s="19">
        <f t="shared" si="68"/>
        <v>0.846966</v>
      </c>
      <c r="BZ77" s="20">
        <f t="shared" si="43"/>
        <v>1.2944156</v>
      </c>
      <c r="CA77" s="20">
        <f t="shared" si="44"/>
        <v>0.50947399919063607</v>
      </c>
      <c r="CD77" s="18" t="s">
        <v>100</v>
      </c>
      <c r="CE77" s="19">
        <f t="shared" ref="CE77:CI77" si="69">ABS(CE8)</f>
        <v>0.120879</v>
      </c>
      <c r="CF77" s="19">
        <f t="shared" si="69"/>
        <v>7.3171E-2</v>
      </c>
      <c r="CG77" s="19">
        <f t="shared" si="69"/>
        <v>2.2221999999999999E-2</v>
      </c>
      <c r="CH77" s="19">
        <f t="shared" si="69"/>
        <v>2.1786E-2</v>
      </c>
      <c r="CI77" s="19">
        <f t="shared" si="69"/>
        <v>0.188</v>
      </c>
      <c r="CJ77" s="20">
        <f t="shared" si="46"/>
        <v>8.5211599999999998E-2</v>
      </c>
      <c r="CK77" s="20">
        <f t="shared" si="47"/>
        <v>7.0663093424361209E-2</v>
      </c>
      <c r="CM77" s="18" t="s">
        <v>97</v>
      </c>
      <c r="CN77" s="19">
        <f t="shared" ref="CN77:CX77" si="70">ABS(CN8)</f>
        <v>0.21904799999999999</v>
      </c>
      <c r="CO77" s="19">
        <f t="shared" si="70"/>
        <v>0.28571400000000002</v>
      </c>
      <c r="CP77" s="19">
        <f t="shared" si="70"/>
        <v>0.10517799999999999</v>
      </c>
      <c r="CQ77" s="19">
        <f t="shared" si="70"/>
        <v>0.383413</v>
      </c>
      <c r="CR77" s="19">
        <f t="shared" si="70"/>
        <v>5.0411999999999998E-2</v>
      </c>
      <c r="CS77" s="19">
        <f t="shared" si="70"/>
        <v>0.43862499999999999</v>
      </c>
      <c r="CT77" s="19">
        <f t="shared" si="70"/>
        <v>0.201183</v>
      </c>
      <c r="CU77" s="19">
        <f t="shared" si="70"/>
        <v>0.57009299999999996</v>
      </c>
      <c r="CV77" s="19">
        <f t="shared" si="70"/>
        <v>0.33333299999999999</v>
      </c>
      <c r="CW77" s="19">
        <f t="shared" si="70"/>
        <v>0.46492299999999998</v>
      </c>
      <c r="CX77" s="19">
        <f t="shared" si="70"/>
        <v>0.10699599999999999</v>
      </c>
      <c r="CY77" s="20">
        <f t="shared" si="49"/>
        <v>0.33530559999999998</v>
      </c>
      <c r="CZ77" s="20">
        <f t="shared" si="50"/>
        <v>0.18844351276655821</v>
      </c>
      <c r="DB77" s="18" t="s">
        <v>101</v>
      </c>
      <c r="DC77" s="19">
        <f t="shared" ref="DC77:DI77" si="71">ABS(DC8)</f>
        <v>3.1683000000000003E-2</v>
      </c>
      <c r="DD77" s="19">
        <f t="shared" si="71"/>
        <v>5.9453120000000004</v>
      </c>
      <c r="DE77" s="19">
        <f t="shared" si="71"/>
        <v>26.037382999999998</v>
      </c>
      <c r="DF77" s="19">
        <f t="shared" si="71"/>
        <v>0.13128000000000001</v>
      </c>
      <c r="DG77" s="19">
        <f t="shared" si="71"/>
        <v>10.088983000000001</v>
      </c>
      <c r="DH77" s="19">
        <f t="shared" si="71"/>
        <v>1.514993</v>
      </c>
      <c r="DI77" s="19">
        <f t="shared" si="71"/>
        <v>0</v>
      </c>
      <c r="DJ77" s="20">
        <f t="shared" si="52"/>
        <v>7.5545277999999998</v>
      </c>
      <c r="DK77" s="20">
        <f t="shared" si="53"/>
        <v>11.143281364644828</v>
      </c>
    </row>
    <row r="78" spans="1:115" x14ac:dyDescent="0.2">
      <c r="D78" s="18" t="s">
        <v>102</v>
      </c>
      <c r="E78" s="19">
        <f t="shared" ref="E78:I78" si="72">ABS(E9)</f>
        <v>0.39953300000000003</v>
      </c>
      <c r="F78" s="19">
        <f t="shared" si="72"/>
        <v>0.406615</v>
      </c>
      <c r="G78" s="19">
        <f t="shared" si="72"/>
        <v>0.31277500000000003</v>
      </c>
      <c r="H78" s="19">
        <f t="shared" si="72"/>
        <v>0.36554999999999999</v>
      </c>
      <c r="I78" s="19">
        <f t="shared" si="72"/>
        <v>0.233539</v>
      </c>
      <c r="J78" s="20">
        <f t="shared" si="28"/>
        <v>0.34360240000000003</v>
      </c>
      <c r="K78" s="20">
        <f t="shared" si="29"/>
        <v>7.1841487893834655E-2</v>
      </c>
      <c r="L78" s="20"/>
      <c r="M78" s="20"/>
      <c r="N78" s="20"/>
      <c r="O78" s="20"/>
      <c r="R78" s="18" t="s">
        <v>102</v>
      </c>
      <c r="S78" s="19">
        <f t="shared" ref="S78:Z78" si="73">ABS(S9)</f>
        <v>0.30449799999999999</v>
      </c>
      <c r="T78" s="19">
        <f t="shared" si="73"/>
        <v>0.32290600000000003</v>
      </c>
      <c r="U78" s="19">
        <f t="shared" si="73"/>
        <v>0.374359</v>
      </c>
      <c r="V78" s="19">
        <f t="shared" si="73"/>
        <v>0.36707299999999998</v>
      </c>
      <c r="W78" s="19">
        <f t="shared" si="73"/>
        <v>0.37659599999999999</v>
      </c>
      <c r="X78" s="19">
        <f t="shared" si="73"/>
        <v>0.44242399999999998</v>
      </c>
      <c r="Y78" s="19">
        <f t="shared" si="73"/>
        <v>0.36666700000000002</v>
      </c>
      <c r="Z78" s="19">
        <f t="shared" si="73"/>
        <v>0.12609999999999999</v>
      </c>
      <c r="AA78" s="20">
        <f t="shared" si="31"/>
        <v>0.33577199999999996</v>
      </c>
      <c r="AB78" s="20">
        <f t="shared" si="32"/>
        <v>0.12138559355417772</v>
      </c>
      <c r="AE78" s="18" t="s">
        <v>102</v>
      </c>
      <c r="AF78" s="19">
        <f t="shared" ref="AF78:AN78" si="74">ABS(AF9)</f>
        <v>0.41752</v>
      </c>
      <c r="AG78" s="19">
        <f t="shared" si="74"/>
        <v>0.374359</v>
      </c>
      <c r="AH78" s="19">
        <f t="shared" si="74"/>
        <v>0.36453200000000002</v>
      </c>
      <c r="AI78" s="19">
        <f t="shared" si="74"/>
        <v>0.34358</v>
      </c>
      <c r="AJ78" s="19">
        <f t="shared" si="74"/>
        <v>0.31260199999999999</v>
      </c>
      <c r="AK78" s="19">
        <f t="shared" si="74"/>
        <v>0.27906999999999998</v>
      </c>
      <c r="AL78" s="19">
        <f t="shared" si="74"/>
        <v>0.31549500000000003</v>
      </c>
      <c r="AM78" s="19">
        <f t="shared" si="74"/>
        <v>0.34508800000000001</v>
      </c>
      <c r="AN78" s="19">
        <f t="shared" si="74"/>
        <v>0.27333299999999999</v>
      </c>
      <c r="AO78" s="20">
        <f t="shared" si="34"/>
        <v>0.30511760000000004</v>
      </c>
      <c r="AP78" s="20">
        <f t="shared" si="35"/>
        <v>2.9368681504282765E-2</v>
      </c>
      <c r="AS78" s="18" t="s">
        <v>99</v>
      </c>
      <c r="AT78" s="19">
        <f t="shared" ref="AT78:AX78" si="75">ABS(AT9)</f>
        <v>0.178318</v>
      </c>
      <c r="AU78" s="19">
        <f t="shared" si="75"/>
        <v>0.21298400000000001</v>
      </c>
      <c r="AV78" s="19">
        <f t="shared" si="75"/>
        <v>0.250276</v>
      </c>
      <c r="AW78" s="19">
        <f t="shared" si="75"/>
        <v>0.152142</v>
      </c>
      <c r="AX78" s="19">
        <f t="shared" si="75"/>
        <v>5.9485000000000003E-2</v>
      </c>
      <c r="AY78" s="20">
        <f t="shared" si="37"/>
        <v>0.17064099999999999</v>
      </c>
      <c r="AZ78" s="20">
        <f t="shared" si="38"/>
        <v>7.2269406632405636E-2</v>
      </c>
      <c r="BB78" s="18" t="s">
        <v>99</v>
      </c>
      <c r="BC78" s="19">
        <f t="shared" ref="BC78:BM78" si="76">ABS(BC9)</f>
        <v>0.31086999999999998</v>
      </c>
      <c r="BD78" s="19">
        <f t="shared" si="76"/>
        <v>0.57373300000000005</v>
      </c>
      <c r="BE78" s="19">
        <f t="shared" si="76"/>
        <v>5.5772000000000002E-2</v>
      </c>
      <c r="BF78" s="19">
        <f t="shared" si="76"/>
        <v>3.4715999999999997E-2</v>
      </c>
      <c r="BG78" s="19">
        <f t="shared" si="76"/>
        <v>9.2641000000000001E-2</v>
      </c>
      <c r="BH78" s="19">
        <f t="shared" si="76"/>
        <v>5.0909000000000003E-2</v>
      </c>
      <c r="BI78" s="19">
        <f t="shared" si="76"/>
        <v>0.271812</v>
      </c>
      <c r="BJ78" s="19">
        <f t="shared" si="76"/>
        <v>0.27402100000000001</v>
      </c>
      <c r="BK78" s="19">
        <f t="shared" si="76"/>
        <v>6.4720000000000003E-3</v>
      </c>
      <c r="BL78" s="19">
        <f t="shared" si="76"/>
        <v>8.1755999999999995E-2</v>
      </c>
      <c r="BM78" s="19">
        <f t="shared" si="76"/>
        <v>0.27022200000000002</v>
      </c>
      <c r="BN78" s="20">
        <f t="shared" si="40"/>
        <v>0.18085659999999998</v>
      </c>
      <c r="BO78" s="20">
        <f t="shared" si="41"/>
        <v>0.12764166891262432</v>
      </c>
      <c r="BQ78" s="18" t="s">
        <v>103</v>
      </c>
      <c r="BR78" s="19">
        <f t="shared" ref="BR78:BY78" si="77">ABS(BR9)</f>
        <v>0</v>
      </c>
      <c r="BS78" s="19">
        <f t="shared" si="77"/>
        <v>1.714286</v>
      </c>
      <c r="BT78" s="19">
        <f t="shared" si="77"/>
        <v>0</v>
      </c>
      <c r="BU78" s="19">
        <f t="shared" si="77"/>
        <v>0.90025299999999997</v>
      </c>
      <c r="BV78" s="19">
        <f t="shared" si="77"/>
        <v>0</v>
      </c>
      <c r="BW78" s="19">
        <f t="shared" si="77"/>
        <v>1.8220400000000001</v>
      </c>
      <c r="BX78" s="19">
        <f t="shared" si="77"/>
        <v>2.25102</v>
      </c>
      <c r="BY78" s="19">
        <f t="shared" si="77"/>
        <v>0</v>
      </c>
      <c r="BZ78" s="20">
        <f t="shared" si="43"/>
        <v>0.99466260000000006</v>
      </c>
      <c r="CA78" s="20">
        <f t="shared" si="44"/>
        <v>1.0308501135974135</v>
      </c>
      <c r="CD78" s="18" t="s">
        <v>104</v>
      </c>
      <c r="CE78" s="19">
        <f t="shared" ref="CE78:CI78" si="78">ABS(CE9)</f>
        <v>0.83909900000000004</v>
      </c>
      <c r="CF78" s="19">
        <f t="shared" si="78"/>
        <v>0.82652300000000001</v>
      </c>
      <c r="CG78" s="19">
        <f t="shared" si="78"/>
        <v>0.82564800000000005</v>
      </c>
      <c r="CH78" s="19">
        <f t="shared" si="78"/>
        <v>0.83949300000000004</v>
      </c>
      <c r="CI78" s="19">
        <f t="shared" si="78"/>
        <v>0.870618</v>
      </c>
      <c r="CJ78" s="20">
        <f t="shared" si="46"/>
        <v>0.84027620000000014</v>
      </c>
      <c r="CK78" s="20">
        <f t="shared" si="47"/>
        <v>1.8205485264062574E-2</v>
      </c>
      <c r="CM78" s="18" t="s">
        <v>101</v>
      </c>
      <c r="CN78" s="19">
        <f t="shared" ref="CN78:CX78" si="79">ABS(CN9)</f>
        <v>3.129032</v>
      </c>
      <c r="CO78" s="19">
        <f t="shared" si="79"/>
        <v>3.3140499999999999</v>
      </c>
      <c r="CP78" s="19">
        <f t="shared" si="79"/>
        <v>2.348039</v>
      </c>
      <c r="CQ78" s="19">
        <f t="shared" si="79"/>
        <v>3.1854550000000001</v>
      </c>
      <c r="CR78" s="19">
        <f t="shared" si="79"/>
        <v>1.8126720000000001</v>
      </c>
      <c r="CS78" s="19">
        <f t="shared" si="79"/>
        <v>4.1104649999999996</v>
      </c>
      <c r="CT78" s="19">
        <f t="shared" si="79"/>
        <v>3.2291669999999999</v>
      </c>
      <c r="CU78" s="19">
        <f t="shared" si="79"/>
        <v>3.0975609999999998</v>
      </c>
      <c r="CV78" s="19">
        <f t="shared" si="79"/>
        <v>2.3684210000000001</v>
      </c>
      <c r="CW78" s="19">
        <f t="shared" si="79"/>
        <v>3.2336770000000001</v>
      </c>
      <c r="CX78" s="19">
        <f t="shared" si="79"/>
        <v>3.2362199999999999</v>
      </c>
      <c r="CY78" s="20">
        <f t="shared" si="49"/>
        <v>3.0330091999999995</v>
      </c>
      <c r="CZ78" s="20">
        <f t="shared" si="50"/>
        <v>0.37612647080363953</v>
      </c>
      <c r="DB78" s="18" t="s">
        <v>105</v>
      </c>
      <c r="DC78" s="19">
        <f t="shared" ref="DC78:DI78" si="80">ABS(DC9)</f>
        <v>0.88139699999999999</v>
      </c>
      <c r="DD78" s="19">
        <f t="shared" si="80"/>
        <v>0.78958600000000001</v>
      </c>
      <c r="DE78" s="19">
        <f t="shared" si="80"/>
        <v>1.102471</v>
      </c>
      <c r="DF78" s="19">
        <f t="shared" si="80"/>
        <v>0.63412999999999997</v>
      </c>
      <c r="DG78" s="19">
        <f t="shared" si="80"/>
        <v>0.79001399999999999</v>
      </c>
      <c r="DH78" s="19">
        <f t="shared" si="80"/>
        <v>0</v>
      </c>
      <c r="DI78" s="19">
        <f t="shared" si="80"/>
        <v>0</v>
      </c>
      <c r="DJ78" s="20">
        <f t="shared" si="52"/>
        <v>0.50532299999999997</v>
      </c>
      <c r="DK78" s="20">
        <f t="shared" si="53"/>
        <v>0.49115389932586312</v>
      </c>
    </row>
    <row r="79" spans="1:115" x14ac:dyDescent="0.2">
      <c r="D79" s="18" t="s">
        <v>106</v>
      </c>
      <c r="E79" s="19">
        <f t="shared" ref="E79:I79" si="81">ABS(E10)</f>
        <v>0.260432</v>
      </c>
      <c r="F79" s="19">
        <f t="shared" si="81"/>
        <v>0.109489</v>
      </c>
      <c r="G79" s="19">
        <f t="shared" si="81"/>
        <v>4.8779999999999997E-2</v>
      </c>
      <c r="H79" s="19">
        <f t="shared" si="81"/>
        <v>0.23880599999999999</v>
      </c>
      <c r="I79" s="19">
        <f t="shared" si="81"/>
        <v>0.19806199999999999</v>
      </c>
      <c r="J79" s="20">
        <f t="shared" si="28"/>
        <v>0.17111379999999998</v>
      </c>
      <c r="K79" s="20">
        <f t="shared" si="29"/>
        <v>8.9511668056181368E-2</v>
      </c>
      <c r="L79" s="20"/>
      <c r="M79" s="20"/>
      <c r="N79" s="20"/>
      <c r="O79" s="20"/>
      <c r="R79" s="18" t="s">
        <v>106</v>
      </c>
      <c r="S79" s="19">
        <f t="shared" ref="S79:Z79" si="82">ABS(S10)</f>
        <v>0.204485</v>
      </c>
      <c r="T79" s="19">
        <f t="shared" si="82"/>
        <v>8.0822000000000005E-2</v>
      </c>
      <c r="U79" s="19">
        <f t="shared" si="82"/>
        <v>8.9552000000000007E-2</v>
      </c>
      <c r="V79" s="19">
        <f t="shared" si="82"/>
        <v>0.26798300000000003</v>
      </c>
      <c r="W79" s="19">
        <f t="shared" si="82"/>
        <v>0.236979</v>
      </c>
      <c r="X79" s="19">
        <f t="shared" si="82"/>
        <v>0.228188</v>
      </c>
      <c r="Y79" s="19">
        <f t="shared" si="82"/>
        <v>0.211618</v>
      </c>
      <c r="Z79" s="19">
        <f t="shared" si="82"/>
        <v>4.9296E-2</v>
      </c>
      <c r="AA79" s="20">
        <f t="shared" si="31"/>
        <v>0.19881279999999998</v>
      </c>
      <c r="AB79" s="20">
        <f t="shared" si="32"/>
        <v>8.605713856909257E-2</v>
      </c>
      <c r="AE79" s="18" t="s">
        <v>106</v>
      </c>
      <c r="AF79" s="19">
        <f t="shared" ref="AF79:AN79" si="83">ABS(AF10)</f>
        <v>0.159278</v>
      </c>
      <c r="AG79" s="19">
        <f t="shared" si="83"/>
        <v>8.9552000000000007E-2</v>
      </c>
      <c r="AH79" s="19">
        <f t="shared" si="83"/>
        <v>0.241176</v>
      </c>
      <c r="AI79" s="19">
        <f t="shared" si="83"/>
        <v>0.20044100000000001</v>
      </c>
      <c r="AJ79" s="19">
        <f t="shared" si="83"/>
        <v>0.171598</v>
      </c>
      <c r="AK79" s="19">
        <f t="shared" si="83"/>
        <v>0.13888900000000001</v>
      </c>
      <c r="AL79" s="19">
        <f t="shared" si="83"/>
        <v>0.14385600000000001</v>
      </c>
      <c r="AM79" s="19">
        <f t="shared" si="83"/>
        <v>0.214502</v>
      </c>
      <c r="AN79" s="19">
        <f t="shared" si="83"/>
        <v>0.29677399999999998</v>
      </c>
      <c r="AO79" s="20">
        <f t="shared" si="34"/>
        <v>0.19312380000000001</v>
      </c>
      <c r="AP79" s="20">
        <f t="shared" si="35"/>
        <v>6.5254274014810737E-2</v>
      </c>
      <c r="AS79" s="18" t="s">
        <v>103</v>
      </c>
      <c r="AT79" s="19">
        <f t="shared" ref="AT79:AX79" si="84">ABS(AT10)</f>
        <v>2.342857</v>
      </c>
      <c r="AU79" s="19">
        <f t="shared" si="84"/>
        <v>2.021277</v>
      </c>
      <c r="AV79" s="19">
        <f t="shared" si="84"/>
        <v>2.2215910000000001</v>
      </c>
      <c r="AW79" s="19">
        <f t="shared" si="84"/>
        <v>2.205479</v>
      </c>
      <c r="AX79" s="19">
        <f t="shared" si="84"/>
        <v>2.0403229999999999</v>
      </c>
      <c r="AY79" s="20">
        <f t="shared" si="37"/>
        <v>2.1663054000000002</v>
      </c>
      <c r="AZ79" s="20">
        <f t="shared" si="38"/>
        <v>0.13478347254318687</v>
      </c>
      <c r="BB79" s="18" t="s">
        <v>103</v>
      </c>
      <c r="BC79" s="19">
        <f t="shared" ref="BC79:BM79" si="85">ABS(BC10)</f>
        <v>2.1736840000000002</v>
      </c>
      <c r="BD79" s="19">
        <f t="shared" si="85"/>
        <v>2.9709300000000001</v>
      </c>
      <c r="BE79" s="19">
        <f t="shared" si="85"/>
        <v>1.806897</v>
      </c>
      <c r="BF79" s="19">
        <f t="shared" si="85"/>
        <v>1.9164680000000001</v>
      </c>
      <c r="BG79" s="19">
        <f t="shared" si="85"/>
        <v>1.907834</v>
      </c>
      <c r="BH79" s="19">
        <f t="shared" si="85"/>
        <v>1.89</v>
      </c>
      <c r="BI79" s="19">
        <f t="shared" si="85"/>
        <v>2.1452279999999999</v>
      </c>
      <c r="BJ79" s="19">
        <f t="shared" si="85"/>
        <v>1.796875</v>
      </c>
      <c r="BK79" s="19">
        <f t="shared" si="85"/>
        <v>1.896226</v>
      </c>
      <c r="BL79" s="19">
        <f t="shared" si="85"/>
        <v>2.248062</v>
      </c>
      <c r="BM79" s="19">
        <f t="shared" si="85"/>
        <v>2.524044</v>
      </c>
      <c r="BN79" s="20">
        <f t="shared" si="40"/>
        <v>2.1220869999999996</v>
      </c>
      <c r="BO79" s="20">
        <f t="shared" si="41"/>
        <v>0.28928820949876582</v>
      </c>
      <c r="BQ79" s="18" t="s">
        <v>107</v>
      </c>
      <c r="BR79" s="19">
        <f t="shared" ref="BR79:BY79" si="86">ABS(BR10)</f>
        <v>0.74650099999999997</v>
      </c>
      <c r="BS79" s="19">
        <f t="shared" si="86"/>
        <v>0</v>
      </c>
      <c r="BT79" s="19">
        <f t="shared" si="86"/>
        <v>0.72602699999999998</v>
      </c>
      <c r="BU79" s="19">
        <f t="shared" si="86"/>
        <v>0</v>
      </c>
      <c r="BV79" s="19">
        <f t="shared" si="86"/>
        <v>0.34159099999999998</v>
      </c>
      <c r="BW79" s="19">
        <f t="shared" si="86"/>
        <v>0</v>
      </c>
      <c r="BX79" s="19">
        <f t="shared" si="86"/>
        <v>0</v>
      </c>
      <c r="BY79" s="19">
        <f t="shared" si="86"/>
        <v>0.74837299999999995</v>
      </c>
      <c r="BZ79" s="20">
        <f t="shared" si="43"/>
        <v>0.21799279999999999</v>
      </c>
      <c r="CA79" s="20">
        <f t="shared" si="44"/>
        <v>0.33133904620147014</v>
      </c>
      <c r="CD79" s="18" t="s">
        <v>108</v>
      </c>
      <c r="CE79" s="19">
        <f t="shared" ref="CE79:CI79" si="87">ABS(CE10)</f>
        <v>0.75124400000000002</v>
      </c>
      <c r="CF79" s="19">
        <f t="shared" si="87"/>
        <v>0.73362700000000003</v>
      </c>
      <c r="CG79" s="19">
        <f t="shared" si="87"/>
        <v>0.74739</v>
      </c>
      <c r="CH79" s="19">
        <f t="shared" si="87"/>
        <v>0.777725</v>
      </c>
      <c r="CI79" s="19">
        <f t="shared" si="87"/>
        <v>0.78654000000000002</v>
      </c>
      <c r="CJ79" s="20">
        <f t="shared" si="46"/>
        <v>0.75930520000000012</v>
      </c>
      <c r="CK79" s="20">
        <f t="shared" si="47"/>
        <v>2.2064384507617694E-2</v>
      </c>
      <c r="CM79" s="18" t="s">
        <v>105</v>
      </c>
      <c r="CN79" s="19">
        <f t="shared" ref="CN79:CX79" si="88">ABS(CN10)</f>
        <v>0.40256700000000001</v>
      </c>
      <c r="CO79" s="19">
        <f t="shared" si="88"/>
        <v>0.30677300000000002</v>
      </c>
      <c r="CP79" s="19">
        <f t="shared" si="88"/>
        <v>0.30306100000000002</v>
      </c>
      <c r="CQ79" s="19">
        <f t="shared" si="88"/>
        <v>0.36653799999999997</v>
      </c>
      <c r="CR79" s="19">
        <f t="shared" si="88"/>
        <v>0.36346600000000001</v>
      </c>
      <c r="CS79" s="19">
        <f t="shared" si="88"/>
        <v>0.29792299999999999</v>
      </c>
      <c r="CT79" s="19">
        <f t="shared" si="88"/>
        <v>0.39160800000000001</v>
      </c>
      <c r="CU79" s="19">
        <f t="shared" si="88"/>
        <v>0.256637</v>
      </c>
      <c r="CV79" s="19">
        <f t="shared" si="88"/>
        <v>0.40326299999999998</v>
      </c>
      <c r="CW79" s="19">
        <f t="shared" si="88"/>
        <v>0.25378600000000001</v>
      </c>
      <c r="CX79" s="19">
        <f t="shared" si="88"/>
        <v>0.35102499999999998</v>
      </c>
      <c r="CY79" s="20">
        <f t="shared" si="49"/>
        <v>0.3312638</v>
      </c>
      <c r="CZ79" s="20">
        <f t="shared" si="50"/>
        <v>7.2089841640136848E-2</v>
      </c>
      <c r="DB79" s="18" t="s">
        <v>109</v>
      </c>
      <c r="DC79" s="19">
        <f t="shared" ref="DC79:DI79" si="89">ABS(DC10)</f>
        <v>0.84651600000000005</v>
      </c>
      <c r="DD79" s="19">
        <f t="shared" si="89"/>
        <v>0.713503</v>
      </c>
      <c r="DE79" s="19">
        <f t="shared" si="89"/>
        <v>1.498273</v>
      </c>
      <c r="DF79" s="19">
        <f t="shared" si="89"/>
        <v>0.53105899999999995</v>
      </c>
      <c r="DG79" s="19">
        <f t="shared" si="89"/>
        <v>1.340787</v>
      </c>
      <c r="DH79" s="19">
        <f t="shared" si="89"/>
        <v>0</v>
      </c>
      <c r="DI79" s="19">
        <f t="shared" si="89"/>
        <v>0</v>
      </c>
      <c r="DJ79" s="20">
        <f t="shared" si="52"/>
        <v>0.67402379999999995</v>
      </c>
      <c r="DK79" s="20">
        <f t="shared" si="53"/>
        <v>0.71641730306902829</v>
      </c>
    </row>
    <row r="80" spans="1:115" x14ac:dyDescent="0.2">
      <c r="D80" s="18" t="s">
        <v>110</v>
      </c>
      <c r="E80" s="19">
        <f t="shared" ref="E80:I80" si="90">ABS(E11)</f>
        <v>0.250608</v>
      </c>
      <c r="F80" s="19">
        <f t="shared" si="90"/>
        <v>0.38952199999999998</v>
      </c>
      <c r="G80" s="19">
        <f t="shared" si="90"/>
        <v>0.68648600000000004</v>
      </c>
      <c r="H80" s="19">
        <f t="shared" si="90"/>
        <v>0.85714299999999999</v>
      </c>
      <c r="I80" s="19">
        <f t="shared" si="90"/>
        <v>1.1045199999999999</v>
      </c>
      <c r="J80" s="20">
        <f t="shared" si="28"/>
        <v>0.65765580000000001</v>
      </c>
      <c r="K80" s="20">
        <f t="shared" si="29"/>
        <v>0.34565068451574038</v>
      </c>
      <c r="L80" s="20"/>
      <c r="M80" s="20"/>
      <c r="N80" s="20"/>
      <c r="O80" s="20"/>
      <c r="R80" s="18" t="s">
        <v>110</v>
      </c>
      <c r="S80" s="19">
        <f t="shared" ref="S80:Z80" si="91">ABS(S11)</f>
        <v>0.68435800000000002</v>
      </c>
      <c r="T80" s="19">
        <f t="shared" si="91"/>
        <v>0.56410300000000002</v>
      </c>
      <c r="U80" s="19">
        <f t="shared" si="91"/>
        <v>1.4897959999999999</v>
      </c>
      <c r="V80" s="19">
        <f t="shared" si="91"/>
        <v>0.55855900000000003</v>
      </c>
      <c r="W80" s="19">
        <f t="shared" si="91"/>
        <v>0.43627500000000002</v>
      </c>
      <c r="X80" s="19">
        <f t="shared" si="91"/>
        <v>0.63701099999999999</v>
      </c>
      <c r="Y80" s="19">
        <f t="shared" si="91"/>
        <v>0.484375</v>
      </c>
      <c r="Z80" s="19">
        <f t="shared" si="91"/>
        <v>1</v>
      </c>
      <c r="AA80" s="20">
        <f t="shared" si="31"/>
        <v>0.62324400000000002</v>
      </c>
      <c r="AB80" s="20">
        <f t="shared" si="32"/>
        <v>0.2239200578175165</v>
      </c>
      <c r="AE80" s="18" t="s">
        <v>110</v>
      </c>
      <c r="AF80" s="19">
        <f t="shared" ref="AF80:AN80" si="92">ABS(AF11)</f>
        <v>0.52381</v>
      </c>
      <c r="AG80" s="19">
        <f t="shared" si="92"/>
        <v>1.4897959999999999</v>
      </c>
      <c r="AH80" s="19">
        <f t="shared" si="92"/>
        <v>0.48275899999999999</v>
      </c>
      <c r="AI80" s="19">
        <f t="shared" si="92"/>
        <v>0.34944199999999997</v>
      </c>
      <c r="AJ80" s="19">
        <f t="shared" si="92"/>
        <v>0.96261699999999994</v>
      </c>
      <c r="AK80" s="19">
        <f t="shared" si="92"/>
        <v>0.51219499999999996</v>
      </c>
      <c r="AL80" s="19">
        <f t="shared" si="92"/>
        <v>0.89601799999999998</v>
      </c>
      <c r="AM80" s="19">
        <f t="shared" si="92"/>
        <v>0.40540500000000002</v>
      </c>
      <c r="AN80" s="19">
        <f t="shared" si="92"/>
        <v>0.51388900000000004</v>
      </c>
      <c r="AO80" s="20">
        <f t="shared" si="34"/>
        <v>0.65802479999999997</v>
      </c>
      <c r="AP80" s="20">
        <f t="shared" si="35"/>
        <v>0.25262392716684617</v>
      </c>
      <c r="AS80" s="18" t="s">
        <v>107</v>
      </c>
      <c r="AT80" s="19">
        <f t="shared" ref="AT80:AX80" si="93">ABS(AT11)</f>
        <v>1.508197</v>
      </c>
      <c r="AU80" s="19">
        <f t="shared" si="93"/>
        <v>1.5029380000000001</v>
      </c>
      <c r="AV80" s="19">
        <f t="shared" si="93"/>
        <v>1.319018</v>
      </c>
      <c r="AW80" s="19">
        <f t="shared" si="93"/>
        <v>1.427386</v>
      </c>
      <c r="AX80" s="19">
        <f t="shared" si="93"/>
        <v>1.193986</v>
      </c>
      <c r="AY80" s="20">
        <f t="shared" si="37"/>
        <v>1.3903050000000001</v>
      </c>
      <c r="AZ80" s="20">
        <f t="shared" si="38"/>
        <v>0.13377472018658834</v>
      </c>
      <c r="BB80" s="18" t="s">
        <v>107</v>
      </c>
      <c r="BC80" s="19">
        <f t="shared" ref="BC80:BM80" si="94">ABS(BC11)</f>
        <v>1.02349</v>
      </c>
      <c r="BD80" s="19">
        <f t="shared" si="94"/>
        <v>1.765182</v>
      </c>
      <c r="BE80" s="19">
        <f t="shared" si="94"/>
        <v>0.96144600000000002</v>
      </c>
      <c r="BF80" s="19">
        <f t="shared" si="94"/>
        <v>1.391389</v>
      </c>
      <c r="BG80" s="19">
        <f t="shared" si="94"/>
        <v>1.4269229999999999</v>
      </c>
      <c r="BH80" s="19">
        <f t="shared" si="94"/>
        <v>1.5425219999999999</v>
      </c>
      <c r="BI80" s="19">
        <f t="shared" si="94"/>
        <v>1.669014</v>
      </c>
      <c r="BJ80" s="19">
        <f t="shared" si="94"/>
        <v>1.402685</v>
      </c>
      <c r="BK80" s="19">
        <f t="shared" si="94"/>
        <v>1.2740739999999999</v>
      </c>
      <c r="BL80" s="19">
        <f t="shared" si="94"/>
        <v>0.864985</v>
      </c>
      <c r="BM80" s="19">
        <f t="shared" si="94"/>
        <v>1.740173</v>
      </c>
      <c r="BN80" s="20">
        <f t="shared" si="40"/>
        <v>1.3901861999999998</v>
      </c>
      <c r="BO80" s="20">
        <f t="shared" si="41"/>
        <v>0.34989650816305684</v>
      </c>
      <c r="BQ80" s="18" t="s">
        <v>111</v>
      </c>
      <c r="BR80" s="19">
        <f t="shared" ref="BR80:BY80" si="95">ABS(BR11)</f>
        <v>0.69270699999999996</v>
      </c>
      <c r="BS80" s="19">
        <f t="shared" si="95"/>
        <v>0.41379300000000002</v>
      </c>
      <c r="BT80" s="19">
        <f t="shared" si="95"/>
        <v>0.66130599999999995</v>
      </c>
      <c r="BU80" s="19">
        <f t="shared" si="95"/>
        <v>0.56374899999999994</v>
      </c>
      <c r="BV80" s="19">
        <f t="shared" si="95"/>
        <v>0.19626199999999999</v>
      </c>
      <c r="BW80" s="19">
        <f t="shared" si="95"/>
        <v>2.0704940000000001</v>
      </c>
      <c r="BX80" s="19">
        <f t="shared" si="95"/>
        <v>1.6796199999999999</v>
      </c>
      <c r="BY80" s="19">
        <f t="shared" si="95"/>
        <v>0.71309199999999995</v>
      </c>
      <c r="BZ80" s="20">
        <f t="shared" si="43"/>
        <v>1.0446434</v>
      </c>
      <c r="CA80" s="20">
        <f t="shared" si="44"/>
        <v>0.79317423853892277</v>
      </c>
      <c r="CD80" s="18" t="s">
        <v>112</v>
      </c>
      <c r="CE80" s="19">
        <f t="shared" ref="CE80:CI80" si="96">ABS(CE11)</f>
        <v>0.80582500000000001</v>
      </c>
      <c r="CF80" s="19">
        <f t="shared" si="96"/>
        <v>0.77404300000000004</v>
      </c>
      <c r="CG80" s="19">
        <f t="shared" si="96"/>
        <v>0.76320900000000003</v>
      </c>
      <c r="CH80" s="19">
        <f t="shared" si="96"/>
        <v>0.78135200000000005</v>
      </c>
      <c r="CI80" s="19">
        <f t="shared" si="96"/>
        <v>0.82324799999999998</v>
      </c>
      <c r="CJ80" s="20">
        <f t="shared" si="46"/>
        <v>0.7895354</v>
      </c>
      <c r="CK80" s="20">
        <f t="shared" si="47"/>
        <v>2.4504858177512454E-2</v>
      </c>
      <c r="CM80" s="18" t="s">
        <v>109</v>
      </c>
      <c r="CN80" s="19">
        <f t="shared" ref="CN80:CX80" si="97">ABS(CN11)</f>
        <v>1.5384999999999999E-2</v>
      </c>
      <c r="CO80" s="19">
        <f t="shared" si="97"/>
        <v>0.17274200000000001</v>
      </c>
      <c r="CP80" s="19">
        <f t="shared" si="97"/>
        <v>0.15155299999999999</v>
      </c>
      <c r="CQ80" s="19">
        <f t="shared" si="97"/>
        <v>0.12471500000000001</v>
      </c>
      <c r="CR80" s="19">
        <f t="shared" si="97"/>
        <v>0.19606299999999999</v>
      </c>
      <c r="CS80" s="19">
        <f t="shared" si="97"/>
        <v>0.107053</v>
      </c>
      <c r="CT80" s="19">
        <f t="shared" si="97"/>
        <v>8.0060000000000006E-2</v>
      </c>
      <c r="CU80" s="19">
        <f t="shared" si="97"/>
        <v>9.1892000000000001E-2</v>
      </c>
      <c r="CV80" s="19">
        <f t="shared" si="97"/>
        <v>6.9091E-2</v>
      </c>
      <c r="CW80" s="19">
        <f t="shared" si="97"/>
        <v>0.14444399999999999</v>
      </c>
      <c r="CX80" s="19">
        <f t="shared" si="97"/>
        <v>0.17421300000000001</v>
      </c>
      <c r="CY80" s="20">
        <f t="shared" si="49"/>
        <v>0.11194000000000001</v>
      </c>
      <c r="CZ80" s="20">
        <f t="shared" si="50"/>
        <v>4.5245801048274033E-2</v>
      </c>
      <c r="DB80" s="18" t="s">
        <v>113</v>
      </c>
      <c r="DC80" s="19">
        <f t="shared" ref="DC80:DI80" si="98">ABS(DC11)</f>
        <v>3.2155170000000002</v>
      </c>
      <c r="DD80" s="19">
        <f t="shared" si="98"/>
        <v>3.315534</v>
      </c>
      <c r="DE80" s="19">
        <f t="shared" si="98"/>
        <v>3.0292479999999999</v>
      </c>
      <c r="DF80" s="19">
        <f t="shared" si="98"/>
        <v>5.7848100000000002</v>
      </c>
      <c r="DG80" s="19">
        <f t="shared" si="98"/>
        <v>2.4525070000000002</v>
      </c>
      <c r="DH80" s="19">
        <f t="shared" si="98"/>
        <v>3.1843819999999998</v>
      </c>
      <c r="DI80" s="19">
        <f t="shared" si="98"/>
        <v>0</v>
      </c>
      <c r="DJ80" s="20">
        <f t="shared" si="52"/>
        <v>2.8901893999999997</v>
      </c>
      <c r="DK80" s="20">
        <f t="shared" si="53"/>
        <v>2.0633392625314437</v>
      </c>
    </row>
    <row r="81" spans="4:115" x14ac:dyDescent="0.2">
      <c r="D81" s="18" t="s">
        <v>114</v>
      </c>
      <c r="E81" s="19">
        <f t="shared" ref="E81:I81" si="99">ABS(E12)</f>
        <v>0.55286999999999997</v>
      </c>
      <c r="F81" s="19">
        <f t="shared" si="99"/>
        <v>1.1403509999999999</v>
      </c>
      <c r="G81" s="19">
        <f t="shared" si="99"/>
        <v>0.89090899999999995</v>
      </c>
      <c r="H81" s="19">
        <f t="shared" si="99"/>
        <v>1.0337419999999999</v>
      </c>
      <c r="I81" s="19">
        <f t="shared" si="99"/>
        <v>0.88607599999999997</v>
      </c>
      <c r="J81" s="20">
        <f t="shared" si="28"/>
        <v>0.90078960000000008</v>
      </c>
      <c r="K81" s="20">
        <f t="shared" si="29"/>
        <v>0.22160108832156025</v>
      </c>
      <c r="L81" s="20"/>
      <c r="M81" s="20"/>
      <c r="N81" s="20"/>
      <c r="O81" s="20"/>
      <c r="R81" s="18" t="s">
        <v>114</v>
      </c>
      <c r="S81" s="19">
        <f t="shared" ref="S81:Z81" si="100">ABS(S12)</f>
        <v>0.96416900000000005</v>
      </c>
      <c r="T81" s="19">
        <f t="shared" si="100"/>
        <v>1.002985</v>
      </c>
      <c r="U81" s="19">
        <f t="shared" si="100"/>
        <v>1.2592589999999999</v>
      </c>
      <c r="V81" s="19">
        <f t="shared" si="100"/>
        <v>1.051383</v>
      </c>
      <c r="W81" s="19">
        <f t="shared" si="100"/>
        <v>0.74404800000000004</v>
      </c>
      <c r="X81" s="19">
        <f t="shared" si="100"/>
        <v>0.48867300000000002</v>
      </c>
      <c r="Y81" s="19">
        <f t="shared" si="100"/>
        <v>0.79245299999999996</v>
      </c>
      <c r="Z81" s="19">
        <f t="shared" si="100"/>
        <v>1.2074069999999999</v>
      </c>
      <c r="AA81" s="20">
        <f t="shared" si="31"/>
        <v>0.85679280000000002</v>
      </c>
      <c r="AB81" s="20">
        <f t="shared" si="32"/>
        <v>0.27980298877996262</v>
      </c>
      <c r="AE81" s="18" t="s">
        <v>114</v>
      </c>
      <c r="AF81" s="19">
        <f t="shared" ref="AF81:AN81" si="101">ABS(AF12)</f>
        <v>1</v>
      </c>
      <c r="AG81" s="19">
        <f t="shared" si="101"/>
        <v>1.2592589999999999</v>
      </c>
      <c r="AH81" s="19">
        <f t="shared" si="101"/>
        <v>0.57317099999999999</v>
      </c>
      <c r="AI81" s="19">
        <f t="shared" si="101"/>
        <v>0.55793999999999999</v>
      </c>
      <c r="AJ81" s="19">
        <f t="shared" si="101"/>
        <v>1.1875</v>
      </c>
      <c r="AK81" s="19">
        <f t="shared" si="101"/>
        <v>0.631579</v>
      </c>
      <c r="AL81" s="19">
        <f t="shared" si="101"/>
        <v>0.99766900000000003</v>
      </c>
      <c r="AM81" s="19">
        <f t="shared" si="101"/>
        <v>0.89090899999999995</v>
      </c>
      <c r="AN81" s="19">
        <f t="shared" si="101"/>
        <v>0.55714300000000005</v>
      </c>
      <c r="AO81" s="20">
        <f t="shared" si="34"/>
        <v>0.85296000000000005</v>
      </c>
      <c r="AP81" s="20">
        <f t="shared" si="35"/>
        <v>0.26019947998218584</v>
      </c>
      <c r="AS81" s="18" t="s">
        <v>115</v>
      </c>
      <c r="AT81" s="19">
        <f t="shared" ref="AT81:AX81" si="102">ABS(AT12)</f>
        <v>4.4574999999999996</v>
      </c>
      <c r="AU81" s="19">
        <f t="shared" si="102"/>
        <v>3.991736</v>
      </c>
      <c r="AV81" s="19">
        <f t="shared" si="102"/>
        <v>3.7396690000000001</v>
      </c>
      <c r="AW81" s="19">
        <f t="shared" si="102"/>
        <v>4.0916839999999999</v>
      </c>
      <c r="AX81" s="19">
        <f t="shared" si="102"/>
        <v>5.2610840000000003</v>
      </c>
      <c r="AY81" s="20">
        <f t="shared" si="37"/>
        <v>4.3083346000000002</v>
      </c>
      <c r="AZ81" s="20">
        <f t="shared" si="38"/>
        <v>0.59172089205621226</v>
      </c>
      <c r="BB81" s="18" t="s">
        <v>115</v>
      </c>
      <c r="BC81" s="19">
        <f t="shared" ref="BC81:BM81" si="103">ABS(BC12)</f>
        <v>4.5</v>
      </c>
      <c r="BD81" s="19">
        <f t="shared" si="103"/>
        <v>4.2109379999999996</v>
      </c>
      <c r="BE81" s="19">
        <f t="shared" si="103"/>
        <v>3.656085</v>
      </c>
      <c r="BF81" s="19">
        <f t="shared" si="103"/>
        <v>5.637168</v>
      </c>
      <c r="BG81" s="19">
        <f t="shared" si="103"/>
        <v>4.0968859999999996</v>
      </c>
      <c r="BH81" s="19">
        <f t="shared" si="103"/>
        <v>4.0820509999999999</v>
      </c>
      <c r="BI81" s="19">
        <f t="shared" si="103"/>
        <v>4.4477609999999999</v>
      </c>
      <c r="BJ81" s="19">
        <f t="shared" si="103"/>
        <v>7.7551019999999999</v>
      </c>
      <c r="BK81" s="19">
        <f t="shared" si="103"/>
        <v>5.2037040000000001</v>
      </c>
      <c r="BL81" s="19">
        <f t="shared" si="103"/>
        <v>3.3802400000000001</v>
      </c>
      <c r="BM81" s="19">
        <f t="shared" si="103"/>
        <v>4.1319309999999998</v>
      </c>
      <c r="BN81" s="20">
        <f t="shared" si="40"/>
        <v>4.9837476000000009</v>
      </c>
      <c r="BO81" s="20">
        <f t="shared" si="41"/>
        <v>1.6817324257274946</v>
      </c>
      <c r="BQ81" s="18" t="s">
        <v>116</v>
      </c>
      <c r="BR81" s="19">
        <f t="shared" ref="BR81:BY81" si="104">ABS(BR12)</f>
        <v>0.658582</v>
      </c>
      <c r="BS81" s="19">
        <f t="shared" si="104"/>
        <v>0.54516600000000004</v>
      </c>
      <c r="BT81" s="19">
        <f t="shared" si="104"/>
        <v>0.61990999999999996</v>
      </c>
      <c r="BU81" s="19">
        <f t="shared" si="104"/>
        <v>2.1912799999999999</v>
      </c>
      <c r="BV81" s="19">
        <f t="shared" si="104"/>
        <v>0.79254500000000005</v>
      </c>
      <c r="BW81" s="19">
        <f t="shared" si="104"/>
        <v>1.8839589999999999</v>
      </c>
      <c r="BX81" s="19">
        <f t="shared" si="104"/>
        <v>1.7147859999999999</v>
      </c>
      <c r="BY81" s="19">
        <f t="shared" si="104"/>
        <v>1.6075950000000001</v>
      </c>
      <c r="BZ81" s="20">
        <f t="shared" si="43"/>
        <v>1.6380330000000001</v>
      </c>
      <c r="CA81" s="20">
        <f t="shared" si="44"/>
        <v>0.52159114579381038</v>
      </c>
      <c r="CD81" s="18" t="s">
        <v>117</v>
      </c>
      <c r="CE81" s="19">
        <f t="shared" ref="CE81:CI81" si="105">ABS(CE12)</f>
        <v>0.107143</v>
      </c>
      <c r="CF81" s="19">
        <f t="shared" si="105"/>
        <v>0.189189</v>
      </c>
      <c r="CG81" s="19">
        <f t="shared" si="105"/>
        <v>0.12297</v>
      </c>
      <c r="CH81" s="19">
        <f t="shared" si="105"/>
        <v>2.8986000000000001E-2</v>
      </c>
      <c r="CI81" s="19">
        <f t="shared" si="105"/>
        <v>0.28646700000000003</v>
      </c>
      <c r="CJ81" s="20">
        <f t="shared" si="46"/>
        <v>0.146951</v>
      </c>
      <c r="CK81" s="20">
        <f t="shared" si="47"/>
        <v>9.6597449953401984E-2</v>
      </c>
      <c r="CM81" s="18" t="s">
        <v>113</v>
      </c>
      <c r="CN81" s="19">
        <f t="shared" ref="CN81:CX81" si="106">ABS(CN12)</f>
        <v>3.6972480000000001</v>
      </c>
      <c r="CO81" s="19">
        <f t="shared" si="106"/>
        <v>2.5270269999999999</v>
      </c>
      <c r="CP81" s="19">
        <f t="shared" si="106"/>
        <v>1.7211160000000001</v>
      </c>
      <c r="CQ81" s="19">
        <f t="shared" si="106"/>
        <v>2.477341</v>
      </c>
      <c r="CR81" s="19">
        <f t="shared" si="106"/>
        <v>2.2310129999999999</v>
      </c>
      <c r="CS81" s="19">
        <f t="shared" si="106"/>
        <v>4.8600000000000003</v>
      </c>
      <c r="CT81" s="19">
        <f t="shared" si="106"/>
        <v>2.9290319999999999</v>
      </c>
      <c r="CU81" s="19">
        <f t="shared" si="106"/>
        <v>3.6666669999999999</v>
      </c>
      <c r="CV81" s="19">
        <f t="shared" si="106"/>
        <v>2.657143</v>
      </c>
      <c r="CW81" s="19">
        <f t="shared" si="106"/>
        <v>3.463768</v>
      </c>
      <c r="CX81" s="19">
        <f t="shared" si="106"/>
        <v>3.678261</v>
      </c>
      <c r="CY81" s="20">
        <f t="shared" si="49"/>
        <v>3.2789741999999995</v>
      </c>
      <c r="CZ81" s="20">
        <f t="shared" si="50"/>
        <v>0.46179486489641858</v>
      </c>
      <c r="DB81" s="18" t="s">
        <v>118</v>
      </c>
      <c r="DC81" s="19">
        <f t="shared" ref="DC81:DI81" si="107">ABS(DC12)</f>
        <v>0.66249999999999998</v>
      </c>
      <c r="DD81" s="19">
        <f t="shared" si="107"/>
        <v>0.59916199999999997</v>
      </c>
      <c r="DE81" s="19">
        <f t="shared" si="107"/>
        <v>0.90397400000000006</v>
      </c>
      <c r="DF81" s="19">
        <f t="shared" si="107"/>
        <v>0.42760199999999998</v>
      </c>
      <c r="DG81" s="19">
        <f t="shared" si="107"/>
        <v>0.89369500000000002</v>
      </c>
      <c r="DH81" s="19">
        <f t="shared" si="107"/>
        <v>0</v>
      </c>
      <c r="DI81" s="19">
        <f t="shared" si="107"/>
        <v>0</v>
      </c>
      <c r="DJ81" s="20">
        <f t="shared" si="52"/>
        <v>0.44505420000000007</v>
      </c>
      <c r="DK81" s="20">
        <f t="shared" si="53"/>
        <v>0.44953782138347381</v>
      </c>
    </row>
    <row r="82" spans="4:115" x14ac:dyDescent="0.2">
      <c r="D82" s="18" t="s">
        <v>119</v>
      </c>
      <c r="E82" s="19">
        <f t="shared" ref="E82:I82" si="108">ABS(E13)</f>
        <v>0.60062199999999999</v>
      </c>
      <c r="F82" s="19">
        <f t="shared" si="108"/>
        <v>0.54680499999999999</v>
      </c>
      <c r="G82" s="19">
        <f t="shared" si="108"/>
        <v>0.531532</v>
      </c>
      <c r="H82" s="19">
        <f t="shared" si="108"/>
        <v>0.60012100000000002</v>
      </c>
      <c r="I82" s="19">
        <f t="shared" si="108"/>
        <v>0.55039199999999999</v>
      </c>
      <c r="J82" s="20">
        <f t="shared" si="28"/>
        <v>0.56589440000000002</v>
      </c>
      <c r="K82" s="20">
        <f t="shared" si="29"/>
        <v>3.2260542777516936E-2</v>
      </c>
      <c r="L82" s="20"/>
      <c r="M82" s="20"/>
      <c r="N82" s="20"/>
      <c r="O82" s="20"/>
      <c r="R82" s="18" t="s">
        <v>119</v>
      </c>
      <c r="S82" s="19">
        <f t="shared" ref="S82:Z82" si="109">ABS(S13)</f>
        <v>0.52028600000000003</v>
      </c>
      <c r="T82" s="19">
        <f t="shared" si="109"/>
        <v>0.54135299999999997</v>
      </c>
      <c r="U82" s="19">
        <f t="shared" si="109"/>
        <v>0.63473100000000005</v>
      </c>
      <c r="V82" s="19">
        <f t="shared" si="109"/>
        <v>0.59984599999999999</v>
      </c>
      <c r="W82" s="19">
        <f t="shared" si="109"/>
        <v>0.58498600000000001</v>
      </c>
      <c r="X82" s="19">
        <f t="shared" si="109"/>
        <v>0.60413099999999997</v>
      </c>
      <c r="Y82" s="19">
        <f t="shared" si="109"/>
        <v>0.50904400000000005</v>
      </c>
      <c r="Z82" s="19">
        <f t="shared" si="109"/>
        <v>0.55786400000000003</v>
      </c>
      <c r="AA82" s="20">
        <f t="shared" si="31"/>
        <v>0.57117419999999997</v>
      </c>
      <c r="AB82" s="20">
        <f t="shared" si="32"/>
        <v>3.916730708384223E-2</v>
      </c>
      <c r="AE82" s="18" t="s">
        <v>119</v>
      </c>
      <c r="AF82" s="19">
        <f t="shared" ref="AF82:AN82" si="110">ABS(AF13)</f>
        <v>0.58441600000000005</v>
      </c>
      <c r="AG82" s="19">
        <f t="shared" si="110"/>
        <v>0.63473100000000005</v>
      </c>
      <c r="AH82" s="19">
        <f t="shared" si="110"/>
        <v>0.52747299999999997</v>
      </c>
      <c r="AI82" s="19">
        <f t="shared" si="110"/>
        <v>0.61465000000000003</v>
      </c>
      <c r="AJ82" s="19">
        <f t="shared" si="110"/>
        <v>0.50059500000000001</v>
      </c>
      <c r="AK82" s="19">
        <f t="shared" si="110"/>
        <v>0.57388300000000003</v>
      </c>
      <c r="AL82" s="19">
        <f t="shared" si="110"/>
        <v>0.48092099999999999</v>
      </c>
      <c r="AM82" s="19">
        <f t="shared" si="110"/>
        <v>0.63888900000000004</v>
      </c>
      <c r="AN82" s="19">
        <f t="shared" si="110"/>
        <v>0.60507200000000005</v>
      </c>
      <c r="AO82" s="20">
        <f t="shared" si="34"/>
        <v>0.55987200000000004</v>
      </c>
      <c r="AP82" s="20">
        <f t="shared" si="35"/>
        <v>6.7509365165138502E-2</v>
      </c>
      <c r="AS82" s="18" t="s">
        <v>111</v>
      </c>
      <c r="AT82" s="19">
        <f t="shared" ref="AT82:AX82" si="111">ABS(AT13)</f>
        <v>0.17050899999999999</v>
      </c>
      <c r="AU82" s="19">
        <f t="shared" si="111"/>
        <v>0.358066</v>
      </c>
      <c r="AV82" s="19">
        <f t="shared" si="111"/>
        <v>0.23399700000000001</v>
      </c>
      <c r="AW82" s="19">
        <f t="shared" si="111"/>
        <v>7.4706999999999996E-2</v>
      </c>
      <c r="AX82" s="19">
        <f t="shared" si="111"/>
        <v>0.107625</v>
      </c>
      <c r="AY82" s="20">
        <f t="shared" si="37"/>
        <v>0.1889808</v>
      </c>
      <c r="AZ82" s="20">
        <f t="shared" si="38"/>
        <v>0.11251081956505338</v>
      </c>
      <c r="BB82" s="18" t="s">
        <v>111</v>
      </c>
      <c r="BC82" s="19">
        <f t="shared" ref="BC82:BM82" si="112">ABS(BC13)</f>
        <v>0.29287099999999999</v>
      </c>
      <c r="BD82" s="19">
        <f t="shared" si="112"/>
        <v>0.115385</v>
      </c>
      <c r="BE82" s="19">
        <f t="shared" si="112"/>
        <v>0.192412</v>
      </c>
      <c r="BF82" s="19">
        <f t="shared" si="112"/>
        <v>0.150307</v>
      </c>
      <c r="BG82" s="19">
        <f t="shared" si="112"/>
        <v>0.19561700000000001</v>
      </c>
      <c r="BH82" s="19">
        <f t="shared" si="112"/>
        <v>0.208537</v>
      </c>
      <c r="BI82" s="19">
        <f t="shared" si="112"/>
        <v>2.9618999999999999E-2</v>
      </c>
      <c r="BJ82" s="19">
        <f t="shared" si="112"/>
        <v>0.28828799999999999</v>
      </c>
      <c r="BK82" s="19">
        <f t="shared" si="112"/>
        <v>0.32411099999999998</v>
      </c>
      <c r="BL82" s="19">
        <f t="shared" si="112"/>
        <v>0.12798799999999999</v>
      </c>
      <c r="BM82" s="19">
        <f t="shared" si="112"/>
        <v>0.210645</v>
      </c>
      <c r="BN82" s="20">
        <f t="shared" si="40"/>
        <v>0.19613019999999998</v>
      </c>
      <c r="BO82" s="20">
        <f t="shared" si="41"/>
        <v>0.11984590505603436</v>
      </c>
      <c r="BQ82" s="18" t="s">
        <v>120</v>
      </c>
      <c r="BR82" s="19">
        <f t="shared" ref="BR82:BY82" si="113">ABS(BR13)</f>
        <v>0.66029800000000005</v>
      </c>
      <c r="BS82" s="19">
        <f t="shared" si="113"/>
        <v>0.242424</v>
      </c>
      <c r="BT82" s="19">
        <f t="shared" si="113"/>
        <v>0.67050200000000004</v>
      </c>
      <c r="BU82" s="19">
        <f t="shared" si="113"/>
        <v>1.737033</v>
      </c>
      <c r="BV82" s="19">
        <f t="shared" si="113"/>
        <v>0.45762700000000001</v>
      </c>
      <c r="BW82" s="19">
        <f t="shared" si="113"/>
        <v>1.889877</v>
      </c>
      <c r="BX82" s="19">
        <f t="shared" si="113"/>
        <v>1.7754920000000001</v>
      </c>
      <c r="BY82" s="19">
        <f t="shared" si="113"/>
        <v>0.72823199999999999</v>
      </c>
      <c r="BZ82" s="20">
        <f t="shared" si="43"/>
        <v>1.3176521999999999</v>
      </c>
      <c r="CA82" s="20">
        <f t="shared" si="44"/>
        <v>0.67082007207797545</v>
      </c>
      <c r="CD82" s="18" t="s">
        <v>121</v>
      </c>
      <c r="CE82" s="19">
        <f t="shared" ref="CE82:CI82" si="114">ABS(CE13)</f>
        <v>0.69672100000000003</v>
      </c>
      <c r="CF82" s="19">
        <f t="shared" si="114"/>
        <v>0.63424800000000003</v>
      </c>
      <c r="CG82" s="19">
        <f t="shared" si="114"/>
        <v>0.705758</v>
      </c>
      <c r="CH82" s="19">
        <f t="shared" si="114"/>
        <v>0.67865900000000001</v>
      </c>
      <c r="CI82" s="19">
        <f t="shared" si="114"/>
        <v>0.72346699999999997</v>
      </c>
      <c r="CJ82" s="20">
        <f t="shared" si="46"/>
        <v>0.68777060000000001</v>
      </c>
      <c r="CK82" s="20">
        <f t="shared" si="47"/>
        <v>3.4005805229401623E-2</v>
      </c>
      <c r="CM82" s="18" t="s">
        <v>122</v>
      </c>
      <c r="CN82" s="19">
        <f t="shared" ref="CN82:CX82" si="115">ABS(CN13)</f>
        <v>5.4264E-2</v>
      </c>
      <c r="CO82" s="19">
        <f t="shared" si="115"/>
        <v>3.0303E-2</v>
      </c>
      <c r="CP82" s="19">
        <f t="shared" si="115"/>
        <v>0.211538</v>
      </c>
      <c r="CQ82" s="19">
        <f t="shared" si="115"/>
        <v>0.153558</v>
      </c>
      <c r="CR82" s="19">
        <f t="shared" si="115"/>
        <v>6.25E-2</v>
      </c>
      <c r="CS82" s="19">
        <f t="shared" si="115"/>
        <v>3.9409E-2</v>
      </c>
      <c r="CT82" s="19">
        <f t="shared" si="115"/>
        <v>0.21176500000000001</v>
      </c>
      <c r="CU82" s="19">
        <f t="shared" si="115"/>
        <v>0.436782</v>
      </c>
      <c r="CV82" s="19">
        <f t="shared" si="115"/>
        <v>0.34146300000000002</v>
      </c>
      <c r="CW82" s="19">
        <f t="shared" si="115"/>
        <v>0.223443</v>
      </c>
      <c r="CX82" s="19">
        <f t="shared" si="115"/>
        <v>6.5172999999999995E-2</v>
      </c>
      <c r="CY82" s="20">
        <f t="shared" si="49"/>
        <v>0.25572519999999999</v>
      </c>
      <c r="CZ82" s="20">
        <f t="shared" si="50"/>
        <v>0.14090538999697635</v>
      </c>
      <c r="DB82" s="18" t="s">
        <v>123</v>
      </c>
      <c r="DC82" s="19">
        <f t="shared" ref="DC82:DI82" si="116">ABS(DC13)</f>
        <v>0.55813999999999997</v>
      </c>
      <c r="DD82" s="19">
        <f t="shared" si="116"/>
        <v>0.87351299999999998</v>
      </c>
      <c r="DE82" s="19">
        <f t="shared" si="116"/>
        <v>0.86009599999999997</v>
      </c>
      <c r="DF82" s="19">
        <f t="shared" si="116"/>
        <v>0.11251800000000001</v>
      </c>
      <c r="DG82" s="19">
        <f t="shared" si="116"/>
        <v>0.72135099999999996</v>
      </c>
      <c r="DH82" s="19">
        <f t="shared" si="116"/>
        <v>0</v>
      </c>
      <c r="DI82" s="19">
        <f t="shared" si="116"/>
        <v>0.69065699999999997</v>
      </c>
      <c r="DJ82" s="20">
        <f t="shared" si="52"/>
        <v>0.47692439999999997</v>
      </c>
      <c r="DK82" s="20">
        <f t="shared" si="53"/>
        <v>0.39131041700074892</v>
      </c>
    </row>
    <row r="83" spans="4:115" x14ac:dyDescent="0.2">
      <c r="D83" s="18" t="s">
        <v>124</v>
      </c>
      <c r="E83" s="19">
        <f t="shared" ref="E83:I83" si="117">ABS(E14)</f>
        <v>0.79627400000000004</v>
      </c>
      <c r="F83" s="19">
        <f t="shared" si="117"/>
        <v>0.765204</v>
      </c>
      <c r="G83" s="19">
        <f t="shared" si="117"/>
        <v>0.78385899999999997</v>
      </c>
      <c r="H83" s="19">
        <f t="shared" si="117"/>
        <v>0.77464299999999997</v>
      </c>
      <c r="I83" s="19">
        <f t="shared" si="117"/>
        <v>0.73036599999999996</v>
      </c>
      <c r="J83" s="20">
        <f t="shared" si="28"/>
        <v>0.77006920000000001</v>
      </c>
      <c r="K83" s="20">
        <f t="shared" si="29"/>
        <v>2.4988917717660385E-2</v>
      </c>
      <c r="L83" s="20"/>
      <c r="M83" s="20"/>
      <c r="N83" s="20"/>
      <c r="O83" s="20"/>
      <c r="R83" s="18" t="s">
        <v>124</v>
      </c>
      <c r="S83" s="19">
        <f t="shared" ref="S83:Z83" si="118">ABS(S14)</f>
        <v>0.78901299999999996</v>
      </c>
      <c r="T83" s="19">
        <f t="shared" si="118"/>
        <v>0.75</v>
      </c>
      <c r="U83" s="19">
        <f t="shared" si="118"/>
        <v>0.76673000000000002</v>
      </c>
      <c r="V83" s="19">
        <f t="shared" si="118"/>
        <v>0.76590000000000003</v>
      </c>
      <c r="W83" s="19">
        <f t="shared" si="118"/>
        <v>0.77920100000000003</v>
      </c>
      <c r="X83" s="19">
        <f t="shared" si="118"/>
        <v>0.79555600000000004</v>
      </c>
      <c r="Y83" s="19">
        <f t="shared" si="118"/>
        <v>0.76572099999999998</v>
      </c>
      <c r="Z83" s="19">
        <f t="shared" si="118"/>
        <v>0.71428599999999998</v>
      </c>
      <c r="AA83" s="20">
        <f t="shared" si="31"/>
        <v>0.76413280000000006</v>
      </c>
      <c r="AB83" s="20">
        <f t="shared" si="32"/>
        <v>3.0433603938738531E-2</v>
      </c>
      <c r="AE83" s="18" t="s">
        <v>124</v>
      </c>
      <c r="AF83" s="19">
        <f t="shared" ref="AF83:AN83" si="119">ABS(AF14)</f>
        <v>0.76208200000000004</v>
      </c>
      <c r="AG83" s="19">
        <f t="shared" si="119"/>
        <v>0.76673000000000002</v>
      </c>
      <c r="AH83" s="19">
        <f t="shared" si="119"/>
        <v>0.73727100000000001</v>
      </c>
      <c r="AI83" s="19">
        <f t="shared" si="119"/>
        <v>0.78809099999999999</v>
      </c>
      <c r="AJ83" s="19">
        <f t="shared" si="119"/>
        <v>0.78395099999999995</v>
      </c>
      <c r="AK83" s="19">
        <f t="shared" si="119"/>
        <v>0.75590599999999997</v>
      </c>
      <c r="AL83" s="19">
        <f t="shared" si="119"/>
        <v>0.74155599999999999</v>
      </c>
      <c r="AM83" s="19">
        <f t="shared" si="119"/>
        <v>0.80045999999999995</v>
      </c>
      <c r="AN83" s="19">
        <f t="shared" si="119"/>
        <v>0.76304300000000003</v>
      </c>
      <c r="AO83" s="20">
        <f t="shared" si="34"/>
        <v>0.76898319999999998</v>
      </c>
      <c r="AP83" s="20">
        <f t="shared" si="35"/>
        <v>2.3309731931105495E-2</v>
      </c>
      <c r="AS83" s="18" t="s">
        <v>116</v>
      </c>
      <c r="AT83" s="19">
        <f t="shared" ref="AT83:AX83" si="120">ABS(AT14)</f>
        <v>1.0770690000000001</v>
      </c>
      <c r="AU83" s="19">
        <f t="shared" si="120"/>
        <v>1.350195</v>
      </c>
      <c r="AV83" s="19">
        <f t="shared" si="120"/>
        <v>1.1723479999999999</v>
      </c>
      <c r="AW83" s="19">
        <f t="shared" si="120"/>
        <v>0.90582600000000002</v>
      </c>
      <c r="AX83" s="19">
        <f t="shared" si="120"/>
        <v>1.0566340000000001</v>
      </c>
      <c r="AY83" s="20">
        <f t="shared" si="37"/>
        <v>1.1124144</v>
      </c>
      <c r="AZ83" s="20">
        <f t="shared" si="38"/>
        <v>0.16368503862998671</v>
      </c>
      <c r="BB83" s="18" t="s">
        <v>116</v>
      </c>
      <c r="BC83" s="19">
        <f t="shared" ref="BC83:BM83" si="121">ABS(BC14)</f>
        <v>1.2901020000000001</v>
      </c>
      <c r="BD83" s="19">
        <f t="shared" si="121"/>
        <v>1.0974839999999999</v>
      </c>
      <c r="BE83" s="19">
        <f t="shared" si="121"/>
        <v>1.0323329999999999</v>
      </c>
      <c r="BF83" s="19">
        <f t="shared" si="121"/>
        <v>1.3183929999999999</v>
      </c>
      <c r="BG83" s="19">
        <f t="shared" si="121"/>
        <v>1.18546</v>
      </c>
      <c r="BH83" s="19">
        <f t="shared" si="121"/>
        <v>1.108511</v>
      </c>
      <c r="BI83" s="19">
        <f t="shared" si="121"/>
        <v>0.90104200000000001</v>
      </c>
      <c r="BJ83" s="19">
        <f t="shared" si="121"/>
        <v>1.1029409999999999</v>
      </c>
      <c r="BK83" s="19">
        <f t="shared" si="121"/>
        <v>0.99404800000000004</v>
      </c>
      <c r="BL83" s="19">
        <f t="shared" si="121"/>
        <v>1.072238</v>
      </c>
      <c r="BM83" s="19">
        <f t="shared" si="121"/>
        <v>1.022607</v>
      </c>
      <c r="BN83" s="20">
        <f t="shared" si="40"/>
        <v>1.0185751999999999</v>
      </c>
      <c r="BO83" s="20">
        <f t="shared" si="41"/>
        <v>7.814917844545774E-2</v>
      </c>
      <c r="BQ83" s="18" t="s">
        <v>125</v>
      </c>
      <c r="BR83" s="19">
        <f t="shared" ref="BR83:BY83" si="122">ABS(BR14)</f>
        <v>0</v>
      </c>
      <c r="BS83" s="19">
        <f t="shared" si="122"/>
        <v>0.171429</v>
      </c>
      <c r="BT83" s="19">
        <f t="shared" si="122"/>
        <v>0</v>
      </c>
      <c r="BU83" s="19">
        <f t="shared" si="122"/>
        <v>1.8648990000000001</v>
      </c>
      <c r="BV83" s="19">
        <f t="shared" si="122"/>
        <v>0</v>
      </c>
      <c r="BW83" s="19">
        <f t="shared" si="122"/>
        <v>1.8918550000000001</v>
      </c>
      <c r="BX83" s="19">
        <f t="shared" si="122"/>
        <v>2.1663269999999999</v>
      </c>
      <c r="BY83" s="19">
        <f t="shared" si="122"/>
        <v>0</v>
      </c>
      <c r="BZ83" s="20">
        <f t="shared" si="43"/>
        <v>1.1846162</v>
      </c>
      <c r="CA83" s="20">
        <f t="shared" si="44"/>
        <v>1.0878141598686331</v>
      </c>
      <c r="CD83" s="18" t="s">
        <v>126</v>
      </c>
      <c r="CE83" s="19">
        <f t="shared" ref="CE83:CI83" si="123">ABS(CE14)</f>
        <v>0.700295</v>
      </c>
      <c r="CF83" s="19">
        <f t="shared" si="123"/>
        <v>0.68904600000000005</v>
      </c>
      <c r="CG83" s="19">
        <f t="shared" si="123"/>
        <v>0.71457800000000005</v>
      </c>
      <c r="CH83" s="19">
        <f t="shared" si="123"/>
        <v>0.67905000000000004</v>
      </c>
      <c r="CI83" s="19">
        <f t="shared" si="123"/>
        <v>0.71983299999999995</v>
      </c>
      <c r="CJ83" s="20">
        <f t="shared" si="46"/>
        <v>0.70056039999999997</v>
      </c>
      <c r="CK83" s="20">
        <f t="shared" si="47"/>
        <v>1.7053411485682242E-2</v>
      </c>
      <c r="CM83" s="18" t="s">
        <v>127</v>
      </c>
      <c r="CN83" s="19">
        <f t="shared" ref="CN83:CX83" si="124">ABS(CN14)</f>
        <v>0.66391199999999995</v>
      </c>
      <c r="CO83" s="19">
        <f t="shared" si="124"/>
        <v>0.68472900000000003</v>
      </c>
      <c r="CP83" s="19">
        <f t="shared" si="124"/>
        <v>0.70652199999999998</v>
      </c>
      <c r="CQ83" s="19">
        <f t="shared" si="124"/>
        <v>0.71608000000000005</v>
      </c>
      <c r="CR83" s="19">
        <f t="shared" si="124"/>
        <v>0.68991400000000003</v>
      </c>
      <c r="CS83" s="19">
        <f t="shared" si="124"/>
        <v>0.64737800000000001</v>
      </c>
      <c r="CT83" s="19">
        <f t="shared" si="124"/>
        <v>0.70484599999999997</v>
      </c>
      <c r="CU83" s="19">
        <f t="shared" si="124"/>
        <v>0.81784400000000002</v>
      </c>
      <c r="CV83" s="19">
        <f t="shared" si="124"/>
        <v>0.76824000000000003</v>
      </c>
      <c r="CW83" s="19">
        <f t="shared" si="124"/>
        <v>0.64543499999999998</v>
      </c>
      <c r="CX83" s="19">
        <f t="shared" si="124"/>
        <v>0.69468799999999997</v>
      </c>
      <c r="CY83" s="20">
        <f t="shared" si="49"/>
        <v>0.72621059999999993</v>
      </c>
      <c r="CZ83" s="20">
        <f t="shared" si="50"/>
        <v>6.7338637607245982E-2</v>
      </c>
      <c r="DB83" s="18" t="s">
        <v>128</v>
      </c>
      <c r="DC83" s="19">
        <f t="shared" ref="DC83:DI83" si="125">ABS(DC14)</f>
        <v>0.316832</v>
      </c>
      <c r="DD83" s="19">
        <f t="shared" si="125"/>
        <v>1.2421880000000001</v>
      </c>
      <c r="DE83" s="19">
        <f t="shared" si="125"/>
        <v>0.89719599999999999</v>
      </c>
      <c r="DF83" s="19">
        <f t="shared" si="125"/>
        <v>2.2689999999999998E-2</v>
      </c>
      <c r="DG83" s="19">
        <f t="shared" si="125"/>
        <v>2.1186E-2</v>
      </c>
      <c r="DH83" s="19">
        <f t="shared" si="125"/>
        <v>0</v>
      </c>
      <c r="DI83" s="19">
        <f t="shared" si="125"/>
        <v>0</v>
      </c>
      <c r="DJ83" s="20">
        <f t="shared" si="52"/>
        <v>0.1882144</v>
      </c>
      <c r="DK83" s="20">
        <f t="shared" si="53"/>
        <v>0.39648488094604561</v>
      </c>
    </row>
    <row r="84" spans="4:115" x14ac:dyDescent="0.2">
      <c r="D84" s="18" t="s">
        <v>129</v>
      </c>
      <c r="E84" s="19">
        <f t="shared" ref="E84:I84" si="126">ABS(E15)</f>
        <v>0.29361199999999998</v>
      </c>
      <c r="F84" s="19">
        <f t="shared" si="126"/>
        <v>0.23191999999999999</v>
      </c>
      <c r="G84" s="19">
        <f t="shared" si="126"/>
        <v>0.28329599999999999</v>
      </c>
      <c r="H84" s="19">
        <f t="shared" si="126"/>
        <v>0.24212800000000001</v>
      </c>
      <c r="I84" s="19">
        <f t="shared" si="126"/>
        <v>0.346883</v>
      </c>
      <c r="J84" s="20">
        <f t="shared" si="28"/>
        <v>0.27956780000000003</v>
      </c>
      <c r="K84" s="20">
        <f t="shared" si="29"/>
        <v>4.5865364516157331E-2</v>
      </c>
      <c r="L84" s="20"/>
      <c r="M84" s="20"/>
      <c r="N84" s="20"/>
      <c r="O84" s="20"/>
      <c r="R84" s="18" t="s">
        <v>129</v>
      </c>
      <c r="S84" s="19">
        <f t="shared" ref="S84:Z84" si="127">ABS(S15)</f>
        <v>0.16093399999999999</v>
      </c>
      <c r="T84" s="19">
        <f t="shared" si="127"/>
        <v>0.24204500000000001</v>
      </c>
      <c r="U84" s="19">
        <f t="shared" si="127"/>
        <v>0.32275100000000001</v>
      </c>
      <c r="V84" s="19">
        <f t="shared" si="127"/>
        <v>0.18970200000000001</v>
      </c>
      <c r="W84" s="19">
        <f t="shared" si="127"/>
        <v>0.26558900000000002</v>
      </c>
      <c r="X84" s="19">
        <f t="shared" si="127"/>
        <v>0.43709500000000001</v>
      </c>
      <c r="Y84" s="19">
        <f t="shared" si="127"/>
        <v>0.40689700000000001</v>
      </c>
      <c r="Z84" s="19">
        <f t="shared" si="127"/>
        <v>0.40481899999999998</v>
      </c>
      <c r="AA84" s="20">
        <f t="shared" si="31"/>
        <v>0.34082040000000002</v>
      </c>
      <c r="AB84" s="20">
        <f t="shared" si="32"/>
        <v>0.10750264047826928</v>
      </c>
      <c r="AE84" s="18" t="s">
        <v>129</v>
      </c>
      <c r="AF84" s="19">
        <f t="shared" ref="AF84:AN84" si="128">ABS(AF15)</f>
        <v>0.23572499999999999</v>
      </c>
      <c r="AG84" s="19">
        <f t="shared" si="128"/>
        <v>0.32275100000000001</v>
      </c>
      <c r="AH84" s="19">
        <f t="shared" si="128"/>
        <v>0.15384600000000001</v>
      </c>
      <c r="AI84" s="19">
        <f t="shared" si="128"/>
        <v>0.36956499999999998</v>
      </c>
      <c r="AJ84" s="19">
        <f t="shared" si="128"/>
        <v>0.34304200000000001</v>
      </c>
      <c r="AK84" s="19">
        <f t="shared" si="128"/>
        <v>0.40686299999999997</v>
      </c>
      <c r="AL84" s="19">
        <f t="shared" si="128"/>
        <v>0.23163300000000001</v>
      </c>
      <c r="AM84" s="19">
        <f t="shared" si="128"/>
        <v>0.21614900000000001</v>
      </c>
      <c r="AN84" s="19">
        <f t="shared" si="128"/>
        <v>0.41035899999999997</v>
      </c>
      <c r="AO84" s="20">
        <f t="shared" si="34"/>
        <v>0.32160919999999998</v>
      </c>
      <c r="AP84" s="20">
        <f t="shared" si="35"/>
        <v>9.330283045117127E-2</v>
      </c>
      <c r="AS84" s="18" t="s">
        <v>120</v>
      </c>
      <c r="AT84" s="19">
        <f t="shared" ref="AT84:AX84" si="129">ABS(AT15)</f>
        <v>0.29324600000000001</v>
      </c>
      <c r="AU84" s="19">
        <f t="shared" si="129"/>
        <v>0.37585400000000002</v>
      </c>
      <c r="AV84" s="19">
        <f t="shared" si="129"/>
        <v>0.26460899999999998</v>
      </c>
      <c r="AW84" s="19">
        <f t="shared" si="129"/>
        <v>0.17577499999999999</v>
      </c>
      <c r="AX84" s="19">
        <f t="shared" si="129"/>
        <v>0.190632</v>
      </c>
      <c r="AY84" s="20">
        <f t="shared" si="37"/>
        <v>0.26002319999999995</v>
      </c>
      <c r="AZ84" s="20">
        <f t="shared" si="38"/>
        <v>8.1324129369456058E-2</v>
      </c>
      <c r="BB84" s="18" t="s">
        <v>120</v>
      </c>
      <c r="BC84" s="19">
        <f t="shared" ref="BC84:BM84" si="130">ABS(BC15)</f>
        <v>0.45869599999999999</v>
      </c>
      <c r="BD84" s="19">
        <f t="shared" si="130"/>
        <v>0.53686599999999995</v>
      </c>
      <c r="BE84" s="19">
        <f t="shared" si="130"/>
        <v>0.141375</v>
      </c>
      <c r="BF84" s="19">
        <f t="shared" si="130"/>
        <v>0.27011000000000002</v>
      </c>
      <c r="BG84" s="19">
        <f t="shared" si="130"/>
        <v>0.27532499999999999</v>
      </c>
      <c r="BH84" s="19">
        <f t="shared" si="130"/>
        <v>0.201212</v>
      </c>
      <c r="BI84" s="19">
        <f t="shared" si="130"/>
        <v>0.224832</v>
      </c>
      <c r="BJ84" s="19">
        <f t="shared" si="130"/>
        <v>0.52668999999999999</v>
      </c>
      <c r="BK84" s="19">
        <f t="shared" si="130"/>
        <v>8.4141999999999995E-2</v>
      </c>
      <c r="BL84" s="19">
        <f t="shared" si="130"/>
        <v>0.25903599999999999</v>
      </c>
      <c r="BM84" s="19">
        <f t="shared" si="130"/>
        <v>0.192889</v>
      </c>
      <c r="BN84" s="20">
        <f t="shared" si="40"/>
        <v>0.25751780000000002</v>
      </c>
      <c r="BO84" s="20">
        <f t="shared" si="41"/>
        <v>0.16413438817079126</v>
      </c>
      <c r="BQ84" s="18" t="s">
        <v>130</v>
      </c>
      <c r="BR84" s="19">
        <f t="shared" ref="BR84:BY84" si="131">ABS(BR15)</f>
        <v>0.53913900000000003</v>
      </c>
      <c r="BS84" s="19">
        <f t="shared" si="131"/>
        <v>0</v>
      </c>
      <c r="BT84" s="19">
        <f t="shared" si="131"/>
        <v>0.50958899999999996</v>
      </c>
      <c r="BU84" s="19">
        <f t="shared" si="131"/>
        <v>0</v>
      </c>
      <c r="BV84" s="19">
        <f t="shared" si="131"/>
        <v>0.83311599999999997</v>
      </c>
      <c r="BW84" s="19">
        <f t="shared" si="131"/>
        <v>0</v>
      </c>
      <c r="BX84" s="19">
        <f t="shared" si="131"/>
        <v>0</v>
      </c>
      <c r="BY84" s="19">
        <f t="shared" si="131"/>
        <v>0.553145</v>
      </c>
      <c r="BZ84" s="20">
        <f t="shared" si="43"/>
        <v>0.2772522</v>
      </c>
      <c r="CA84" s="20">
        <f t="shared" si="44"/>
        <v>0.39233523562662576</v>
      </c>
      <c r="CD84" s="18" t="s">
        <v>131</v>
      </c>
      <c r="CE84" s="19">
        <f t="shared" ref="CE84:CI84" si="132">ABS(CE15)</f>
        <v>0.10549500000000001</v>
      </c>
      <c r="CF84" s="19">
        <f t="shared" si="132"/>
        <v>2.4389999999999998E-2</v>
      </c>
      <c r="CG84" s="19">
        <f t="shared" si="132"/>
        <v>0.153535</v>
      </c>
      <c r="CH84" s="19">
        <f t="shared" si="132"/>
        <v>0.148148</v>
      </c>
      <c r="CI84" s="19">
        <f t="shared" si="132"/>
        <v>6.2E-2</v>
      </c>
      <c r="CJ84" s="20">
        <f t="shared" si="46"/>
        <v>9.8713599999999999E-2</v>
      </c>
      <c r="CK84" s="20">
        <f t="shared" si="47"/>
        <v>5.5603550087202178E-2</v>
      </c>
      <c r="CM84" s="18" t="s">
        <v>132</v>
      </c>
      <c r="CN84" s="19">
        <f t="shared" ref="CN84:CX84" si="133">ABS(CN15)</f>
        <v>0.70952400000000004</v>
      </c>
      <c r="CO84" s="19">
        <f t="shared" si="133"/>
        <v>0.68472900000000003</v>
      </c>
      <c r="CP84" s="19">
        <f t="shared" si="133"/>
        <v>0.69417499999999999</v>
      </c>
      <c r="CQ84" s="19">
        <f t="shared" si="133"/>
        <v>0.72836500000000004</v>
      </c>
      <c r="CR84" s="19">
        <f t="shared" si="133"/>
        <v>0.70267500000000005</v>
      </c>
      <c r="CS84" s="19">
        <f t="shared" si="133"/>
        <v>0.68085099999999998</v>
      </c>
      <c r="CT84" s="19">
        <f t="shared" si="133"/>
        <v>0.73570000000000002</v>
      </c>
      <c r="CU84" s="19">
        <f t="shared" si="133"/>
        <v>0.77102800000000005</v>
      </c>
      <c r="CV84" s="19">
        <f t="shared" si="133"/>
        <v>0.71875</v>
      </c>
      <c r="CW84" s="19">
        <f t="shared" si="133"/>
        <v>0.602854</v>
      </c>
      <c r="CX84" s="19">
        <f t="shared" si="133"/>
        <v>0.73096700000000003</v>
      </c>
      <c r="CY84" s="20">
        <f t="shared" si="49"/>
        <v>0.71185979999999993</v>
      </c>
      <c r="CZ84" s="20">
        <f t="shared" si="50"/>
        <v>6.3961033858123365E-2</v>
      </c>
      <c r="DB84" s="18" t="s">
        <v>133</v>
      </c>
      <c r="DC84" s="19">
        <f t="shared" ref="DC84:DI84" si="134">ABS(DC15)</f>
        <v>0.83870999999999996</v>
      </c>
      <c r="DD84" s="19">
        <f t="shared" si="134"/>
        <v>0.93207099999999998</v>
      </c>
      <c r="DE84" s="19">
        <f t="shared" si="134"/>
        <v>0.85247099999999998</v>
      </c>
      <c r="DF84" s="19">
        <f t="shared" si="134"/>
        <v>0.56928299999999998</v>
      </c>
      <c r="DG84" s="19">
        <f t="shared" si="134"/>
        <v>0.841997</v>
      </c>
      <c r="DH84" s="19">
        <f t="shared" si="134"/>
        <v>0</v>
      </c>
      <c r="DI84" s="19">
        <f t="shared" si="134"/>
        <v>0.83230700000000002</v>
      </c>
      <c r="DJ84" s="20">
        <f t="shared" si="52"/>
        <v>0.61921160000000008</v>
      </c>
      <c r="DK84" s="20">
        <f t="shared" si="53"/>
        <v>0.36584450327810025</v>
      </c>
    </row>
    <row r="85" spans="4:115" x14ac:dyDescent="0.2">
      <c r="D85" s="18" t="s">
        <v>134</v>
      </c>
      <c r="E85" s="19">
        <f t="shared" ref="E85:I85" si="135">ABS(E16)</f>
        <v>0.58151399999999998</v>
      </c>
      <c r="F85" s="19">
        <f t="shared" si="135"/>
        <v>0.56404799999999999</v>
      </c>
      <c r="G85" s="19">
        <f t="shared" si="135"/>
        <v>0.52398800000000001</v>
      </c>
      <c r="H85" s="19">
        <f t="shared" si="135"/>
        <v>0.50107199999999996</v>
      </c>
      <c r="I85" s="19">
        <f t="shared" si="135"/>
        <v>0.51476500000000003</v>
      </c>
      <c r="J85" s="20">
        <f t="shared" si="28"/>
        <v>0.53707740000000004</v>
      </c>
      <c r="K85" s="20">
        <f t="shared" si="29"/>
        <v>3.4159878143810753E-2</v>
      </c>
      <c r="R85" s="18" t="s">
        <v>134</v>
      </c>
      <c r="S85" s="19">
        <f t="shared" ref="S85:Z85" si="136">ABS(S16)</f>
        <v>0.44108000000000003</v>
      </c>
      <c r="T85" s="19">
        <f t="shared" si="136"/>
        <v>0.55533299999999997</v>
      </c>
      <c r="U85" s="19">
        <f t="shared" si="136"/>
        <v>0.43362800000000001</v>
      </c>
      <c r="V85" s="19">
        <f t="shared" si="136"/>
        <v>0.54141099999999998</v>
      </c>
      <c r="W85" s="19">
        <f t="shared" si="136"/>
        <v>0.50850099999999998</v>
      </c>
      <c r="X85" s="19">
        <f t="shared" si="136"/>
        <v>0.63251500000000005</v>
      </c>
      <c r="Y85" s="19">
        <f t="shared" si="136"/>
        <v>0.589499</v>
      </c>
      <c r="Z85" s="19">
        <f t="shared" si="136"/>
        <v>0.51663400000000004</v>
      </c>
      <c r="AA85" s="20">
        <f t="shared" si="31"/>
        <v>0.5577120000000001</v>
      </c>
      <c r="AB85" s="20">
        <f t="shared" si="32"/>
        <v>5.2394535459339669E-2</v>
      </c>
      <c r="AE85" s="18" t="s">
        <v>134</v>
      </c>
      <c r="AF85" s="19">
        <f t="shared" ref="AF85:AN85" si="137">ABS(AF16)</f>
        <v>0.54648099999999999</v>
      </c>
      <c r="AG85" s="19">
        <f t="shared" si="137"/>
        <v>0.43362800000000001</v>
      </c>
      <c r="AH85" s="19">
        <f t="shared" si="137"/>
        <v>0.50561800000000001</v>
      </c>
      <c r="AI85" s="19">
        <f t="shared" si="137"/>
        <v>0.48995</v>
      </c>
      <c r="AJ85" s="19">
        <f t="shared" si="137"/>
        <v>0.512019</v>
      </c>
      <c r="AK85" s="19">
        <f t="shared" si="137"/>
        <v>0.56000000000000005</v>
      </c>
      <c r="AL85" s="19">
        <f t="shared" si="137"/>
        <v>0.58558100000000002</v>
      </c>
      <c r="AM85" s="19">
        <f t="shared" si="137"/>
        <v>0.52015199999999995</v>
      </c>
      <c r="AN85" s="19">
        <f t="shared" si="137"/>
        <v>0.55286999999999997</v>
      </c>
      <c r="AO85" s="20">
        <f t="shared" si="34"/>
        <v>0.54612439999999995</v>
      </c>
      <c r="AP85" s="20">
        <f t="shared" si="35"/>
        <v>3.0135537780169135E-2</v>
      </c>
      <c r="AS85" s="18" t="s">
        <v>125</v>
      </c>
      <c r="AT85" s="19">
        <f t="shared" ref="AT85:AX85" si="138">ABS(AT16)</f>
        <v>2.6689080000000001</v>
      </c>
      <c r="AU85" s="19">
        <f t="shared" si="138"/>
        <v>2.4269500000000002</v>
      </c>
      <c r="AV85" s="19">
        <f t="shared" si="138"/>
        <v>2.2585229999999998</v>
      </c>
      <c r="AW85" s="19">
        <f t="shared" si="138"/>
        <v>2.2712330000000001</v>
      </c>
      <c r="AX85" s="19">
        <f t="shared" si="138"/>
        <v>2.4166669999999999</v>
      </c>
      <c r="AY85" s="20">
        <f t="shared" si="37"/>
        <v>2.4084562000000003</v>
      </c>
      <c r="AZ85" s="20">
        <f t="shared" si="38"/>
        <v>0.1654952786930794</v>
      </c>
      <c r="BB85" s="18" t="s">
        <v>125</v>
      </c>
      <c r="BC85" s="19">
        <f t="shared" ref="BC85:BM85" si="139">ABS(BC16)</f>
        <v>2.5315789999999998</v>
      </c>
      <c r="BD85" s="19">
        <f t="shared" si="139"/>
        <v>2.877907</v>
      </c>
      <c r="BE85" s="19">
        <f t="shared" si="139"/>
        <v>2.0344829999999998</v>
      </c>
      <c r="BF85" s="19">
        <f t="shared" si="139"/>
        <v>2.579952</v>
      </c>
      <c r="BG85" s="19">
        <f t="shared" si="139"/>
        <v>2.3940090000000001</v>
      </c>
      <c r="BH85" s="19">
        <f t="shared" si="139"/>
        <v>2.3033329999999999</v>
      </c>
      <c r="BI85" s="19">
        <f t="shared" si="139"/>
        <v>2.0290460000000001</v>
      </c>
      <c r="BJ85" s="19">
        <f t="shared" si="139"/>
        <v>2.3515619999999999</v>
      </c>
      <c r="BK85" s="19">
        <f t="shared" si="139"/>
        <v>2.160377</v>
      </c>
      <c r="BL85" s="19">
        <f t="shared" si="139"/>
        <v>2.7803620000000002</v>
      </c>
      <c r="BM85" s="19">
        <f t="shared" si="139"/>
        <v>2.3094939999999999</v>
      </c>
      <c r="BN85" s="20">
        <f t="shared" si="40"/>
        <v>2.3261682000000001</v>
      </c>
      <c r="BO85" s="20">
        <f t="shared" si="41"/>
        <v>0.2841580571234969</v>
      </c>
      <c r="BQ85" s="18" t="s">
        <v>135</v>
      </c>
      <c r="BR85" s="19">
        <f t="shared" ref="BR85:BY85" si="140">ABS(BR16)</f>
        <v>4.3973880000000003</v>
      </c>
      <c r="BS85" s="19">
        <f t="shared" si="140"/>
        <v>0.678288</v>
      </c>
      <c r="BT85" s="19">
        <f t="shared" si="140"/>
        <v>3.7828050000000002</v>
      </c>
      <c r="BU85" s="19">
        <f t="shared" si="140"/>
        <v>1.040788</v>
      </c>
      <c r="BV85" s="19">
        <f t="shared" si="140"/>
        <v>0.82657999999999998</v>
      </c>
      <c r="BW85" s="19">
        <f t="shared" si="140"/>
        <v>6.0750999999999999E-2</v>
      </c>
      <c r="BX85" s="19">
        <f t="shared" si="140"/>
        <v>1.3122999999999999E-2</v>
      </c>
      <c r="BY85" s="19">
        <f t="shared" si="140"/>
        <v>8.0886080000000007</v>
      </c>
      <c r="BZ85" s="20">
        <f t="shared" si="43"/>
        <v>2.00597</v>
      </c>
      <c r="CA85" s="20">
        <f t="shared" si="44"/>
        <v>3.4306099394873648</v>
      </c>
      <c r="CD85" s="18" t="s">
        <v>136</v>
      </c>
      <c r="CE85" s="19">
        <f t="shared" ref="CE85:CI85" si="141">ABS(CE16)</f>
        <v>0.836283</v>
      </c>
      <c r="CF85" s="19">
        <f t="shared" si="141"/>
        <v>0.84229399999999999</v>
      </c>
      <c r="CG85" s="19">
        <f t="shared" si="141"/>
        <v>0.84906300000000001</v>
      </c>
      <c r="CH85" s="19">
        <f t="shared" si="141"/>
        <v>0.81964400000000004</v>
      </c>
      <c r="CI85" s="19">
        <f t="shared" si="141"/>
        <v>0.85054200000000002</v>
      </c>
      <c r="CJ85" s="20">
        <f t="shared" si="46"/>
        <v>0.83956520000000001</v>
      </c>
      <c r="CK85" s="20">
        <f t="shared" si="47"/>
        <v>1.2507715007146579E-2</v>
      </c>
      <c r="CM85" s="18" t="s">
        <v>137</v>
      </c>
      <c r="CN85" s="19">
        <f t="shared" ref="CN85:CX85" si="142">ABS(CN16)</f>
        <v>1.6129000000000001E-2</v>
      </c>
      <c r="CO85" s="19">
        <f t="shared" si="142"/>
        <v>5.7851E-2</v>
      </c>
      <c r="CP85" s="19">
        <f t="shared" si="142"/>
        <v>7.3528999999999997E-2</v>
      </c>
      <c r="CQ85" s="19">
        <f t="shared" si="142"/>
        <v>0.17818200000000001</v>
      </c>
      <c r="CR85" s="19">
        <f t="shared" si="142"/>
        <v>0.20385700000000001</v>
      </c>
      <c r="CS85" s="19">
        <f t="shared" si="142"/>
        <v>0.13372100000000001</v>
      </c>
      <c r="CT85" s="19">
        <f t="shared" si="142"/>
        <v>6.9444000000000006E-2</v>
      </c>
      <c r="CU85" s="19">
        <f t="shared" si="142"/>
        <v>0.40243899999999999</v>
      </c>
      <c r="CV85" s="19">
        <f t="shared" si="142"/>
        <v>0.28947400000000001</v>
      </c>
      <c r="CW85" s="19">
        <f t="shared" si="142"/>
        <v>0.14776600000000001</v>
      </c>
      <c r="CX85" s="19">
        <f t="shared" si="142"/>
        <v>2.9527999999999999E-2</v>
      </c>
      <c r="CY85" s="20">
        <f t="shared" si="49"/>
        <v>0.18773020000000001</v>
      </c>
      <c r="CZ85" s="20">
        <f t="shared" si="50"/>
        <v>0.15577898455247419</v>
      </c>
      <c r="DB85" s="18" t="s">
        <v>138</v>
      </c>
      <c r="DC85" s="19">
        <f t="shared" ref="DC85:DI85" si="143">ABS(DC16)</f>
        <v>0.79127400000000003</v>
      </c>
      <c r="DD85" s="19">
        <f t="shared" si="143"/>
        <v>0.90750900000000001</v>
      </c>
      <c r="DE85" s="19">
        <f t="shared" si="143"/>
        <v>0.82469800000000004</v>
      </c>
      <c r="DF85" s="19">
        <f t="shared" si="143"/>
        <v>0.44794400000000001</v>
      </c>
      <c r="DG85" s="19">
        <f t="shared" si="143"/>
        <v>0.793381</v>
      </c>
      <c r="DH85" s="19">
        <f t="shared" si="143"/>
        <v>0</v>
      </c>
      <c r="DI85" s="19">
        <f t="shared" si="143"/>
        <v>0.75</v>
      </c>
      <c r="DJ85" s="20">
        <f t="shared" si="52"/>
        <v>0.56320459999999994</v>
      </c>
      <c r="DK85" s="20">
        <f t="shared" si="53"/>
        <v>0.34883266840822119</v>
      </c>
    </row>
    <row r="86" spans="4:115" x14ac:dyDescent="0.2">
      <c r="D86" s="18" t="s">
        <v>139</v>
      </c>
      <c r="E86" s="19">
        <f t="shared" ref="E86:I86" si="144">ABS(E17)</f>
        <v>0.51435799999999998</v>
      </c>
      <c r="F86" s="19">
        <f t="shared" si="144"/>
        <v>0.53579500000000002</v>
      </c>
      <c r="G86" s="19">
        <f t="shared" si="144"/>
        <v>0.57525099999999996</v>
      </c>
      <c r="H86" s="19">
        <f t="shared" si="144"/>
        <v>0.53988100000000006</v>
      </c>
      <c r="I86" s="19">
        <f t="shared" si="144"/>
        <v>0.52308699999999997</v>
      </c>
      <c r="J86" s="20">
        <f t="shared" si="28"/>
        <v>0.5376744</v>
      </c>
      <c r="K86" s="20">
        <f t="shared" si="29"/>
        <v>2.3328356367305427E-2</v>
      </c>
      <c r="R86" s="18" t="s">
        <v>139</v>
      </c>
      <c r="S86" s="19">
        <f t="shared" ref="S86:Z86" si="145">ABS(S17)</f>
        <v>0.45879599999999998</v>
      </c>
      <c r="T86" s="19">
        <f t="shared" si="145"/>
        <v>0.54718299999999997</v>
      </c>
      <c r="U86" s="19">
        <f t="shared" si="145"/>
        <v>0.55709299999999995</v>
      </c>
      <c r="V86" s="19">
        <f t="shared" si="145"/>
        <v>0.51461000000000001</v>
      </c>
      <c r="W86" s="19">
        <f t="shared" si="145"/>
        <v>0.52819000000000005</v>
      </c>
      <c r="X86" s="19">
        <f t="shared" si="145"/>
        <v>0.62424199999999996</v>
      </c>
      <c r="Y86" s="19">
        <f t="shared" si="145"/>
        <v>0.60368699999999997</v>
      </c>
      <c r="Z86" s="19">
        <f t="shared" si="145"/>
        <v>0.52500000000000002</v>
      </c>
      <c r="AA86" s="20">
        <f t="shared" si="31"/>
        <v>0.55914580000000003</v>
      </c>
      <c r="AB86" s="20">
        <f t="shared" si="32"/>
        <v>5.0816012350439269E-2</v>
      </c>
      <c r="AE86" s="18" t="s">
        <v>139</v>
      </c>
      <c r="AF86" s="19">
        <f t="shared" ref="AF86:AN86" si="146">ABS(AF17)</f>
        <v>0.48873699999999998</v>
      </c>
      <c r="AG86" s="19">
        <f t="shared" si="146"/>
        <v>0.55709299999999995</v>
      </c>
      <c r="AH86" s="19">
        <f t="shared" si="146"/>
        <v>0.514706</v>
      </c>
      <c r="AI86" s="19">
        <f t="shared" si="146"/>
        <v>0.56437800000000005</v>
      </c>
      <c r="AJ86" s="19">
        <f t="shared" si="146"/>
        <v>0.58230499999999996</v>
      </c>
      <c r="AK86" s="19">
        <f t="shared" si="146"/>
        <v>0.66666700000000001</v>
      </c>
      <c r="AL86" s="19">
        <f t="shared" si="146"/>
        <v>0.53054900000000005</v>
      </c>
      <c r="AM86" s="19">
        <f t="shared" si="146"/>
        <v>0.50314999999999999</v>
      </c>
      <c r="AN86" s="19">
        <f t="shared" si="146"/>
        <v>0.53164599999999995</v>
      </c>
      <c r="AO86" s="20">
        <f t="shared" si="34"/>
        <v>0.5628633999999999</v>
      </c>
      <c r="AP86" s="20">
        <f t="shared" si="35"/>
        <v>6.4686938081038953E-2</v>
      </c>
      <c r="AS86" s="18" t="s">
        <v>130</v>
      </c>
      <c r="AT86" s="19">
        <f t="shared" ref="AT86:AX86" si="147">ABS(AT17)</f>
        <v>1.752837</v>
      </c>
      <c r="AU86" s="19">
        <f t="shared" si="147"/>
        <v>1.839013</v>
      </c>
      <c r="AV86" s="19">
        <f t="shared" si="147"/>
        <v>1.3456030000000001</v>
      </c>
      <c r="AW86" s="19">
        <f t="shared" si="147"/>
        <v>1.4771780000000001</v>
      </c>
      <c r="AX86" s="19">
        <f t="shared" si="147"/>
        <v>1.4655670000000001</v>
      </c>
      <c r="AY86" s="20">
        <f t="shared" si="37"/>
        <v>1.5760396000000001</v>
      </c>
      <c r="AZ86" s="20">
        <f t="shared" si="38"/>
        <v>0.20945832979330356</v>
      </c>
      <c r="BB86" s="18" t="s">
        <v>130</v>
      </c>
      <c r="BC86" s="19">
        <f t="shared" ref="BC86:BM86" si="148">ABS(BC17)</f>
        <v>1.2516780000000001</v>
      </c>
      <c r="BD86" s="19">
        <f t="shared" si="148"/>
        <v>1.7004049999999999</v>
      </c>
      <c r="BE86" s="19">
        <f t="shared" si="148"/>
        <v>1.120482</v>
      </c>
      <c r="BF86" s="19">
        <f t="shared" si="148"/>
        <v>1.9354210000000001</v>
      </c>
      <c r="BG86" s="19">
        <f t="shared" si="148"/>
        <v>1.832692</v>
      </c>
      <c r="BH86" s="19">
        <f t="shared" si="148"/>
        <v>1.906158</v>
      </c>
      <c r="BI86" s="19">
        <f t="shared" si="148"/>
        <v>1.5704229999999999</v>
      </c>
      <c r="BJ86" s="19">
        <f t="shared" si="148"/>
        <v>1.8791949999999999</v>
      </c>
      <c r="BK86" s="19">
        <f t="shared" si="148"/>
        <v>1.481481</v>
      </c>
      <c r="BL86" s="19">
        <f t="shared" si="148"/>
        <v>1.170623</v>
      </c>
      <c r="BM86" s="19">
        <f t="shared" si="148"/>
        <v>1.5733459999999999</v>
      </c>
      <c r="BN86" s="20">
        <f t="shared" si="40"/>
        <v>1.5350135999999999</v>
      </c>
      <c r="BO86" s="20">
        <f t="shared" si="41"/>
        <v>0.25339212854546195</v>
      </c>
      <c r="BQ86" s="18" t="s">
        <v>140</v>
      </c>
      <c r="BR86" s="19">
        <f t="shared" ref="BR86:BY86" si="149">ABS(BR17)</f>
        <v>0.105464</v>
      </c>
      <c r="BS86" s="19">
        <f t="shared" si="149"/>
        <v>0.121212</v>
      </c>
      <c r="BT86" s="19">
        <f t="shared" si="149"/>
        <v>2.7151000000000002E-2</v>
      </c>
      <c r="BU86" s="19">
        <f t="shared" si="149"/>
        <v>0.75030200000000002</v>
      </c>
      <c r="BV86" s="19">
        <f t="shared" si="149"/>
        <v>0.54661000000000004</v>
      </c>
      <c r="BW86" s="19">
        <f t="shared" si="149"/>
        <v>5.8824000000000001E-2</v>
      </c>
      <c r="BX86" s="19">
        <f t="shared" si="149"/>
        <v>3.5777999999999997E-2</v>
      </c>
      <c r="BY86" s="19">
        <f t="shared" si="149"/>
        <v>5.2769999999999997E-2</v>
      </c>
      <c r="BZ86" s="20">
        <f t="shared" si="43"/>
        <v>0.28885680000000002</v>
      </c>
      <c r="CA86" s="20">
        <f t="shared" si="44"/>
        <v>0.33618050580484288</v>
      </c>
      <c r="CD86" s="18" t="s">
        <v>141</v>
      </c>
      <c r="CE86" s="19">
        <f t="shared" ref="CE86:CI86" si="150">ABS(CE17)</f>
        <v>0.74689099999999997</v>
      </c>
      <c r="CF86" s="19">
        <f t="shared" si="150"/>
        <v>0.75784300000000004</v>
      </c>
      <c r="CG86" s="19">
        <f t="shared" si="150"/>
        <v>0.78131499999999998</v>
      </c>
      <c r="CH86" s="19">
        <f t="shared" si="150"/>
        <v>0.75023700000000004</v>
      </c>
      <c r="CI86" s="19">
        <f t="shared" si="150"/>
        <v>0.753417</v>
      </c>
      <c r="CJ86" s="20">
        <f t="shared" si="46"/>
        <v>0.75794060000000008</v>
      </c>
      <c r="CK86" s="20">
        <f t="shared" si="47"/>
        <v>1.3677300274542479E-2</v>
      </c>
      <c r="CM86" s="18" t="s">
        <v>142</v>
      </c>
      <c r="CN86" s="19">
        <f t="shared" ref="CN86:CX86" si="151">ABS(CN17)</f>
        <v>0.85764300000000004</v>
      </c>
      <c r="CO86" s="19">
        <f t="shared" si="151"/>
        <v>0.830013</v>
      </c>
      <c r="CP86" s="19">
        <f t="shared" si="151"/>
        <v>0.80714300000000005</v>
      </c>
      <c r="CQ86" s="19">
        <f t="shared" si="151"/>
        <v>0.87561900000000004</v>
      </c>
      <c r="CR86" s="19">
        <f t="shared" si="151"/>
        <v>0.81982500000000003</v>
      </c>
      <c r="CS86" s="19">
        <f t="shared" si="151"/>
        <v>0.84424900000000003</v>
      </c>
      <c r="CT86" s="19">
        <f t="shared" si="151"/>
        <v>0.86613399999999996</v>
      </c>
      <c r="CU86" s="19">
        <f t="shared" si="151"/>
        <v>0.89159299999999997</v>
      </c>
      <c r="CV86" s="19">
        <f t="shared" si="151"/>
        <v>0.87412599999999996</v>
      </c>
      <c r="CW86" s="19">
        <f t="shared" si="151"/>
        <v>0.79769800000000002</v>
      </c>
      <c r="CX86" s="19">
        <f t="shared" si="151"/>
        <v>0.84228000000000003</v>
      </c>
      <c r="CY86" s="20">
        <f t="shared" si="49"/>
        <v>0.85436619999999996</v>
      </c>
      <c r="CZ86" s="20">
        <f t="shared" si="50"/>
        <v>3.6304705524215421E-2</v>
      </c>
      <c r="DB86" s="18" t="s">
        <v>143</v>
      </c>
      <c r="DC86" s="19">
        <f t="shared" ref="DC86:DI86" si="152">ABS(DC17)</f>
        <v>4.7327589999999997</v>
      </c>
      <c r="DD86" s="19">
        <f t="shared" si="152"/>
        <v>0.393204</v>
      </c>
      <c r="DE86" s="19">
        <f t="shared" si="152"/>
        <v>0.71726999999999996</v>
      </c>
      <c r="DF86" s="19">
        <f t="shared" si="152"/>
        <v>6.9873419999999999</v>
      </c>
      <c r="DG86" s="19">
        <f t="shared" si="152"/>
        <v>0.69525099999999995</v>
      </c>
      <c r="DH86" s="19">
        <f t="shared" si="152"/>
        <v>0</v>
      </c>
      <c r="DI86" s="19">
        <f t="shared" si="152"/>
        <v>0</v>
      </c>
      <c r="DJ86" s="20">
        <f t="shared" si="52"/>
        <v>1.6799725999999999</v>
      </c>
      <c r="DK86" s="20">
        <f t="shared" si="53"/>
        <v>2.9878612228110262</v>
      </c>
    </row>
    <row r="87" spans="4:115" x14ac:dyDescent="0.2">
      <c r="D87" s="18" t="s">
        <v>144</v>
      </c>
      <c r="E87" s="19">
        <f t="shared" ref="E87:I87" si="153">ABS(E18)</f>
        <v>0.32827099999999998</v>
      </c>
      <c r="F87" s="19">
        <f t="shared" si="153"/>
        <v>0.40077800000000002</v>
      </c>
      <c r="G87" s="19">
        <f t="shared" si="153"/>
        <v>0.30066100000000001</v>
      </c>
      <c r="H87" s="19">
        <f t="shared" si="153"/>
        <v>0.33205699999999999</v>
      </c>
      <c r="I87" s="19">
        <f t="shared" si="153"/>
        <v>0.25617299999999998</v>
      </c>
      <c r="J87" s="20">
        <f t="shared" si="28"/>
        <v>0.32358800000000004</v>
      </c>
      <c r="K87" s="20">
        <f t="shared" si="29"/>
        <v>5.2731347659622514E-2</v>
      </c>
      <c r="R87" s="18" t="s">
        <v>144</v>
      </c>
      <c r="S87" s="19">
        <f t="shared" ref="S87:Z87" si="154">ABS(S18)</f>
        <v>0.212226</v>
      </c>
      <c r="T87" s="19">
        <f t="shared" si="154"/>
        <v>0.32694200000000001</v>
      </c>
      <c r="U87" s="19">
        <f t="shared" si="154"/>
        <v>0.34359000000000001</v>
      </c>
      <c r="V87" s="19">
        <f t="shared" si="154"/>
        <v>0.27073199999999997</v>
      </c>
      <c r="W87" s="19">
        <f t="shared" si="154"/>
        <v>0.32340400000000002</v>
      </c>
      <c r="X87" s="19">
        <f t="shared" si="154"/>
        <v>0.473939</v>
      </c>
      <c r="Y87" s="19">
        <f t="shared" si="154"/>
        <v>0.42666700000000002</v>
      </c>
      <c r="Z87" s="19">
        <f t="shared" si="154"/>
        <v>0.27566000000000002</v>
      </c>
      <c r="AA87" s="20">
        <f t="shared" si="31"/>
        <v>0.35408040000000002</v>
      </c>
      <c r="AB87" s="20">
        <f t="shared" si="32"/>
        <v>9.1750551673000877E-2</v>
      </c>
      <c r="AE87" s="18" t="s">
        <v>144</v>
      </c>
      <c r="AF87" s="19">
        <f t="shared" ref="AF87:AN87" si="155">ABS(AF18)</f>
        <v>0.40614299999999998</v>
      </c>
      <c r="AG87" s="19">
        <f t="shared" si="155"/>
        <v>0.34359000000000001</v>
      </c>
      <c r="AH87" s="19">
        <f t="shared" si="155"/>
        <v>0.34975400000000001</v>
      </c>
      <c r="AI87" s="19">
        <f t="shared" si="155"/>
        <v>0.26582299999999998</v>
      </c>
      <c r="AJ87" s="19">
        <f t="shared" si="155"/>
        <v>0.33551599999999998</v>
      </c>
      <c r="AK87" s="19">
        <f t="shared" si="155"/>
        <v>0.296512</v>
      </c>
      <c r="AL87" s="19">
        <f t="shared" si="155"/>
        <v>0.39856200000000003</v>
      </c>
      <c r="AM87" s="19">
        <f t="shared" si="155"/>
        <v>0.20529</v>
      </c>
      <c r="AN87" s="19">
        <f t="shared" si="155"/>
        <v>1.3332999999999999E-2</v>
      </c>
      <c r="AO87" s="20">
        <f t="shared" si="34"/>
        <v>0.24984260000000003</v>
      </c>
      <c r="AP87" s="20">
        <f t="shared" si="35"/>
        <v>0.14963050270516362</v>
      </c>
      <c r="AS87" s="18" t="s">
        <v>145</v>
      </c>
      <c r="AT87" s="19">
        <f t="shared" ref="AT87:AX87" si="156">ABS(AT18)</f>
        <v>0.78552299999999997</v>
      </c>
      <c r="AU87" s="19">
        <f t="shared" si="156"/>
        <v>0.72793699999999995</v>
      </c>
      <c r="AV87" s="19">
        <f t="shared" si="156"/>
        <v>0.739645</v>
      </c>
      <c r="AW87" s="19">
        <f t="shared" si="156"/>
        <v>0.78892899999999999</v>
      </c>
      <c r="AX87" s="19">
        <f t="shared" si="156"/>
        <v>0.82309399999999999</v>
      </c>
      <c r="AY87" s="20">
        <f t="shared" si="37"/>
        <v>0.77302559999999987</v>
      </c>
      <c r="AZ87" s="20">
        <f t="shared" si="38"/>
        <v>3.8933257387483017E-2</v>
      </c>
      <c r="BB87" s="18" t="s">
        <v>145</v>
      </c>
      <c r="BC87" s="19">
        <f t="shared" ref="BC87:BM87" si="157">ABS(BC18)</f>
        <v>0.76493299999999997</v>
      </c>
      <c r="BD87" s="19">
        <f t="shared" si="157"/>
        <v>0.78595300000000001</v>
      </c>
      <c r="BE87" s="19">
        <f t="shared" si="157"/>
        <v>0.74390199999999995</v>
      </c>
      <c r="BF87" s="19">
        <f t="shared" si="157"/>
        <v>0.82668699999999995</v>
      </c>
      <c r="BG87" s="19">
        <f t="shared" si="157"/>
        <v>0.76542200000000005</v>
      </c>
      <c r="BH87" s="19">
        <f t="shared" si="157"/>
        <v>0.76219499999999996</v>
      </c>
      <c r="BI87" s="19">
        <f t="shared" si="157"/>
        <v>0.81100099999999997</v>
      </c>
      <c r="BJ87" s="19">
        <f t="shared" si="157"/>
        <v>0.85285299999999997</v>
      </c>
      <c r="BK87" s="19">
        <f t="shared" si="157"/>
        <v>0.78656099999999995</v>
      </c>
      <c r="BL87" s="19">
        <f t="shared" si="157"/>
        <v>0.742483</v>
      </c>
      <c r="BM87" s="19">
        <f t="shared" si="157"/>
        <v>0.764096</v>
      </c>
      <c r="BN87" s="20">
        <f t="shared" si="40"/>
        <v>0.79139879999999996</v>
      </c>
      <c r="BO87" s="20">
        <f t="shared" si="41"/>
        <v>4.2785709146863499E-2</v>
      </c>
      <c r="BQ87" s="18" t="s">
        <v>146</v>
      </c>
      <c r="BR87" s="19">
        <f t="shared" ref="BR87:BY87" si="158">ABS(BR18)</f>
        <v>0</v>
      </c>
      <c r="BS87" s="19">
        <f t="shared" si="158"/>
        <v>0.171429</v>
      </c>
      <c r="BT87" s="19">
        <f t="shared" si="158"/>
        <v>0</v>
      </c>
      <c r="BU87" s="19">
        <f t="shared" si="158"/>
        <v>0.83207100000000001</v>
      </c>
      <c r="BV87" s="19">
        <f t="shared" si="158"/>
        <v>0</v>
      </c>
      <c r="BW87" s="19">
        <f t="shared" si="158"/>
        <v>5.8179000000000002E-2</v>
      </c>
      <c r="BX87" s="19">
        <f t="shared" si="158"/>
        <v>0.18163299999999999</v>
      </c>
      <c r="BY87" s="19">
        <f t="shared" si="158"/>
        <v>0</v>
      </c>
      <c r="BZ87" s="20">
        <f t="shared" si="43"/>
        <v>0.21437659999999997</v>
      </c>
      <c r="CA87" s="20">
        <f t="shared" si="44"/>
        <v>0.35317518975474482</v>
      </c>
      <c r="CD87" s="18" t="s">
        <v>147</v>
      </c>
      <c r="CE87" s="19">
        <f t="shared" ref="CE87:CI87" si="159">ABS(CE18)</f>
        <v>0.802427</v>
      </c>
      <c r="CF87" s="19">
        <f t="shared" si="159"/>
        <v>0.79458499999999999</v>
      </c>
      <c r="CG87" s="19">
        <f t="shared" si="159"/>
        <v>0.79500999999999999</v>
      </c>
      <c r="CH87" s="19">
        <f t="shared" si="159"/>
        <v>0.75431199999999998</v>
      </c>
      <c r="CI87" s="19">
        <f t="shared" si="159"/>
        <v>0.795821</v>
      </c>
      <c r="CJ87" s="20">
        <f t="shared" si="46"/>
        <v>0.78843099999999999</v>
      </c>
      <c r="CK87" s="20">
        <f t="shared" si="47"/>
        <v>1.9337536257238157E-2</v>
      </c>
      <c r="CM87" s="18" t="s">
        <v>148</v>
      </c>
      <c r="CN87" s="19">
        <f t="shared" ref="CN87:CX87" si="160">ABS(CN18)</f>
        <v>0.76538499999999998</v>
      </c>
      <c r="CO87" s="19">
        <f t="shared" si="160"/>
        <v>0.79714700000000005</v>
      </c>
      <c r="CP87" s="19">
        <f t="shared" si="160"/>
        <v>0.76521700000000004</v>
      </c>
      <c r="CQ87" s="19">
        <f t="shared" si="160"/>
        <v>0.82813700000000001</v>
      </c>
      <c r="CR87" s="19">
        <f t="shared" si="160"/>
        <v>0.77244100000000004</v>
      </c>
      <c r="CS87" s="19">
        <f t="shared" si="160"/>
        <v>0.75440799999999997</v>
      </c>
      <c r="CT87" s="19">
        <f t="shared" si="160"/>
        <v>0.79758300000000004</v>
      </c>
      <c r="CU87" s="19">
        <f t="shared" si="160"/>
        <v>0.86756800000000001</v>
      </c>
      <c r="CV87" s="19">
        <f t="shared" si="160"/>
        <v>0.80363600000000002</v>
      </c>
      <c r="CW87" s="19">
        <f t="shared" si="160"/>
        <v>0.76805599999999996</v>
      </c>
      <c r="CX87" s="19">
        <f t="shared" si="160"/>
        <v>0.79930900000000005</v>
      </c>
      <c r="CY87" s="20">
        <f t="shared" si="49"/>
        <v>0.8072303999999999</v>
      </c>
      <c r="CZ87" s="20">
        <f t="shared" si="50"/>
        <v>3.655133446674691E-2</v>
      </c>
      <c r="DB87" s="18" t="s">
        <v>149</v>
      </c>
      <c r="DC87" s="19">
        <f t="shared" ref="DC87:DI87" si="161">ABS(DC18)</f>
        <v>0.73421899999999996</v>
      </c>
      <c r="DD87" s="19">
        <f t="shared" si="161"/>
        <v>0.68444199999999999</v>
      </c>
      <c r="DE87" s="19">
        <f t="shared" si="161"/>
        <v>0.456926</v>
      </c>
      <c r="DF87" s="19">
        <f t="shared" si="161"/>
        <v>0.37834000000000001</v>
      </c>
      <c r="DG87" s="19">
        <f t="shared" si="161"/>
        <v>1.6212299999999999</v>
      </c>
      <c r="DH87" s="19">
        <f t="shared" si="161"/>
        <v>0</v>
      </c>
      <c r="DI87" s="19">
        <f t="shared" si="161"/>
        <v>0</v>
      </c>
      <c r="DJ87" s="20">
        <f t="shared" si="52"/>
        <v>0.49129919999999999</v>
      </c>
      <c r="DK87" s="20">
        <f t="shared" si="53"/>
        <v>0.66585184507756678</v>
      </c>
    </row>
    <row r="88" spans="4:115" x14ac:dyDescent="0.2">
      <c r="D88" s="18" t="s">
        <v>150</v>
      </c>
      <c r="E88" s="19">
        <f t="shared" ref="E88:I88" si="162">ABS(E19)</f>
        <v>0.17266200000000001</v>
      </c>
      <c r="F88" s="19">
        <f t="shared" si="162"/>
        <v>0.10073</v>
      </c>
      <c r="G88" s="19">
        <f t="shared" si="162"/>
        <v>3.2011999999999999E-2</v>
      </c>
      <c r="H88" s="19">
        <f t="shared" si="162"/>
        <v>0.19862199999999999</v>
      </c>
      <c r="I88" s="19">
        <f t="shared" si="162"/>
        <v>0.221744</v>
      </c>
      <c r="J88" s="20">
        <f t="shared" si="28"/>
        <v>0.14515400000000001</v>
      </c>
      <c r="K88" s="20">
        <f t="shared" si="29"/>
        <v>7.7871928716322383E-2</v>
      </c>
      <c r="R88" s="18" t="s">
        <v>150</v>
      </c>
      <c r="S88" s="19">
        <f t="shared" ref="S88:Z88" si="163">ABS(S19)</f>
        <v>9.8945000000000005E-2</v>
      </c>
      <c r="T88" s="19">
        <f t="shared" si="163"/>
        <v>8.6301000000000003E-2</v>
      </c>
      <c r="U88" s="19">
        <f t="shared" si="163"/>
        <v>4.4776000000000003E-2</v>
      </c>
      <c r="V88" s="19">
        <f t="shared" si="163"/>
        <v>0.156559</v>
      </c>
      <c r="W88" s="19">
        <f t="shared" si="163"/>
        <v>0.171875</v>
      </c>
      <c r="X88" s="19">
        <f t="shared" si="163"/>
        <v>0.271812</v>
      </c>
      <c r="Y88" s="19">
        <f t="shared" si="163"/>
        <v>0.28630699999999998</v>
      </c>
      <c r="Z88" s="19">
        <f t="shared" si="163"/>
        <v>0.13028200000000001</v>
      </c>
      <c r="AA88" s="20">
        <f t="shared" si="31"/>
        <v>0.20336699999999999</v>
      </c>
      <c r="AB88" s="20">
        <f t="shared" si="32"/>
        <v>7.0865918779763254E-2</v>
      </c>
      <c r="AE88" s="18" t="s">
        <v>150</v>
      </c>
      <c r="AF88" s="19">
        <f t="shared" ref="AF88:AN88" si="164">ABS(AF19)</f>
        <v>0.14285700000000001</v>
      </c>
      <c r="AG88" s="19">
        <f t="shared" si="164"/>
        <v>4.4776000000000003E-2</v>
      </c>
      <c r="AH88" s="19">
        <f t="shared" si="164"/>
        <v>0.22352900000000001</v>
      </c>
      <c r="AI88" s="19">
        <f t="shared" si="164"/>
        <v>0.105727</v>
      </c>
      <c r="AJ88" s="19">
        <f t="shared" si="164"/>
        <v>0.199211</v>
      </c>
      <c r="AK88" s="19">
        <f t="shared" si="164"/>
        <v>0.159722</v>
      </c>
      <c r="AL88" s="19">
        <f t="shared" si="164"/>
        <v>0.247752</v>
      </c>
      <c r="AM88" s="19">
        <f t="shared" si="164"/>
        <v>4.6828000000000002E-2</v>
      </c>
      <c r="AN88" s="19">
        <f t="shared" si="164"/>
        <v>4.5161E-2</v>
      </c>
      <c r="AO88" s="20">
        <f t="shared" si="34"/>
        <v>0.13973479999999999</v>
      </c>
      <c r="AP88" s="20">
        <f t="shared" si="35"/>
        <v>9.1077575668767105E-2</v>
      </c>
      <c r="AS88" s="18" t="s">
        <v>151</v>
      </c>
      <c r="AT88" s="19">
        <f t="shared" ref="AT88:AX88" si="165">ABS(AT19)</f>
        <v>0.61941000000000002</v>
      </c>
      <c r="AU88" s="19">
        <f t="shared" si="165"/>
        <v>0.52918299999999996</v>
      </c>
      <c r="AV88" s="19">
        <f t="shared" si="165"/>
        <v>0.54166700000000001</v>
      </c>
      <c r="AW88" s="19">
        <f t="shared" si="165"/>
        <v>0.62569799999999998</v>
      </c>
      <c r="AX88" s="19">
        <f t="shared" si="165"/>
        <v>0.67152100000000003</v>
      </c>
      <c r="AY88" s="20">
        <f t="shared" si="37"/>
        <v>0.59749579999999991</v>
      </c>
      <c r="AZ88" s="20">
        <f t="shared" si="38"/>
        <v>6.0288514732907479E-2</v>
      </c>
      <c r="BB88" s="18" t="s">
        <v>151</v>
      </c>
      <c r="BC88" s="19">
        <f t="shared" ref="BC88:BM88" si="166">ABS(BC19)</f>
        <v>0.58361799999999997</v>
      </c>
      <c r="BD88" s="19">
        <f t="shared" si="166"/>
        <v>0.59748400000000002</v>
      </c>
      <c r="BE88" s="19">
        <f t="shared" si="166"/>
        <v>0.56350999999999996</v>
      </c>
      <c r="BF88" s="19">
        <f t="shared" si="166"/>
        <v>0.65069600000000005</v>
      </c>
      <c r="BG88" s="19">
        <f t="shared" si="166"/>
        <v>0.57121699999999997</v>
      </c>
      <c r="BH88" s="19">
        <f t="shared" si="166"/>
        <v>0.58510600000000001</v>
      </c>
      <c r="BI88" s="19">
        <f t="shared" si="166"/>
        <v>0.65104200000000001</v>
      </c>
      <c r="BJ88" s="19">
        <f t="shared" si="166"/>
        <v>0.75980400000000003</v>
      </c>
      <c r="BK88" s="19">
        <f t="shared" si="166"/>
        <v>0.67857100000000004</v>
      </c>
      <c r="BL88" s="19">
        <f t="shared" si="166"/>
        <v>0.52691200000000005</v>
      </c>
      <c r="BM88" s="19">
        <f t="shared" si="166"/>
        <v>0.60587800000000003</v>
      </c>
      <c r="BN88" s="20">
        <f t="shared" si="40"/>
        <v>0.64444140000000005</v>
      </c>
      <c r="BO88" s="20">
        <f t="shared" si="41"/>
        <v>8.6338320980893973E-2</v>
      </c>
      <c r="BQ88" s="18" t="s">
        <v>152</v>
      </c>
      <c r="BR88" s="19">
        <f t="shared" ref="BR88:BY88" si="167">ABS(BR19)</f>
        <v>0.49974099999999999</v>
      </c>
      <c r="BS88" s="19">
        <f t="shared" si="167"/>
        <v>0</v>
      </c>
      <c r="BT88" s="19">
        <f t="shared" si="167"/>
        <v>0.44794499999999998</v>
      </c>
      <c r="BU88" s="19">
        <f t="shared" si="167"/>
        <v>0</v>
      </c>
      <c r="BV88" s="19">
        <f t="shared" si="167"/>
        <v>0.86049500000000001</v>
      </c>
      <c r="BW88" s="19">
        <f t="shared" si="167"/>
        <v>0</v>
      </c>
      <c r="BX88" s="19">
        <f t="shared" si="167"/>
        <v>0</v>
      </c>
      <c r="BY88" s="19">
        <f t="shared" si="167"/>
        <v>0.55748399999999998</v>
      </c>
      <c r="BZ88" s="20">
        <f t="shared" si="43"/>
        <v>0.28359579999999995</v>
      </c>
      <c r="CA88" s="20">
        <f t="shared" si="44"/>
        <v>0.40283593632917108</v>
      </c>
      <c r="CD88" s="18" t="s">
        <v>153</v>
      </c>
      <c r="CE88" s="19">
        <f t="shared" ref="CE88:CI88" si="168">ABS(CE19)</f>
        <v>9.1518000000000002E-2</v>
      </c>
      <c r="CF88" s="19">
        <f t="shared" si="168"/>
        <v>8.1081E-2</v>
      </c>
      <c r="CG88" s="19">
        <f t="shared" si="168"/>
        <v>2.7841999999999999E-2</v>
      </c>
      <c r="CH88" s="19">
        <f t="shared" si="168"/>
        <v>9.1096999999999997E-2</v>
      </c>
      <c r="CI88" s="19">
        <f t="shared" si="168"/>
        <v>0.17574699999999999</v>
      </c>
      <c r="CJ88" s="20">
        <f t="shared" si="46"/>
        <v>9.3456999999999998E-2</v>
      </c>
      <c r="CK88" s="20">
        <f t="shared" si="47"/>
        <v>5.3008176307999873E-2</v>
      </c>
      <c r="CM88" s="18" t="s">
        <v>154</v>
      </c>
      <c r="CN88" s="19">
        <f t="shared" ref="CN88:CX88" si="169">ABS(CN19)</f>
        <v>0.119266</v>
      </c>
      <c r="CO88" s="19">
        <f t="shared" si="169"/>
        <v>0.13513500000000001</v>
      </c>
      <c r="CP88" s="19">
        <f t="shared" si="169"/>
        <v>0.24701200000000001</v>
      </c>
      <c r="CQ88" s="19">
        <f t="shared" si="169"/>
        <v>0.31722099999999998</v>
      </c>
      <c r="CR88" s="19">
        <f t="shared" si="169"/>
        <v>8.5443000000000005E-2</v>
      </c>
      <c r="CS88" s="19">
        <f t="shared" si="169"/>
        <v>0.3</v>
      </c>
      <c r="CT88" s="19">
        <f t="shared" si="169"/>
        <v>0.13548399999999999</v>
      </c>
      <c r="CU88" s="19">
        <f t="shared" si="169"/>
        <v>0.31944400000000001</v>
      </c>
      <c r="CV88" s="19">
        <f t="shared" si="169"/>
        <v>0.228571</v>
      </c>
      <c r="CW88" s="19">
        <f t="shared" si="169"/>
        <v>0.210145</v>
      </c>
      <c r="CX88" s="19">
        <f t="shared" si="169"/>
        <v>0.136957</v>
      </c>
      <c r="CY88" s="20">
        <f t="shared" si="49"/>
        <v>0.20612019999999998</v>
      </c>
      <c r="CZ88" s="20">
        <f t="shared" si="50"/>
        <v>7.6051860705047963E-2</v>
      </c>
      <c r="DB88" s="18" t="s">
        <v>155</v>
      </c>
      <c r="DC88" s="19">
        <f t="shared" ref="DC88:DI88" si="170">ABS(DC19)</f>
        <v>0.20792099999999999</v>
      </c>
      <c r="DD88" s="19">
        <f t="shared" si="170"/>
        <v>4.59375</v>
      </c>
      <c r="DE88" s="19">
        <f t="shared" si="170"/>
        <v>18.757009</v>
      </c>
      <c r="DF88" s="19">
        <f t="shared" si="170"/>
        <v>0.28362999999999999</v>
      </c>
      <c r="DG88" s="19">
        <f t="shared" si="170"/>
        <v>8.2076270000000005</v>
      </c>
      <c r="DH88" s="19">
        <f t="shared" si="170"/>
        <v>0.90351999999999999</v>
      </c>
      <c r="DI88" s="19">
        <f t="shared" si="170"/>
        <v>0</v>
      </c>
      <c r="DJ88" s="20">
        <f t="shared" si="52"/>
        <v>5.6303572000000006</v>
      </c>
      <c r="DK88" s="20">
        <f t="shared" si="53"/>
        <v>8.0867594091599937</v>
      </c>
    </row>
    <row r="89" spans="4:115" x14ac:dyDescent="0.2">
      <c r="D89" s="18" t="s">
        <v>156</v>
      </c>
      <c r="E89" s="19">
        <f t="shared" ref="E89:I89" si="171">ABS(E20)</f>
        <v>0.39902700000000002</v>
      </c>
      <c r="F89" s="19">
        <f t="shared" si="171"/>
        <v>0.40318900000000002</v>
      </c>
      <c r="G89" s="19">
        <f t="shared" si="171"/>
        <v>0.71621599999999996</v>
      </c>
      <c r="H89" s="19">
        <f t="shared" si="171"/>
        <v>0.95518199999999998</v>
      </c>
      <c r="I89" s="19">
        <f t="shared" si="171"/>
        <v>1.042373</v>
      </c>
      <c r="J89" s="20">
        <f t="shared" si="28"/>
        <v>0.70319739999999997</v>
      </c>
      <c r="K89" s="20">
        <f t="shared" si="29"/>
        <v>0.30051226369534395</v>
      </c>
      <c r="R89" s="18" t="s">
        <v>156</v>
      </c>
      <c r="S89" s="19">
        <f t="shared" ref="S89:Z89" si="172">ABS(S20)</f>
        <v>0.90782099999999999</v>
      </c>
      <c r="T89" s="19">
        <f t="shared" si="172"/>
        <v>0.55477900000000002</v>
      </c>
      <c r="U89" s="19">
        <f t="shared" si="172"/>
        <v>1.6122449999999999</v>
      </c>
      <c r="V89" s="19">
        <f t="shared" si="172"/>
        <v>0.79579599999999995</v>
      </c>
      <c r="W89" s="19">
        <f t="shared" si="172"/>
        <v>0.55882399999999999</v>
      </c>
      <c r="X89" s="19">
        <f t="shared" si="172"/>
        <v>0.54448399999999997</v>
      </c>
      <c r="Y89" s="19">
        <f t="shared" si="172"/>
        <v>0.34375</v>
      </c>
      <c r="Z89" s="19">
        <f t="shared" si="172"/>
        <v>0.65771800000000002</v>
      </c>
      <c r="AA89" s="20">
        <f t="shared" si="31"/>
        <v>0.58011440000000003</v>
      </c>
      <c r="AB89" s="20">
        <f t="shared" si="32"/>
        <v>0.16593056336552331</v>
      </c>
      <c r="AE89" s="18" t="s">
        <v>156</v>
      </c>
      <c r="AF89" s="19">
        <f t="shared" ref="AF89:AN89" si="173">ABS(AF20)</f>
        <v>0.55357100000000004</v>
      </c>
      <c r="AG89" s="19">
        <f t="shared" si="173"/>
        <v>1.6122449999999999</v>
      </c>
      <c r="AH89" s="19">
        <f t="shared" si="173"/>
        <v>0.51724099999999995</v>
      </c>
      <c r="AI89" s="19">
        <f t="shared" si="173"/>
        <v>0.50929400000000002</v>
      </c>
      <c r="AJ89" s="19">
        <f t="shared" si="173"/>
        <v>0.89719599999999999</v>
      </c>
      <c r="AK89" s="19">
        <f t="shared" si="173"/>
        <v>0.47560999999999998</v>
      </c>
      <c r="AL89" s="19">
        <f t="shared" si="173"/>
        <v>0.66592899999999999</v>
      </c>
      <c r="AM89" s="19">
        <f t="shared" si="173"/>
        <v>0.70540499999999995</v>
      </c>
      <c r="AN89" s="19">
        <f t="shared" si="173"/>
        <v>1.0555559999999999</v>
      </c>
      <c r="AO89" s="20">
        <f t="shared" si="34"/>
        <v>0.75993920000000004</v>
      </c>
      <c r="AP89" s="20">
        <f t="shared" si="35"/>
        <v>0.22298190074241472</v>
      </c>
      <c r="AS89" s="18" t="s">
        <v>157</v>
      </c>
      <c r="AT89" s="19">
        <f t="shared" ref="AT89:AX89" si="174">ABS(AT20)</f>
        <v>0.76303299999999996</v>
      </c>
      <c r="AU89" s="19">
        <f t="shared" si="174"/>
        <v>0.72437399999999996</v>
      </c>
      <c r="AV89" s="19">
        <f t="shared" si="174"/>
        <v>0.733186</v>
      </c>
      <c r="AW89" s="19">
        <f t="shared" si="174"/>
        <v>0.76907899999999996</v>
      </c>
      <c r="AX89" s="19">
        <f t="shared" si="174"/>
        <v>0.809836</v>
      </c>
      <c r="AY89" s="20">
        <f t="shared" si="37"/>
        <v>0.75990160000000007</v>
      </c>
      <c r="AZ89" s="20">
        <f t="shared" si="38"/>
        <v>3.3776501762319916E-2</v>
      </c>
      <c r="BB89" s="18" t="s">
        <v>157</v>
      </c>
      <c r="BC89" s="19">
        <f t="shared" ref="BC89:BM89" si="175">ABS(BC20)</f>
        <v>0.73478299999999996</v>
      </c>
      <c r="BD89" s="19">
        <f t="shared" si="175"/>
        <v>0.70506899999999995</v>
      </c>
      <c r="BE89" s="19">
        <f t="shared" si="175"/>
        <v>0.75486399999999998</v>
      </c>
      <c r="BF89" s="19">
        <f t="shared" si="175"/>
        <v>0.80863700000000005</v>
      </c>
      <c r="BG89" s="19">
        <f t="shared" si="175"/>
        <v>0.74978400000000001</v>
      </c>
      <c r="BH89" s="19">
        <f t="shared" si="175"/>
        <v>0.76363599999999998</v>
      </c>
      <c r="BI89" s="19">
        <f t="shared" si="175"/>
        <v>0.77516799999999997</v>
      </c>
      <c r="BJ89" s="19">
        <f t="shared" si="175"/>
        <v>0.825623</v>
      </c>
      <c r="BK89" s="19">
        <f t="shared" si="175"/>
        <v>0.82524299999999995</v>
      </c>
      <c r="BL89" s="19">
        <f t="shared" si="175"/>
        <v>0.712565</v>
      </c>
      <c r="BM89" s="19">
        <f t="shared" si="175"/>
        <v>0.76755600000000002</v>
      </c>
      <c r="BN89" s="20">
        <f t="shared" si="40"/>
        <v>0.78123100000000001</v>
      </c>
      <c r="BO89" s="20">
        <f t="shared" si="41"/>
        <v>4.7027893207116971E-2</v>
      </c>
      <c r="BQ89" s="18" t="s">
        <v>158</v>
      </c>
      <c r="BR89" s="19">
        <f t="shared" ref="BR89:BY89" si="176">ABS(BR20)</f>
        <v>0.79518500000000003</v>
      </c>
      <c r="BS89" s="19">
        <f t="shared" si="176"/>
        <v>1.7316020000000001</v>
      </c>
      <c r="BT89" s="19">
        <f t="shared" si="176"/>
        <v>0.79659500000000005</v>
      </c>
      <c r="BU89" s="19">
        <f t="shared" si="176"/>
        <v>0.14233999999999999</v>
      </c>
      <c r="BV89" s="19">
        <f t="shared" si="176"/>
        <v>1.6144069999999999</v>
      </c>
      <c r="BW89" s="19">
        <f t="shared" si="176"/>
        <v>2.052E-3</v>
      </c>
      <c r="BX89" s="19">
        <f t="shared" si="176"/>
        <v>2.2360999999999999E-2</v>
      </c>
      <c r="BY89" s="19">
        <f t="shared" si="176"/>
        <v>0.89577799999999996</v>
      </c>
      <c r="BZ89" s="20">
        <f t="shared" si="43"/>
        <v>0.53538759999999996</v>
      </c>
      <c r="CA89" s="20">
        <f t="shared" si="44"/>
        <v>0.70645128572131566</v>
      </c>
      <c r="CD89" s="18" t="s">
        <v>159</v>
      </c>
      <c r="CE89" s="19">
        <f t="shared" ref="CE89:CI89" si="177">ABS(CE20)</f>
        <v>1.1782000000000001E-2</v>
      </c>
      <c r="CF89" s="19">
        <f t="shared" si="177"/>
        <v>0.14982300000000001</v>
      </c>
      <c r="CG89" s="19">
        <f t="shared" si="177"/>
        <v>2.9973E-2</v>
      </c>
      <c r="CH89" s="19">
        <f t="shared" si="177"/>
        <v>1.2179999999999999E-3</v>
      </c>
      <c r="CI89" s="19">
        <f t="shared" si="177"/>
        <v>1.3141999999999999E-2</v>
      </c>
      <c r="CJ89" s="20">
        <f t="shared" si="46"/>
        <v>4.1187599999999998E-2</v>
      </c>
      <c r="CK89" s="20">
        <f t="shared" si="47"/>
        <v>6.1595923771788672E-2</v>
      </c>
      <c r="CM89" s="18" t="s">
        <v>118</v>
      </c>
      <c r="CN89" s="19">
        <f t="shared" ref="CN89:CX89" si="178">ABS(CN20)</f>
        <v>0.64462799999999998</v>
      </c>
      <c r="CO89" s="19">
        <f t="shared" si="178"/>
        <v>0.67487699999999995</v>
      </c>
      <c r="CP89" s="19">
        <f t="shared" si="178"/>
        <v>0.75776399999999999</v>
      </c>
      <c r="CQ89" s="19">
        <f t="shared" si="178"/>
        <v>0.66457299999999997</v>
      </c>
      <c r="CR89" s="19">
        <f t="shared" si="178"/>
        <v>0.70815499999999998</v>
      </c>
      <c r="CS89" s="19">
        <f t="shared" si="178"/>
        <v>0.632911</v>
      </c>
      <c r="CT89" s="19">
        <f t="shared" si="178"/>
        <v>0.62555099999999997</v>
      </c>
      <c r="CU89" s="19">
        <f t="shared" si="178"/>
        <v>0.67657999999999996</v>
      </c>
      <c r="CV89" s="19">
        <f t="shared" si="178"/>
        <v>0.64806900000000001</v>
      </c>
      <c r="CW89" s="19">
        <f t="shared" si="178"/>
        <v>0.71019100000000002</v>
      </c>
      <c r="CX89" s="19">
        <f t="shared" si="178"/>
        <v>0.713368</v>
      </c>
      <c r="CY89" s="20">
        <f t="shared" si="49"/>
        <v>0.6747517999999999</v>
      </c>
      <c r="CZ89" s="20">
        <f t="shared" si="50"/>
        <v>3.8350947350750036E-2</v>
      </c>
      <c r="DB89" s="18" t="s">
        <v>160</v>
      </c>
      <c r="DC89" s="19">
        <f t="shared" ref="DC89:DI89" si="179">ABS(DC20)</f>
        <v>0.90298299999999998</v>
      </c>
      <c r="DD89" s="19">
        <f t="shared" si="179"/>
        <v>0.83053299999999997</v>
      </c>
      <c r="DE89" s="19">
        <f t="shared" si="179"/>
        <v>0.53633699999999995</v>
      </c>
      <c r="DF89" s="19">
        <f t="shared" si="179"/>
        <v>0.69829399999999997</v>
      </c>
      <c r="DG89" s="19">
        <f t="shared" si="179"/>
        <v>0.48631999999999997</v>
      </c>
      <c r="DH89" s="19">
        <f t="shared" si="179"/>
        <v>0</v>
      </c>
      <c r="DI89" s="19">
        <f t="shared" si="179"/>
        <v>0</v>
      </c>
      <c r="DJ89" s="20">
        <f t="shared" si="52"/>
        <v>0.3441902</v>
      </c>
      <c r="DK89" s="20">
        <f t="shared" si="53"/>
        <v>0.32382269899004917</v>
      </c>
    </row>
    <row r="90" spans="4:115" x14ac:dyDescent="0.2">
      <c r="D90" s="18" t="s">
        <v>161</v>
      </c>
      <c r="E90" s="19">
        <f t="shared" ref="E90:I90" si="180">ABS(E21)</f>
        <v>0.73716000000000004</v>
      </c>
      <c r="F90" s="19">
        <f t="shared" si="180"/>
        <v>1.1614040000000001</v>
      </c>
      <c r="G90" s="19">
        <f t="shared" si="180"/>
        <v>0.92424200000000001</v>
      </c>
      <c r="H90" s="19">
        <f t="shared" si="180"/>
        <v>1.1411039999999999</v>
      </c>
      <c r="I90" s="19">
        <f t="shared" si="180"/>
        <v>0.83038000000000001</v>
      </c>
      <c r="J90" s="20">
        <f t="shared" si="28"/>
        <v>0.95885799999999999</v>
      </c>
      <c r="K90" s="20">
        <f t="shared" si="29"/>
        <v>0.18781197630609078</v>
      </c>
      <c r="R90" s="18" t="s">
        <v>161</v>
      </c>
      <c r="S90" s="19">
        <f t="shared" ref="S90:Z90" si="181">ABS(S21)</f>
        <v>1.224756</v>
      </c>
      <c r="T90" s="19">
        <f t="shared" si="181"/>
        <v>0.99104499999999995</v>
      </c>
      <c r="U90" s="19">
        <f t="shared" si="181"/>
        <v>1.3703700000000001</v>
      </c>
      <c r="V90" s="19">
        <f t="shared" si="181"/>
        <v>1.3636360000000001</v>
      </c>
      <c r="W90" s="19">
        <f t="shared" si="181"/>
        <v>0.89285700000000001</v>
      </c>
      <c r="X90" s="19">
        <f t="shared" si="181"/>
        <v>0.40453099999999997</v>
      </c>
      <c r="Y90" s="19">
        <f t="shared" si="181"/>
        <v>0.62264200000000003</v>
      </c>
      <c r="Z90" s="19">
        <f t="shared" si="181"/>
        <v>0.82962999999999998</v>
      </c>
      <c r="AA90" s="20">
        <f t="shared" si="31"/>
        <v>0.82265920000000003</v>
      </c>
      <c r="AB90" s="20">
        <f t="shared" si="32"/>
        <v>0.35793515238336127</v>
      </c>
      <c r="AE90" s="18" t="s">
        <v>161</v>
      </c>
      <c r="AF90" s="19">
        <f t="shared" ref="AF90:AN90" si="182">ABS(AF21)</f>
        <v>1.0390619999999999</v>
      </c>
      <c r="AG90" s="19">
        <f t="shared" si="182"/>
        <v>1.3703700000000001</v>
      </c>
      <c r="AH90" s="19">
        <f t="shared" si="182"/>
        <v>0.60975599999999996</v>
      </c>
      <c r="AI90" s="19">
        <f t="shared" si="182"/>
        <v>0.74248899999999995</v>
      </c>
      <c r="AJ90" s="19">
        <f t="shared" si="182"/>
        <v>1.1145830000000001</v>
      </c>
      <c r="AK90" s="19">
        <f t="shared" si="182"/>
        <v>0.59210499999999999</v>
      </c>
      <c r="AL90" s="19">
        <f t="shared" si="182"/>
        <v>0.75524500000000006</v>
      </c>
      <c r="AM90" s="19">
        <f t="shared" si="182"/>
        <v>1.2945450000000001</v>
      </c>
      <c r="AN90" s="19">
        <f t="shared" si="182"/>
        <v>1.1142860000000001</v>
      </c>
      <c r="AO90" s="20">
        <f t="shared" si="34"/>
        <v>0.97415280000000004</v>
      </c>
      <c r="AP90" s="20">
        <f t="shared" si="35"/>
        <v>0.28978020249009373</v>
      </c>
      <c r="AS90" s="18" t="s">
        <v>162</v>
      </c>
      <c r="AT90" s="19">
        <f t="shared" ref="AT90:AX90" si="183">ABS(AT21)</f>
        <v>0.32773099999999999</v>
      </c>
      <c r="AU90" s="19">
        <f t="shared" si="183"/>
        <v>0.313475</v>
      </c>
      <c r="AV90" s="19">
        <f t="shared" si="183"/>
        <v>0.3125</v>
      </c>
      <c r="AW90" s="19">
        <f t="shared" si="183"/>
        <v>0.35753400000000002</v>
      </c>
      <c r="AX90" s="19">
        <f t="shared" si="183"/>
        <v>0.45430100000000001</v>
      </c>
      <c r="AY90" s="20">
        <f t="shared" si="37"/>
        <v>0.35310819999999998</v>
      </c>
      <c r="AZ90" s="20">
        <f t="shared" si="38"/>
        <v>5.9420933194455988E-2</v>
      </c>
      <c r="BB90" s="18" t="s">
        <v>162</v>
      </c>
      <c r="BC90" s="19">
        <f t="shared" ref="BC90:BM90" si="184">ABS(BC21)</f>
        <v>0.35789500000000002</v>
      </c>
      <c r="BD90" s="19">
        <f t="shared" si="184"/>
        <v>0.25581399999999999</v>
      </c>
      <c r="BE90" s="19">
        <f t="shared" si="184"/>
        <v>0.34827599999999997</v>
      </c>
      <c r="BF90" s="19">
        <f t="shared" si="184"/>
        <v>0.460621</v>
      </c>
      <c r="BG90" s="19">
        <f t="shared" si="184"/>
        <v>0.33410099999999998</v>
      </c>
      <c r="BH90" s="19">
        <f t="shared" si="184"/>
        <v>0.35</v>
      </c>
      <c r="BI90" s="19">
        <f t="shared" si="184"/>
        <v>0.44398300000000002</v>
      </c>
      <c r="BJ90" s="19">
        <f t="shared" si="184"/>
        <v>0.61718799999999996</v>
      </c>
      <c r="BK90" s="19">
        <f t="shared" si="184"/>
        <v>0.490566</v>
      </c>
      <c r="BL90" s="19">
        <f t="shared" si="184"/>
        <v>0.13695099999999999</v>
      </c>
      <c r="BM90" s="19">
        <f t="shared" si="184"/>
        <v>0.35511700000000002</v>
      </c>
      <c r="BN90" s="20">
        <f t="shared" si="40"/>
        <v>0.40876099999999999</v>
      </c>
      <c r="BO90" s="20">
        <f t="shared" si="41"/>
        <v>0.17897822246994194</v>
      </c>
      <c r="BQ90" s="18" t="s">
        <v>163</v>
      </c>
      <c r="BR90" s="19">
        <f t="shared" ref="BR90:BY90" si="185">ABS(BR21)</f>
        <v>0</v>
      </c>
      <c r="BS90" s="19">
        <f t="shared" si="185"/>
        <v>1.57551</v>
      </c>
      <c r="BT90" s="19">
        <f t="shared" si="185"/>
        <v>0</v>
      </c>
      <c r="BU90" s="19">
        <f t="shared" si="185"/>
        <v>0.102273</v>
      </c>
      <c r="BV90" s="19">
        <f t="shared" si="185"/>
        <v>0</v>
      </c>
      <c r="BW90" s="19">
        <f t="shared" si="185"/>
        <v>2.738E-3</v>
      </c>
      <c r="BX90" s="19">
        <f t="shared" si="185"/>
        <v>0.166327</v>
      </c>
      <c r="BY90" s="19">
        <f t="shared" si="185"/>
        <v>0</v>
      </c>
      <c r="BZ90" s="20">
        <f t="shared" si="43"/>
        <v>5.4267600000000006E-2</v>
      </c>
      <c r="CA90" s="20">
        <f t="shared" si="44"/>
        <v>7.6496849695265226E-2</v>
      </c>
      <c r="CD90" s="18" t="s">
        <v>164</v>
      </c>
      <c r="CE90" s="19">
        <f t="shared" ref="CE90:CI90" si="186">ABS(CE21)</f>
        <v>1.949451</v>
      </c>
      <c r="CF90" s="19">
        <f t="shared" si="186"/>
        <v>1.6674059999999999</v>
      </c>
      <c r="CG90" s="19">
        <f t="shared" si="186"/>
        <v>1.876768</v>
      </c>
      <c r="CH90" s="19">
        <f t="shared" si="186"/>
        <v>2.5729850000000001</v>
      </c>
      <c r="CI90" s="19">
        <f t="shared" si="186"/>
        <v>2.3919999999999999</v>
      </c>
      <c r="CJ90" s="20">
        <f t="shared" si="46"/>
        <v>2.0917219999999999</v>
      </c>
      <c r="CK90" s="20">
        <f t="shared" si="47"/>
        <v>0.37691885063830383</v>
      </c>
      <c r="CM90" s="18" t="s">
        <v>123</v>
      </c>
      <c r="CN90" s="19">
        <f t="shared" ref="CN90:CX90" si="187">ABS(CN21)</f>
        <v>0.69285699999999995</v>
      </c>
      <c r="CO90" s="19">
        <f t="shared" si="187"/>
        <v>0.67487699999999995</v>
      </c>
      <c r="CP90" s="19">
        <f t="shared" si="187"/>
        <v>0.74757300000000004</v>
      </c>
      <c r="CQ90" s="19">
        <f t="shared" si="187"/>
        <v>0.679087</v>
      </c>
      <c r="CR90" s="19">
        <f t="shared" si="187"/>
        <v>0.72016500000000006</v>
      </c>
      <c r="CS90" s="19">
        <f t="shared" si="187"/>
        <v>0.66775799999999996</v>
      </c>
      <c r="CT90" s="19">
        <f t="shared" si="187"/>
        <v>0.66469400000000001</v>
      </c>
      <c r="CU90" s="19">
        <f t="shared" si="187"/>
        <v>0.59345800000000004</v>
      </c>
      <c r="CV90" s="19">
        <f t="shared" si="187"/>
        <v>0.57291700000000001</v>
      </c>
      <c r="CW90" s="19">
        <f t="shared" si="187"/>
        <v>0.67538600000000004</v>
      </c>
      <c r="CX90" s="19">
        <f t="shared" si="187"/>
        <v>0.74742799999999998</v>
      </c>
      <c r="CY90" s="20">
        <f t="shared" si="49"/>
        <v>0.65077660000000004</v>
      </c>
      <c r="CZ90" s="20">
        <f t="shared" si="50"/>
        <v>6.9800338343019491E-2</v>
      </c>
      <c r="DB90" s="18" t="s">
        <v>165</v>
      </c>
      <c r="DC90" s="19">
        <f t="shared" ref="DC90:DI90" si="188">ABS(DC21)</f>
        <v>0.87445099999999998</v>
      </c>
      <c r="DD90" s="19">
        <f t="shared" si="188"/>
        <v>0.76925600000000005</v>
      </c>
      <c r="DE90" s="19">
        <f t="shared" si="188"/>
        <v>0.82556099999999999</v>
      </c>
      <c r="DF90" s="19">
        <f t="shared" si="188"/>
        <v>0.61329800000000001</v>
      </c>
      <c r="DG90" s="19">
        <f t="shared" si="188"/>
        <v>0.94364899999999996</v>
      </c>
      <c r="DH90" s="19">
        <f t="shared" si="188"/>
        <v>0</v>
      </c>
      <c r="DI90" s="19">
        <f t="shared" si="188"/>
        <v>0</v>
      </c>
      <c r="DJ90" s="20">
        <f t="shared" si="52"/>
        <v>0.47650159999999991</v>
      </c>
      <c r="DK90" s="20">
        <f t="shared" si="53"/>
        <v>0.45080205265537565</v>
      </c>
    </row>
    <row r="91" spans="4:115" x14ac:dyDescent="0.2">
      <c r="D91" s="18" t="s">
        <v>166</v>
      </c>
      <c r="E91" s="19">
        <f t="shared" ref="E91:I91" si="189">ABS(E22)</f>
        <v>0.55322499999999997</v>
      </c>
      <c r="F91" s="19">
        <f t="shared" si="189"/>
        <v>0.54234800000000005</v>
      </c>
      <c r="G91" s="19">
        <f t="shared" si="189"/>
        <v>0.52327299999999999</v>
      </c>
      <c r="H91" s="19">
        <f t="shared" si="189"/>
        <v>0.57901100000000005</v>
      </c>
      <c r="I91" s="19">
        <f t="shared" si="189"/>
        <v>0.56366899999999998</v>
      </c>
      <c r="J91" s="20">
        <f t="shared" si="28"/>
        <v>0.55230519999999994</v>
      </c>
      <c r="K91" s="20">
        <f t="shared" si="29"/>
        <v>2.1125791137848553E-2</v>
      </c>
      <c r="L91" s="18"/>
      <c r="M91" s="18"/>
      <c r="N91" s="18"/>
      <c r="O91" s="18"/>
      <c r="R91" s="18" t="s">
        <v>166</v>
      </c>
      <c r="S91" s="19">
        <f t="shared" ref="S91:Z91" si="190">ABS(S22)</f>
        <v>0.45664300000000002</v>
      </c>
      <c r="T91" s="19">
        <f t="shared" si="190"/>
        <v>0.54408699999999999</v>
      </c>
      <c r="U91" s="19">
        <f t="shared" si="190"/>
        <v>0.61676600000000004</v>
      </c>
      <c r="V91" s="19">
        <f t="shared" si="190"/>
        <v>0.53893599999999997</v>
      </c>
      <c r="W91" s="19">
        <f t="shared" si="190"/>
        <v>0.54957500000000004</v>
      </c>
      <c r="X91" s="19">
        <f t="shared" si="190"/>
        <v>0.62650600000000001</v>
      </c>
      <c r="Y91" s="19">
        <f t="shared" si="190"/>
        <v>0.55555600000000005</v>
      </c>
      <c r="Z91" s="19">
        <f t="shared" si="190"/>
        <v>0.63353099999999996</v>
      </c>
      <c r="AA91" s="20">
        <f t="shared" si="31"/>
        <v>0.58082080000000003</v>
      </c>
      <c r="AB91" s="20">
        <f t="shared" si="32"/>
        <v>4.5371933204350005E-2</v>
      </c>
      <c r="AE91" s="18" t="s">
        <v>166</v>
      </c>
      <c r="AF91" s="19">
        <f t="shared" ref="AF91:AN91" si="191">ABS(AF22)</f>
        <v>0.57629900000000001</v>
      </c>
      <c r="AG91" s="19">
        <f t="shared" si="191"/>
        <v>0.61676600000000004</v>
      </c>
      <c r="AH91" s="19">
        <f t="shared" si="191"/>
        <v>0.51648400000000005</v>
      </c>
      <c r="AI91" s="19">
        <f t="shared" si="191"/>
        <v>0.56900200000000001</v>
      </c>
      <c r="AJ91" s="19">
        <f t="shared" si="191"/>
        <v>0.51724099999999995</v>
      </c>
      <c r="AK91" s="19">
        <f t="shared" si="191"/>
        <v>0.58419200000000004</v>
      </c>
      <c r="AL91" s="19">
        <f t="shared" si="191"/>
        <v>0.54391299999999998</v>
      </c>
      <c r="AM91" s="19">
        <f t="shared" si="191"/>
        <v>0.56180600000000003</v>
      </c>
      <c r="AN91" s="19">
        <f t="shared" si="191"/>
        <v>0.46376800000000001</v>
      </c>
      <c r="AO91" s="20">
        <f t="shared" si="34"/>
        <v>0.53418399999999999</v>
      </c>
      <c r="AP91" s="20">
        <f t="shared" si="35"/>
        <v>4.6378623022897102E-2</v>
      </c>
      <c r="AS91" s="18" t="s">
        <v>167</v>
      </c>
      <c r="AT91" s="19">
        <f t="shared" ref="AT91:AX91" si="192">ABS(AT22)</f>
        <v>0.49558600000000003</v>
      </c>
      <c r="AU91" s="19">
        <f t="shared" si="192"/>
        <v>0.431257</v>
      </c>
      <c r="AV91" s="19">
        <f t="shared" si="192"/>
        <v>0.50511200000000001</v>
      </c>
      <c r="AW91" s="19">
        <f t="shared" si="192"/>
        <v>0.51348499999999997</v>
      </c>
      <c r="AX91" s="19">
        <f t="shared" si="192"/>
        <v>0.60620799999999997</v>
      </c>
      <c r="AY91" s="20">
        <f t="shared" si="37"/>
        <v>0.51032960000000005</v>
      </c>
      <c r="AZ91" s="20">
        <f t="shared" si="38"/>
        <v>6.2649216469960078E-2</v>
      </c>
      <c r="BB91" s="18" t="s">
        <v>167</v>
      </c>
      <c r="BC91" s="19">
        <f t="shared" ref="BC91:BM91" si="193">ABS(BC22)</f>
        <v>0.59060400000000002</v>
      </c>
      <c r="BD91" s="19">
        <f t="shared" si="193"/>
        <v>0.48178100000000001</v>
      </c>
      <c r="BE91" s="19">
        <f t="shared" si="193"/>
        <v>0.54457800000000001</v>
      </c>
      <c r="BF91" s="19">
        <f t="shared" si="193"/>
        <v>0.55772999999999995</v>
      </c>
      <c r="BG91" s="19">
        <f t="shared" si="193"/>
        <v>0.44423099999999999</v>
      </c>
      <c r="BH91" s="19">
        <f t="shared" si="193"/>
        <v>0.42815199999999998</v>
      </c>
      <c r="BI91" s="19">
        <f t="shared" si="193"/>
        <v>0.528169</v>
      </c>
      <c r="BJ91" s="19">
        <f t="shared" si="193"/>
        <v>0.67114099999999999</v>
      </c>
      <c r="BK91" s="19">
        <f t="shared" si="193"/>
        <v>0.6</v>
      </c>
      <c r="BL91" s="19">
        <f t="shared" si="193"/>
        <v>0.50445099999999998</v>
      </c>
      <c r="BM91" s="19">
        <f t="shared" si="193"/>
        <v>0.49856200000000001</v>
      </c>
      <c r="BN91" s="20">
        <f t="shared" si="40"/>
        <v>0.56046460000000009</v>
      </c>
      <c r="BO91" s="20">
        <f t="shared" si="41"/>
        <v>7.3866051778200575E-2</v>
      </c>
      <c r="BQ91" s="18" t="s">
        <v>168</v>
      </c>
      <c r="BR91" s="19">
        <f t="shared" ref="BR91:BY91" si="194">ABS(BR22)</f>
        <v>0.722136</v>
      </c>
      <c r="BS91" s="19">
        <f t="shared" si="194"/>
        <v>0</v>
      </c>
      <c r="BT91" s="19">
        <f t="shared" si="194"/>
        <v>0.69725999999999999</v>
      </c>
      <c r="BU91" s="19">
        <f t="shared" si="194"/>
        <v>0</v>
      </c>
      <c r="BV91" s="19">
        <f t="shared" si="194"/>
        <v>0.19556699999999999</v>
      </c>
      <c r="BW91" s="19">
        <f t="shared" si="194"/>
        <v>0</v>
      </c>
      <c r="BX91" s="19">
        <f t="shared" si="194"/>
        <v>0</v>
      </c>
      <c r="BY91" s="19">
        <f t="shared" si="194"/>
        <v>0.82863299999999995</v>
      </c>
      <c r="BZ91" s="20">
        <f t="shared" si="43"/>
        <v>0.20483999999999999</v>
      </c>
      <c r="CA91" s="20">
        <f t="shared" si="44"/>
        <v>0.3588460575852826</v>
      </c>
      <c r="CD91" s="18" t="s">
        <v>169</v>
      </c>
      <c r="CE91" s="19">
        <f t="shared" ref="CE91:CI91" si="195">ABS(CE22)</f>
        <v>0.460177</v>
      </c>
      <c r="CF91" s="19">
        <f t="shared" si="195"/>
        <v>0.56881700000000002</v>
      </c>
      <c r="CG91" s="19">
        <f t="shared" si="195"/>
        <v>0.48703200000000002</v>
      </c>
      <c r="CH91" s="19">
        <f t="shared" si="195"/>
        <v>0.43874099999999999</v>
      </c>
      <c r="CI91" s="19">
        <f t="shared" si="195"/>
        <v>0.45952799999999999</v>
      </c>
      <c r="CJ91" s="20">
        <f t="shared" si="46"/>
        <v>0.48285900000000004</v>
      </c>
      <c r="CK91" s="20">
        <f t="shared" si="47"/>
        <v>5.1018129870664612E-2</v>
      </c>
      <c r="CM91" s="18" t="s">
        <v>128</v>
      </c>
      <c r="CN91" s="19">
        <f t="shared" ref="CN91:CX91" si="196">ABS(CN22)</f>
        <v>4.0322999999999998E-2</v>
      </c>
      <c r="CO91" s="19">
        <f t="shared" si="196"/>
        <v>9.0909000000000004E-2</v>
      </c>
      <c r="CP91" s="19">
        <f t="shared" si="196"/>
        <v>0.235294</v>
      </c>
      <c r="CQ91" s="19">
        <f t="shared" si="196"/>
        <v>2.9090999999999999E-2</v>
      </c>
      <c r="CR91" s="19">
        <f t="shared" si="196"/>
        <v>0.250689</v>
      </c>
      <c r="CS91" s="19">
        <f t="shared" si="196"/>
        <v>0.180233</v>
      </c>
      <c r="CT91" s="19">
        <f t="shared" si="196"/>
        <v>0.18055599999999999</v>
      </c>
      <c r="CU91" s="19">
        <f t="shared" si="196"/>
        <v>6.0976000000000002E-2</v>
      </c>
      <c r="CV91" s="19">
        <f t="shared" si="196"/>
        <v>7.8947000000000003E-2</v>
      </c>
      <c r="CW91" s="19">
        <f t="shared" si="196"/>
        <v>6.1856000000000001E-2</v>
      </c>
      <c r="CX91" s="19">
        <f t="shared" si="196"/>
        <v>3.3465000000000002E-2</v>
      </c>
      <c r="CY91" s="20">
        <f t="shared" si="49"/>
        <v>8.3160000000000012E-2</v>
      </c>
      <c r="CZ91" s="20">
        <f t="shared" si="50"/>
        <v>5.6831578990029809E-2</v>
      </c>
      <c r="DB91" s="18" t="s">
        <v>170</v>
      </c>
      <c r="DC91" s="19">
        <f t="shared" ref="DC91:DI91" si="197">ABS(DC22)</f>
        <v>2.4482759999999999</v>
      </c>
      <c r="DD91" s="19">
        <f t="shared" si="197"/>
        <v>2.4757280000000002</v>
      </c>
      <c r="DE91" s="19">
        <f t="shared" si="197"/>
        <v>1.9442900000000001</v>
      </c>
      <c r="DF91" s="19">
        <f t="shared" si="197"/>
        <v>4.5949369999999998</v>
      </c>
      <c r="DG91" s="19">
        <f t="shared" si="197"/>
        <v>1.8667549999999999</v>
      </c>
      <c r="DH91" s="19">
        <f t="shared" si="197"/>
        <v>2.1670280000000002</v>
      </c>
      <c r="DI91" s="19">
        <f t="shared" si="197"/>
        <v>0</v>
      </c>
      <c r="DJ91" s="20">
        <f t="shared" si="52"/>
        <v>2.1146020000000001</v>
      </c>
      <c r="DK91" s="20">
        <f t="shared" si="53"/>
        <v>1.6368251379467811</v>
      </c>
    </row>
    <row r="92" spans="4:115" x14ac:dyDescent="0.2">
      <c r="D92" s="18" t="s">
        <v>171</v>
      </c>
      <c r="E92" s="19">
        <f t="shared" ref="E92:I92" si="198">ABS(E23)</f>
        <v>0.77209700000000003</v>
      </c>
      <c r="F92" s="19">
        <f t="shared" si="198"/>
        <v>0.76289499999999999</v>
      </c>
      <c r="G92" s="19">
        <f t="shared" si="198"/>
        <v>0.78004799999999996</v>
      </c>
      <c r="H92" s="19">
        <f t="shared" si="198"/>
        <v>0.76274600000000004</v>
      </c>
      <c r="I92" s="19">
        <f t="shared" si="198"/>
        <v>0.73832799999999998</v>
      </c>
      <c r="J92" s="20">
        <f t="shared" si="28"/>
        <v>0.76322279999999998</v>
      </c>
      <c r="K92" s="20">
        <f t="shared" si="29"/>
        <v>1.5667838386325027E-2</v>
      </c>
      <c r="L92" s="20"/>
      <c r="M92" s="20"/>
      <c r="N92" s="20"/>
      <c r="O92" s="20"/>
      <c r="R92" s="18" t="s">
        <v>171</v>
      </c>
      <c r="S92" s="19">
        <f t="shared" ref="S92:Z92" si="199">ABS(S23)</f>
        <v>0.76102199999999998</v>
      </c>
      <c r="T92" s="19">
        <f t="shared" si="199"/>
        <v>0.75148999999999999</v>
      </c>
      <c r="U92" s="19">
        <f t="shared" si="199"/>
        <v>0.75525799999999998</v>
      </c>
      <c r="V92" s="19">
        <f t="shared" si="199"/>
        <v>0.73026599999999997</v>
      </c>
      <c r="W92" s="19">
        <f t="shared" si="199"/>
        <v>0.76036199999999998</v>
      </c>
      <c r="X92" s="19">
        <f t="shared" si="199"/>
        <v>0.80711100000000002</v>
      </c>
      <c r="Y92" s="19">
        <f t="shared" si="199"/>
        <v>0.78791599999999995</v>
      </c>
      <c r="Z92" s="19">
        <f t="shared" si="199"/>
        <v>0.76318299999999994</v>
      </c>
      <c r="AA92" s="20">
        <f t="shared" si="31"/>
        <v>0.7697676</v>
      </c>
      <c r="AB92" s="20">
        <f t="shared" si="32"/>
        <v>2.9223674551637081E-2</v>
      </c>
      <c r="AE92" s="18" t="s">
        <v>171</v>
      </c>
      <c r="AF92" s="19">
        <f t="shared" ref="AF92:AN92" si="200">ABS(AF23)</f>
        <v>0.75743499999999997</v>
      </c>
      <c r="AG92" s="19">
        <f t="shared" si="200"/>
        <v>0.75525799999999998</v>
      </c>
      <c r="AH92" s="19">
        <f t="shared" si="200"/>
        <v>0.73116099999999995</v>
      </c>
      <c r="AI92" s="19">
        <f t="shared" si="200"/>
        <v>0.76298900000000003</v>
      </c>
      <c r="AJ92" s="19">
        <f t="shared" si="200"/>
        <v>0.79115199999999997</v>
      </c>
      <c r="AK92" s="19">
        <f t="shared" si="200"/>
        <v>0.76181100000000002</v>
      </c>
      <c r="AL92" s="19">
        <f t="shared" si="200"/>
        <v>0.77291900000000002</v>
      </c>
      <c r="AM92" s="19">
        <f t="shared" si="200"/>
        <v>0.75786600000000004</v>
      </c>
      <c r="AN92" s="19">
        <f t="shared" si="200"/>
        <v>0.678261</v>
      </c>
      <c r="AO92" s="20">
        <f t="shared" si="34"/>
        <v>0.75240180000000001</v>
      </c>
      <c r="AP92" s="20">
        <f t="shared" si="35"/>
        <v>4.341020112485082E-2</v>
      </c>
      <c r="AS92" s="18" t="s">
        <v>135</v>
      </c>
      <c r="AT92" s="19">
        <f t="shared" ref="AT92:AX92" si="201">ABS(AT23)</f>
        <v>0.77449999999999997</v>
      </c>
      <c r="AU92" s="19">
        <f t="shared" si="201"/>
        <v>0.730545</v>
      </c>
      <c r="AV92" s="19">
        <f t="shared" si="201"/>
        <v>0.76041700000000001</v>
      </c>
      <c r="AW92" s="19">
        <f t="shared" si="201"/>
        <v>0.77334400000000003</v>
      </c>
      <c r="AX92" s="19">
        <f t="shared" si="201"/>
        <v>0.856796</v>
      </c>
      <c r="AY92" s="20">
        <f t="shared" si="37"/>
        <v>0.77912040000000005</v>
      </c>
      <c r="AZ92" s="20">
        <f t="shared" si="38"/>
        <v>4.6897762167293224E-2</v>
      </c>
      <c r="BB92" s="18" t="s">
        <v>135</v>
      </c>
      <c r="BC92" s="19">
        <f t="shared" ref="BC92:BM92" si="202">ABS(BC23)</f>
        <v>0.77133099999999999</v>
      </c>
      <c r="BD92" s="19">
        <f t="shared" si="202"/>
        <v>0.88050300000000004</v>
      </c>
      <c r="BE92" s="19">
        <f t="shared" si="202"/>
        <v>0.70438800000000001</v>
      </c>
      <c r="BF92" s="19">
        <f t="shared" si="202"/>
        <v>1.0154559999999999</v>
      </c>
      <c r="BG92" s="19">
        <f t="shared" si="202"/>
        <v>0.82789299999999999</v>
      </c>
      <c r="BH92" s="19">
        <f t="shared" si="202"/>
        <v>0.74468100000000004</v>
      </c>
      <c r="BI92" s="19">
        <f t="shared" si="202"/>
        <v>0.84635400000000005</v>
      </c>
      <c r="BJ92" s="19">
        <f t="shared" si="202"/>
        <v>0.63235300000000005</v>
      </c>
      <c r="BK92" s="19">
        <f t="shared" si="202"/>
        <v>0.50595199999999996</v>
      </c>
      <c r="BL92" s="19">
        <f t="shared" si="202"/>
        <v>0.83711000000000002</v>
      </c>
      <c r="BM92" s="19">
        <f t="shared" si="202"/>
        <v>0.670686</v>
      </c>
      <c r="BN92" s="20">
        <f t="shared" si="40"/>
        <v>0.69849099999999997</v>
      </c>
      <c r="BO92" s="20">
        <f t="shared" si="41"/>
        <v>0.14430636985247791</v>
      </c>
      <c r="BQ92" s="18" t="s">
        <v>172</v>
      </c>
      <c r="BR92" s="19">
        <f t="shared" ref="BR92:BY92" si="203">ABS(BR23)</f>
        <v>0</v>
      </c>
      <c r="BS92" s="19">
        <f t="shared" si="203"/>
        <v>5.7142999999999999E-2</v>
      </c>
      <c r="BT92" s="19">
        <f t="shared" si="203"/>
        <v>0</v>
      </c>
      <c r="BU92" s="19">
        <f t="shared" si="203"/>
        <v>4.6717000000000002E-2</v>
      </c>
      <c r="BV92" s="19">
        <f t="shared" si="203"/>
        <v>0</v>
      </c>
      <c r="BW92" s="19">
        <f t="shared" si="203"/>
        <v>6.8400000000000004E-4</v>
      </c>
      <c r="BX92" s="19">
        <f t="shared" si="203"/>
        <v>0.140816</v>
      </c>
      <c r="BY92" s="19">
        <f t="shared" si="203"/>
        <v>0</v>
      </c>
      <c r="BZ92" s="20">
        <f t="shared" si="43"/>
        <v>3.76434E-2</v>
      </c>
      <c r="CA92" s="20">
        <f t="shared" si="44"/>
        <v>6.1087977506216397E-2</v>
      </c>
      <c r="CD92" s="18" t="s">
        <v>173</v>
      </c>
      <c r="CE92" s="19">
        <f t="shared" ref="CE92:CI92" si="204">ABS(CE23)</f>
        <v>0.16542299999999999</v>
      </c>
      <c r="CF92" s="19">
        <f t="shared" si="204"/>
        <v>0.33792</v>
      </c>
      <c r="CG92" s="19">
        <f t="shared" si="204"/>
        <v>0.25678499999999999</v>
      </c>
      <c r="CH92" s="19">
        <f t="shared" si="204"/>
        <v>0.222749</v>
      </c>
      <c r="CI92" s="19">
        <f t="shared" si="204"/>
        <v>0.108307</v>
      </c>
      <c r="CJ92" s="20">
        <f t="shared" si="46"/>
        <v>0.21823679999999998</v>
      </c>
      <c r="CK92" s="20">
        <f t="shared" si="47"/>
        <v>8.7613141755104429E-2</v>
      </c>
      <c r="CM92" s="18" t="s">
        <v>133</v>
      </c>
      <c r="CN92" s="19">
        <f t="shared" ref="CN92:CX92" si="205">ABS(CN23)</f>
        <v>0.84947499999999998</v>
      </c>
      <c r="CO92" s="19">
        <f t="shared" si="205"/>
        <v>0.82470100000000002</v>
      </c>
      <c r="CP92" s="19">
        <f t="shared" si="205"/>
        <v>0.84081600000000001</v>
      </c>
      <c r="CQ92" s="19">
        <f t="shared" si="205"/>
        <v>0.85305399999999998</v>
      </c>
      <c r="CR92" s="19">
        <f t="shared" si="205"/>
        <v>0.83042400000000005</v>
      </c>
      <c r="CS92" s="19">
        <f t="shared" si="205"/>
        <v>0.83785900000000002</v>
      </c>
      <c r="CT92" s="19">
        <f t="shared" si="205"/>
        <v>0.83016999999999996</v>
      </c>
      <c r="CU92" s="19">
        <f t="shared" si="205"/>
        <v>0.80752199999999996</v>
      </c>
      <c r="CV92" s="19">
        <f t="shared" si="205"/>
        <v>0.80885799999999997</v>
      </c>
      <c r="CW92" s="19">
        <f t="shared" si="205"/>
        <v>0.834646</v>
      </c>
      <c r="CX92" s="19">
        <f t="shared" si="205"/>
        <v>0.85192999999999997</v>
      </c>
      <c r="CY92" s="20">
        <f t="shared" si="49"/>
        <v>0.82662519999999995</v>
      </c>
      <c r="CZ92" s="20">
        <f t="shared" si="50"/>
        <v>1.8693831795541547E-2</v>
      </c>
      <c r="DB92" s="18" t="s">
        <v>174</v>
      </c>
      <c r="DC92" s="19">
        <f t="shared" ref="DC92:DI92" si="206">ABS(DC23)</f>
        <v>1.9801979999999999</v>
      </c>
      <c r="DD92" s="19">
        <f t="shared" si="206"/>
        <v>16.726562000000001</v>
      </c>
      <c r="DE92" s="19">
        <f t="shared" si="206"/>
        <v>12.560748</v>
      </c>
      <c r="DF92" s="19">
        <f t="shared" si="206"/>
        <v>0.15235000000000001</v>
      </c>
      <c r="DG92" s="19">
        <f t="shared" si="206"/>
        <v>2.5127120000000001</v>
      </c>
      <c r="DH92" s="19">
        <f t="shared" si="206"/>
        <v>0</v>
      </c>
      <c r="DI92" s="19">
        <f t="shared" si="206"/>
        <v>0</v>
      </c>
      <c r="DJ92" s="20">
        <f t="shared" si="52"/>
        <v>3.0451620000000004</v>
      </c>
      <c r="DK92" s="20">
        <f t="shared" si="53"/>
        <v>5.4255014608266396</v>
      </c>
    </row>
    <row r="93" spans="4:115" x14ac:dyDescent="0.2">
      <c r="D93" s="18" t="s">
        <v>175</v>
      </c>
      <c r="E93" s="19">
        <f t="shared" ref="E93:I93" si="207">ABS(E24)</f>
        <v>0.40756900000000001</v>
      </c>
      <c r="F93" s="19">
        <f t="shared" si="207"/>
        <v>0.43241299999999999</v>
      </c>
      <c r="G93" s="19">
        <f t="shared" si="207"/>
        <v>0.33583200000000002</v>
      </c>
      <c r="H93" s="19">
        <f t="shared" si="207"/>
        <v>0.341673</v>
      </c>
      <c r="I93" s="19">
        <f t="shared" si="207"/>
        <v>0.25704700000000003</v>
      </c>
      <c r="J93" s="20">
        <f t="shared" si="28"/>
        <v>0.35490680000000002</v>
      </c>
      <c r="K93" s="20">
        <f t="shared" si="29"/>
        <v>6.8731434331024882E-2</v>
      </c>
      <c r="L93" s="20"/>
      <c r="M93" s="20"/>
      <c r="N93" s="20"/>
      <c r="O93" s="20"/>
      <c r="R93" s="18" t="s">
        <v>175</v>
      </c>
      <c r="S93" s="19">
        <f t="shared" ref="S93:Z93" si="208">ABS(S24)</f>
        <v>0.33387899999999998</v>
      </c>
      <c r="T93" s="19">
        <f t="shared" si="208"/>
        <v>0.41333300000000001</v>
      </c>
      <c r="U93" s="19">
        <f t="shared" si="208"/>
        <v>0.163717</v>
      </c>
      <c r="V93" s="19">
        <f t="shared" si="208"/>
        <v>0.43404900000000002</v>
      </c>
      <c r="W93" s="19">
        <f t="shared" si="208"/>
        <v>0.33075700000000002</v>
      </c>
      <c r="X93" s="19">
        <f t="shared" si="208"/>
        <v>0.347163</v>
      </c>
      <c r="Y93" s="19">
        <f t="shared" si="208"/>
        <v>0.30787599999999998</v>
      </c>
      <c r="Z93" s="19">
        <f t="shared" si="208"/>
        <v>0.18786700000000001</v>
      </c>
      <c r="AA93" s="20">
        <f t="shared" si="31"/>
        <v>0.32154240000000006</v>
      </c>
      <c r="AB93" s="20">
        <f t="shared" si="32"/>
        <v>8.8677705900637491E-2</v>
      </c>
      <c r="AE93" s="18" t="s">
        <v>175</v>
      </c>
      <c r="AF93" s="19">
        <f t="shared" ref="AF93:AN93" si="209">ABS(AF24)</f>
        <v>0.40660299999999999</v>
      </c>
      <c r="AG93" s="19">
        <f t="shared" si="209"/>
        <v>0.163717</v>
      </c>
      <c r="AH93" s="19">
        <f t="shared" si="209"/>
        <v>0.41572999999999999</v>
      </c>
      <c r="AI93" s="19">
        <f t="shared" si="209"/>
        <v>0.19095500000000001</v>
      </c>
      <c r="AJ93" s="19">
        <f t="shared" si="209"/>
        <v>0.257212</v>
      </c>
      <c r="AK93" s="19">
        <f t="shared" si="209"/>
        <v>0.25818200000000002</v>
      </c>
      <c r="AL93" s="19">
        <f t="shared" si="209"/>
        <v>0.46064899999999998</v>
      </c>
      <c r="AM93" s="19">
        <f t="shared" si="209"/>
        <v>0.38783299999999998</v>
      </c>
      <c r="AN93" s="19">
        <f t="shared" si="209"/>
        <v>0.24169199999999999</v>
      </c>
      <c r="AO93" s="20">
        <f t="shared" si="34"/>
        <v>0.3211136</v>
      </c>
      <c r="AP93" s="20">
        <f t="shared" si="35"/>
        <v>9.7817684363820476E-2</v>
      </c>
      <c r="AS93" s="18" t="s">
        <v>140</v>
      </c>
      <c r="AT93" s="19">
        <f t="shared" ref="AT93:AX93" si="210">ABS(AT24)</f>
        <v>0.10485800000000001</v>
      </c>
      <c r="AU93" s="19">
        <f t="shared" si="210"/>
        <v>1.3098E-2</v>
      </c>
      <c r="AV93" s="19">
        <f t="shared" si="210"/>
        <v>2.4806999999999999E-2</v>
      </c>
      <c r="AW93" s="19">
        <f t="shared" si="210"/>
        <v>9.4042000000000001E-2</v>
      </c>
      <c r="AX93" s="19">
        <f t="shared" si="210"/>
        <v>7.4940999999999994E-2</v>
      </c>
      <c r="AY93" s="20">
        <f t="shared" si="37"/>
        <v>6.2349199999999994E-2</v>
      </c>
      <c r="AZ93" s="20">
        <f t="shared" si="38"/>
        <v>4.1246462147680019E-2</v>
      </c>
      <c r="BB93" s="18" t="s">
        <v>140</v>
      </c>
      <c r="BC93" s="19">
        <f t="shared" ref="BC93:BM93" si="211">ABS(BC24)</f>
        <v>0.12826100000000001</v>
      </c>
      <c r="BD93" s="19">
        <f t="shared" si="211"/>
        <v>0.37787999999999999</v>
      </c>
      <c r="BE93" s="19">
        <f t="shared" si="211"/>
        <v>4.2802E-2</v>
      </c>
      <c r="BF93" s="19">
        <f t="shared" si="211"/>
        <v>0.10414900000000001</v>
      </c>
      <c r="BG93" s="19">
        <f t="shared" si="211"/>
        <v>6.6667000000000004E-2</v>
      </c>
      <c r="BH93" s="19">
        <f t="shared" si="211"/>
        <v>6.0610000000000004E-3</v>
      </c>
      <c r="BI93" s="19">
        <f t="shared" si="211"/>
        <v>0.18959699999999999</v>
      </c>
      <c r="BJ93" s="19">
        <f t="shared" si="211"/>
        <v>0.185053</v>
      </c>
      <c r="BK93" s="19">
        <f t="shared" si="211"/>
        <v>0.18123</v>
      </c>
      <c r="BL93" s="19">
        <f t="shared" si="211"/>
        <v>0.116179</v>
      </c>
      <c r="BM93" s="19">
        <f t="shared" si="211"/>
        <v>1.4666999999999999E-2</v>
      </c>
      <c r="BN93" s="20">
        <f t="shared" si="40"/>
        <v>0.1373452</v>
      </c>
      <c r="BO93" s="20">
        <f t="shared" si="41"/>
        <v>7.4883424789468606E-2</v>
      </c>
      <c r="BQ93" s="18" t="s">
        <v>176</v>
      </c>
      <c r="BR93" s="19">
        <f t="shared" ref="BR93:BY93" si="212">ABS(BR24)</f>
        <v>0.35666100000000001</v>
      </c>
      <c r="BS93" s="19">
        <f t="shared" si="212"/>
        <v>0</v>
      </c>
      <c r="BT93" s="19">
        <f t="shared" si="212"/>
        <v>0.48835600000000001</v>
      </c>
      <c r="BU93" s="19">
        <f t="shared" si="212"/>
        <v>0</v>
      </c>
      <c r="BV93" s="19">
        <f t="shared" si="212"/>
        <v>0.69230800000000003</v>
      </c>
      <c r="BW93" s="19">
        <f t="shared" si="212"/>
        <v>0</v>
      </c>
      <c r="BX93" s="19">
        <f t="shared" si="212"/>
        <v>0</v>
      </c>
      <c r="BY93" s="19">
        <f t="shared" si="212"/>
        <v>0.64425200000000005</v>
      </c>
      <c r="BZ93" s="20">
        <f t="shared" si="43"/>
        <v>0.26731199999999999</v>
      </c>
      <c r="CA93" s="20">
        <f t="shared" si="44"/>
        <v>0.36642614523529848</v>
      </c>
      <c r="CD93" s="18" t="s">
        <v>177</v>
      </c>
      <c r="CE93" s="19">
        <f t="shared" ref="CE93:CI93" si="213">ABS(CE24)</f>
        <v>0.34854400000000002</v>
      </c>
      <c r="CF93" s="19">
        <f t="shared" si="213"/>
        <v>0.43837500000000001</v>
      </c>
      <c r="CG93" s="19">
        <f t="shared" si="213"/>
        <v>0.30332700000000001</v>
      </c>
      <c r="CH93" s="19">
        <f t="shared" si="213"/>
        <v>0.235431</v>
      </c>
      <c r="CI93" s="19">
        <f t="shared" si="213"/>
        <v>0.26164599999999999</v>
      </c>
      <c r="CJ93" s="20">
        <f t="shared" si="46"/>
        <v>0.31746459999999999</v>
      </c>
      <c r="CK93" s="20">
        <f t="shared" si="47"/>
        <v>8.0047412983181424E-2</v>
      </c>
      <c r="CM93" s="18" t="s">
        <v>138</v>
      </c>
      <c r="CN93" s="19">
        <f t="shared" ref="CN93:CX93" si="214">ABS(CN24)</f>
        <v>0.75192300000000001</v>
      </c>
      <c r="CO93" s="19">
        <f t="shared" si="214"/>
        <v>0.79080799999999996</v>
      </c>
      <c r="CP93" s="19">
        <f t="shared" si="214"/>
        <v>0.80621100000000001</v>
      </c>
      <c r="CQ93" s="19">
        <f t="shared" si="214"/>
        <v>0.79695800000000006</v>
      </c>
      <c r="CR93" s="19">
        <f t="shared" si="214"/>
        <v>0.78582700000000005</v>
      </c>
      <c r="CS93" s="19">
        <f t="shared" si="214"/>
        <v>0.74433199999999999</v>
      </c>
      <c r="CT93" s="19">
        <f t="shared" si="214"/>
        <v>0.74320200000000003</v>
      </c>
      <c r="CU93" s="19">
        <f t="shared" si="214"/>
        <v>0.76486500000000002</v>
      </c>
      <c r="CV93" s="19">
        <f t="shared" si="214"/>
        <v>0.70181800000000005</v>
      </c>
      <c r="CW93" s="19">
        <f t="shared" si="214"/>
        <v>0.81041700000000005</v>
      </c>
      <c r="CX93" s="19">
        <f t="shared" si="214"/>
        <v>0.811589</v>
      </c>
      <c r="CY93" s="20">
        <f t="shared" si="49"/>
        <v>0.76637820000000001</v>
      </c>
      <c r="CZ93" s="20">
        <f t="shared" si="50"/>
        <v>4.6612438755121999E-2</v>
      </c>
      <c r="DB93" s="18" t="s">
        <v>178</v>
      </c>
      <c r="DC93" s="19">
        <f t="shared" ref="DC93:DI93" si="215">ABS(DC24)</f>
        <v>0.63497499999999996</v>
      </c>
      <c r="DD93" s="19">
        <f t="shared" si="215"/>
        <v>0.46295900000000001</v>
      </c>
      <c r="DE93" s="19">
        <f t="shared" si="215"/>
        <v>5.4505999999999999E-2</v>
      </c>
      <c r="DF93" s="19">
        <f t="shared" si="215"/>
        <v>0.51467600000000002</v>
      </c>
      <c r="DG93" s="19">
        <f t="shared" si="215"/>
        <v>0.43296899999999999</v>
      </c>
      <c r="DH93" s="19">
        <f t="shared" si="215"/>
        <v>0</v>
      </c>
      <c r="DI93" s="19">
        <f t="shared" si="215"/>
        <v>0.45790599999999998</v>
      </c>
      <c r="DJ93" s="20">
        <f t="shared" si="52"/>
        <v>0.29201139999999998</v>
      </c>
      <c r="DK93" s="20">
        <f t="shared" si="53"/>
        <v>0.24425860279588926</v>
      </c>
    </row>
    <row r="94" spans="4:115" x14ac:dyDescent="0.2">
      <c r="D94" s="18" t="s">
        <v>179</v>
      </c>
      <c r="E94" s="19">
        <f t="shared" ref="E94:I94" si="216">ABS(E25)</f>
        <v>0.3125</v>
      </c>
      <c r="F94" s="19">
        <f t="shared" si="216"/>
        <v>0.39562900000000001</v>
      </c>
      <c r="G94" s="19">
        <f t="shared" si="216"/>
        <v>0.407358</v>
      </c>
      <c r="H94" s="19">
        <f t="shared" si="216"/>
        <v>0.39288099999999998</v>
      </c>
      <c r="I94" s="19">
        <f t="shared" si="216"/>
        <v>0.269789</v>
      </c>
      <c r="J94" s="20">
        <f t="shared" si="28"/>
        <v>0.35563139999999999</v>
      </c>
      <c r="K94" s="20">
        <f t="shared" si="29"/>
        <v>6.1016836113485733E-2</v>
      </c>
      <c r="L94" s="20"/>
      <c r="M94" s="20"/>
      <c r="N94" s="20"/>
      <c r="O94" s="20"/>
      <c r="R94" s="18" t="s">
        <v>179</v>
      </c>
      <c r="S94" s="19">
        <f t="shared" ref="S94:Z94" si="217">ABS(S25)</f>
        <v>0.35499199999999997</v>
      </c>
      <c r="T94" s="19">
        <f t="shared" si="217"/>
        <v>0.40257999999999999</v>
      </c>
      <c r="U94" s="19">
        <f t="shared" si="217"/>
        <v>0.34602100000000002</v>
      </c>
      <c r="V94" s="19">
        <f t="shared" si="217"/>
        <v>0.400974</v>
      </c>
      <c r="W94" s="19">
        <f t="shared" si="217"/>
        <v>0.35756700000000002</v>
      </c>
      <c r="X94" s="19">
        <f t="shared" si="217"/>
        <v>0.33246799999999999</v>
      </c>
      <c r="Y94" s="19">
        <f t="shared" si="217"/>
        <v>0.33179700000000001</v>
      </c>
      <c r="Z94" s="19">
        <f t="shared" si="217"/>
        <v>0.20192299999999999</v>
      </c>
      <c r="AA94" s="20">
        <f t="shared" si="31"/>
        <v>0.32494580000000001</v>
      </c>
      <c r="AB94" s="20">
        <f t="shared" si="32"/>
        <v>7.4301012171436739E-2</v>
      </c>
      <c r="AE94" s="18" t="s">
        <v>179</v>
      </c>
      <c r="AF94" s="19">
        <f t="shared" ref="AF94:AN94" si="218">ABS(AF25)</f>
        <v>0.33104800000000001</v>
      </c>
      <c r="AG94" s="19">
        <f t="shared" si="218"/>
        <v>0.34602100000000002</v>
      </c>
      <c r="AH94" s="19">
        <f t="shared" si="218"/>
        <v>0.42647099999999999</v>
      </c>
      <c r="AI94" s="19">
        <f t="shared" si="218"/>
        <v>0.30901299999999998</v>
      </c>
      <c r="AJ94" s="19">
        <f t="shared" si="218"/>
        <v>0.36419800000000002</v>
      </c>
      <c r="AK94" s="19">
        <f t="shared" si="218"/>
        <v>0.43801699999999999</v>
      </c>
      <c r="AL94" s="19">
        <f t="shared" si="218"/>
        <v>0.38902700000000001</v>
      </c>
      <c r="AM94" s="19">
        <f t="shared" si="218"/>
        <v>0.36614200000000002</v>
      </c>
      <c r="AN94" s="19">
        <f t="shared" si="218"/>
        <v>0.20569599999999999</v>
      </c>
      <c r="AO94" s="20">
        <f t="shared" si="34"/>
        <v>0.35261599999999999</v>
      </c>
      <c r="AP94" s="20">
        <f t="shared" si="35"/>
        <v>8.7352266029565404E-2</v>
      </c>
      <c r="AS94" s="18" t="s">
        <v>146</v>
      </c>
      <c r="AT94" s="19">
        <f t="shared" ref="AT94:AX94" si="219">ABS(AT25)</f>
        <v>2.1344539999999999</v>
      </c>
      <c r="AU94" s="19">
        <f t="shared" si="219"/>
        <v>1.523404</v>
      </c>
      <c r="AV94" s="19">
        <f t="shared" si="219"/>
        <v>1.640625</v>
      </c>
      <c r="AW94" s="19">
        <f t="shared" si="219"/>
        <v>2.0438360000000002</v>
      </c>
      <c r="AX94" s="19">
        <f t="shared" si="219"/>
        <v>2.0846770000000001</v>
      </c>
      <c r="AY94" s="20">
        <f t="shared" si="37"/>
        <v>1.8853991999999997</v>
      </c>
      <c r="AZ94" s="20">
        <f t="shared" si="38"/>
        <v>0.28186747257301925</v>
      </c>
      <c r="BB94" s="18" t="s">
        <v>146</v>
      </c>
      <c r="BC94" s="19">
        <f t="shared" ref="BC94:BM94" si="220">ABS(BC25)</f>
        <v>1.731579</v>
      </c>
      <c r="BD94" s="19">
        <f t="shared" si="220"/>
        <v>2.4767440000000001</v>
      </c>
      <c r="BE94" s="19">
        <f t="shared" si="220"/>
        <v>1.5448280000000001</v>
      </c>
      <c r="BF94" s="19">
        <f t="shared" si="220"/>
        <v>2.1121720000000002</v>
      </c>
      <c r="BG94" s="19">
        <f t="shared" si="220"/>
        <v>1.8387100000000001</v>
      </c>
      <c r="BH94" s="19">
        <f t="shared" si="220"/>
        <v>1.733333</v>
      </c>
      <c r="BI94" s="19">
        <f t="shared" si="220"/>
        <v>1.9419090000000001</v>
      </c>
      <c r="BJ94" s="19">
        <f t="shared" si="220"/>
        <v>1.6015619999999999</v>
      </c>
      <c r="BK94" s="19">
        <f t="shared" si="220"/>
        <v>1.386792</v>
      </c>
      <c r="BL94" s="19">
        <f t="shared" si="220"/>
        <v>2.3514210000000002</v>
      </c>
      <c r="BM94" s="19">
        <f t="shared" si="220"/>
        <v>1.733662</v>
      </c>
      <c r="BN94" s="20">
        <f t="shared" si="40"/>
        <v>1.8030692000000001</v>
      </c>
      <c r="BO94" s="20">
        <f t="shared" si="41"/>
        <v>0.36697254833665555</v>
      </c>
      <c r="CD94" s="18" t="s">
        <v>180</v>
      </c>
      <c r="CE94" s="19">
        <f t="shared" ref="CE94:CI94" si="221">ABS(CE25)</f>
        <v>1.995536</v>
      </c>
      <c r="CF94" s="19">
        <f t="shared" si="221"/>
        <v>1.9557739999999999</v>
      </c>
      <c r="CG94" s="19">
        <f t="shared" si="221"/>
        <v>2.303944</v>
      </c>
      <c r="CH94" s="19">
        <f t="shared" si="221"/>
        <v>2.395445</v>
      </c>
      <c r="CI94" s="19">
        <f t="shared" si="221"/>
        <v>1.9806680000000001</v>
      </c>
      <c r="CJ94" s="20">
        <f t="shared" si="46"/>
        <v>2.1262733999999996</v>
      </c>
      <c r="CK94" s="20">
        <f t="shared" si="47"/>
        <v>0.20699241412380312</v>
      </c>
      <c r="CM94" s="18" t="s">
        <v>143</v>
      </c>
      <c r="CN94" s="19">
        <f t="shared" ref="CN94:CX94" si="222">ABS(CN25)</f>
        <v>0.18348600000000001</v>
      </c>
      <c r="CO94" s="19">
        <f t="shared" si="222"/>
        <v>0.108108</v>
      </c>
      <c r="CP94" s="19">
        <f t="shared" si="222"/>
        <v>0.37848599999999999</v>
      </c>
      <c r="CQ94" s="19">
        <f t="shared" si="222"/>
        <v>0.193353</v>
      </c>
      <c r="CR94" s="19">
        <f t="shared" si="222"/>
        <v>0.139241</v>
      </c>
      <c r="CS94" s="19">
        <f t="shared" si="222"/>
        <v>0.35333300000000001</v>
      </c>
      <c r="CT94" s="19">
        <f t="shared" si="222"/>
        <v>9.6773999999999999E-2</v>
      </c>
      <c r="CU94" s="19">
        <f t="shared" si="222"/>
        <v>0.20833299999999999</v>
      </c>
      <c r="CV94" s="19">
        <f t="shared" si="222"/>
        <v>0.171429</v>
      </c>
      <c r="CW94" s="19">
        <f t="shared" si="222"/>
        <v>1.0869999999999999E-2</v>
      </c>
      <c r="CX94" s="19">
        <f t="shared" si="222"/>
        <v>6.7391000000000006E-2</v>
      </c>
      <c r="CY94" s="20">
        <f t="shared" si="49"/>
        <v>0.1109594</v>
      </c>
      <c r="CZ94" s="20">
        <f t="shared" si="50"/>
        <v>7.9459910560609123E-2</v>
      </c>
      <c r="DB94" s="18" t="s">
        <v>181</v>
      </c>
      <c r="DC94" s="19">
        <f t="shared" ref="DC94:DI94" si="223">ABS(DC25)</f>
        <v>0.52762100000000001</v>
      </c>
      <c r="DD94" s="19">
        <f t="shared" si="223"/>
        <v>0.26877200000000001</v>
      </c>
      <c r="DE94" s="19">
        <f t="shared" si="223"/>
        <v>0.25302200000000002</v>
      </c>
      <c r="DF94" s="19">
        <f t="shared" si="223"/>
        <v>0.37795299999999998</v>
      </c>
      <c r="DG94" s="19">
        <f t="shared" si="223"/>
        <v>0.25849699999999998</v>
      </c>
      <c r="DH94" s="19">
        <f t="shared" si="223"/>
        <v>0</v>
      </c>
      <c r="DI94" s="19">
        <f t="shared" si="223"/>
        <v>0.19183700000000001</v>
      </c>
      <c r="DJ94" s="20">
        <f t="shared" si="52"/>
        <v>0.2162618</v>
      </c>
      <c r="DK94" s="20">
        <f t="shared" si="53"/>
        <v>0.13842408169715262</v>
      </c>
    </row>
    <row r="95" spans="4:115" x14ac:dyDescent="0.2">
      <c r="D95" s="18" t="s">
        <v>182</v>
      </c>
      <c r="E95" s="19">
        <f t="shared" ref="E95:I95" si="224">ABS(E26)</f>
        <v>4.9064999999999998E-2</v>
      </c>
      <c r="F95" s="19">
        <f t="shared" si="224"/>
        <v>0.21984400000000001</v>
      </c>
      <c r="G95" s="19">
        <f t="shared" si="224"/>
        <v>2.4229000000000001E-2</v>
      </c>
      <c r="H95" s="19">
        <f t="shared" si="224"/>
        <v>0.11866</v>
      </c>
      <c r="I95" s="19">
        <f t="shared" si="224"/>
        <v>0.13888900000000001</v>
      </c>
      <c r="J95" s="20">
        <f t="shared" si="28"/>
        <v>0.11013740000000001</v>
      </c>
      <c r="K95" s="20">
        <f t="shared" si="29"/>
        <v>7.7532120003905497E-2</v>
      </c>
      <c r="L95" s="20"/>
      <c r="M95" s="20"/>
      <c r="N95" s="20"/>
      <c r="O95" s="20"/>
      <c r="R95" s="18" t="s">
        <v>182</v>
      </c>
      <c r="S95" s="19">
        <f t="shared" ref="S95:Z95" si="225">ABS(S26)</f>
        <v>6.1129999999999997E-2</v>
      </c>
      <c r="T95" s="19">
        <f t="shared" si="225"/>
        <v>0.112008</v>
      </c>
      <c r="U95" s="19">
        <f t="shared" si="225"/>
        <v>3.0769000000000001E-2</v>
      </c>
      <c r="V95" s="19">
        <f t="shared" si="225"/>
        <v>0.1</v>
      </c>
      <c r="W95" s="19">
        <f t="shared" si="225"/>
        <v>7.8723000000000001E-2</v>
      </c>
      <c r="X95" s="19">
        <f t="shared" si="225"/>
        <v>6.5454999999999999E-2</v>
      </c>
      <c r="Y95" s="19">
        <f t="shared" si="225"/>
        <v>3.3333000000000002E-2</v>
      </c>
      <c r="Z95" s="19">
        <f t="shared" si="225"/>
        <v>0.21700900000000001</v>
      </c>
      <c r="AA95" s="20">
        <f t="shared" si="31"/>
        <v>9.8904000000000006E-2</v>
      </c>
      <c r="AB95" s="20">
        <f t="shared" si="32"/>
        <v>7.0312972921076244E-2</v>
      </c>
      <c r="AE95" s="18" t="s">
        <v>182</v>
      </c>
      <c r="AF95" s="19">
        <f t="shared" ref="AF95:AN95" si="226">ABS(AF26)</f>
        <v>0.22298100000000001</v>
      </c>
      <c r="AG95" s="19">
        <f t="shared" si="226"/>
        <v>3.0769000000000001E-2</v>
      </c>
      <c r="AH95" s="19">
        <f t="shared" si="226"/>
        <v>0.23152700000000001</v>
      </c>
      <c r="AI95" s="19">
        <f t="shared" si="226"/>
        <v>0.16455700000000001</v>
      </c>
      <c r="AJ95" s="19">
        <f t="shared" si="226"/>
        <v>1.1457E-2</v>
      </c>
      <c r="AK95" s="19">
        <f t="shared" si="226"/>
        <v>0.18604699999999999</v>
      </c>
      <c r="AL95" s="19">
        <f t="shared" si="226"/>
        <v>0.217252</v>
      </c>
      <c r="AM95" s="19">
        <f t="shared" si="226"/>
        <v>1.3854E-2</v>
      </c>
      <c r="AN95" s="19">
        <f t="shared" si="226"/>
        <v>0.67333299999999996</v>
      </c>
      <c r="AO95" s="20">
        <f t="shared" si="34"/>
        <v>0.22038859999999999</v>
      </c>
      <c r="AP95" s="20">
        <f t="shared" si="35"/>
        <v>0.27048880185564056</v>
      </c>
      <c r="AS95" s="18" t="s">
        <v>152</v>
      </c>
      <c r="AT95" s="19">
        <f t="shared" ref="AT95:AX95" si="227">ABS(AT26)</f>
        <v>1.351828</v>
      </c>
      <c r="AU95" s="19">
        <f t="shared" si="227"/>
        <v>1.090482</v>
      </c>
      <c r="AV95" s="19">
        <f t="shared" si="227"/>
        <v>0.90081800000000001</v>
      </c>
      <c r="AW95" s="19">
        <f t="shared" si="227"/>
        <v>1.3049789999999999</v>
      </c>
      <c r="AX95" s="19">
        <f t="shared" si="227"/>
        <v>1.225994</v>
      </c>
      <c r="AY95" s="20">
        <f t="shared" si="37"/>
        <v>1.1748201999999999</v>
      </c>
      <c r="AZ95" s="20">
        <f t="shared" si="38"/>
        <v>0.18240200784859809</v>
      </c>
      <c r="BB95" s="18" t="s">
        <v>152</v>
      </c>
      <c r="BC95" s="19">
        <f t="shared" ref="BC95:BM95" si="228">ABS(BC26)</f>
        <v>0.74161100000000002</v>
      </c>
      <c r="BD95" s="19">
        <f t="shared" si="228"/>
        <v>1.4210529999999999</v>
      </c>
      <c r="BE95" s="19">
        <f t="shared" si="228"/>
        <v>0.77831300000000003</v>
      </c>
      <c r="BF95" s="19">
        <f t="shared" si="228"/>
        <v>1.5518590000000001</v>
      </c>
      <c r="BG95" s="19">
        <f t="shared" si="228"/>
        <v>1.3692310000000001</v>
      </c>
      <c r="BH95" s="19">
        <f t="shared" si="228"/>
        <v>1.4046920000000001</v>
      </c>
      <c r="BI95" s="19">
        <f t="shared" si="228"/>
        <v>1.4964789999999999</v>
      </c>
      <c r="BJ95" s="19">
        <f t="shared" si="228"/>
        <v>1.234899</v>
      </c>
      <c r="BK95" s="19">
        <f t="shared" si="228"/>
        <v>0.87407400000000002</v>
      </c>
      <c r="BL95" s="19">
        <f t="shared" si="228"/>
        <v>0.92433200000000004</v>
      </c>
      <c r="BM95" s="19">
        <f t="shared" si="228"/>
        <v>1.125599</v>
      </c>
      <c r="BN95" s="20">
        <f t="shared" si="40"/>
        <v>1.1310765999999999</v>
      </c>
      <c r="BO95" s="20">
        <f t="shared" si="41"/>
        <v>0.25155599516072025</v>
      </c>
      <c r="CD95" s="18" t="s">
        <v>183</v>
      </c>
      <c r="CE95" s="19">
        <f t="shared" ref="CE95:CI95" si="229">ABS(CE26)</f>
        <v>1.984615</v>
      </c>
      <c r="CF95" s="19">
        <f t="shared" si="229"/>
        <v>2.1374719999999998</v>
      </c>
      <c r="CG95" s="19">
        <f t="shared" si="229"/>
        <v>1.965657</v>
      </c>
      <c r="CH95" s="19">
        <f t="shared" si="229"/>
        <v>2.5773419999999998</v>
      </c>
      <c r="CI95" s="19">
        <f t="shared" si="229"/>
        <v>2.3479999999999999</v>
      </c>
      <c r="CJ95" s="20">
        <f t="shared" si="46"/>
        <v>2.2026171999999997</v>
      </c>
      <c r="CK95" s="20">
        <f t="shared" si="47"/>
        <v>0.25955434254833981</v>
      </c>
      <c r="CM95" s="18" t="s">
        <v>149</v>
      </c>
      <c r="CN95" s="19">
        <f t="shared" ref="CN95:CX95" si="230">ABS(CN26)</f>
        <v>0.135714</v>
      </c>
      <c r="CO95" s="19">
        <f t="shared" si="230"/>
        <v>0</v>
      </c>
      <c r="CP95" s="19">
        <f t="shared" si="230"/>
        <v>4.2070999999999997E-2</v>
      </c>
      <c r="CQ95" s="19">
        <f t="shared" si="230"/>
        <v>4.3269000000000002E-2</v>
      </c>
      <c r="CR95" s="19">
        <f t="shared" si="230"/>
        <v>4.1152000000000001E-2</v>
      </c>
      <c r="CS95" s="19">
        <f t="shared" si="230"/>
        <v>9.4925999999999996E-2</v>
      </c>
      <c r="CT95" s="19">
        <f t="shared" si="230"/>
        <v>0.104536</v>
      </c>
      <c r="CU95" s="19">
        <f t="shared" si="230"/>
        <v>0.25700899999999999</v>
      </c>
      <c r="CV95" s="19">
        <f t="shared" si="230"/>
        <v>0.21354200000000001</v>
      </c>
      <c r="CW95" s="19">
        <f t="shared" si="230"/>
        <v>0.12009499999999999</v>
      </c>
      <c r="CX95" s="19">
        <f t="shared" si="230"/>
        <v>0.118827</v>
      </c>
      <c r="CY95" s="20">
        <f t="shared" si="49"/>
        <v>0.1628018</v>
      </c>
      <c r="CZ95" s="20">
        <f t="shared" si="50"/>
        <v>6.8194797599963566E-2</v>
      </c>
      <c r="DB95" s="18" t="s">
        <v>184</v>
      </c>
      <c r="DC95" s="19">
        <f t="shared" ref="DC95:DI95" si="231">ABS(DC26)</f>
        <v>11.974138</v>
      </c>
      <c r="DD95" s="19">
        <f t="shared" si="231"/>
        <v>10.014563000000001</v>
      </c>
      <c r="DE95" s="19">
        <f t="shared" si="231"/>
        <v>1.020891</v>
      </c>
      <c r="DF95" s="19">
        <f t="shared" si="231"/>
        <v>8</v>
      </c>
      <c r="DG95" s="19">
        <f t="shared" si="231"/>
        <v>9.3668000000000001E-2</v>
      </c>
      <c r="DH95" s="19">
        <f t="shared" si="231"/>
        <v>0</v>
      </c>
      <c r="DI95" s="19">
        <f t="shared" si="231"/>
        <v>0</v>
      </c>
      <c r="DJ95" s="20">
        <f t="shared" si="52"/>
        <v>1.8229118</v>
      </c>
      <c r="DK95" s="20">
        <f t="shared" si="53"/>
        <v>3.4797972273973383</v>
      </c>
    </row>
    <row r="96" spans="4:115" x14ac:dyDescent="0.2">
      <c r="D96" s="18" t="s">
        <v>185</v>
      </c>
      <c r="E96" s="19">
        <f t="shared" ref="E96:I96" si="232">ABS(E27)</f>
        <v>0.17122299999999999</v>
      </c>
      <c r="F96" s="19">
        <f t="shared" si="232"/>
        <v>0.17080300000000001</v>
      </c>
      <c r="G96" s="19">
        <f t="shared" si="232"/>
        <v>0.35060999999999998</v>
      </c>
      <c r="H96" s="19">
        <f t="shared" si="232"/>
        <v>5.7404999999999998E-2</v>
      </c>
      <c r="I96" s="19">
        <f t="shared" si="232"/>
        <v>0.191604</v>
      </c>
      <c r="J96" s="20">
        <f t="shared" si="28"/>
        <v>0.18832900000000002</v>
      </c>
      <c r="K96" s="20">
        <f t="shared" si="29"/>
        <v>0.10498418723074437</v>
      </c>
      <c r="L96" s="20"/>
      <c r="M96" s="20"/>
      <c r="N96" s="20"/>
      <c r="O96" s="20"/>
      <c r="R96" s="18" t="s">
        <v>185</v>
      </c>
      <c r="S96" s="19">
        <f t="shared" ref="S96:Z96" si="233">ABS(S27)</f>
        <v>7.3879E-2</v>
      </c>
      <c r="T96" s="19">
        <f t="shared" si="233"/>
        <v>0.20547899999999999</v>
      </c>
      <c r="U96" s="19">
        <f t="shared" si="233"/>
        <v>0.41044799999999998</v>
      </c>
      <c r="V96" s="19">
        <f t="shared" si="233"/>
        <v>4.0903000000000002E-2</v>
      </c>
      <c r="W96" s="19">
        <f t="shared" si="233"/>
        <v>0.127604</v>
      </c>
      <c r="X96" s="19">
        <f t="shared" si="233"/>
        <v>0.293624</v>
      </c>
      <c r="Y96" s="19">
        <f t="shared" si="233"/>
        <v>0.20332</v>
      </c>
      <c r="Z96" s="19">
        <f t="shared" si="233"/>
        <v>0.46126800000000001</v>
      </c>
      <c r="AA96" s="20">
        <f t="shared" si="31"/>
        <v>0.22534380000000001</v>
      </c>
      <c r="AB96" s="20">
        <f t="shared" si="32"/>
        <v>0.16153864772307588</v>
      </c>
      <c r="AE96" s="18" t="s">
        <v>185</v>
      </c>
      <c r="AF96" s="19">
        <f t="shared" ref="AF96:AN96" si="234">ABS(AF27)</f>
        <v>0.12151099999999999</v>
      </c>
      <c r="AG96" s="19">
        <f t="shared" si="234"/>
        <v>0.41044799999999998</v>
      </c>
      <c r="AH96" s="19">
        <f t="shared" si="234"/>
        <v>8.2352999999999996E-2</v>
      </c>
      <c r="AI96" s="19">
        <f t="shared" si="234"/>
        <v>0.41850199999999999</v>
      </c>
      <c r="AJ96" s="19">
        <f t="shared" si="234"/>
        <v>0.21893499999999999</v>
      </c>
      <c r="AK96" s="19">
        <f t="shared" si="234"/>
        <v>0.41666700000000001</v>
      </c>
      <c r="AL96" s="19">
        <f t="shared" si="234"/>
        <v>2.0979000000000001E-2</v>
      </c>
      <c r="AM96" s="19">
        <f t="shared" si="234"/>
        <v>0.21601200000000001</v>
      </c>
      <c r="AN96" s="19">
        <f t="shared" si="234"/>
        <v>0.61935499999999999</v>
      </c>
      <c r="AO96" s="20">
        <f t="shared" si="34"/>
        <v>0.29838959999999998</v>
      </c>
      <c r="AP96" s="20">
        <f t="shared" si="35"/>
        <v>0.22752146864812567</v>
      </c>
      <c r="AS96" s="18" t="s">
        <v>158</v>
      </c>
      <c r="AT96" s="19">
        <f t="shared" ref="AT96:AX96" si="235">ABS(AT27)</f>
        <v>0.37736999999999998</v>
      </c>
      <c r="AU96" s="19">
        <f t="shared" si="235"/>
        <v>0.41457899999999998</v>
      </c>
      <c r="AV96" s="19">
        <f t="shared" si="235"/>
        <v>0.41786099999999998</v>
      </c>
      <c r="AW96" s="19">
        <f t="shared" si="235"/>
        <v>0.38306299999999999</v>
      </c>
      <c r="AX96" s="19">
        <f t="shared" si="235"/>
        <v>0.42107699999999998</v>
      </c>
      <c r="AY96" s="20">
        <f t="shared" si="37"/>
        <v>0.40278999999999998</v>
      </c>
      <c r="AZ96" s="20">
        <f t="shared" si="38"/>
        <v>2.0831831772554227E-2</v>
      </c>
      <c r="BB96" s="18" t="s">
        <v>158</v>
      </c>
      <c r="BC96" s="19">
        <f t="shared" ref="BC96:BM96" si="236">ABS(BC27)</f>
        <v>0.363043</v>
      </c>
      <c r="BD96" s="19">
        <f t="shared" si="236"/>
        <v>0.26728099999999999</v>
      </c>
      <c r="BE96" s="19">
        <f t="shared" si="236"/>
        <v>0.438392</v>
      </c>
      <c r="BF96" s="19">
        <f t="shared" si="236"/>
        <v>0.45215899999999998</v>
      </c>
      <c r="BG96" s="19">
        <f t="shared" si="236"/>
        <v>0.41644999999999999</v>
      </c>
      <c r="BH96" s="19">
        <f t="shared" si="236"/>
        <v>0.43030299999999999</v>
      </c>
      <c r="BI96" s="19">
        <f t="shared" si="236"/>
        <v>0.35570499999999999</v>
      </c>
      <c r="BJ96" s="19">
        <f t="shared" si="236"/>
        <v>0.27402100000000001</v>
      </c>
      <c r="BK96" s="19">
        <f t="shared" si="236"/>
        <v>0.45631100000000002</v>
      </c>
      <c r="BL96" s="19">
        <f t="shared" si="236"/>
        <v>0.39242700000000003</v>
      </c>
      <c r="BM96" s="19">
        <f t="shared" si="236"/>
        <v>0.41022199999999998</v>
      </c>
      <c r="BN96" s="20">
        <f t="shared" si="40"/>
        <v>0.37773720000000005</v>
      </c>
      <c r="BO96" s="20">
        <f t="shared" si="41"/>
        <v>6.8350864077932158E-2</v>
      </c>
      <c r="CD96" s="18" t="s">
        <v>186</v>
      </c>
      <c r="CE96" s="19">
        <f t="shared" ref="CE96:CI96" si="237">ABS(CE27)</f>
        <v>0.45374100000000001</v>
      </c>
      <c r="CF96" s="19">
        <f t="shared" si="237"/>
        <v>0.49283199999999999</v>
      </c>
      <c r="CG96" s="19">
        <f t="shared" si="237"/>
        <v>0.47118199999999999</v>
      </c>
      <c r="CH96" s="19">
        <f t="shared" si="237"/>
        <v>0.438056</v>
      </c>
      <c r="CI96" s="19">
        <f t="shared" si="237"/>
        <v>0.46653899999999998</v>
      </c>
      <c r="CJ96" s="20">
        <f t="shared" si="46"/>
        <v>0.46447000000000005</v>
      </c>
      <c r="CK96" s="20">
        <f t="shared" si="47"/>
        <v>2.0411673045098479E-2</v>
      </c>
      <c r="CM96" s="18" t="s">
        <v>155</v>
      </c>
      <c r="CN96" s="19">
        <f t="shared" ref="CN96:CX96" si="238">ABS(CN27)</f>
        <v>1.927419</v>
      </c>
      <c r="CO96" s="19">
        <f t="shared" si="238"/>
        <v>2.355372</v>
      </c>
      <c r="CP96" s="19">
        <f t="shared" si="238"/>
        <v>2.156863</v>
      </c>
      <c r="CQ96" s="19">
        <f t="shared" si="238"/>
        <v>1.8945449999999999</v>
      </c>
      <c r="CR96" s="19">
        <f t="shared" si="238"/>
        <v>1.567493</v>
      </c>
      <c r="CS96" s="19">
        <f t="shared" si="238"/>
        <v>2.2151160000000001</v>
      </c>
      <c r="CT96" s="19">
        <f t="shared" si="238"/>
        <v>2.1527780000000001</v>
      </c>
      <c r="CU96" s="19">
        <f t="shared" si="238"/>
        <v>2.2804880000000001</v>
      </c>
      <c r="CV96" s="19">
        <f t="shared" si="238"/>
        <v>2.0657890000000001</v>
      </c>
      <c r="CW96" s="19">
        <f t="shared" si="238"/>
        <v>2.2371129999999999</v>
      </c>
      <c r="CX96" s="19">
        <f t="shared" si="238"/>
        <v>2.3720469999999998</v>
      </c>
      <c r="CY96" s="20">
        <f t="shared" si="49"/>
        <v>2.2216429999999998</v>
      </c>
      <c r="CZ96" s="20">
        <f t="shared" si="50"/>
        <v>0.11763957208567181</v>
      </c>
      <c r="DB96" s="18" t="s">
        <v>187</v>
      </c>
      <c r="DC96" s="19">
        <f t="shared" ref="DC96:DI96" si="239">ABS(DC27)</f>
        <v>0.87751599999999996</v>
      </c>
      <c r="DD96" s="19">
        <f t="shared" si="239"/>
        <v>0.96970400000000001</v>
      </c>
      <c r="DE96" s="19">
        <f t="shared" si="239"/>
        <v>0.922238</v>
      </c>
      <c r="DF96" s="19">
        <f t="shared" si="239"/>
        <v>0.57884000000000002</v>
      </c>
      <c r="DG96" s="19">
        <f t="shared" si="239"/>
        <v>0.83857700000000002</v>
      </c>
      <c r="DH96" s="19">
        <f t="shared" si="239"/>
        <v>0</v>
      </c>
      <c r="DI96" s="19">
        <f t="shared" si="239"/>
        <v>0</v>
      </c>
      <c r="DJ96" s="20">
        <f t="shared" si="52"/>
        <v>0.46793099999999999</v>
      </c>
      <c r="DK96" s="20">
        <f t="shared" si="53"/>
        <v>0.44553141173434674</v>
      </c>
    </row>
    <row r="97" spans="4:115" x14ac:dyDescent="0.2">
      <c r="D97" s="18" t="s">
        <v>188</v>
      </c>
      <c r="E97" s="19">
        <f t="shared" ref="E97:I97" si="240">ABS(E28)</f>
        <v>0.98053500000000005</v>
      </c>
      <c r="F97" s="19">
        <f t="shared" si="240"/>
        <v>0.82687900000000003</v>
      </c>
      <c r="G97" s="19">
        <f t="shared" si="240"/>
        <v>1.394595</v>
      </c>
      <c r="H97" s="19">
        <f t="shared" si="240"/>
        <v>1.5798319999999999</v>
      </c>
      <c r="I97" s="19">
        <f t="shared" si="240"/>
        <v>2.127119</v>
      </c>
      <c r="J97" s="20">
        <f t="shared" si="28"/>
        <v>1.3817920000000001</v>
      </c>
      <c r="K97" s="20">
        <f t="shared" si="29"/>
        <v>0.5157110898933619</v>
      </c>
      <c r="L97" s="20"/>
      <c r="M97" s="20"/>
      <c r="N97" s="20"/>
      <c r="O97" s="20"/>
      <c r="R97" s="18" t="s">
        <v>188</v>
      </c>
      <c r="S97" s="19">
        <f t="shared" ref="S97:Z97" si="241">ABS(S28)</f>
        <v>1.2737430000000001</v>
      </c>
      <c r="T97" s="19">
        <f t="shared" si="241"/>
        <v>1.051282</v>
      </c>
      <c r="U97" s="19">
        <f t="shared" si="241"/>
        <v>2.8571430000000002</v>
      </c>
      <c r="V97" s="19">
        <f t="shared" si="241"/>
        <v>1.216216</v>
      </c>
      <c r="W97" s="19">
        <f t="shared" si="241"/>
        <v>1.122549</v>
      </c>
      <c r="X97" s="19">
        <f t="shared" si="241"/>
        <v>1.7437720000000001</v>
      </c>
      <c r="Y97" s="19">
        <f t="shared" si="241"/>
        <v>1.265625</v>
      </c>
      <c r="Z97" s="19">
        <f t="shared" si="241"/>
        <v>1.7852349999999999</v>
      </c>
      <c r="AA97" s="20">
        <f t="shared" si="31"/>
        <v>1.4266794</v>
      </c>
      <c r="AB97" s="20">
        <f t="shared" si="32"/>
        <v>0.31298502279230478</v>
      </c>
      <c r="AE97" s="18" t="s">
        <v>188</v>
      </c>
      <c r="AF97" s="19">
        <f t="shared" ref="AF97:AN97" si="242">ABS(AF28)</f>
        <v>1.0327379999999999</v>
      </c>
      <c r="AG97" s="19">
        <f t="shared" si="242"/>
        <v>2.8571430000000002</v>
      </c>
      <c r="AH97" s="19">
        <f t="shared" si="242"/>
        <v>0.793103</v>
      </c>
      <c r="AI97" s="19">
        <f t="shared" si="242"/>
        <v>1.3940520000000001</v>
      </c>
      <c r="AJ97" s="19">
        <f t="shared" si="242"/>
        <v>1.88785</v>
      </c>
      <c r="AK97" s="19">
        <f t="shared" si="242"/>
        <v>1.487805</v>
      </c>
      <c r="AL97" s="19">
        <f t="shared" si="242"/>
        <v>1.168142</v>
      </c>
      <c r="AM97" s="19">
        <f t="shared" si="242"/>
        <v>1.1756759999999999</v>
      </c>
      <c r="AN97" s="19">
        <f t="shared" si="242"/>
        <v>2.4861110000000002</v>
      </c>
      <c r="AO97" s="20">
        <f t="shared" si="34"/>
        <v>1.6411168</v>
      </c>
      <c r="AP97" s="20">
        <f t="shared" si="35"/>
        <v>0.55649287456687146</v>
      </c>
      <c r="AS97" s="18" t="s">
        <v>163</v>
      </c>
      <c r="AT97" s="19">
        <f t="shared" ref="AT97:AX97" si="243">ABS(AT28)</f>
        <v>0.76638700000000004</v>
      </c>
      <c r="AU97" s="19">
        <f t="shared" si="243"/>
        <v>0.45815600000000001</v>
      </c>
      <c r="AV97" s="19">
        <f t="shared" si="243"/>
        <v>0.5</v>
      </c>
      <c r="AW97" s="19">
        <f t="shared" si="243"/>
        <v>0.71643800000000002</v>
      </c>
      <c r="AX97" s="19">
        <f t="shared" si="243"/>
        <v>0.66129000000000004</v>
      </c>
      <c r="AY97" s="20">
        <f t="shared" si="37"/>
        <v>0.62045420000000007</v>
      </c>
      <c r="AZ97" s="20">
        <f t="shared" si="38"/>
        <v>0.13511731436126154</v>
      </c>
      <c r="BB97" s="18" t="s">
        <v>163</v>
      </c>
      <c r="BC97" s="19">
        <f t="shared" ref="BC97:BM97" si="244">ABS(BC28)</f>
        <v>0.54210499999999995</v>
      </c>
      <c r="BD97" s="19">
        <f t="shared" si="244"/>
        <v>0.84883699999999995</v>
      </c>
      <c r="BE97" s="19">
        <f t="shared" si="244"/>
        <v>0.49310300000000001</v>
      </c>
      <c r="BF97" s="19">
        <f t="shared" si="244"/>
        <v>0.544153</v>
      </c>
      <c r="BG97" s="19">
        <f t="shared" si="244"/>
        <v>0.55299500000000001</v>
      </c>
      <c r="BH97" s="19">
        <f t="shared" si="244"/>
        <v>0.56666700000000003</v>
      </c>
      <c r="BI97" s="19">
        <f t="shared" si="244"/>
        <v>0.59336100000000003</v>
      </c>
      <c r="BJ97" s="19">
        <f t="shared" si="244"/>
        <v>0.59375</v>
      </c>
      <c r="BK97" s="19">
        <f t="shared" si="244"/>
        <v>0.58490600000000004</v>
      </c>
      <c r="BL97" s="19">
        <f t="shared" si="244"/>
        <v>0.82428900000000005</v>
      </c>
      <c r="BM97" s="19">
        <f t="shared" si="244"/>
        <v>0.63625200000000004</v>
      </c>
      <c r="BN97" s="20">
        <f t="shared" si="40"/>
        <v>0.64651159999999996</v>
      </c>
      <c r="BO97" s="20">
        <f t="shared" si="41"/>
        <v>0.10138304346536466</v>
      </c>
      <c r="CD97" s="18" t="s">
        <v>189</v>
      </c>
      <c r="CE97" s="19">
        <f t="shared" ref="CE97:CI97" si="245">ABS(CE28)</f>
        <v>0.155473</v>
      </c>
      <c r="CF97" s="19">
        <f t="shared" si="245"/>
        <v>0.221244</v>
      </c>
      <c r="CG97" s="19">
        <f t="shared" si="245"/>
        <v>0.23382</v>
      </c>
      <c r="CH97" s="19">
        <f t="shared" si="245"/>
        <v>0.221801</v>
      </c>
      <c r="CI97" s="19">
        <f t="shared" si="245"/>
        <v>0.11987399999999999</v>
      </c>
      <c r="CJ97" s="20">
        <f t="shared" si="46"/>
        <v>0.19044240000000001</v>
      </c>
      <c r="CK97" s="20">
        <f t="shared" si="47"/>
        <v>5.0041169433777115E-2</v>
      </c>
      <c r="CM97" s="18" t="s">
        <v>160</v>
      </c>
      <c r="CN97" s="19">
        <f t="shared" ref="CN97:CX97" si="246">ABS(CN28)</f>
        <v>0.57642899999999997</v>
      </c>
      <c r="CO97" s="19">
        <f t="shared" si="246"/>
        <v>0.46082299999999998</v>
      </c>
      <c r="CP97" s="19">
        <f t="shared" si="246"/>
        <v>0.34285700000000002</v>
      </c>
      <c r="CQ97" s="19">
        <f t="shared" si="246"/>
        <v>0.56191500000000005</v>
      </c>
      <c r="CR97" s="19">
        <f t="shared" si="246"/>
        <v>0.41895300000000002</v>
      </c>
      <c r="CS97" s="19">
        <f t="shared" si="246"/>
        <v>0.558307</v>
      </c>
      <c r="CT97" s="19">
        <f t="shared" si="246"/>
        <v>0.546454</v>
      </c>
      <c r="CU97" s="19">
        <f t="shared" si="246"/>
        <v>0.40486699999999998</v>
      </c>
      <c r="CV97" s="19">
        <f t="shared" si="246"/>
        <v>0.456876</v>
      </c>
      <c r="CW97" s="19">
        <f t="shared" si="246"/>
        <v>0.42943700000000001</v>
      </c>
      <c r="CX97" s="19">
        <f t="shared" si="246"/>
        <v>0.48341400000000001</v>
      </c>
      <c r="CY97" s="20">
        <f t="shared" si="49"/>
        <v>0.46420960000000006</v>
      </c>
      <c r="CZ97" s="20">
        <f t="shared" si="50"/>
        <v>5.4583445029605215E-2</v>
      </c>
      <c r="DB97" s="18" t="s">
        <v>190</v>
      </c>
      <c r="DC97" s="19">
        <f t="shared" ref="DC97:DI97" si="247">ABS(DC28)</f>
        <v>0.84149399999999996</v>
      </c>
      <c r="DD97" s="19">
        <f t="shared" si="247"/>
        <v>0.95874999999999999</v>
      </c>
      <c r="DE97" s="19">
        <f t="shared" si="247"/>
        <v>0.90759900000000004</v>
      </c>
      <c r="DF97" s="19">
        <f t="shared" si="247"/>
        <v>0.46019199999999999</v>
      </c>
      <c r="DG97" s="19">
        <f t="shared" si="247"/>
        <v>0.78890899999999997</v>
      </c>
      <c r="DH97" s="19">
        <f t="shared" si="247"/>
        <v>0</v>
      </c>
      <c r="DI97" s="19">
        <f t="shared" si="247"/>
        <v>0</v>
      </c>
      <c r="DJ97" s="20">
        <f t="shared" si="52"/>
        <v>0.43133999999999995</v>
      </c>
      <c r="DK97" s="20">
        <f t="shared" si="53"/>
        <v>0.42650294663284571</v>
      </c>
    </row>
    <row r="98" spans="4:115" x14ac:dyDescent="0.2">
      <c r="D98" s="18" t="s">
        <v>191</v>
      </c>
      <c r="E98" s="19">
        <f t="shared" ref="E98:I98" si="248">ABS(E29)</f>
        <v>1.4592149999999999</v>
      </c>
      <c r="F98" s="19">
        <f t="shared" si="248"/>
        <v>1.8140350000000001</v>
      </c>
      <c r="G98" s="19">
        <f t="shared" si="248"/>
        <v>1.6848479999999999</v>
      </c>
      <c r="H98" s="19">
        <f t="shared" si="248"/>
        <v>1.825153</v>
      </c>
      <c r="I98" s="19">
        <f t="shared" si="248"/>
        <v>1.802532</v>
      </c>
      <c r="J98" s="20">
        <f t="shared" si="28"/>
        <v>1.7171565999999998</v>
      </c>
      <c r="K98" s="20">
        <f t="shared" si="29"/>
        <v>0.15485099319119661</v>
      </c>
      <c r="L98" s="20"/>
      <c r="M98" s="20"/>
      <c r="N98" s="20"/>
      <c r="O98" s="20"/>
      <c r="R98" s="18" t="s">
        <v>191</v>
      </c>
      <c r="S98" s="19">
        <f t="shared" ref="S98:Z98" si="249">ABS(S29)</f>
        <v>1.6514660000000001</v>
      </c>
      <c r="T98" s="19">
        <f t="shared" si="249"/>
        <v>1.6268659999999999</v>
      </c>
      <c r="U98" s="19">
        <f t="shared" si="249"/>
        <v>2.5</v>
      </c>
      <c r="V98" s="19">
        <f t="shared" si="249"/>
        <v>1.9169959999999999</v>
      </c>
      <c r="W98" s="19">
        <f t="shared" si="249"/>
        <v>1.5773809999999999</v>
      </c>
      <c r="X98" s="19">
        <f t="shared" si="249"/>
        <v>1.4951460000000001</v>
      </c>
      <c r="Y98" s="19">
        <f t="shared" si="249"/>
        <v>1.735849</v>
      </c>
      <c r="Z98" s="19">
        <f t="shared" si="249"/>
        <v>2.074074</v>
      </c>
      <c r="AA98" s="20">
        <f t="shared" si="31"/>
        <v>1.7598891999999999</v>
      </c>
      <c r="AB98" s="20">
        <f t="shared" si="32"/>
        <v>0.23841705653476331</v>
      </c>
      <c r="AE98" s="18" t="s">
        <v>191</v>
      </c>
      <c r="AF98" s="19">
        <f t="shared" ref="AF98:AN98" si="250">ABS(AF29)</f>
        <v>1.667969</v>
      </c>
      <c r="AG98" s="19">
        <f t="shared" si="250"/>
        <v>2.5</v>
      </c>
      <c r="AH98" s="19">
        <f t="shared" si="250"/>
        <v>0.90243899999999999</v>
      </c>
      <c r="AI98" s="19">
        <f t="shared" si="250"/>
        <v>1.7639480000000001</v>
      </c>
      <c r="AJ98" s="19">
        <f t="shared" si="250"/>
        <v>2.21875</v>
      </c>
      <c r="AK98" s="19">
        <f t="shared" si="250"/>
        <v>1.6842109999999999</v>
      </c>
      <c r="AL98" s="19">
        <f t="shared" si="250"/>
        <v>1.2843819999999999</v>
      </c>
      <c r="AM98" s="19">
        <f t="shared" si="250"/>
        <v>1.927273</v>
      </c>
      <c r="AN98" s="19">
        <f t="shared" si="250"/>
        <v>2.5857139999999998</v>
      </c>
      <c r="AO98" s="20">
        <f t="shared" si="34"/>
        <v>1.9400659999999998</v>
      </c>
      <c r="AP98" s="20">
        <f t="shared" si="35"/>
        <v>0.49751207560470451</v>
      </c>
      <c r="AS98" s="18" t="s">
        <v>168</v>
      </c>
      <c r="AT98" s="19">
        <f t="shared" ref="AT98:AX98" si="251">ABS(AT29)</f>
        <v>0.325347</v>
      </c>
      <c r="AU98" s="19">
        <f t="shared" si="251"/>
        <v>0.20799100000000001</v>
      </c>
      <c r="AV98" s="19">
        <f t="shared" si="251"/>
        <v>7.9755000000000006E-2</v>
      </c>
      <c r="AW98" s="19">
        <f t="shared" si="251"/>
        <v>0.29979299999999998</v>
      </c>
      <c r="AX98" s="19">
        <f t="shared" si="251"/>
        <v>0.19883600000000001</v>
      </c>
      <c r="AY98" s="20">
        <f t="shared" si="37"/>
        <v>0.22234439999999997</v>
      </c>
      <c r="AZ98" s="20">
        <f t="shared" si="38"/>
        <v>9.7080151425510242E-2</v>
      </c>
      <c r="BB98" s="18" t="s">
        <v>168</v>
      </c>
      <c r="BC98" s="19">
        <f t="shared" ref="BC98:BM98" si="252">ABS(BC29)</f>
        <v>1.6778999999999999E-2</v>
      </c>
      <c r="BD98" s="19">
        <f t="shared" si="252"/>
        <v>0.28744900000000001</v>
      </c>
      <c r="BE98" s="19">
        <f t="shared" si="252"/>
        <v>4.3373000000000002E-2</v>
      </c>
      <c r="BF98" s="19">
        <f t="shared" si="252"/>
        <v>0.26614500000000002</v>
      </c>
      <c r="BG98" s="19">
        <f t="shared" si="252"/>
        <v>0.29615399999999997</v>
      </c>
      <c r="BH98" s="19">
        <f t="shared" si="252"/>
        <v>0.378299</v>
      </c>
      <c r="BI98" s="19">
        <f t="shared" si="252"/>
        <v>0.35211300000000001</v>
      </c>
      <c r="BJ98" s="19">
        <f t="shared" si="252"/>
        <v>0.36912800000000001</v>
      </c>
      <c r="BK98" s="19">
        <f t="shared" si="252"/>
        <v>0.24444399999999999</v>
      </c>
      <c r="BL98" s="19">
        <f t="shared" si="252"/>
        <v>4.7477999999999999E-2</v>
      </c>
      <c r="BM98" s="19">
        <f t="shared" si="252"/>
        <v>0.27229100000000001</v>
      </c>
      <c r="BN98" s="20">
        <f t="shared" si="40"/>
        <v>0.25709080000000001</v>
      </c>
      <c r="BO98" s="20">
        <f t="shared" si="41"/>
        <v>0.12836477927258699</v>
      </c>
      <c r="CD98" s="18" t="s">
        <v>192</v>
      </c>
      <c r="CE98" s="19">
        <f t="shared" ref="CE98:CI98" si="253">ABS(CE29)</f>
        <v>0.340777</v>
      </c>
      <c r="CF98" s="19">
        <f t="shared" si="253"/>
        <v>0.33940199999999998</v>
      </c>
      <c r="CG98" s="19">
        <f t="shared" si="253"/>
        <v>0.28179999999999999</v>
      </c>
      <c r="CH98" s="19">
        <f t="shared" si="253"/>
        <v>0.23449900000000001</v>
      </c>
      <c r="CI98" s="19">
        <f t="shared" si="253"/>
        <v>0.27122299999999999</v>
      </c>
      <c r="CJ98" s="20">
        <f t="shared" si="46"/>
        <v>0.29354019999999997</v>
      </c>
      <c r="CK98" s="20">
        <f t="shared" si="47"/>
        <v>4.5979269738655043E-2</v>
      </c>
      <c r="CM98" s="18" t="s">
        <v>165</v>
      </c>
      <c r="CN98" s="19">
        <f t="shared" ref="CN98:CX98" si="254">ABS(CN29)</f>
        <v>0.301923</v>
      </c>
      <c r="CO98" s="19">
        <f t="shared" si="254"/>
        <v>0.35657699999999998</v>
      </c>
      <c r="CP98" s="19">
        <f t="shared" si="254"/>
        <v>0.2</v>
      </c>
      <c r="CQ98" s="19">
        <f t="shared" si="254"/>
        <v>0.394677</v>
      </c>
      <c r="CR98" s="19">
        <f t="shared" si="254"/>
        <v>0.26614199999999999</v>
      </c>
      <c r="CS98" s="19">
        <f t="shared" si="254"/>
        <v>0.30352600000000002</v>
      </c>
      <c r="CT98" s="19">
        <f t="shared" si="254"/>
        <v>0.31419900000000001</v>
      </c>
      <c r="CU98" s="19">
        <f t="shared" si="254"/>
        <v>0.27297300000000002</v>
      </c>
      <c r="CV98" s="19">
        <f t="shared" si="254"/>
        <v>0.152727</v>
      </c>
      <c r="CW98" s="19">
        <f t="shared" si="254"/>
        <v>0.345833</v>
      </c>
      <c r="CX98" s="19">
        <f t="shared" si="254"/>
        <v>0.342671</v>
      </c>
      <c r="CY98" s="20">
        <f t="shared" si="49"/>
        <v>0.28568060000000001</v>
      </c>
      <c r="CZ98" s="20">
        <f t="shared" si="50"/>
        <v>7.9871238420347504E-2</v>
      </c>
      <c r="DB98" s="18" t="s">
        <v>193</v>
      </c>
      <c r="DC98" s="19">
        <f t="shared" ref="DC98:DI98" si="255">ABS(DC29)</f>
        <v>3.3534480000000002</v>
      </c>
      <c r="DD98" s="19">
        <f t="shared" si="255"/>
        <v>0.37864100000000001</v>
      </c>
      <c r="DE98" s="19">
        <f t="shared" si="255"/>
        <v>0.85097500000000004</v>
      </c>
      <c r="DF98" s="19">
        <f t="shared" si="255"/>
        <v>6.8101269999999996</v>
      </c>
      <c r="DG98" s="19">
        <f t="shared" si="255"/>
        <v>0.68865399999999999</v>
      </c>
      <c r="DH98" s="19">
        <f t="shared" si="255"/>
        <v>0.66377399999999998</v>
      </c>
      <c r="DI98" s="19">
        <f t="shared" si="255"/>
        <v>0</v>
      </c>
      <c r="DJ98" s="20">
        <f t="shared" si="52"/>
        <v>1.8027059999999999</v>
      </c>
      <c r="DK98" s="20">
        <f t="shared" si="53"/>
        <v>2.8181591442538338</v>
      </c>
    </row>
    <row r="99" spans="4:115" x14ac:dyDescent="0.2">
      <c r="D99" s="18" t="s">
        <v>194</v>
      </c>
      <c r="E99" s="19">
        <f t="shared" ref="E99:I99" si="256">ABS(E30)</f>
        <v>0.36752099999999999</v>
      </c>
      <c r="F99" s="19">
        <f t="shared" si="256"/>
        <v>0.40416000000000002</v>
      </c>
      <c r="G99" s="19">
        <f t="shared" si="256"/>
        <v>0.33483499999999999</v>
      </c>
      <c r="H99" s="19">
        <f t="shared" si="256"/>
        <v>0.44451099999999999</v>
      </c>
      <c r="I99" s="19">
        <f t="shared" si="256"/>
        <v>0.33192500000000003</v>
      </c>
      <c r="J99" s="20">
        <f t="shared" si="28"/>
        <v>0.37659039999999999</v>
      </c>
      <c r="K99" s="20">
        <f t="shared" si="29"/>
        <v>4.7942820503178725E-2</v>
      </c>
      <c r="L99" s="20"/>
      <c r="M99" s="20"/>
      <c r="N99" s="20"/>
      <c r="O99" s="20"/>
      <c r="R99" s="18" t="s">
        <v>194</v>
      </c>
      <c r="S99" s="19">
        <f t="shared" ref="S99:Z99" si="257">ABS(S30)</f>
        <v>0.35242600000000002</v>
      </c>
      <c r="T99" s="19">
        <f t="shared" si="257"/>
        <v>0.39849600000000002</v>
      </c>
      <c r="U99" s="19">
        <f t="shared" si="257"/>
        <v>0.43413200000000002</v>
      </c>
      <c r="V99" s="19">
        <f t="shared" si="257"/>
        <v>0.43099500000000002</v>
      </c>
      <c r="W99" s="19">
        <f t="shared" si="257"/>
        <v>0.38668599999999997</v>
      </c>
      <c r="X99" s="19">
        <f t="shared" si="257"/>
        <v>0.33648899999999998</v>
      </c>
      <c r="Y99" s="19">
        <f t="shared" si="257"/>
        <v>0.25064599999999998</v>
      </c>
      <c r="Z99" s="19">
        <f t="shared" si="257"/>
        <v>0.38427299999999998</v>
      </c>
      <c r="AA99" s="20">
        <f t="shared" si="31"/>
        <v>0.35781779999999996</v>
      </c>
      <c r="AB99" s="20">
        <f t="shared" si="32"/>
        <v>6.8609156828371265E-2</v>
      </c>
      <c r="AE99" s="18" t="s">
        <v>194</v>
      </c>
      <c r="AF99" s="19">
        <f t="shared" ref="AF99:AN99" si="258">ABS(AF30)</f>
        <v>0.44561699999999999</v>
      </c>
      <c r="AG99" s="19">
        <f t="shared" si="258"/>
        <v>0.43413200000000002</v>
      </c>
      <c r="AH99" s="19">
        <f t="shared" si="258"/>
        <v>0.42857099999999998</v>
      </c>
      <c r="AI99" s="19">
        <f t="shared" si="258"/>
        <v>0.31634800000000002</v>
      </c>
      <c r="AJ99" s="19">
        <f t="shared" si="258"/>
        <v>0.26516099999999998</v>
      </c>
      <c r="AK99" s="19">
        <f t="shared" si="258"/>
        <v>0.29896899999999998</v>
      </c>
      <c r="AL99" s="19">
        <f t="shared" si="258"/>
        <v>0.40642</v>
      </c>
      <c r="AM99" s="19">
        <f t="shared" si="258"/>
        <v>0.44097199999999998</v>
      </c>
      <c r="AN99" s="19">
        <f t="shared" si="258"/>
        <v>9.0579999999999994E-2</v>
      </c>
      <c r="AO99" s="20">
        <f t="shared" si="34"/>
        <v>0.30042039999999998</v>
      </c>
      <c r="AP99" s="20">
        <f t="shared" si="35"/>
        <v>0.13808420690397585</v>
      </c>
      <c r="AS99" s="18" t="s">
        <v>172</v>
      </c>
      <c r="AT99" s="19">
        <f t="shared" ref="AT99:AX99" si="259">ABS(AT30)</f>
        <v>1.836975</v>
      </c>
      <c r="AU99" s="19">
        <f t="shared" si="259"/>
        <v>1.49078</v>
      </c>
      <c r="AV99" s="19">
        <f t="shared" si="259"/>
        <v>1.576705</v>
      </c>
      <c r="AW99" s="19">
        <f t="shared" si="259"/>
        <v>1.782192</v>
      </c>
      <c r="AX99" s="19">
        <f t="shared" si="259"/>
        <v>1.869624</v>
      </c>
      <c r="AY99" s="20">
        <f t="shared" si="37"/>
        <v>1.7112552000000001</v>
      </c>
      <c r="AZ99" s="20">
        <f t="shared" si="38"/>
        <v>0.16780289378821808</v>
      </c>
      <c r="BB99" s="18" t="s">
        <v>172</v>
      </c>
      <c r="BC99" s="19">
        <f t="shared" ref="BC99:BM99" si="260">ABS(BC30)</f>
        <v>1.4210529999999999</v>
      </c>
      <c r="BD99" s="19">
        <f t="shared" si="260"/>
        <v>1.5232559999999999</v>
      </c>
      <c r="BE99" s="19">
        <f t="shared" si="260"/>
        <v>1.6586209999999999</v>
      </c>
      <c r="BF99" s="19">
        <f t="shared" si="260"/>
        <v>1.818616</v>
      </c>
      <c r="BG99" s="19">
        <f t="shared" si="260"/>
        <v>1.6612899999999999</v>
      </c>
      <c r="BH99" s="19">
        <f t="shared" si="260"/>
        <v>1.75</v>
      </c>
      <c r="BI99" s="19">
        <f t="shared" si="260"/>
        <v>1.4730289999999999</v>
      </c>
      <c r="BJ99" s="19">
        <f t="shared" si="260"/>
        <v>1.1953119999999999</v>
      </c>
      <c r="BK99" s="19">
        <f t="shared" si="260"/>
        <v>1.9150940000000001</v>
      </c>
      <c r="BL99" s="19">
        <f t="shared" si="260"/>
        <v>2.0025840000000001</v>
      </c>
      <c r="BM99" s="19">
        <f t="shared" si="260"/>
        <v>1.7743530000000001</v>
      </c>
      <c r="BN99" s="20">
        <f t="shared" si="40"/>
        <v>1.6720744000000001</v>
      </c>
      <c r="BO99" s="20">
        <f t="shared" si="41"/>
        <v>0.33379540552904535</v>
      </c>
      <c r="CD99" s="18" t="s">
        <v>195</v>
      </c>
      <c r="CE99" s="19">
        <f t="shared" ref="CE99:CI99" si="261">ABS(CE30)</f>
        <v>2.03125</v>
      </c>
      <c r="CF99" s="19">
        <f t="shared" si="261"/>
        <v>2.476658</v>
      </c>
      <c r="CG99" s="19">
        <f t="shared" si="261"/>
        <v>2.4060320000000002</v>
      </c>
      <c r="CH99" s="19">
        <f t="shared" si="261"/>
        <v>2.3995860000000002</v>
      </c>
      <c r="CI99" s="19">
        <f t="shared" si="261"/>
        <v>1.9420040000000001</v>
      </c>
      <c r="CJ99" s="20">
        <f t="shared" si="46"/>
        <v>2.2511060000000001</v>
      </c>
      <c r="CK99" s="20">
        <f t="shared" si="47"/>
        <v>0.24535830316090795</v>
      </c>
      <c r="CM99" s="18" t="s">
        <v>170</v>
      </c>
      <c r="CN99" s="19">
        <f t="shared" ref="CN99:CX99" si="262">ABS(CN30)</f>
        <v>2.3302749999999999</v>
      </c>
      <c r="CO99" s="19">
        <f t="shared" si="262"/>
        <v>1.7432430000000001</v>
      </c>
      <c r="CP99" s="19">
        <f t="shared" si="262"/>
        <v>1.5657369999999999</v>
      </c>
      <c r="CQ99" s="19">
        <f t="shared" si="262"/>
        <v>1.4048339999999999</v>
      </c>
      <c r="CR99" s="19">
        <f t="shared" si="262"/>
        <v>1.9493670000000001</v>
      </c>
      <c r="CS99" s="19">
        <f t="shared" si="262"/>
        <v>2.6866669999999999</v>
      </c>
      <c r="CT99" s="19">
        <f t="shared" si="262"/>
        <v>1.9290320000000001</v>
      </c>
      <c r="CU99" s="19">
        <f t="shared" si="262"/>
        <v>2.7361110000000002</v>
      </c>
      <c r="CV99" s="19">
        <f t="shared" si="262"/>
        <v>2.3285710000000002</v>
      </c>
      <c r="CW99" s="19">
        <f t="shared" si="262"/>
        <v>2.413043</v>
      </c>
      <c r="CX99" s="19">
        <f t="shared" si="262"/>
        <v>2.723913</v>
      </c>
      <c r="CY99" s="20">
        <f t="shared" si="49"/>
        <v>2.4261340000000002</v>
      </c>
      <c r="CZ99" s="20">
        <f t="shared" si="50"/>
        <v>0.33224929835290812</v>
      </c>
      <c r="DB99" s="18" t="s">
        <v>196</v>
      </c>
      <c r="DC99" s="19">
        <f t="shared" ref="DC99:DI99" si="263">ABS(DC30)</f>
        <v>0.294099</v>
      </c>
      <c r="DD99" s="19">
        <f t="shared" si="263"/>
        <v>0.36158600000000002</v>
      </c>
      <c r="DE99" s="19">
        <f t="shared" si="263"/>
        <v>0.18825600000000001</v>
      </c>
      <c r="DF99" s="19">
        <f t="shared" si="263"/>
        <v>0.28171499999999999</v>
      </c>
      <c r="DG99" s="19">
        <f t="shared" si="263"/>
        <v>0.30769200000000002</v>
      </c>
      <c r="DH99" s="19">
        <f t="shared" si="263"/>
        <v>0</v>
      </c>
      <c r="DI99" s="19">
        <f t="shared" si="263"/>
        <v>0.49081599999999997</v>
      </c>
      <c r="DJ99" s="20">
        <f t="shared" si="52"/>
        <v>0.25369579999999997</v>
      </c>
      <c r="DK99" s="20">
        <f t="shared" si="53"/>
        <v>0.17928370031377647</v>
      </c>
    </row>
    <row r="100" spans="4:115" x14ac:dyDescent="0.2">
      <c r="D100" s="18" t="s">
        <v>197</v>
      </c>
      <c r="E100" s="19">
        <f t="shared" ref="E100:I100" si="264">ABS(E31)</f>
        <v>0.67736799999999997</v>
      </c>
      <c r="F100" s="19">
        <f t="shared" si="264"/>
        <v>0.69130100000000005</v>
      </c>
      <c r="G100" s="19">
        <f t="shared" si="264"/>
        <v>0.69310700000000003</v>
      </c>
      <c r="H100" s="19">
        <f t="shared" si="264"/>
        <v>0.686948</v>
      </c>
      <c r="I100" s="19">
        <f t="shared" si="264"/>
        <v>0.59934900000000002</v>
      </c>
      <c r="J100" s="20">
        <f t="shared" si="28"/>
        <v>0.66961460000000006</v>
      </c>
      <c r="K100" s="20">
        <f t="shared" si="29"/>
        <v>3.9749243116064488E-2</v>
      </c>
      <c r="L100" s="20"/>
      <c r="M100" s="20"/>
      <c r="N100" s="20"/>
      <c r="O100" s="20"/>
      <c r="R100" s="18" t="s">
        <v>197</v>
      </c>
      <c r="S100" s="19">
        <f t="shared" ref="S100:Z100" si="265">ABS(S31)</f>
        <v>0.71518499999999996</v>
      </c>
      <c r="T100" s="19">
        <f t="shared" si="265"/>
        <v>0.67213100000000003</v>
      </c>
      <c r="U100" s="19">
        <f t="shared" si="265"/>
        <v>0.63862300000000005</v>
      </c>
      <c r="V100" s="19">
        <f t="shared" si="265"/>
        <v>0.66711799999999999</v>
      </c>
      <c r="W100" s="19">
        <f t="shared" si="265"/>
        <v>0.67369999999999997</v>
      </c>
      <c r="X100" s="19">
        <f t="shared" si="265"/>
        <v>0.65733299999999995</v>
      </c>
      <c r="Y100" s="19">
        <f t="shared" si="265"/>
        <v>0.64241700000000002</v>
      </c>
      <c r="Z100" s="19">
        <f t="shared" si="265"/>
        <v>0.60210900000000001</v>
      </c>
      <c r="AA100" s="20">
        <f t="shared" si="31"/>
        <v>0.64853539999999998</v>
      </c>
      <c r="AB100" s="20">
        <f t="shared" si="32"/>
        <v>2.8499181204027585E-2</v>
      </c>
      <c r="AE100" s="18" t="s">
        <v>197</v>
      </c>
      <c r="AF100" s="19">
        <f t="shared" ref="AF100:AN100" si="266">ABS(AF31)</f>
        <v>0.68262100000000003</v>
      </c>
      <c r="AG100" s="19">
        <f t="shared" si="266"/>
        <v>0.63862300000000005</v>
      </c>
      <c r="AH100" s="19">
        <f t="shared" si="266"/>
        <v>0.68228100000000003</v>
      </c>
      <c r="AI100" s="19">
        <f t="shared" si="266"/>
        <v>0.62405100000000002</v>
      </c>
      <c r="AJ100" s="19">
        <f t="shared" si="266"/>
        <v>0.68209900000000001</v>
      </c>
      <c r="AK100" s="19">
        <f t="shared" si="266"/>
        <v>0.59842499999999998</v>
      </c>
      <c r="AL100" s="19">
        <f t="shared" si="266"/>
        <v>0.70446299999999995</v>
      </c>
      <c r="AM100" s="19">
        <f t="shared" si="266"/>
        <v>0.69109699999999996</v>
      </c>
      <c r="AN100" s="19">
        <f t="shared" si="266"/>
        <v>0.45434799999999997</v>
      </c>
      <c r="AO100" s="20">
        <f t="shared" si="34"/>
        <v>0.62608639999999993</v>
      </c>
      <c r="AP100" s="20">
        <f t="shared" si="35"/>
        <v>0.10460152004536033</v>
      </c>
      <c r="AS100" s="18" t="s">
        <v>176</v>
      </c>
      <c r="AT100" s="19">
        <f t="shared" ref="AT100:AX100" si="267">ABS(AT31)</f>
        <v>1.128625</v>
      </c>
      <c r="AU100" s="19">
        <f t="shared" si="267"/>
        <v>1.063455</v>
      </c>
      <c r="AV100" s="19">
        <f t="shared" si="267"/>
        <v>0.85480599999999995</v>
      </c>
      <c r="AW100" s="19">
        <f t="shared" si="267"/>
        <v>1.106846</v>
      </c>
      <c r="AX100" s="19">
        <f t="shared" si="267"/>
        <v>1.070805</v>
      </c>
      <c r="AY100" s="20">
        <f t="shared" si="37"/>
        <v>1.0449074</v>
      </c>
      <c r="AZ100" s="20">
        <f t="shared" si="38"/>
        <v>0.10954253529246073</v>
      </c>
      <c r="BB100" s="18" t="s">
        <v>176</v>
      </c>
      <c r="BC100" s="19">
        <f t="shared" ref="BC100:BM100" si="268">ABS(BC31)</f>
        <v>0.543624</v>
      </c>
      <c r="BD100" s="19">
        <f t="shared" si="268"/>
        <v>0.75708500000000001</v>
      </c>
      <c r="BE100" s="19">
        <f t="shared" si="268"/>
        <v>0.85783100000000001</v>
      </c>
      <c r="BF100" s="19">
        <f t="shared" si="268"/>
        <v>1.3111550000000001</v>
      </c>
      <c r="BG100" s="19">
        <f t="shared" si="268"/>
        <v>1.2211540000000001</v>
      </c>
      <c r="BH100" s="19">
        <f t="shared" si="268"/>
        <v>1.4193549999999999</v>
      </c>
      <c r="BI100" s="19">
        <f t="shared" si="268"/>
        <v>1.098592</v>
      </c>
      <c r="BJ100" s="19">
        <f t="shared" si="268"/>
        <v>0.88590599999999997</v>
      </c>
      <c r="BK100" s="19">
        <f t="shared" si="268"/>
        <v>1.288889</v>
      </c>
      <c r="BL100" s="19">
        <f t="shared" si="268"/>
        <v>0.72403600000000001</v>
      </c>
      <c r="BM100" s="19">
        <f t="shared" si="268"/>
        <v>1.1572389999999999</v>
      </c>
      <c r="BN100" s="20">
        <f t="shared" si="40"/>
        <v>1.0309323999999997</v>
      </c>
      <c r="BO100" s="20">
        <f t="shared" si="41"/>
        <v>0.22488377175176605</v>
      </c>
      <c r="CD100" s="18" t="s">
        <v>198</v>
      </c>
      <c r="CE100" s="19">
        <f t="shared" ref="CE100:CI100" si="269">ABS(CE31)</f>
        <v>0.81697500000000001</v>
      </c>
      <c r="CF100" s="19">
        <f t="shared" si="269"/>
        <v>0.83835099999999996</v>
      </c>
      <c r="CG100" s="19">
        <f t="shared" si="269"/>
        <v>0.82168600000000003</v>
      </c>
      <c r="CH100" s="19">
        <f t="shared" si="269"/>
        <v>0.842916</v>
      </c>
      <c r="CI100" s="19">
        <f t="shared" si="269"/>
        <v>0.84066300000000005</v>
      </c>
      <c r="CJ100" s="20">
        <f t="shared" si="46"/>
        <v>0.83211820000000003</v>
      </c>
      <c r="CK100" s="20">
        <f t="shared" si="47"/>
        <v>1.1901693060233065E-2</v>
      </c>
      <c r="CM100" s="18" t="s">
        <v>174</v>
      </c>
      <c r="CN100" s="19">
        <f t="shared" ref="CN100:CX100" si="270">ABS(CN31)</f>
        <v>2.3870969999999998</v>
      </c>
      <c r="CO100" s="19">
        <f t="shared" si="270"/>
        <v>2.355372</v>
      </c>
      <c r="CP100" s="19">
        <f t="shared" si="270"/>
        <v>2.0294120000000002</v>
      </c>
      <c r="CQ100" s="19">
        <f t="shared" si="270"/>
        <v>2.025455</v>
      </c>
      <c r="CR100" s="19">
        <f t="shared" si="270"/>
        <v>1.677686</v>
      </c>
      <c r="CS100" s="19">
        <f t="shared" si="270"/>
        <v>2.5523259999999999</v>
      </c>
      <c r="CT100" s="19">
        <f t="shared" si="270"/>
        <v>2.5208330000000001</v>
      </c>
      <c r="CU100" s="19">
        <f t="shared" si="270"/>
        <v>1.609756</v>
      </c>
      <c r="CV100" s="19">
        <f t="shared" si="270"/>
        <v>1.526316</v>
      </c>
      <c r="CW100" s="19">
        <f t="shared" si="270"/>
        <v>1.890034</v>
      </c>
      <c r="CX100" s="19">
        <f t="shared" si="270"/>
        <v>2.8267720000000001</v>
      </c>
      <c r="CY100" s="20">
        <f t="shared" si="49"/>
        <v>2.0747422000000002</v>
      </c>
      <c r="CZ100" s="20">
        <f t="shared" si="50"/>
        <v>0.57350815253943899</v>
      </c>
      <c r="DB100" s="18" t="s">
        <v>199</v>
      </c>
      <c r="DC100" s="19">
        <f t="shared" ref="DC100:DI100" si="271">ABS(DC31)</f>
        <v>34.543103000000002</v>
      </c>
      <c r="DD100" s="19">
        <f t="shared" si="271"/>
        <v>19.509709000000001</v>
      </c>
      <c r="DE100" s="19">
        <f t="shared" si="271"/>
        <v>0.916435</v>
      </c>
      <c r="DF100" s="19">
        <f t="shared" si="271"/>
        <v>17.544304</v>
      </c>
      <c r="DG100" s="19">
        <f t="shared" si="271"/>
        <v>0.92876000000000003</v>
      </c>
      <c r="DH100" s="19">
        <f t="shared" si="271"/>
        <v>0</v>
      </c>
      <c r="DI100" s="19">
        <f t="shared" si="271"/>
        <v>0</v>
      </c>
      <c r="DJ100" s="20">
        <f t="shared" si="52"/>
        <v>3.8778998000000002</v>
      </c>
      <c r="DK100" s="20">
        <f t="shared" si="53"/>
        <v>7.6536676958998031</v>
      </c>
    </row>
    <row r="101" spans="4:115" x14ac:dyDescent="0.2">
      <c r="D101" s="18" t="s">
        <v>200</v>
      </c>
      <c r="E101" s="19">
        <f t="shared" ref="E101:I101" si="272">ABS(E32)</f>
        <v>0.160473</v>
      </c>
      <c r="F101" s="19">
        <f t="shared" si="272"/>
        <v>6.4808000000000004E-2</v>
      </c>
      <c r="G101" s="19">
        <f t="shared" si="272"/>
        <v>0.107692</v>
      </c>
      <c r="H101" s="19">
        <f t="shared" si="272"/>
        <v>7.7785000000000007E-2</v>
      </c>
      <c r="I101" s="19">
        <f t="shared" si="272"/>
        <v>1.7149999999999999E-2</v>
      </c>
      <c r="J101" s="20">
        <f t="shared" si="28"/>
        <v>8.5581600000000008E-2</v>
      </c>
      <c r="K101" s="20">
        <f t="shared" si="29"/>
        <v>5.308673301588638E-2</v>
      </c>
      <c r="L101" s="20"/>
      <c r="M101" s="20"/>
      <c r="N101" s="20"/>
      <c r="O101" s="20"/>
      <c r="R101" s="18" t="s">
        <v>200</v>
      </c>
      <c r="S101" s="19">
        <f t="shared" ref="S101:Z101" si="273">ABS(S32)</f>
        <v>3.1696000000000002E-2</v>
      </c>
      <c r="T101" s="19">
        <f t="shared" si="273"/>
        <v>1.8329999999999999E-2</v>
      </c>
      <c r="U101" s="19">
        <f t="shared" si="273"/>
        <v>0.21799299999999999</v>
      </c>
      <c r="V101" s="19">
        <f t="shared" si="273"/>
        <v>5.8442000000000001E-2</v>
      </c>
      <c r="W101" s="19">
        <f t="shared" si="273"/>
        <v>4.0058999999999997E-2</v>
      </c>
      <c r="X101" s="19">
        <f t="shared" si="273"/>
        <v>2.2511E-2</v>
      </c>
      <c r="Y101" s="19">
        <f t="shared" si="273"/>
        <v>3.4562000000000002E-2</v>
      </c>
      <c r="Z101" s="19">
        <f t="shared" si="273"/>
        <v>1.7308E-2</v>
      </c>
      <c r="AA101" s="20">
        <f t="shared" si="31"/>
        <v>3.45764E-2</v>
      </c>
      <c r="AB101" s="20">
        <f t="shared" si="32"/>
        <v>1.6150831938324405E-2</v>
      </c>
      <c r="AE101" s="18" t="s">
        <v>200</v>
      </c>
      <c r="AF101" s="19">
        <f t="shared" ref="AF101:AN101" si="274">ABS(AF32)</f>
        <v>0.12732599999999999</v>
      </c>
      <c r="AG101" s="19">
        <f t="shared" si="274"/>
        <v>0.21799299999999999</v>
      </c>
      <c r="AH101" s="19">
        <f t="shared" si="274"/>
        <v>1.8381999999999999E-2</v>
      </c>
      <c r="AI101" s="19">
        <f t="shared" si="274"/>
        <v>0.145923</v>
      </c>
      <c r="AJ101" s="19">
        <f t="shared" si="274"/>
        <v>0.14403299999999999</v>
      </c>
      <c r="AK101" s="19">
        <f t="shared" si="274"/>
        <v>0.242424</v>
      </c>
      <c r="AL101" s="19">
        <f t="shared" si="274"/>
        <v>0.13279299999999999</v>
      </c>
      <c r="AM101" s="19">
        <f t="shared" si="274"/>
        <v>3.5432999999999999E-2</v>
      </c>
      <c r="AN101" s="19">
        <f t="shared" si="274"/>
        <v>4.7468000000000003E-2</v>
      </c>
      <c r="AO101" s="20">
        <f t="shared" si="34"/>
        <v>0.1204302</v>
      </c>
      <c r="AP101" s="20">
        <f t="shared" si="35"/>
        <v>8.3875540038201843E-2</v>
      </c>
      <c r="AS101" s="18" t="s">
        <v>201</v>
      </c>
      <c r="AT101" s="19">
        <f t="shared" ref="AT101:AX101" si="275">ABS(AT32)</f>
        <v>0.24968499999999999</v>
      </c>
      <c r="AU101" s="19">
        <f t="shared" si="275"/>
        <v>0.17156299999999999</v>
      </c>
      <c r="AV101" s="19">
        <f t="shared" si="275"/>
        <v>0.28016400000000002</v>
      </c>
      <c r="AW101" s="19">
        <f t="shared" si="275"/>
        <v>0.24273900000000001</v>
      </c>
      <c r="AX101" s="19">
        <f t="shared" si="275"/>
        <v>0.27837099999999998</v>
      </c>
      <c r="AY101" s="20">
        <f t="shared" si="37"/>
        <v>0.24450439999999998</v>
      </c>
      <c r="AZ101" s="20">
        <f t="shared" si="38"/>
        <v>4.407084284195182E-2</v>
      </c>
      <c r="BB101" s="18" t="s">
        <v>201</v>
      </c>
      <c r="BC101" s="19">
        <f t="shared" ref="BC101:BM101" si="276">ABS(BC32)</f>
        <v>0.36241600000000002</v>
      </c>
      <c r="BD101" s="19">
        <f t="shared" si="276"/>
        <v>0.30364400000000002</v>
      </c>
      <c r="BE101" s="19">
        <f t="shared" si="276"/>
        <v>0.301205</v>
      </c>
      <c r="BF101" s="19">
        <f t="shared" si="276"/>
        <v>0.180039</v>
      </c>
      <c r="BG101" s="19">
        <f t="shared" si="276"/>
        <v>0.165385</v>
      </c>
      <c r="BH101" s="19">
        <f t="shared" si="276"/>
        <v>0.12023499999999999</v>
      </c>
      <c r="BI101" s="19">
        <f t="shared" si="276"/>
        <v>0.15140799999999999</v>
      </c>
      <c r="BJ101" s="19">
        <f t="shared" si="276"/>
        <v>0.14094000000000001</v>
      </c>
      <c r="BK101" s="19">
        <f t="shared" si="276"/>
        <v>0.21481500000000001</v>
      </c>
      <c r="BL101" s="19">
        <f t="shared" si="276"/>
        <v>0.42581599999999997</v>
      </c>
      <c r="BM101" s="19">
        <f t="shared" si="276"/>
        <v>0.22243499999999999</v>
      </c>
      <c r="BN101" s="20">
        <f t="shared" si="40"/>
        <v>0.23108279999999998</v>
      </c>
      <c r="BO101" s="20">
        <f t="shared" si="41"/>
        <v>0.11481968808832388</v>
      </c>
      <c r="CD101" s="18" t="s">
        <v>202</v>
      </c>
      <c r="CE101" s="19">
        <f t="shared" ref="CE101:CI101" si="277">ABS(CE32)</f>
        <v>0.71704000000000001</v>
      </c>
      <c r="CF101" s="19">
        <f t="shared" si="277"/>
        <v>0.75178900000000004</v>
      </c>
      <c r="CG101" s="19">
        <f t="shared" si="277"/>
        <v>0.741649</v>
      </c>
      <c r="CH101" s="19">
        <f t="shared" si="277"/>
        <v>0.78246400000000005</v>
      </c>
      <c r="CI101" s="19">
        <f t="shared" si="277"/>
        <v>0.73711899999999997</v>
      </c>
      <c r="CJ101" s="20">
        <f t="shared" si="46"/>
        <v>0.74601220000000001</v>
      </c>
      <c r="CK101" s="20">
        <f t="shared" si="47"/>
        <v>2.39771768292266E-2</v>
      </c>
      <c r="CM101" s="18" t="s">
        <v>178</v>
      </c>
      <c r="CN101" s="19">
        <f t="shared" ref="CN101:CX101" si="278">ABS(CN32)</f>
        <v>0.50991799999999998</v>
      </c>
      <c r="CO101" s="19">
        <f t="shared" si="278"/>
        <v>0.46082299999999998</v>
      </c>
      <c r="CP101" s="19">
        <f t="shared" si="278"/>
        <v>0.36938799999999999</v>
      </c>
      <c r="CQ101" s="19">
        <f t="shared" si="278"/>
        <v>0.54210199999999997</v>
      </c>
      <c r="CR101" s="19">
        <f t="shared" si="278"/>
        <v>0.394015</v>
      </c>
      <c r="CS101" s="19">
        <f t="shared" si="278"/>
        <v>0.51198100000000002</v>
      </c>
      <c r="CT101" s="19">
        <f t="shared" si="278"/>
        <v>0.493506</v>
      </c>
      <c r="CU101" s="19">
        <f t="shared" si="278"/>
        <v>0.52654900000000004</v>
      </c>
      <c r="CV101" s="19">
        <f t="shared" si="278"/>
        <v>0.55244800000000005</v>
      </c>
      <c r="CW101" s="19">
        <f t="shared" si="278"/>
        <v>0.49061199999999999</v>
      </c>
      <c r="CX101" s="19">
        <f t="shared" si="278"/>
        <v>0.41375200000000001</v>
      </c>
      <c r="CY101" s="20">
        <f t="shared" si="49"/>
        <v>0.49537340000000007</v>
      </c>
      <c r="CZ101" s="20">
        <f t="shared" si="50"/>
        <v>5.2243753337600105E-2</v>
      </c>
      <c r="DB101" s="18" t="s">
        <v>203</v>
      </c>
      <c r="DC101" s="19">
        <f t="shared" ref="DC101:DI101" si="279">ABS(DC32)</f>
        <v>26.465516999999998</v>
      </c>
      <c r="DD101" s="19">
        <f t="shared" si="279"/>
        <v>14.063107</v>
      </c>
      <c r="DE101" s="19">
        <f t="shared" si="279"/>
        <v>0.61281300000000005</v>
      </c>
      <c r="DF101" s="19">
        <f t="shared" si="279"/>
        <v>13.468354</v>
      </c>
      <c r="DG101" s="19">
        <f t="shared" si="279"/>
        <v>0.47493400000000002</v>
      </c>
      <c r="DH101" s="19">
        <f t="shared" si="279"/>
        <v>0</v>
      </c>
      <c r="DI101" s="19">
        <f t="shared" si="279"/>
        <v>0</v>
      </c>
      <c r="DJ101" s="20">
        <f t="shared" si="52"/>
        <v>2.9112201999999998</v>
      </c>
      <c r="DK101" s="20">
        <f t="shared" si="53"/>
        <v>5.908080193307315</v>
      </c>
    </row>
    <row r="102" spans="4:115" x14ac:dyDescent="0.2">
      <c r="D102" s="18" t="s">
        <v>204</v>
      </c>
      <c r="E102" s="19">
        <f t="shared" ref="E102:I102" si="280">ABS(E33)</f>
        <v>0.60514000000000001</v>
      </c>
      <c r="F102" s="19">
        <f t="shared" si="280"/>
        <v>0.37451400000000001</v>
      </c>
      <c r="G102" s="19">
        <f t="shared" si="280"/>
        <v>0.469163</v>
      </c>
      <c r="H102" s="19">
        <f t="shared" si="280"/>
        <v>0.338756</v>
      </c>
      <c r="I102" s="19">
        <f t="shared" si="280"/>
        <v>0.53292200000000001</v>
      </c>
      <c r="J102" s="20">
        <f t="shared" si="28"/>
        <v>0.46409900000000004</v>
      </c>
      <c r="K102" s="20">
        <f t="shared" si="29"/>
        <v>0.10998994610872379</v>
      </c>
      <c r="L102" s="20"/>
      <c r="M102" s="20"/>
      <c r="N102" s="20"/>
      <c r="O102" s="20"/>
      <c r="R102" s="18" t="s">
        <v>204</v>
      </c>
      <c r="S102" s="19">
        <f t="shared" ref="S102:Z102" si="281">ABS(S33)</f>
        <v>0.40945799999999999</v>
      </c>
      <c r="T102" s="19">
        <f t="shared" si="281"/>
        <v>0.51362300000000005</v>
      </c>
      <c r="U102" s="19">
        <f t="shared" si="281"/>
        <v>0.158974</v>
      </c>
      <c r="V102" s="19">
        <f t="shared" si="281"/>
        <v>0.59024399999999999</v>
      </c>
      <c r="W102" s="19">
        <f t="shared" si="281"/>
        <v>0.37659599999999999</v>
      </c>
      <c r="X102" s="19">
        <f t="shared" si="281"/>
        <v>0.43151499999999998</v>
      </c>
      <c r="Y102" s="19">
        <f t="shared" si="281"/>
        <v>0.39666699999999999</v>
      </c>
      <c r="Z102" s="19">
        <f t="shared" si="281"/>
        <v>0.49853399999999998</v>
      </c>
      <c r="AA102" s="20">
        <f t="shared" si="31"/>
        <v>0.45871119999999993</v>
      </c>
      <c r="AB102" s="20">
        <f t="shared" si="32"/>
        <v>8.6917712514193696E-2</v>
      </c>
      <c r="AE102" s="18" t="s">
        <v>204</v>
      </c>
      <c r="AF102" s="19">
        <f t="shared" ref="AF102:AN102" si="282">ABS(AF33)</f>
        <v>0.30944300000000002</v>
      </c>
      <c r="AG102" s="19">
        <f t="shared" si="282"/>
        <v>0.158974</v>
      </c>
      <c r="AH102" s="19">
        <f t="shared" si="282"/>
        <v>0.31527100000000002</v>
      </c>
      <c r="AI102" s="19">
        <f t="shared" si="282"/>
        <v>0.43942100000000001</v>
      </c>
      <c r="AJ102" s="19">
        <f t="shared" si="282"/>
        <v>0.36170200000000002</v>
      </c>
      <c r="AK102" s="19">
        <f t="shared" si="282"/>
        <v>0.59883699999999995</v>
      </c>
      <c r="AL102" s="19">
        <f t="shared" si="282"/>
        <v>0.45127800000000001</v>
      </c>
      <c r="AM102" s="19">
        <f t="shared" si="282"/>
        <v>0.65617099999999995</v>
      </c>
      <c r="AN102" s="19">
        <f t="shared" si="282"/>
        <v>1.2066669999999999</v>
      </c>
      <c r="AO102" s="20">
        <f t="shared" si="34"/>
        <v>0.65493100000000004</v>
      </c>
      <c r="AP102" s="20">
        <f t="shared" si="35"/>
        <v>0.32977965332248732</v>
      </c>
      <c r="CD102" s="18" t="s">
        <v>205</v>
      </c>
      <c r="CE102" s="19">
        <f t="shared" ref="CE102:CI102" si="283">ABS(CE33)</f>
        <v>0.77912599999999999</v>
      </c>
      <c r="CF102" s="19">
        <f t="shared" si="283"/>
        <v>0.78944899999999996</v>
      </c>
      <c r="CG102" s="19">
        <f t="shared" si="283"/>
        <v>0.75782799999999995</v>
      </c>
      <c r="CH102" s="19">
        <f t="shared" si="283"/>
        <v>0.78601399999999999</v>
      </c>
      <c r="CI102" s="19">
        <f t="shared" si="283"/>
        <v>0.78232500000000005</v>
      </c>
      <c r="CJ102" s="20">
        <f t="shared" si="46"/>
        <v>0.77894839999999999</v>
      </c>
      <c r="CK102" s="20">
        <f t="shared" si="47"/>
        <v>1.2426680662992849E-2</v>
      </c>
      <c r="CM102" s="18" t="s">
        <v>181</v>
      </c>
      <c r="CN102" s="19">
        <f t="shared" ref="CN102:CX102" si="284">ABS(CN33)</f>
        <v>0.19230800000000001</v>
      </c>
      <c r="CO102" s="19">
        <f t="shared" si="284"/>
        <v>0.35657699999999998</v>
      </c>
      <c r="CP102" s="19">
        <f t="shared" si="284"/>
        <v>0.232298</v>
      </c>
      <c r="CQ102" s="19">
        <f t="shared" si="284"/>
        <v>0.36730000000000002</v>
      </c>
      <c r="CR102" s="19">
        <f t="shared" si="284"/>
        <v>0.23464599999999999</v>
      </c>
      <c r="CS102" s="19">
        <f t="shared" si="284"/>
        <v>0.23047899999999999</v>
      </c>
      <c r="CT102" s="19">
        <f t="shared" si="284"/>
        <v>0.23413900000000001</v>
      </c>
      <c r="CU102" s="19">
        <f t="shared" si="284"/>
        <v>0.421622</v>
      </c>
      <c r="CV102" s="19">
        <f t="shared" si="284"/>
        <v>0.30181799999999998</v>
      </c>
      <c r="CW102" s="19">
        <f t="shared" si="284"/>
        <v>0.41597200000000001</v>
      </c>
      <c r="CX102" s="19">
        <f t="shared" si="284"/>
        <v>0.254029</v>
      </c>
      <c r="CY102" s="20">
        <f t="shared" si="49"/>
        <v>0.32551600000000003</v>
      </c>
      <c r="CZ102" s="20">
        <f t="shared" si="50"/>
        <v>8.8657196089770365E-2</v>
      </c>
    </row>
    <row r="103" spans="4:115" x14ac:dyDescent="0.2">
      <c r="D103" s="18" t="s">
        <v>206</v>
      </c>
      <c r="E103" s="19">
        <f t="shared" ref="E103:I103" si="285">ABS(E34)</f>
        <v>0.97697800000000001</v>
      </c>
      <c r="F103" s="19">
        <f t="shared" si="285"/>
        <v>1.0627740000000001</v>
      </c>
      <c r="G103" s="19">
        <f t="shared" si="285"/>
        <v>1.0335369999999999</v>
      </c>
      <c r="H103" s="19">
        <f t="shared" si="285"/>
        <v>0.60619999999999996</v>
      </c>
      <c r="I103" s="19">
        <f t="shared" si="285"/>
        <v>0.60387500000000005</v>
      </c>
      <c r="J103" s="20">
        <f t="shared" si="28"/>
        <v>0.8566727999999999</v>
      </c>
      <c r="K103" s="20">
        <f t="shared" si="29"/>
        <v>0.23177324169045088</v>
      </c>
      <c r="R103" s="18" t="s">
        <v>206</v>
      </c>
      <c r="S103" s="19">
        <f t="shared" ref="S103:Z103" si="286">ABS(S34)</f>
        <v>0.61213700000000004</v>
      </c>
      <c r="T103" s="19">
        <f t="shared" si="286"/>
        <v>1.0547949999999999</v>
      </c>
      <c r="U103" s="19">
        <f t="shared" si="286"/>
        <v>0.68656700000000004</v>
      </c>
      <c r="V103" s="19">
        <f t="shared" si="286"/>
        <v>0.83921000000000001</v>
      </c>
      <c r="W103" s="19">
        <f t="shared" si="286"/>
        <v>0.68489599999999995</v>
      </c>
      <c r="X103" s="19">
        <f t="shared" si="286"/>
        <v>0.98154399999999997</v>
      </c>
      <c r="Y103" s="19">
        <f t="shared" si="286"/>
        <v>0.73858900000000005</v>
      </c>
      <c r="Z103" s="19">
        <f t="shared" si="286"/>
        <v>0.79929600000000001</v>
      </c>
      <c r="AA103" s="20">
        <f t="shared" si="31"/>
        <v>0.80870700000000006</v>
      </c>
      <c r="AB103" s="20">
        <f t="shared" si="32"/>
        <v>0.11306781830388199</v>
      </c>
      <c r="AE103" s="18" t="s">
        <v>206</v>
      </c>
      <c r="AF103" s="19">
        <f t="shared" ref="AF103:AN103" si="287">ABS(AF34)</f>
        <v>0.889984</v>
      </c>
      <c r="AG103" s="19">
        <f t="shared" si="287"/>
        <v>0.68656700000000004</v>
      </c>
      <c r="AH103" s="19">
        <f t="shared" si="287"/>
        <v>0.57058799999999998</v>
      </c>
      <c r="AI103" s="19">
        <f t="shared" si="287"/>
        <v>0.75330399999999997</v>
      </c>
      <c r="AJ103" s="19">
        <f t="shared" si="287"/>
        <v>0.64102599999999998</v>
      </c>
      <c r="AK103" s="19">
        <f t="shared" si="287"/>
        <v>0.90972200000000003</v>
      </c>
      <c r="AL103" s="19">
        <f t="shared" si="287"/>
        <v>0.81518500000000005</v>
      </c>
      <c r="AM103" s="19">
        <f t="shared" si="287"/>
        <v>0.98640499999999998</v>
      </c>
      <c r="AN103" s="19">
        <f t="shared" si="287"/>
        <v>1.1354839999999999</v>
      </c>
      <c r="AO103" s="20">
        <f t="shared" si="34"/>
        <v>0.89756439999999993</v>
      </c>
      <c r="AP103" s="20">
        <f t="shared" si="35"/>
        <v>0.18523263193157966</v>
      </c>
      <c r="CD103" s="18" t="s">
        <v>207</v>
      </c>
      <c r="CE103" s="19">
        <f t="shared" ref="CE103:CI103" si="288">ABS(CE34)</f>
        <v>1.5625E-2</v>
      </c>
      <c r="CF103" s="19">
        <f t="shared" si="288"/>
        <v>0.108108</v>
      </c>
      <c r="CG103" s="19">
        <f t="shared" si="288"/>
        <v>0.14849200000000001</v>
      </c>
      <c r="CH103" s="19">
        <f t="shared" si="288"/>
        <v>4.9688999999999997E-2</v>
      </c>
      <c r="CI103" s="19">
        <f t="shared" si="288"/>
        <v>0.121265</v>
      </c>
      <c r="CJ103" s="20">
        <f t="shared" si="46"/>
        <v>8.8635800000000001E-2</v>
      </c>
      <c r="CK103" s="20">
        <f t="shared" si="47"/>
        <v>5.4484002447507472E-2</v>
      </c>
      <c r="CM103" s="18" t="s">
        <v>184</v>
      </c>
      <c r="CN103" s="19">
        <f t="shared" ref="CN103:CX103" si="289">ABS(CN34)</f>
        <v>2.8532109999999999</v>
      </c>
      <c r="CO103" s="19">
        <f t="shared" si="289"/>
        <v>1.7432430000000001</v>
      </c>
      <c r="CP103" s="19">
        <f t="shared" si="289"/>
        <v>1.462151</v>
      </c>
      <c r="CQ103" s="19">
        <f t="shared" si="289"/>
        <v>1.513595</v>
      </c>
      <c r="CR103" s="19">
        <f t="shared" si="289"/>
        <v>2.075949</v>
      </c>
      <c r="CS103" s="19">
        <f t="shared" si="289"/>
        <v>3.0733329999999999</v>
      </c>
      <c r="CT103" s="19">
        <f t="shared" si="289"/>
        <v>2.2709679999999999</v>
      </c>
      <c r="CU103" s="19">
        <f t="shared" si="289"/>
        <v>1.9722219999999999</v>
      </c>
      <c r="CV103" s="19">
        <f t="shared" si="289"/>
        <v>1.7428570000000001</v>
      </c>
      <c r="CW103" s="19">
        <f t="shared" si="289"/>
        <v>2.0471010000000001</v>
      </c>
      <c r="CX103" s="19">
        <f t="shared" si="289"/>
        <v>3.2260870000000001</v>
      </c>
      <c r="CY103" s="20">
        <f t="shared" si="49"/>
        <v>2.2518470000000002</v>
      </c>
      <c r="CZ103" s="20">
        <f t="shared" si="50"/>
        <v>0.57634431451216694</v>
      </c>
    </row>
    <row r="104" spans="4:115" x14ac:dyDescent="0.2">
      <c r="D104" s="18" t="s">
        <v>208</v>
      </c>
      <c r="E104" s="19">
        <f t="shared" ref="E104:I104" si="290">ABS(E35)</f>
        <v>2.3430659999999999</v>
      </c>
      <c r="F104" s="19">
        <f t="shared" si="290"/>
        <v>2.2186789999999998</v>
      </c>
      <c r="G104" s="19">
        <f t="shared" si="290"/>
        <v>2.6054050000000002</v>
      </c>
      <c r="H104" s="19">
        <f t="shared" si="290"/>
        <v>2.918768</v>
      </c>
      <c r="I104" s="19">
        <f t="shared" si="290"/>
        <v>3.2090399999999999</v>
      </c>
      <c r="J104" s="20">
        <f t="shared" si="28"/>
        <v>2.6589915999999998</v>
      </c>
      <c r="K104" s="20">
        <f t="shared" si="29"/>
        <v>0.40822564669959355</v>
      </c>
      <c r="R104" s="18" t="s">
        <v>208</v>
      </c>
      <c r="S104" s="19">
        <f t="shared" ref="S104:Z104" si="291">ABS(S35)</f>
        <v>2.413408</v>
      </c>
      <c r="T104" s="19">
        <f t="shared" si="291"/>
        <v>2.4965030000000001</v>
      </c>
      <c r="U104" s="19">
        <f t="shared" si="291"/>
        <v>3.6122450000000002</v>
      </c>
      <c r="V104" s="19">
        <f t="shared" si="291"/>
        <v>2.9159160000000002</v>
      </c>
      <c r="W104" s="19">
        <f t="shared" si="291"/>
        <v>2.1715689999999999</v>
      </c>
      <c r="X104" s="19">
        <f t="shared" si="291"/>
        <v>3.2028470000000002</v>
      </c>
      <c r="Y104" s="19">
        <f t="shared" si="291"/>
        <v>2.2734380000000001</v>
      </c>
      <c r="Z104" s="19">
        <f t="shared" si="291"/>
        <v>2.4295300000000002</v>
      </c>
      <c r="AA104" s="20">
        <f t="shared" si="31"/>
        <v>2.5986599999999997</v>
      </c>
      <c r="AB104" s="20">
        <f t="shared" si="32"/>
        <v>0.44228789520232287</v>
      </c>
      <c r="AE104" s="18" t="s">
        <v>208</v>
      </c>
      <c r="AF104" s="19">
        <f t="shared" ref="AF104:AN104" si="292">ABS(AF35)</f>
        <v>2.4255949999999999</v>
      </c>
      <c r="AG104" s="19">
        <f t="shared" si="292"/>
        <v>3.6122450000000002</v>
      </c>
      <c r="AH104" s="19">
        <f t="shared" si="292"/>
        <v>2.0689660000000001</v>
      </c>
      <c r="AI104" s="19">
        <f t="shared" si="292"/>
        <v>1.9591080000000001</v>
      </c>
      <c r="AJ104" s="19">
        <f t="shared" si="292"/>
        <v>2.8878499999999998</v>
      </c>
      <c r="AK104" s="19">
        <f t="shared" si="292"/>
        <v>2.3536589999999999</v>
      </c>
      <c r="AL104" s="19">
        <f t="shared" si="292"/>
        <v>3.0199120000000002</v>
      </c>
      <c r="AM104" s="19">
        <f t="shared" si="292"/>
        <v>2.5540539999999998</v>
      </c>
      <c r="AN104" s="19">
        <f t="shared" si="292"/>
        <v>3.5972219999999999</v>
      </c>
      <c r="AO104" s="20">
        <f t="shared" si="34"/>
        <v>2.8825393999999998</v>
      </c>
      <c r="AP104" s="20">
        <f t="shared" si="35"/>
        <v>0.47887571142291108</v>
      </c>
      <c r="CD104" s="18" t="s">
        <v>209</v>
      </c>
      <c r="CE104" s="19">
        <f t="shared" ref="CE104:CI104" si="293">ABS(CE35)</f>
        <v>0.54601999999999995</v>
      </c>
      <c r="CF104" s="19">
        <f t="shared" si="293"/>
        <v>0.53549800000000003</v>
      </c>
      <c r="CG104" s="19">
        <f t="shared" si="293"/>
        <v>0.44885199999999997</v>
      </c>
      <c r="CH104" s="19">
        <f t="shared" si="293"/>
        <v>0.38483400000000001</v>
      </c>
      <c r="CI104" s="19">
        <f t="shared" si="293"/>
        <v>0.64984200000000003</v>
      </c>
      <c r="CJ104" s="20">
        <f t="shared" si="46"/>
        <v>0.51300920000000005</v>
      </c>
      <c r="CK104" s="20">
        <f t="shared" si="47"/>
        <v>0.10107386210687676</v>
      </c>
      <c r="CM104" s="18" t="s">
        <v>187</v>
      </c>
      <c r="CN104" s="19">
        <f t="shared" ref="CN104:CX104" si="294">ABS(CN35)</f>
        <v>0.85530899999999999</v>
      </c>
      <c r="CO104" s="19">
        <f t="shared" si="294"/>
        <v>0.83930899999999997</v>
      </c>
      <c r="CP104" s="19">
        <f t="shared" si="294"/>
        <v>0.79183700000000001</v>
      </c>
      <c r="CQ104" s="19">
        <f t="shared" si="294"/>
        <v>0.84865199999999996</v>
      </c>
      <c r="CR104" s="19">
        <f t="shared" si="294"/>
        <v>0.77369100000000002</v>
      </c>
      <c r="CS104" s="19">
        <f t="shared" si="294"/>
        <v>0.86262000000000005</v>
      </c>
      <c r="CT104" s="19">
        <f t="shared" si="294"/>
        <v>0.85614400000000002</v>
      </c>
      <c r="CU104" s="19">
        <f t="shared" si="294"/>
        <v>0.81858399999999998</v>
      </c>
      <c r="CV104" s="19">
        <f t="shared" si="294"/>
        <v>0.82284400000000002</v>
      </c>
      <c r="CW104" s="19">
        <f t="shared" si="294"/>
        <v>0.823743</v>
      </c>
      <c r="CX104" s="19">
        <f t="shared" si="294"/>
        <v>0.84680299999999997</v>
      </c>
      <c r="CY104" s="20">
        <f t="shared" si="49"/>
        <v>0.83362359999999991</v>
      </c>
      <c r="CZ104" s="20">
        <f t="shared" si="50"/>
        <v>1.6739777486573709E-2</v>
      </c>
    </row>
    <row r="105" spans="4:115" x14ac:dyDescent="0.2">
      <c r="D105" s="18" t="s">
        <v>210</v>
      </c>
      <c r="E105" s="19">
        <f t="shared" ref="E105:I105" si="295">ABS(E36)</f>
        <v>3.1510570000000002</v>
      </c>
      <c r="F105" s="19">
        <f t="shared" si="295"/>
        <v>3.9578950000000002</v>
      </c>
      <c r="G105" s="19">
        <f t="shared" si="295"/>
        <v>3.042424</v>
      </c>
      <c r="H105" s="19">
        <f t="shared" si="295"/>
        <v>3.2914110000000001</v>
      </c>
      <c r="I105" s="19">
        <f t="shared" si="295"/>
        <v>2.7721520000000002</v>
      </c>
      <c r="J105" s="20">
        <f t="shared" si="28"/>
        <v>3.2429878000000003</v>
      </c>
      <c r="K105" s="20">
        <f t="shared" si="29"/>
        <v>0.44266256091147121</v>
      </c>
      <c r="R105" s="18" t="s">
        <v>210</v>
      </c>
      <c r="S105" s="19">
        <f t="shared" ref="S105:Z105" si="296">ABS(S36)</f>
        <v>2.9804560000000002</v>
      </c>
      <c r="T105" s="19">
        <f t="shared" si="296"/>
        <v>3.4776120000000001</v>
      </c>
      <c r="U105" s="19">
        <f t="shared" si="296"/>
        <v>3.1851850000000002</v>
      </c>
      <c r="V105" s="19">
        <f t="shared" si="296"/>
        <v>4.1541499999999996</v>
      </c>
      <c r="W105" s="19">
        <f t="shared" si="296"/>
        <v>2.8511899999999999</v>
      </c>
      <c r="X105" s="19">
        <f t="shared" si="296"/>
        <v>2.822006</v>
      </c>
      <c r="Y105" s="19">
        <f t="shared" si="296"/>
        <v>2.9528300000000001</v>
      </c>
      <c r="Z105" s="19">
        <f t="shared" si="296"/>
        <v>2.7851849999999998</v>
      </c>
      <c r="AA105" s="20">
        <f t="shared" si="31"/>
        <v>3.1130722</v>
      </c>
      <c r="AB105" s="20">
        <f t="shared" si="32"/>
        <v>0.58530598486962471</v>
      </c>
      <c r="AE105" s="18" t="s">
        <v>210</v>
      </c>
      <c r="AF105" s="19">
        <f t="shared" ref="AF105:AN105" si="297">ABS(AF36)</f>
        <v>3.4960939999999998</v>
      </c>
      <c r="AG105" s="19">
        <f t="shared" si="297"/>
        <v>3.1851850000000002</v>
      </c>
      <c r="AH105" s="19">
        <f t="shared" si="297"/>
        <v>2.2560980000000002</v>
      </c>
      <c r="AI105" s="19">
        <f t="shared" si="297"/>
        <v>2.416309</v>
      </c>
      <c r="AJ105" s="19">
        <f t="shared" si="297"/>
        <v>3.3333330000000001</v>
      </c>
      <c r="AK105" s="19">
        <f t="shared" si="297"/>
        <v>2.6184210000000001</v>
      </c>
      <c r="AL105" s="19">
        <f t="shared" si="297"/>
        <v>3.2354310000000002</v>
      </c>
      <c r="AM105" s="19">
        <f t="shared" si="297"/>
        <v>3.7818179999999999</v>
      </c>
      <c r="AN105" s="19">
        <f t="shared" si="297"/>
        <v>3.7285710000000001</v>
      </c>
      <c r="AO105" s="20">
        <f t="shared" si="34"/>
        <v>3.3395147999999999</v>
      </c>
      <c r="AP105" s="20">
        <f t="shared" si="35"/>
        <v>0.46846685260560761</v>
      </c>
      <c r="CD105" s="18" t="s">
        <v>211</v>
      </c>
      <c r="CE105" s="19">
        <f t="shared" ref="CE105:CI105" si="298">ABS(CE36)</f>
        <v>0.20679600000000001</v>
      </c>
      <c r="CF105" s="19">
        <f t="shared" si="298"/>
        <v>0.30252099999999998</v>
      </c>
      <c r="CG105" s="19">
        <f t="shared" si="298"/>
        <v>0.35812100000000002</v>
      </c>
      <c r="CH105" s="19">
        <f t="shared" si="298"/>
        <v>0.362238</v>
      </c>
      <c r="CI105" s="19">
        <f t="shared" si="298"/>
        <v>0.36613000000000001</v>
      </c>
      <c r="CJ105" s="20">
        <f t="shared" si="46"/>
        <v>0.31916120000000003</v>
      </c>
      <c r="CK105" s="20">
        <f t="shared" si="47"/>
        <v>6.7974957364458882E-2</v>
      </c>
      <c r="CM105" s="18" t="s">
        <v>190</v>
      </c>
      <c r="CN105" s="19">
        <f t="shared" ref="CN105:CX105" si="299">ABS(CN36)</f>
        <v>0.76153800000000005</v>
      </c>
      <c r="CO105" s="19">
        <f t="shared" si="299"/>
        <v>0.80824099999999999</v>
      </c>
      <c r="CP105" s="19">
        <f t="shared" si="299"/>
        <v>0.74658400000000003</v>
      </c>
      <c r="CQ105" s="19">
        <f t="shared" si="299"/>
        <v>0.79087499999999999</v>
      </c>
      <c r="CR105" s="19">
        <f t="shared" si="299"/>
        <v>0.71417299999999995</v>
      </c>
      <c r="CS105" s="19">
        <f t="shared" si="299"/>
        <v>0.78337500000000004</v>
      </c>
      <c r="CT105" s="19">
        <f t="shared" si="299"/>
        <v>0.78247699999999998</v>
      </c>
      <c r="CU105" s="19">
        <f t="shared" si="299"/>
        <v>0.77837800000000001</v>
      </c>
      <c r="CV105" s="19">
        <f t="shared" si="299"/>
        <v>0.72363599999999995</v>
      </c>
      <c r="CW105" s="19">
        <f t="shared" si="299"/>
        <v>0.79791699999999999</v>
      </c>
      <c r="CX105" s="19">
        <f t="shared" si="299"/>
        <v>0.80506500000000003</v>
      </c>
      <c r="CY105" s="20">
        <f t="shared" si="49"/>
        <v>0.77749460000000004</v>
      </c>
      <c r="CZ105" s="20">
        <f t="shared" si="50"/>
        <v>3.2029497643578514E-2</v>
      </c>
    </row>
    <row r="106" spans="4:115" x14ac:dyDescent="0.2">
      <c r="D106" s="18" t="s">
        <v>212</v>
      </c>
      <c r="E106" s="19">
        <f t="shared" ref="E106:I106" si="300">ABS(E37)</f>
        <v>6.7599000000000006E-2</v>
      </c>
      <c r="F106" s="19">
        <f t="shared" si="300"/>
        <v>4.9777000000000002E-2</v>
      </c>
      <c r="G106" s="19">
        <f t="shared" si="300"/>
        <v>1.5020000000000001E-3</v>
      </c>
      <c r="H106" s="19">
        <f t="shared" si="300"/>
        <v>0.15621199999999999</v>
      </c>
      <c r="I106" s="19">
        <f t="shared" si="300"/>
        <v>0.100785</v>
      </c>
      <c r="J106" s="20">
        <f t="shared" si="28"/>
        <v>7.5175000000000006E-2</v>
      </c>
      <c r="K106" s="20">
        <f t="shared" si="29"/>
        <v>5.777766129309838E-2</v>
      </c>
      <c r="R106" s="18" t="s">
        <v>212</v>
      </c>
      <c r="S106" s="19">
        <f t="shared" ref="S106:Z106" si="301">ABS(S37)</f>
        <v>2.7844000000000001E-2</v>
      </c>
      <c r="T106" s="19">
        <f t="shared" si="301"/>
        <v>2.529E-2</v>
      </c>
      <c r="U106" s="19">
        <f t="shared" si="301"/>
        <v>0.323353</v>
      </c>
      <c r="V106" s="19">
        <f t="shared" si="301"/>
        <v>5.3969999999999999E-3</v>
      </c>
      <c r="W106" s="19">
        <f t="shared" si="301"/>
        <v>8.3569000000000004E-2</v>
      </c>
      <c r="X106" s="19">
        <f t="shared" si="301"/>
        <v>1.6351000000000001E-2</v>
      </c>
      <c r="Y106" s="19">
        <f t="shared" si="301"/>
        <v>8.2686999999999997E-2</v>
      </c>
      <c r="Z106" s="19">
        <f t="shared" si="301"/>
        <v>0.24184</v>
      </c>
      <c r="AA106" s="20">
        <f t="shared" si="31"/>
        <v>8.5968799999999998E-2</v>
      </c>
      <c r="AB106" s="20">
        <f t="shared" si="32"/>
        <v>9.4407114764725242E-2</v>
      </c>
      <c r="AE106" s="18" t="s">
        <v>212</v>
      </c>
      <c r="AF106" s="19">
        <f t="shared" ref="AF106:AN106" si="302">ABS(AF37)</f>
        <v>6.5747E-2</v>
      </c>
      <c r="AG106" s="19">
        <f t="shared" si="302"/>
        <v>0.323353</v>
      </c>
      <c r="AH106" s="19">
        <f t="shared" si="302"/>
        <v>2.1978000000000001E-2</v>
      </c>
      <c r="AI106" s="19">
        <f t="shared" si="302"/>
        <v>0.15498899999999999</v>
      </c>
      <c r="AJ106" s="19">
        <f t="shared" si="302"/>
        <v>1.0702E-2</v>
      </c>
      <c r="AK106" s="19">
        <f t="shared" si="302"/>
        <v>5.4982999999999997E-2</v>
      </c>
      <c r="AL106" s="19">
        <f t="shared" si="302"/>
        <v>0.100545</v>
      </c>
      <c r="AM106" s="19">
        <f t="shared" si="302"/>
        <v>8.6805999999999994E-2</v>
      </c>
      <c r="AN106" s="19">
        <f t="shared" si="302"/>
        <v>0.19927500000000001</v>
      </c>
      <c r="AO106" s="20">
        <f t="shared" si="34"/>
        <v>9.0462200000000006E-2</v>
      </c>
      <c r="AP106" s="20">
        <f t="shared" si="35"/>
        <v>6.9956628054102188E-2</v>
      </c>
      <c r="CD106" s="18" t="s">
        <v>213</v>
      </c>
      <c r="CE106" s="19">
        <f t="shared" ref="CE106:CI106" si="303">ABS(CE37)</f>
        <v>4.5491070000000002</v>
      </c>
      <c r="CF106" s="19">
        <f t="shared" si="303"/>
        <v>5.8550370000000003</v>
      </c>
      <c r="CG106" s="19">
        <f t="shared" si="303"/>
        <v>5.4408349999999999</v>
      </c>
      <c r="CH106" s="19">
        <f t="shared" si="303"/>
        <v>5.0496889999999999</v>
      </c>
      <c r="CI106" s="19">
        <f t="shared" si="303"/>
        <v>4.5149379999999999</v>
      </c>
      <c r="CJ106" s="20">
        <f t="shared" si="46"/>
        <v>5.0819212</v>
      </c>
      <c r="CK106" s="20">
        <f t="shared" si="47"/>
        <v>0.57726228691142012</v>
      </c>
      <c r="CM106" s="18" t="s">
        <v>193</v>
      </c>
      <c r="CN106" s="19">
        <f t="shared" ref="CN106:CX106" si="304">ABS(CN37)</f>
        <v>0.13761499999999999</v>
      </c>
      <c r="CO106" s="19">
        <f t="shared" si="304"/>
        <v>0.18243200000000001</v>
      </c>
      <c r="CP106" s="19">
        <f t="shared" si="304"/>
        <v>0.187251</v>
      </c>
      <c r="CQ106" s="19">
        <f t="shared" si="304"/>
        <v>0.169184</v>
      </c>
      <c r="CR106" s="19">
        <f t="shared" si="304"/>
        <v>0.14873400000000001</v>
      </c>
      <c r="CS106" s="19">
        <f t="shared" si="304"/>
        <v>0.14666699999999999</v>
      </c>
      <c r="CT106" s="19">
        <f t="shared" si="304"/>
        <v>7.0968000000000003E-2</v>
      </c>
      <c r="CU106" s="19">
        <f t="shared" si="304"/>
        <v>0.13888900000000001</v>
      </c>
      <c r="CV106" s="19">
        <f t="shared" si="304"/>
        <v>8.5713999999999999E-2</v>
      </c>
      <c r="CW106" s="19">
        <f t="shared" si="304"/>
        <v>5.4348E-2</v>
      </c>
      <c r="CX106" s="19">
        <f t="shared" si="304"/>
        <v>0.104348</v>
      </c>
      <c r="CY106" s="20">
        <f t="shared" si="49"/>
        <v>9.0853400000000001E-2</v>
      </c>
      <c r="CZ106" s="20">
        <f t="shared" si="50"/>
        <v>3.2573032907606214E-2</v>
      </c>
    </row>
    <row r="107" spans="4:115" x14ac:dyDescent="0.2">
      <c r="D107" s="18" t="s">
        <v>214</v>
      </c>
      <c r="E107" s="19">
        <f t="shared" ref="E107:I107" si="305">ABS(E38)</f>
        <v>0.45540999999999998</v>
      </c>
      <c r="F107" s="19">
        <f t="shared" si="305"/>
        <v>0.45612000000000003</v>
      </c>
      <c r="G107" s="19">
        <f t="shared" si="305"/>
        <v>0.53792899999999999</v>
      </c>
      <c r="H107" s="19">
        <f t="shared" si="305"/>
        <v>0.52447299999999997</v>
      </c>
      <c r="I107" s="19">
        <f t="shared" si="305"/>
        <v>0.460731</v>
      </c>
      <c r="J107" s="20">
        <f t="shared" si="28"/>
        <v>0.48693259999999999</v>
      </c>
      <c r="K107" s="20">
        <f t="shared" si="29"/>
        <v>4.074165226521869E-2</v>
      </c>
      <c r="R107" s="18" t="s">
        <v>214</v>
      </c>
      <c r="S107" s="19">
        <f t="shared" ref="S107:Z107" si="306">ABS(S38)</f>
        <v>0.57242800000000005</v>
      </c>
      <c r="T107" s="19">
        <f t="shared" si="306"/>
        <v>0.441133</v>
      </c>
      <c r="U107" s="19">
        <f t="shared" si="306"/>
        <v>0.56787799999999999</v>
      </c>
      <c r="V107" s="19">
        <f t="shared" si="306"/>
        <v>0.41181800000000002</v>
      </c>
      <c r="W107" s="19">
        <f t="shared" si="306"/>
        <v>0.51243399999999995</v>
      </c>
      <c r="X107" s="19">
        <f t="shared" si="306"/>
        <v>0.47511100000000001</v>
      </c>
      <c r="Y107" s="19">
        <f t="shared" si="306"/>
        <v>0.48335400000000001</v>
      </c>
      <c r="Z107" s="19">
        <f t="shared" si="306"/>
        <v>0.51006700000000005</v>
      </c>
      <c r="AA107" s="20">
        <f t="shared" si="31"/>
        <v>0.47855679999999995</v>
      </c>
      <c r="AB107" s="20">
        <f t="shared" si="32"/>
        <v>4.071090601669286E-2</v>
      </c>
      <c r="AE107" s="18" t="s">
        <v>214</v>
      </c>
      <c r="AF107" s="19">
        <f t="shared" ref="AF107:AN107" si="307">ABS(AF38)</f>
        <v>0.46514899999999998</v>
      </c>
      <c r="AG107" s="19">
        <f t="shared" si="307"/>
        <v>0.56787799999999999</v>
      </c>
      <c r="AH107" s="19">
        <f t="shared" si="307"/>
        <v>0.45621200000000001</v>
      </c>
      <c r="AI107" s="19">
        <f t="shared" si="307"/>
        <v>0.53531799999999996</v>
      </c>
      <c r="AJ107" s="19">
        <f t="shared" si="307"/>
        <v>0.57201599999999997</v>
      </c>
      <c r="AK107" s="19">
        <f t="shared" si="307"/>
        <v>0.45866099999999999</v>
      </c>
      <c r="AL107" s="19">
        <f t="shared" si="307"/>
        <v>0.45205099999999998</v>
      </c>
      <c r="AM107" s="19">
        <f t="shared" si="307"/>
        <v>0.49539499999999997</v>
      </c>
      <c r="AN107" s="19">
        <f t="shared" si="307"/>
        <v>0.28043499999999999</v>
      </c>
      <c r="AO107" s="20">
        <f t="shared" si="34"/>
        <v>0.45171159999999999</v>
      </c>
      <c r="AP107" s="20">
        <f t="shared" si="35"/>
        <v>0.1069643295159653</v>
      </c>
      <c r="CD107" s="18" t="s">
        <v>215</v>
      </c>
      <c r="CE107" s="19">
        <f t="shared" ref="CE107:CI107" si="308">ABS(CE38)</f>
        <v>0.219417</v>
      </c>
      <c r="CF107" s="19">
        <f t="shared" si="308"/>
        <v>0.151727</v>
      </c>
      <c r="CG107" s="19">
        <f t="shared" si="308"/>
        <v>6.2621999999999997E-2</v>
      </c>
      <c r="CH107" s="19">
        <f t="shared" si="308"/>
        <v>1.6317000000000002E-2</v>
      </c>
      <c r="CI107" s="19">
        <f t="shared" si="308"/>
        <v>0.171963</v>
      </c>
      <c r="CJ107" s="20">
        <f t="shared" si="46"/>
        <v>0.12440920000000003</v>
      </c>
      <c r="CK107" s="20">
        <f t="shared" si="47"/>
        <v>8.2969406917248703E-2</v>
      </c>
      <c r="CM107" s="18" t="s">
        <v>196</v>
      </c>
      <c r="CN107" s="19">
        <f t="shared" ref="CN107:CX107" si="309">ABS(CN38)</f>
        <v>0.64807700000000001</v>
      </c>
      <c r="CO107" s="19">
        <f t="shared" si="309"/>
        <v>0.19334399999999999</v>
      </c>
      <c r="CP107" s="19">
        <f t="shared" si="309"/>
        <v>0.217391</v>
      </c>
      <c r="CQ107" s="19">
        <f t="shared" si="309"/>
        <v>0.381749</v>
      </c>
      <c r="CR107" s="19">
        <f t="shared" si="309"/>
        <v>0.262992</v>
      </c>
      <c r="CS107" s="19">
        <f t="shared" si="309"/>
        <v>0.57682599999999995</v>
      </c>
      <c r="CT107" s="19">
        <f t="shared" si="309"/>
        <v>0.51208500000000001</v>
      </c>
      <c r="CU107" s="19">
        <f t="shared" si="309"/>
        <v>0.22162200000000001</v>
      </c>
      <c r="CV107" s="19">
        <f t="shared" si="309"/>
        <v>0.56000000000000005</v>
      </c>
      <c r="CW107" s="19">
        <f t="shared" si="309"/>
        <v>0.14652799999999999</v>
      </c>
      <c r="CX107" s="19">
        <f t="shared" si="309"/>
        <v>0.27244800000000002</v>
      </c>
      <c r="CY107" s="20">
        <f t="shared" si="49"/>
        <v>0.34253659999999997</v>
      </c>
      <c r="CZ107" s="20">
        <f t="shared" si="50"/>
        <v>0.18302261738593964</v>
      </c>
    </row>
    <row r="108" spans="4:115" x14ac:dyDescent="0.2">
      <c r="D108" s="18" t="s">
        <v>216</v>
      </c>
      <c r="E108" s="19">
        <f t="shared" ref="E108:I108" si="310">ABS(E39)</f>
        <v>0.38317800000000002</v>
      </c>
      <c r="F108" s="19">
        <f t="shared" si="310"/>
        <v>0.290856</v>
      </c>
      <c r="G108" s="19">
        <f t="shared" si="310"/>
        <v>0.64647600000000005</v>
      </c>
      <c r="H108" s="19">
        <f t="shared" si="310"/>
        <v>0.45167499999999999</v>
      </c>
      <c r="I108" s="19">
        <f t="shared" si="310"/>
        <v>0.55967100000000003</v>
      </c>
      <c r="J108" s="20">
        <f t="shared" si="28"/>
        <v>0.46637120000000004</v>
      </c>
      <c r="K108" s="20">
        <f t="shared" si="29"/>
        <v>0.14061051162235355</v>
      </c>
      <c r="R108" s="18" t="s">
        <v>216</v>
      </c>
      <c r="S108" s="19">
        <f t="shared" ref="S108:Z108" si="311">ABS(S39)</f>
        <v>0.455594</v>
      </c>
      <c r="T108" s="19">
        <f t="shared" si="311"/>
        <v>0.486377</v>
      </c>
      <c r="U108" s="19">
        <f t="shared" si="311"/>
        <v>0.48205100000000001</v>
      </c>
      <c r="V108" s="19">
        <f t="shared" si="311"/>
        <v>0.50243899999999997</v>
      </c>
      <c r="W108" s="19">
        <f t="shared" si="311"/>
        <v>0.43404300000000001</v>
      </c>
      <c r="X108" s="19">
        <f t="shared" si="311"/>
        <v>0.4</v>
      </c>
      <c r="Y108" s="19">
        <f t="shared" si="311"/>
        <v>0.44666699999999998</v>
      </c>
      <c r="Z108" s="19">
        <f t="shared" si="311"/>
        <v>0.52492700000000003</v>
      </c>
      <c r="AA108" s="20">
        <f t="shared" si="31"/>
        <v>0.46161520000000006</v>
      </c>
      <c r="AB108" s="20">
        <f t="shared" si="32"/>
        <v>5.1125029175541792E-2</v>
      </c>
      <c r="AE108" s="18" t="s">
        <v>216</v>
      </c>
      <c r="AF108" s="19">
        <f t="shared" ref="AF108:AN108" si="312">ABS(AF39)</f>
        <v>0.161547</v>
      </c>
      <c r="AG108" s="19">
        <f t="shared" si="312"/>
        <v>0.48205100000000001</v>
      </c>
      <c r="AH108" s="19">
        <f t="shared" si="312"/>
        <v>0.33990100000000001</v>
      </c>
      <c r="AI108" s="19">
        <f t="shared" si="312"/>
        <v>0.68535299999999999</v>
      </c>
      <c r="AJ108" s="19">
        <f t="shared" si="312"/>
        <v>0.590835</v>
      </c>
      <c r="AK108" s="19">
        <f t="shared" si="312"/>
        <v>1.110465</v>
      </c>
      <c r="AL108" s="19">
        <f t="shared" si="312"/>
        <v>0.28115000000000001</v>
      </c>
      <c r="AM108" s="19">
        <f t="shared" si="312"/>
        <v>0.59949600000000003</v>
      </c>
      <c r="AN108" s="19">
        <f t="shared" si="312"/>
        <v>1.1066670000000001</v>
      </c>
      <c r="AO108" s="20">
        <f t="shared" si="34"/>
        <v>0.73772260000000001</v>
      </c>
      <c r="AP108" s="20">
        <f t="shared" si="35"/>
        <v>0.36200758490023383</v>
      </c>
      <c r="CD108" s="18" t="s">
        <v>217</v>
      </c>
      <c r="CE108" s="19">
        <f t="shared" ref="CE108:CI108" si="313">ABS(CE39)</f>
        <v>2.589286</v>
      </c>
      <c r="CF108" s="19">
        <f t="shared" si="313"/>
        <v>3.4643730000000001</v>
      </c>
      <c r="CG108" s="19">
        <f t="shared" si="313"/>
        <v>3.4454760000000002</v>
      </c>
      <c r="CH108" s="19">
        <f t="shared" si="313"/>
        <v>3.3685299999999998</v>
      </c>
      <c r="CI108" s="19">
        <f t="shared" si="313"/>
        <v>2.3427069999999999</v>
      </c>
      <c r="CJ108" s="20">
        <f t="shared" si="46"/>
        <v>3.0420743999999997</v>
      </c>
      <c r="CK108" s="20">
        <f t="shared" si="47"/>
        <v>0.53426920006987388</v>
      </c>
      <c r="CM108" s="18" t="s">
        <v>199</v>
      </c>
      <c r="CN108" s="19">
        <f t="shared" ref="CN108:CX108" si="314">ABS(CN39)</f>
        <v>6.8623849999999997</v>
      </c>
      <c r="CO108" s="19">
        <f t="shared" si="314"/>
        <v>4.0878379999999996</v>
      </c>
      <c r="CP108" s="19">
        <f t="shared" si="314"/>
        <v>2.904382</v>
      </c>
      <c r="CQ108" s="19">
        <f t="shared" si="314"/>
        <v>4.4894259999999999</v>
      </c>
      <c r="CR108" s="19">
        <f t="shared" si="314"/>
        <v>4.0759489999999996</v>
      </c>
      <c r="CS108" s="19">
        <f t="shared" si="314"/>
        <v>7.3466670000000001</v>
      </c>
      <c r="CT108" s="19">
        <f t="shared" si="314"/>
        <v>5.4580650000000004</v>
      </c>
      <c r="CU108" s="19">
        <f t="shared" si="314"/>
        <v>5.2777779999999996</v>
      </c>
      <c r="CV108" s="19">
        <f t="shared" si="314"/>
        <v>5.128571</v>
      </c>
      <c r="CW108" s="19">
        <f t="shared" si="314"/>
        <v>4.981884</v>
      </c>
      <c r="CX108" s="19">
        <f t="shared" si="314"/>
        <v>6.2086959999999998</v>
      </c>
      <c r="CY108" s="20">
        <f t="shared" si="49"/>
        <v>5.4109987999999998</v>
      </c>
      <c r="CZ108" s="20">
        <f t="shared" si="50"/>
        <v>0.47963236061977715</v>
      </c>
    </row>
    <row r="109" spans="4:115" x14ac:dyDescent="0.2">
      <c r="D109" s="18" t="s">
        <v>218</v>
      </c>
      <c r="E109" s="19">
        <f t="shared" ref="E109:I109" si="315">ABS(E40)</f>
        <v>0.70359700000000003</v>
      </c>
      <c r="F109" s="19">
        <f t="shared" si="315"/>
        <v>0.937226</v>
      </c>
      <c r="G109" s="19">
        <f t="shared" si="315"/>
        <v>1.2789630000000001</v>
      </c>
      <c r="H109" s="19">
        <f t="shared" si="315"/>
        <v>0.741676</v>
      </c>
      <c r="I109" s="19">
        <f t="shared" si="315"/>
        <v>0.63186200000000003</v>
      </c>
      <c r="J109" s="20">
        <f t="shared" si="28"/>
        <v>0.85866480000000001</v>
      </c>
      <c r="K109" s="20">
        <f t="shared" si="29"/>
        <v>0.26076538836605601</v>
      </c>
      <c r="R109" s="18" t="s">
        <v>218</v>
      </c>
      <c r="S109" s="19">
        <f t="shared" ref="S109:Z109" si="316">ABS(S40)</f>
        <v>0.66490800000000005</v>
      </c>
      <c r="T109" s="19">
        <f t="shared" si="316"/>
        <v>1.017808</v>
      </c>
      <c r="U109" s="19">
        <f t="shared" si="316"/>
        <v>1.1567160000000001</v>
      </c>
      <c r="V109" s="19">
        <f t="shared" si="316"/>
        <v>0.73765899999999995</v>
      </c>
      <c r="W109" s="19">
        <f t="shared" si="316"/>
        <v>0.75520799999999999</v>
      </c>
      <c r="X109" s="19">
        <f t="shared" si="316"/>
        <v>0.93791899999999995</v>
      </c>
      <c r="Y109" s="19">
        <f t="shared" si="316"/>
        <v>0.80083000000000004</v>
      </c>
      <c r="Z109" s="19">
        <f t="shared" si="316"/>
        <v>0.830986</v>
      </c>
      <c r="AA109" s="20">
        <f t="shared" si="31"/>
        <v>0.81252040000000003</v>
      </c>
      <c r="AB109" s="20">
        <f t="shared" si="32"/>
        <v>7.920131488996883E-2</v>
      </c>
      <c r="AE109" s="18" t="s">
        <v>218</v>
      </c>
      <c r="AF109" s="19">
        <f t="shared" ref="AF109:AN109" si="317">ABS(AF40)</f>
        <v>0.67651899999999998</v>
      </c>
      <c r="AG109" s="19">
        <f t="shared" si="317"/>
        <v>1.1567160000000001</v>
      </c>
      <c r="AH109" s="19">
        <f t="shared" si="317"/>
        <v>0.6</v>
      </c>
      <c r="AI109" s="19">
        <f t="shared" si="317"/>
        <v>1.0528630000000001</v>
      </c>
      <c r="AJ109" s="19">
        <f t="shared" si="317"/>
        <v>0.91715999999999998</v>
      </c>
      <c r="AK109" s="19">
        <f t="shared" si="317"/>
        <v>1.5208330000000001</v>
      </c>
      <c r="AL109" s="19">
        <f t="shared" si="317"/>
        <v>0.60239799999999999</v>
      </c>
      <c r="AM109" s="19">
        <f t="shared" si="317"/>
        <v>0.91842900000000005</v>
      </c>
      <c r="AN109" s="19">
        <f t="shared" si="317"/>
        <v>1.03871</v>
      </c>
      <c r="AO109" s="20">
        <f t="shared" si="34"/>
        <v>0.99950600000000001</v>
      </c>
      <c r="AP109" s="20">
        <f t="shared" si="35"/>
        <v>0.33330462862597637</v>
      </c>
      <c r="CD109" s="18" t="s">
        <v>219</v>
      </c>
      <c r="CE109" s="19">
        <f t="shared" ref="CE109:CI109" si="318">ABS(CE40)</f>
        <v>3.598214</v>
      </c>
      <c r="CF109" s="19">
        <f t="shared" si="318"/>
        <v>4.262899</v>
      </c>
      <c r="CG109" s="19">
        <f t="shared" si="318"/>
        <v>3.7424590000000002</v>
      </c>
      <c r="CH109" s="19">
        <f t="shared" si="318"/>
        <v>3.4409939999999999</v>
      </c>
      <c r="CI109" s="19">
        <f t="shared" si="318"/>
        <v>3.0369069999999998</v>
      </c>
      <c r="CJ109" s="20">
        <f t="shared" si="46"/>
        <v>3.6162945999999998</v>
      </c>
      <c r="CK109" s="20">
        <f t="shared" si="47"/>
        <v>0.4474265038576738</v>
      </c>
      <c r="CM109" s="18" t="s">
        <v>203</v>
      </c>
      <c r="CN109" s="19">
        <f t="shared" ref="CN109:CX109" si="319">ABS(CN40)</f>
        <v>3.770642</v>
      </c>
      <c r="CO109" s="19">
        <f t="shared" si="319"/>
        <v>3.2635139999999998</v>
      </c>
      <c r="CP109" s="19">
        <f t="shared" si="319"/>
        <v>2.2071710000000002</v>
      </c>
      <c r="CQ109" s="19">
        <f t="shared" si="319"/>
        <v>2.97281</v>
      </c>
      <c r="CR109" s="19">
        <f t="shared" si="319"/>
        <v>3.0189870000000001</v>
      </c>
      <c r="CS109" s="19">
        <f t="shared" si="319"/>
        <v>4.2933329999999996</v>
      </c>
      <c r="CT109" s="19">
        <f t="shared" si="319"/>
        <v>3.2709679999999999</v>
      </c>
      <c r="CU109" s="19">
        <f t="shared" si="319"/>
        <v>4.1388889999999998</v>
      </c>
      <c r="CV109" s="19">
        <f t="shared" si="319"/>
        <v>2.9285709999999998</v>
      </c>
      <c r="CW109" s="19">
        <f t="shared" si="319"/>
        <v>4.2173910000000001</v>
      </c>
      <c r="CX109" s="19">
        <f t="shared" si="319"/>
        <v>4.6652170000000002</v>
      </c>
      <c r="CY109" s="20">
        <f t="shared" si="49"/>
        <v>3.8442071999999996</v>
      </c>
      <c r="CZ109" s="20">
        <f t="shared" si="50"/>
        <v>0.71887993342018186</v>
      </c>
    </row>
    <row r="110" spans="4:115" x14ac:dyDescent="0.2">
      <c r="D110" s="18" t="s">
        <v>220</v>
      </c>
      <c r="E110" s="19">
        <f t="shared" ref="E110:I110" si="320">ABS(E41)</f>
        <v>1.880779</v>
      </c>
      <c r="F110" s="19">
        <f t="shared" si="320"/>
        <v>2.0227789999999999</v>
      </c>
      <c r="G110" s="19">
        <f t="shared" si="320"/>
        <v>3.0405410000000002</v>
      </c>
      <c r="H110" s="19">
        <f t="shared" si="320"/>
        <v>3.2492999999999999</v>
      </c>
      <c r="I110" s="19">
        <f t="shared" si="320"/>
        <v>3.282486</v>
      </c>
      <c r="J110" s="20">
        <f t="shared" si="28"/>
        <v>2.6951770000000002</v>
      </c>
      <c r="K110" s="20">
        <f t="shared" si="29"/>
        <v>0.68677209209351342</v>
      </c>
      <c r="R110" s="18" t="s">
        <v>220</v>
      </c>
      <c r="S110" s="19">
        <f t="shared" ref="S110:Z110" si="321">ABS(S41)</f>
        <v>2.5251399999999999</v>
      </c>
      <c r="T110" s="19">
        <f t="shared" si="321"/>
        <v>2.4335659999999999</v>
      </c>
      <c r="U110" s="19">
        <f t="shared" si="321"/>
        <v>4.8979590000000002</v>
      </c>
      <c r="V110" s="19">
        <f t="shared" si="321"/>
        <v>2.6997</v>
      </c>
      <c r="W110" s="19">
        <f t="shared" si="321"/>
        <v>2.303922</v>
      </c>
      <c r="X110" s="19">
        <f t="shared" si="321"/>
        <v>3.1103200000000002</v>
      </c>
      <c r="Y110" s="19">
        <f t="shared" si="321"/>
        <v>2.390625</v>
      </c>
      <c r="Z110" s="19">
        <f t="shared" si="321"/>
        <v>2.4899330000000002</v>
      </c>
      <c r="AA110" s="20">
        <f t="shared" si="31"/>
        <v>2.5989</v>
      </c>
      <c r="AB110" s="20">
        <f t="shared" si="32"/>
        <v>0.32170458482822334</v>
      </c>
      <c r="AE110" s="18" t="s">
        <v>220</v>
      </c>
      <c r="AF110" s="19">
        <f t="shared" ref="AF110:AN110" si="322">ABS(AF41)</f>
        <v>2.0386899999999999</v>
      </c>
      <c r="AG110" s="19">
        <f t="shared" si="322"/>
        <v>4.8979590000000002</v>
      </c>
      <c r="AH110" s="19">
        <f t="shared" si="322"/>
        <v>2.1264370000000001</v>
      </c>
      <c r="AI110" s="19">
        <f t="shared" si="322"/>
        <v>2.4646840000000001</v>
      </c>
      <c r="AJ110" s="19">
        <f t="shared" si="322"/>
        <v>3.5420560000000001</v>
      </c>
      <c r="AK110" s="19">
        <f t="shared" si="322"/>
        <v>3.4268290000000001</v>
      </c>
      <c r="AL110" s="19">
        <f t="shared" si="322"/>
        <v>2.548673</v>
      </c>
      <c r="AM110" s="19">
        <f t="shared" si="322"/>
        <v>2.4324319999999999</v>
      </c>
      <c r="AN110" s="19">
        <f t="shared" si="322"/>
        <v>3.3888889999999998</v>
      </c>
      <c r="AO110" s="20">
        <f t="shared" si="34"/>
        <v>3.0677758000000006</v>
      </c>
      <c r="AP110" s="20">
        <f t="shared" si="35"/>
        <v>0.53153176220306497</v>
      </c>
    </row>
    <row r="111" spans="4:115" x14ac:dyDescent="0.2">
      <c r="D111" s="18" t="s">
        <v>221</v>
      </c>
      <c r="E111" s="19">
        <f t="shared" ref="E111:I111" si="323">ABS(E42)</f>
        <v>2.5770390000000001</v>
      </c>
      <c r="F111" s="19">
        <f t="shared" si="323"/>
        <v>3.6561400000000002</v>
      </c>
      <c r="G111" s="19">
        <f t="shared" si="323"/>
        <v>3.530303</v>
      </c>
      <c r="H111" s="19">
        <f t="shared" si="323"/>
        <v>3.6533739999999999</v>
      </c>
      <c r="I111" s="19">
        <f t="shared" si="323"/>
        <v>2.8379750000000001</v>
      </c>
      <c r="J111" s="20">
        <f t="shared" si="28"/>
        <v>3.2509661999999997</v>
      </c>
      <c r="K111" s="20">
        <f t="shared" si="29"/>
        <v>0.50716528265418959</v>
      </c>
      <c r="R111" s="18" t="s">
        <v>221</v>
      </c>
      <c r="S111" s="19">
        <f t="shared" ref="S111:Z111" si="324">ABS(S42)</f>
        <v>3.1107490000000002</v>
      </c>
      <c r="T111" s="19">
        <f t="shared" si="324"/>
        <v>3.3970150000000001</v>
      </c>
      <c r="U111" s="19">
        <f t="shared" si="324"/>
        <v>4.3518520000000001</v>
      </c>
      <c r="V111" s="19">
        <f t="shared" si="324"/>
        <v>3.8695650000000001</v>
      </c>
      <c r="W111" s="19">
        <f t="shared" si="324"/>
        <v>3.0119050000000001</v>
      </c>
      <c r="X111" s="19">
        <f t="shared" si="324"/>
        <v>2.7378640000000001</v>
      </c>
      <c r="Y111" s="19">
        <f t="shared" si="324"/>
        <v>3.0943399999999999</v>
      </c>
      <c r="Z111" s="19">
        <f t="shared" si="324"/>
        <v>2.8518520000000001</v>
      </c>
      <c r="AA111" s="20">
        <f t="shared" si="31"/>
        <v>3.1131052000000006</v>
      </c>
      <c r="AB111" s="20">
        <f t="shared" si="32"/>
        <v>0.44493938770207492</v>
      </c>
      <c r="AE111" s="18" t="s">
        <v>221</v>
      </c>
      <c r="AF111" s="19">
        <f t="shared" ref="AF111:AN111" si="325">ABS(AF42)</f>
        <v>2.9882810000000002</v>
      </c>
      <c r="AG111" s="19">
        <f t="shared" si="325"/>
        <v>4.3518520000000001</v>
      </c>
      <c r="AH111" s="19">
        <f t="shared" si="325"/>
        <v>2.3170730000000002</v>
      </c>
      <c r="AI111" s="19">
        <f t="shared" si="325"/>
        <v>3</v>
      </c>
      <c r="AJ111" s="19">
        <f t="shared" si="325"/>
        <v>4.0625</v>
      </c>
      <c r="AK111" s="19">
        <f t="shared" si="325"/>
        <v>3.776316</v>
      </c>
      <c r="AL111" s="19">
        <f t="shared" si="325"/>
        <v>2.738928</v>
      </c>
      <c r="AM111" s="19">
        <f t="shared" si="325"/>
        <v>3.618182</v>
      </c>
      <c r="AN111" s="19">
        <f t="shared" si="325"/>
        <v>3.5142859999999998</v>
      </c>
      <c r="AO111" s="20">
        <f t="shared" si="34"/>
        <v>3.5420423999999997</v>
      </c>
      <c r="AP111" s="20">
        <f t="shared" si="35"/>
        <v>0.49429764033707624</v>
      </c>
    </row>
    <row r="112" spans="4:115" x14ac:dyDescent="0.2">
      <c r="D112" s="18" t="s">
        <v>222</v>
      </c>
      <c r="E112" s="19">
        <f t="shared" ref="E112:I112" si="326">ABS(E43)</f>
        <v>8.0031000000000005E-2</v>
      </c>
      <c r="F112" s="19">
        <f t="shared" si="326"/>
        <v>1.4116E-2</v>
      </c>
      <c r="G112" s="19">
        <f t="shared" si="326"/>
        <v>0.12237199999999999</v>
      </c>
      <c r="H112" s="19">
        <f t="shared" si="326"/>
        <v>8.5042000000000006E-2</v>
      </c>
      <c r="I112" s="19">
        <f t="shared" si="326"/>
        <v>8.5094000000000003E-2</v>
      </c>
      <c r="J112" s="20">
        <f t="shared" si="28"/>
        <v>7.7331000000000011E-2</v>
      </c>
      <c r="K112" s="20">
        <f t="shared" si="29"/>
        <v>3.9216838207586285E-2</v>
      </c>
      <c r="R112" s="18" t="s">
        <v>222</v>
      </c>
      <c r="S112" s="19">
        <f t="shared" ref="S112:Z112" si="327">ABS(S43)</f>
        <v>3.9779999999999998E-3</v>
      </c>
      <c r="T112" s="19">
        <f t="shared" si="327"/>
        <v>6.8349999999999999E-3</v>
      </c>
      <c r="U112" s="19">
        <f t="shared" si="327"/>
        <v>0.13473099999999999</v>
      </c>
      <c r="V112" s="19">
        <f t="shared" si="327"/>
        <v>5.0116000000000001E-2</v>
      </c>
      <c r="W112" s="19">
        <f t="shared" si="327"/>
        <v>4.5325999999999998E-2</v>
      </c>
      <c r="X112" s="19">
        <f t="shared" si="327"/>
        <v>6.0239999999999998E-3</v>
      </c>
      <c r="Y112" s="19">
        <f t="shared" si="327"/>
        <v>0.121447</v>
      </c>
      <c r="Z112" s="19">
        <f t="shared" si="327"/>
        <v>0.228487</v>
      </c>
      <c r="AA112" s="20">
        <f t="shared" si="31"/>
        <v>9.0279999999999999E-2</v>
      </c>
      <c r="AB112" s="20">
        <f t="shared" si="32"/>
        <v>8.7757676709789886E-2</v>
      </c>
      <c r="AE112" s="18" t="s">
        <v>222</v>
      </c>
      <c r="AF112" s="19">
        <f t="shared" ref="AF112:AN112" si="328">ABS(AF43)</f>
        <v>0.171266</v>
      </c>
      <c r="AG112" s="19">
        <f t="shared" si="328"/>
        <v>0.13473099999999999</v>
      </c>
      <c r="AH112" s="19">
        <f t="shared" si="328"/>
        <v>3.663E-3</v>
      </c>
      <c r="AI112" s="19">
        <f t="shared" si="328"/>
        <v>1.0616E-2</v>
      </c>
      <c r="AJ112" s="19">
        <f t="shared" si="328"/>
        <v>0.15576699999999999</v>
      </c>
      <c r="AK112" s="19">
        <f t="shared" si="328"/>
        <v>0.247423</v>
      </c>
      <c r="AL112" s="19">
        <f t="shared" si="328"/>
        <v>2.8468E-2</v>
      </c>
      <c r="AM112" s="19">
        <f t="shared" si="328"/>
        <v>0.11805599999999999</v>
      </c>
      <c r="AN112" s="19">
        <f t="shared" si="328"/>
        <v>0.144928</v>
      </c>
      <c r="AO112" s="20">
        <f t="shared" si="34"/>
        <v>0.13892840000000001</v>
      </c>
      <c r="AP112" s="20">
        <f t="shared" si="35"/>
        <v>7.8625328185642579E-2</v>
      </c>
    </row>
    <row r="113" spans="4:88" x14ac:dyDescent="0.2">
      <c r="D113" s="18" t="s">
        <v>223</v>
      </c>
      <c r="E113" s="19">
        <f t="shared" ref="E113:I113" si="329">ABS(E44)</f>
        <v>0.53071699999999999</v>
      </c>
      <c r="F113" s="19">
        <f t="shared" si="329"/>
        <v>0.48922199999999999</v>
      </c>
      <c r="G113" s="19">
        <f t="shared" si="329"/>
        <v>0.48216100000000001</v>
      </c>
      <c r="H113" s="19">
        <f t="shared" si="329"/>
        <v>0.48436400000000002</v>
      </c>
      <c r="I113" s="19">
        <f t="shared" si="329"/>
        <v>0.45132100000000003</v>
      </c>
      <c r="J113" s="20">
        <f t="shared" si="28"/>
        <v>0.48755699999999996</v>
      </c>
      <c r="K113" s="20">
        <f t="shared" si="29"/>
        <v>2.8363346003248618E-2</v>
      </c>
      <c r="R113" s="18" t="s">
        <v>223</v>
      </c>
      <c r="S113" s="19">
        <f t="shared" ref="S113:Z113" si="330">ABS(S44)</f>
        <v>0.55843200000000004</v>
      </c>
      <c r="T113" s="19">
        <f t="shared" si="330"/>
        <v>0.45119199999999998</v>
      </c>
      <c r="U113" s="19">
        <f t="shared" si="330"/>
        <v>0.44741900000000001</v>
      </c>
      <c r="V113" s="19">
        <f t="shared" si="330"/>
        <v>0.44429400000000002</v>
      </c>
      <c r="W113" s="19">
        <f t="shared" si="330"/>
        <v>0.492087</v>
      </c>
      <c r="X113" s="19">
        <f t="shared" si="330"/>
        <v>0.48666700000000002</v>
      </c>
      <c r="Y113" s="19">
        <f t="shared" si="330"/>
        <v>0.46485799999999999</v>
      </c>
      <c r="Z113" s="19">
        <f t="shared" si="330"/>
        <v>0.50143800000000005</v>
      </c>
      <c r="AA113" s="20">
        <f t="shared" si="31"/>
        <v>0.47786880000000009</v>
      </c>
      <c r="AB113" s="20">
        <f t="shared" si="32"/>
        <v>2.3084739736457943E-2</v>
      </c>
      <c r="AE113" s="18" t="s">
        <v>223</v>
      </c>
      <c r="AF113" s="19">
        <f t="shared" ref="AF113:AN113" si="331">ABS(AF44)</f>
        <v>0.52555799999999997</v>
      </c>
      <c r="AG113" s="19">
        <f t="shared" si="331"/>
        <v>0.44741900000000001</v>
      </c>
      <c r="AH113" s="19">
        <f t="shared" si="331"/>
        <v>0.44602900000000001</v>
      </c>
      <c r="AI113" s="19">
        <f t="shared" si="331"/>
        <v>0.45592500000000002</v>
      </c>
      <c r="AJ113" s="19">
        <f t="shared" si="331"/>
        <v>0.5</v>
      </c>
      <c r="AK113" s="19">
        <f t="shared" si="331"/>
        <v>0.28543299999999999</v>
      </c>
      <c r="AL113" s="19">
        <f t="shared" si="331"/>
        <v>0.51628499999999999</v>
      </c>
      <c r="AM113" s="19">
        <f t="shared" si="331"/>
        <v>0.51266299999999998</v>
      </c>
      <c r="AN113" s="19">
        <f t="shared" si="331"/>
        <v>0.31304300000000002</v>
      </c>
      <c r="AO113" s="20">
        <f t="shared" si="34"/>
        <v>0.4254848</v>
      </c>
      <c r="AP113" s="20">
        <f t="shared" si="35"/>
        <v>0.11581763140472165</v>
      </c>
    </row>
    <row r="114" spans="4:88" x14ac:dyDescent="0.2">
      <c r="D114" s="18" t="s">
        <v>224</v>
      </c>
      <c r="E114" s="19">
        <f t="shared" ref="E114:I114" si="332">ABS(E45)</f>
        <v>0.231655</v>
      </c>
      <c r="F114" s="19">
        <f t="shared" si="332"/>
        <v>0.50073000000000001</v>
      </c>
      <c r="G114" s="19">
        <f t="shared" si="332"/>
        <v>0.38414599999999999</v>
      </c>
      <c r="H114" s="19">
        <f t="shared" si="332"/>
        <v>0.19977</v>
      </c>
      <c r="I114" s="19">
        <f t="shared" si="332"/>
        <v>4.6286000000000001E-2</v>
      </c>
      <c r="J114" s="20">
        <f t="shared" si="28"/>
        <v>0.27251740000000002</v>
      </c>
      <c r="K114" s="20">
        <f t="shared" si="29"/>
        <v>0.17513173714606947</v>
      </c>
      <c r="R114" s="18" t="s">
        <v>224</v>
      </c>
      <c r="S114" s="19">
        <f t="shared" ref="S114:Z114" si="333">ABS(S45)</f>
        <v>0.14379900000000001</v>
      </c>
      <c r="T114" s="19">
        <f t="shared" si="333"/>
        <v>0.35753400000000002</v>
      </c>
      <c r="U114" s="19">
        <f t="shared" si="333"/>
        <v>0.45522400000000002</v>
      </c>
      <c r="V114" s="19">
        <f t="shared" si="333"/>
        <v>0.156559</v>
      </c>
      <c r="W114" s="19">
        <f t="shared" si="333"/>
        <v>0.22395799999999999</v>
      </c>
      <c r="X114" s="19">
        <f t="shared" si="333"/>
        <v>0.38422800000000001</v>
      </c>
      <c r="Y114" s="19">
        <f t="shared" si="333"/>
        <v>0.244813</v>
      </c>
      <c r="Z114" s="19">
        <f t="shared" si="333"/>
        <v>0.20070399999999999</v>
      </c>
      <c r="AA114" s="20">
        <f t="shared" si="31"/>
        <v>0.2420524</v>
      </c>
      <c r="AB114" s="20">
        <f t="shared" si="32"/>
        <v>8.5976364608536526E-2</v>
      </c>
      <c r="AE114" s="18" t="s">
        <v>224</v>
      </c>
      <c r="AF114" s="19">
        <f t="shared" ref="AF114:AN114" si="334">ABS(AF45)</f>
        <v>0.44335000000000002</v>
      </c>
      <c r="AG114" s="19">
        <f t="shared" si="334"/>
        <v>0.45522400000000002</v>
      </c>
      <c r="AH114" s="19">
        <f t="shared" si="334"/>
        <v>0.19411800000000001</v>
      </c>
      <c r="AI114" s="19">
        <f t="shared" si="334"/>
        <v>0.21806200000000001</v>
      </c>
      <c r="AJ114" s="19">
        <f t="shared" si="334"/>
        <v>0.205128</v>
      </c>
      <c r="AK114" s="19">
        <f t="shared" si="334"/>
        <v>0.19444400000000001</v>
      </c>
      <c r="AL114" s="19">
        <f t="shared" si="334"/>
        <v>0.250749</v>
      </c>
      <c r="AM114" s="19">
        <f t="shared" si="334"/>
        <v>0.19939599999999999</v>
      </c>
      <c r="AN114" s="19">
        <f t="shared" si="334"/>
        <v>3.2258000000000002E-2</v>
      </c>
      <c r="AO114" s="20">
        <f t="shared" si="34"/>
        <v>0.17639500000000002</v>
      </c>
      <c r="AP114" s="20">
        <f t="shared" si="35"/>
        <v>8.3642677169014606E-2</v>
      </c>
    </row>
    <row r="115" spans="4:88" x14ac:dyDescent="0.2">
      <c r="D115" s="18" t="s">
        <v>225</v>
      </c>
      <c r="E115" s="19">
        <f t="shared" ref="E115:I115" si="335">ABS(E46)</f>
        <v>1.0827249999999999</v>
      </c>
      <c r="F115" s="19">
        <f t="shared" si="335"/>
        <v>1.3416859999999999</v>
      </c>
      <c r="G115" s="19">
        <f t="shared" si="335"/>
        <v>1.454054</v>
      </c>
      <c r="H115" s="19">
        <f t="shared" si="335"/>
        <v>1.927171</v>
      </c>
      <c r="I115" s="19">
        <f t="shared" si="335"/>
        <v>1.745763</v>
      </c>
      <c r="J115" s="20">
        <f t="shared" si="28"/>
        <v>1.5102798</v>
      </c>
      <c r="K115" s="20">
        <f t="shared" si="29"/>
        <v>0.33303112733902157</v>
      </c>
      <c r="R115" s="18" t="s">
        <v>225</v>
      </c>
      <c r="S115" s="19">
        <f t="shared" ref="S115:Z115" si="336">ABS(S46)</f>
        <v>1.4217880000000001</v>
      </c>
      <c r="T115" s="19">
        <f t="shared" si="336"/>
        <v>1.3100229999999999</v>
      </c>
      <c r="U115" s="19">
        <f t="shared" si="336"/>
        <v>2.9795919999999998</v>
      </c>
      <c r="V115" s="19">
        <f t="shared" si="336"/>
        <v>1.4624619999999999</v>
      </c>
      <c r="W115" s="19">
        <f t="shared" si="336"/>
        <v>1.303922</v>
      </c>
      <c r="X115" s="19">
        <f t="shared" si="336"/>
        <v>1.935943</v>
      </c>
      <c r="Y115" s="19">
        <f t="shared" si="336"/>
        <v>1.34375</v>
      </c>
      <c r="Z115" s="19">
        <f t="shared" si="336"/>
        <v>1.288591</v>
      </c>
      <c r="AA115" s="20">
        <f t="shared" si="31"/>
        <v>1.4669336000000002</v>
      </c>
      <c r="AB115" s="20">
        <f t="shared" si="32"/>
        <v>0.27089798657114378</v>
      </c>
      <c r="AE115" s="18" t="s">
        <v>225</v>
      </c>
      <c r="AF115" s="19">
        <f t="shared" ref="AF115:AN115" si="337">ABS(AF46)</f>
        <v>1.616071</v>
      </c>
      <c r="AG115" s="19">
        <f t="shared" si="337"/>
        <v>2.9795919999999998</v>
      </c>
      <c r="AH115" s="19">
        <f t="shared" si="337"/>
        <v>1.3333330000000001</v>
      </c>
      <c r="AI115" s="19">
        <f t="shared" si="337"/>
        <v>1.0557620000000001</v>
      </c>
      <c r="AJ115" s="19">
        <f t="shared" si="337"/>
        <v>1.85514</v>
      </c>
      <c r="AK115" s="19">
        <f t="shared" si="337"/>
        <v>1.097561</v>
      </c>
      <c r="AL115" s="19">
        <f t="shared" si="337"/>
        <v>1.7699119999999999</v>
      </c>
      <c r="AM115" s="19">
        <f t="shared" si="337"/>
        <v>1.1459459999999999</v>
      </c>
      <c r="AN115" s="19">
        <f t="shared" si="337"/>
        <v>1.0833330000000001</v>
      </c>
      <c r="AO115" s="20">
        <f t="shared" si="34"/>
        <v>1.3903783999999999</v>
      </c>
      <c r="AP115" s="20">
        <f t="shared" si="35"/>
        <v>0.38723868735484146</v>
      </c>
    </row>
    <row r="116" spans="4:88" x14ac:dyDescent="0.2">
      <c r="D116" s="18" t="s">
        <v>226</v>
      </c>
      <c r="E116" s="19">
        <f t="shared" ref="E116:I116" si="338">ABS(E47)</f>
        <v>1.586103</v>
      </c>
      <c r="F116" s="19">
        <f t="shared" si="338"/>
        <v>2.6070180000000001</v>
      </c>
      <c r="G116" s="19">
        <f t="shared" si="338"/>
        <v>1.7515149999999999</v>
      </c>
      <c r="H116" s="19">
        <f t="shared" si="338"/>
        <v>2.2055210000000001</v>
      </c>
      <c r="I116" s="19">
        <f t="shared" si="338"/>
        <v>1.4607589999999999</v>
      </c>
      <c r="J116" s="20">
        <f t="shared" si="28"/>
        <v>1.9221831999999999</v>
      </c>
      <c r="K116" s="20">
        <f t="shared" si="29"/>
        <v>0.47546525631974473</v>
      </c>
      <c r="R116" s="18" t="s">
        <v>226</v>
      </c>
      <c r="S116" s="19">
        <f t="shared" ref="S116:Z116" si="339">ABS(S47)</f>
        <v>1.8241039999999999</v>
      </c>
      <c r="T116" s="19">
        <f t="shared" si="339"/>
        <v>1.9582090000000001</v>
      </c>
      <c r="U116" s="19">
        <f t="shared" si="339"/>
        <v>2.6111110000000002</v>
      </c>
      <c r="V116" s="19">
        <f t="shared" si="339"/>
        <v>2.241107</v>
      </c>
      <c r="W116" s="19">
        <f t="shared" si="339"/>
        <v>1.7976190000000001</v>
      </c>
      <c r="X116" s="19">
        <f t="shared" si="339"/>
        <v>1.6699029999999999</v>
      </c>
      <c r="Y116" s="19">
        <f t="shared" si="339"/>
        <v>1.8301890000000001</v>
      </c>
      <c r="Z116" s="19">
        <f t="shared" si="339"/>
        <v>1.5259259999999999</v>
      </c>
      <c r="AA116" s="20">
        <f t="shared" si="31"/>
        <v>1.8129487999999998</v>
      </c>
      <c r="AB116" s="20">
        <f t="shared" si="32"/>
        <v>0.26771993767218927</v>
      </c>
      <c r="AE116" s="18" t="s">
        <v>226</v>
      </c>
      <c r="AF116" s="19">
        <f t="shared" ref="AF116:AN116" si="340">ABS(AF47)</f>
        <v>2.4335939999999998</v>
      </c>
      <c r="AG116" s="19">
        <f t="shared" si="340"/>
        <v>2.6111110000000002</v>
      </c>
      <c r="AH116" s="19">
        <f t="shared" si="340"/>
        <v>1.4756100000000001</v>
      </c>
      <c r="AI116" s="19">
        <f t="shared" si="340"/>
        <v>1.373391</v>
      </c>
      <c r="AJ116" s="19">
        <f t="shared" si="340"/>
        <v>2.1822919999999999</v>
      </c>
      <c r="AK116" s="19">
        <f t="shared" si="340"/>
        <v>1.263158</v>
      </c>
      <c r="AL116" s="19">
        <f t="shared" si="340"/>
        <v>1.918415</v>
      </c>
      <c r="AM116" s="19">
        <f t="shared" si="340"/>
        <v>1.887273</v>
      </c>
      <c r="AN116" s="19">
        <f t="shared" si="340"/>
        <v>1.142857</v>
      </c>
      <c r="AO116" s="20">
        <f t="shared" si="34"/>
        <v>1.6787990000000002</v>
      </c>
      <c r="AP116" s="20">
        <f t="shared" si="35"/>
        <v>0.45121328255770576</v>
      </c>
      <c r="CI116" s="20"/>
      <c r="CJ116" s="20"/>
    </row>
    <row r="117" spans="4:88" x14ac:dyDescent="0.2">
      <c r="D117" s="18" t="s">
        <v>227</v>
      </c>
      <c r="E117" s="19">
        <f t="shared" ref="E117:I117" si="341">ABS(E48)</f>
        <v>0.33488699999999999</v>
      </c>
      <c r="F117" s="19">
        <f t="shared" si="341"/>
        <v>0.23625599999999999</v>
      </c>
      <c r="G117" s="19">
        <f t="shared" si="341"/>
        <v>0.31831799999999999</v>
      </c>
      <c r="H117" s="19">
        <f t="shared" si="341"/>
        <v>0.36972300000000002</v>
      </c>
      <c r="I117" s="19">
        <f t="shared" si="341"/>
        <v>0.41339799999999999</v>
      </c>
      <c r="J117" s="20">
        <f t="shared" si="28"/>
        <v>0.33451639999999994</v>
      </c>
      <c r="K117" s="20">
        <f t="shared" si="29"/>
        <v>6.5915558135390323E-2</v>
      </c>
      <c r="R117" s="18" t="s">
        <v>227</v>
      </c>
      <c r="S117" s="19">
        <f t="shared" ref="S117:Z117" si="342">ABS(S48)</f>
        <v>0.31026300000000001</v>
      </c>
      <c r="T117" s="19">
        <f t="shared" si="342"/>
        <v>0.322625</v>
      </c>
      <c r="U117" s="19">
        <f t="shared" si="342"/>
        <v>0.41616799999999998</v>
      </c>
      <c r="V117" s="19">
        <f t="shared" si="342"/>
        <v>0.36777199999999999</v>
      </c>
      <c r="W117" s="19">
        <f t="shared" si="342"/>
        <v>0.33427800000000002</v>
      </c>
      <c r="X117" s="19">
        <f t="shared" si="342"/>
        <v>0.29001700000000002</v>
      </c>
      <c r="Y117" s="19">
        <f t="shared" si="342"/>
        <v>0.22480600000000001</v>
      </c>
      <c r="Z117" s="19">
        <f t="shared" si="342"/>
        <v>0.49406499999999998</v>
      </c>
      <c r="AA117" s="20">
        <f t="shared" si="31"/>
        <v>0.34218760000000004</v>
      </c>
      <c r="AB117" s="20">
        <f t="shared" si="32"/>
        <v>0.10035447106282806</v>
      </c>
      <c r="AE117" s="18" t="s">
        <v>227</v>
      </c>
      <c r="AF117" s="19">
        <f t="shared" ref="AF117:AN117" si="343">ABS(AF48)</f>
        <v>0.286526</v>
      </c>
      <c r="AG117" s="19">
        <f t="shared" si="343"/>
        <v>0.41616799999999998</v>
      </c>
      <c r="AH117" s="19">
        <f t="shared" si="343"/>
        <v>0.25641000000000003</v>
      </c>
      <c r="AI117" s="19">
        <f t="shared" si="343"/>
        <v>0.41295100000000001</v>
      </c>
      <c r="AJ117" s="19">
        <f t="shared" si="343"/>
        <v>0.273484</v>
      </c>
      <c r="AK117" s="19">
        <f t="shared" si="343"/>
        <v>0.40893499999999999</v>
      </c>
      <c r="AL117" s="19">
        <f t="shared" si="343"/>
        <v>0.241672</v>
      </c>
      <c r="AM117" s="19">
        <f t="shared" si="343"/>
        <v>0.44861099999999998</v>
      </c>
      <c r="AN117" s="19">
        <f t="shared" si="343"/>
        <v>0.45652199999999998</v>
      </c>
      <c r="AO117" s="20">
        <f t="shared" si="34"/>
        <v>0.36584479999999997</v>
      </c>
      <c r="AP117" s="20">
        <f t="shared" si="35"/>
        <v>0.10109248913099325</v>
      </c>
      <c r="CI117" s="20"/>
      <c r="CJ117" s="20"/>
    </row>
    <row r="118" spans="4:88" x14ac:dyDescent="0.2">
      <c r="D118" s="18" t="s">
        <v>228</v>
      </c>
      <c r="E118" s="19">
        <f t="shared" ref="E118:I118" si="344">ABS(E49)</f>
        <v>0.660721</v>
      </c>
      <c r="F118" s="19">
        <f t="shared" si="344"/>
        <v>0.60431100000000004</v>
      </c>
      <c r="G118" s="19">
        <f t="shared" si="344"/>
        <v>0.68548699999999996</v>
      </c>
      <c r="H118" s="19">
        <f t="shared" si="344"/>
        <v>0.64479900000000001</v>
      </c>
      <c r="I118" s="19">
        <f t="shared" si="344"/>
        <v>0.64820800000000001</v>
      </c>
      <c r="J118" s="20">
        <f t="shared" si="28"/>
        <v>0.64870519999999998</v>
      </c>
      <c r="K118" s="20">
        <f t="shared" si="29"/>
        <v>2.951114560975223E-2</v>
      </c>
      <c r="R118" s="18" t="s">
        <v>228</v>
      </c>
      <c r="S118" s="19">
        <f t="shared" ref="S118:Z118" si="345">ABS(S49)</f>
        <v>0.69664099999999995</v>
      </c>
      <c r="T118" s="19">
        <f t="shared" si="345"/>
        <v>0.63077499999999997</v>
      </c>
      <c r="U118" s="19">
        <f t="shared" si="345"/>
        <v>0.62715100000000001</v>
      </c>
      <c r="V118" s="19">
        <f t="shared" si="345"/>
        <v>0.630131</v>
      </c>
      <c r="W118" s="19">
        <f t="shared" si="345"/>
        <v>0.645818</v>
      </c>
      <c r="X118" s="19">
        <f t="shared" si="345"/>
        <v>0.63333300000000003</v>
      </c>
      <c r="Y118" s="19">
        <f t="shared" si="345"/>
        <v>0.63008600000000003</v>
      </c>
      <c r="Z118" s="19">
        <f t="shared" si="345"/>
        <v>0.67305800000000005</v>
      </c>
      <c r="AA118" s="20">
        <f t="shared" si="31"/>
        <v>0.64248520000000009</v>
      </c>
      <c r="AB118" s="20">
        <f t="shared" si="32"/>
        <v>1.827520751455371E-2</v>
      </c>
      <c r="AE118" s="18" t="s">
        <v>228</v>
      </c>
      <c r="AF118" s="19">
        <f t="shared" ref="AF118:AN118" si="346">ABS(AF49)</f>
        <v>0.59154300000000004</v>
      </c>
      <c r="AG118" s="19">
        <f t="shared" si="346"/>
        <v>0.62715100000000001</v>
      </c>
      <c r="AH118" s="19">
        <f t="shared" si="346"/>
        <v>0.58655800000000002</v>
      </c>
      <c r="AI118" s="19">
        <f t="shared" si="346"/>
        <v>0.67717499999999997</v>
      </c>
      <c r="AJ118" s="19">
        <f t="shared" si="346"/>
        <v>0.68569999999999998</v>
      </c>
      <c r="AK118" s="19">
        <f t="shared" si="346"/>
        <v>0.66141700000000003</v>
      </c>
      <c r="AL118" s="19">
        <f t="shared" si="346"/>
        <v>0.62243700000000002</v>
      </c>
      <c r="AM118" s="19">
        <f t="shared" si="346"/>
        <v>0.69531799999999999</v>
      </c>
      <c r="AN118" s="19">
        <f t="shared" si="346"/>
        <v>0.67391299999999998</v>
      </c>
      <c r="AO118" s="20">
        <f t="shared" si="34"/>
        <v>0.66775699999999993</v>
      </c>
      <c r="AP118" s="20">
        <f t="shared" si="35"/>
        <v>2.8344110084813023E-2</v>
      </c>
      <c r="CI118" s="20"/>
      <c r="CJ118" s="20"/>
    </row>
    <row r="119" spans="4:88" x14ac:dyDescent="0.2">
      <c r="D119" s="18" t="s">
        <v>229</v>
      </c>
      <c r="E119" s="19">
        <f t="shared" ref="E119:I119" si="347">ABS(E50)</f>
        <v>0.690998</v>
      </c>
      <c r="F119" s="19">
        <f t="shared" si="347"/>
        <v>0.56036399999999997</v>
      </c>
      <c r="G119" s="19">
        <f t="shared" si="347"/>
        <v>0.77297300000000002</v>
      </c>
      <c r="H119" s="19">
        <f t="shared" si="347"/>
        <v>1.4397759999999999</v>
      </c>
      <c r="I119" s="19">
        <f t="shared" si="347"/>
        <v>1.6242939999999999</v>
      </c>
      <c r="J119" s="20">
        <f t="shared" si="28"/>
        <v>1.0176810000000001</v>
      </c>
      <c r="K119" s="20">
        <f t="shared" si="29"/>
        <v>0.4800745116739692</v>
      </c>
      <c r="R119" s="18" t="s">
        <v>229</v>
      </c>
      <c r="S119" s="19">
        <f t="shared" ref="S119:Z119" si="348">ABS(S50)</f>
        <v>1.117318</v>
      </c>
      <c r="T119" s="19">
        <f t="shared" si="348"/>
        <v>0.70163200000000003</v>
      </c>
      <c r="U119" s="19">
        <f t="shared" si="348"/>
        <v>1.734694</v>
      </c>
      <c r="V119" s="19">
        <f t="shared" si="348"/>
        <v>1.129129</v>
      </c>
      <c r="W119" s="19">
        <f t="shared" si="348"/>
        <v>0.88235300000000005</v>
      </c>
      <c r="X119" s="19">
        <f t="shared" si="348"/>
        <v>1.1209960000000001</v>
      </c>
      <c r="Y119" s="19">
        <f t="shared" si="348"/>
        <v>0.88281200000000004</v>
      </c>
      <c r="Z119" s="19">
        <f t="shared" si="348"/>
        <v>0.90603999999999996</v>
      </c>
      <c r="AA119" s="20">
        <f t="shared" si="31"/>
        <v>0.98426600000000009</v>
      </c>
      <c r="AB119" s="20">
        <f t="shared" si="32"/>
        <v>0.1289174759584599</v>
      </c>
      <c r="AE119" s="18" t="s">
        <v>229</v>
      </c>
      <c r="AF119" s="19">
        <f t="shared" ref="AF119:AN119" si="349">ABS(AF50)</f>
        <v>0.8125</v>
      </c>
      <c r="AG119" s="19">
        <f t="shared" si="349"/>
        <v>1.734694</v>
      </c>
      <c r="AH119" s="19">
        <f t="shared" si="349"/>
        <v>0.95402299999999995</v>
      </c>
      <c r="AI119" s="19">
        <f t="shared" si="349"/>
        <v>0.68773200000000001</v>
      </c>
      <c r="AJ119" s="19">
        <f t="shared" si="349"/>
        <v>1.369159</v>
      </c>
      <c r="AK119" s="19">
        <f t="shared" si="349"/>
        <v>0.75609800000000005</v>
      </c>
      <c r="AL119" s="19">
        <f t="shared" si="349"/>
        <v>1.214602</v>
      </c>
      <c r="AM119" s="19">
        <f t="shared" si="349"/>
        <v>0.78918900000000003</v>
      </c>
      <c r="AN119" s="19">
        <f t="shared" si="349"/>
        <v>1.1527780000000001</v>
      </c>
      <c r="AO119" s="20">
        <f t="shared" si="34"/>
        <v>1.0563652000000001</v>
      </c>
      <c r="AP119" s="20">
        <f t="shared" si="35"/>
        <v>0.27097868340461739</v>
      </c>
    </row>
    <row r="120" spans="4:88" x14ac:dyDescent="0.2">
      <c r="D120" s="18" t="s">
        <v>230</v>
      </c>
      <c r="E120" s="19">
        <f t="shared" ref="E120:I120" si="350">ABS(E51)</f>
        <v>1.0996980000000001</v>
      </c>
      <c r="F120" s="19">
        <f t="shared" si="350"/>
        <v>1.4035089999999999</v>
      </c>
      <c r="G120" s="19">
        <f t="shared" si="350"/>
        <v>0.98787899999999995</v>
      </c>
      <c r="H120" s="19">
        <f t="shared" si="350"/>
        <v>1.6717789999999999</v>
      </c>
      <c r="I120" s="19">
        <f t="shared" si="350"/>
        <v>1.351899</v>
      </c>
      <c r="J120" s="20">
        <f t="shared" si="28"/>
        <v>1.3029527999999999</v>
      </c>
      <c r="K120" s="20">
        <f t="shared" si="29"/>
        <v>0.26885128734525288</v>
      </c>
      <c r="R120" s="18" t="s">
        <v>230</v>
      </c>
      <c r="S120" s="19">
        <f t="shared" ref="S120:Z120" si="351">ABS(S51)</f>
        <v>1.469055</v>
      </c>
      <c r="T120" s="19">
        <f t="shared" si="351"/>
        <v>1.1791039999999999</v>
      </c>
      <c r="U120" s="19">
        <f t="shared" si="351"/>
        <v>1.481481</v>
      </c>
      <c r="V120" s="19">
        <f t="shared" si="351"/>
        <v>1.8023720000000001</v>
      </c>
      <c r="W120" s="19">
        <f t="shared" si="351"/>
        <v>1.285714</v>
      </c>
      <c r="X120" s="19">
        <f t="shared" si="351"/>
        <v>0.92880300000000005</v>
      </c>
      <c r="Y120" s="19">
        <f t="shared" si="351"/>
        <v>1.273585</v>
      </c>
      <c r="Z120" s="19">
        <f t="shared" si="351"/>
        <v>1.103704</v>
      </c>
      <c r="AA120" s="20">
        <f t="shared" si="31"/>
        <v>1.2788356000000001</v>
      </c>
      <c r="AB120" s="20">
        <f t="shared" si="32"/>
        <v>0.32686355780860626</v>
      </c>
      <c r="AE120" s="18" t="s">
        <v>230</v>
      </c>
      <c r="AF120" s="19">
        <f t="shared" ref="AF120:AN120" si="352">ABS(AF51)</f>
        <v>1.378906</v>
      </c>
      <c r="AG120" s="19">
        <f t="shared" si="352"/>
        <v>1.481481</v>
      </c>
      <c r="AH120" s="19">
        <f t="shared" si="352"/>
        <v>1.0731710000000001</v>
      </c>
      <c r="AI120" s="19">
        <f t="shared" si="352"/>
        <v>0.94849799999999995</v>
      </c>
      <c r="AJ120" s="19">
        <f t="shared" si="352"/>
        <v>1.640625</v>
      </c>
      <c r="AK120" s="19">
        <f t="shared" si="352"/>
        <v>0.894737</v>
      </c>
      <c r="AL120" s="19">
        <f t="shared" si="352"/>
        <v>1.3333330000000001</v>
      </c>
      <c r="AM120" s="19">
        <f t="shared" si="352"/>
        <v>1.407273</v>
      </c>
      <c r="AN120" s="19">
        <f t="shared" si="352"/>
        <v>1.214286</v>
      </c>
      <c r="AO120" s="20">
        <f t="shared" si="34"/>
        <v>1.2980507999999999</v>
      </c>
      <c r="AP120" s="20">
        <f t="shared" si="35"/>
        <v>0.27395709887900355</v>
      </c>
    </row>
    <row r="121" spans="4:88" x14ac:dyDescent="0.2">
      <c r="D121" s="18" t="s">
        <v>231</v>
      </c>
      <c r="E121" s="19">
        <f t="shared" ref="E121:I121" si="353">ABS(E52)</f>
        <v>0.459984</v>
      </c>
      <c r="F121" s="19">
        <f t="shared" si="353"/>
        <v>0.49108499999999999</v>
      </c>
      <c r="G121" s="19">
        <f t="shared" si="353"/>
        <v>0.50750799999999996</v>
      </c>
      <c r="H121" s="19">
        <f t="shared" si="353"/>
        <v>0.47466799999999998</v>
      </c>
      <c r="I121" s="19">
        <f t="shared" si="353"/>
        <v>0.43934800000000002</v>
      </c>
      <c r="J121" s="20">
        <f t="shared" si="28"/>
        <v>0.47451859999999996</v>
      </c>
      <c r="K121" s="20">
        <f t="shared" si="29"/>
        <v>2.650940466702334E-2</v>
      </c>
      <c r="R121" s="18" t="s">
        <v>231</v>
      </c>
      <c r="S121" s="19">
        <f t="shared" ref="S121:Z121" si="354">ABS(S52)</f>
        <v>0.39697700000000002</v>
      </c>
      <c r="T121" s="19">
        <f t="shared" si="354"/>
        <v>0.50102500000000005</v>
      </c>
      <c r="U121" s="19">
        <f t="shared" si="354"/>
        <v>0.59880199999999995</v>
      </c>
      <c r="V121" s="19">
        <f t="shared" si="354"/>
        <v>0.45335399999999998</v>
      </c>
      <c r="W121" s="19">
        <f t="shared" si="354"/>
        <v>0.45609100000000002</v>
      </c>
      <c r="X121" s="19">
        <f t="shared" si="354"/>
        <v>0.487091</v>
      </c>
      <c r="Y121" s="19">
        <f t="shared" si="354"/>
        <v>0.37726100000000001</v>
      </c>
      <c r="Z121" s="19">
        <f t="shared" si="354"/>
        <v>0.57863500000000001</v>
      </c>
      <c r="AA121" s="20">
        <f t="shared" si="31"/>
        <v>0.47048640000000008</v>
      </c>
      <c r="AB121" s="20">
        <f t="shared" si="32"/>
        <v>7.2738494449637356E-2</v>
      </c>
      <c r="AE121" s="18" t="s">
        <v>231</v>
      </c>
      <c r="AF121" s="19">
        <f t="shared" ref="AF121:AN121" si="355">ABS(AF52)</f>
        <v>0.50568199999999996</v>
      </c>
      <c r="AG121" s="19">
        <f t="shared" si="355"/>
        <v>0.59880199999999995</v>
      </c>
      <c r="AH121" s="19">
        <f t="shared" si="355"/>
        <v>0.37728899999999999</v>
      </c>
      <c r="AI121" s="19">
        <f t="shared" si="355"/>
        <v>0.51804700000000004</v>
      </c>
      <c r="AJ121" s="19">
        <f t="shared" si="355"/>
        <v>0.397146</v>
      </c>
      <c r="AK121" s="19">
        <f t="shared" si="355"/>
        <v>0.50515500000000002</v>
      </c>
      <c r="AL121" s="19">
        <f t="shared" si="355"/>
        <v>0.39370100000000002</v>
      </c>
      <c r="AM121" s="19">
        <f t="shared" si="355"/>
        <v>0.54027800000000004</v>
      </c>
      <c r="AN121" s="19">
        <f t="shared" si="355"/>
        <v>0.43840600000000002</v>
      </c>
      <c r="AO121" s="20">
        <f t="shared" si="34"/>
        <v>0.45493719999999999</v>
      </c>
      <c r="AP121" s="20">
        <f t="shared" si="35"/>
        <v>6.5513081027379669E-2</v>
      </c>
    </row>
    <row r="122" spans="4:88" x14ac:dyDescent="0.2">
      <c r="D122" s="18" t="s">
        <v>232</v>
      </c>
      <c r="E122" s="19">
        <f t="shared" ref="E122:I122" si="356">ABS(E53)</f>
        <v>0.72453400000000001</v>
      </c>
      <c r="F122" s="19">
        <f t="shared" si="356"/>
        <v>0.73633599999999999</v>
      </c>
      <c r="G122" s="19">
        <f t="shared" si="356"/>
        <v>0.77277499999999999</v>
      </c>
      <c r="H122" s="19">
        <f t="shared" si="356"/>
        <v>0.70394299999999999</v>
      </c>
      <c r="I122" s="19">
        <f t="shared" si="356"/>
        <v>0.663771</v>
      </c>
      <c r="J122" s="20">
        <f t="shared" si="28"/>
        <v>0.72027180000000002</v>
      </c>
      <c r="K122" s="20">
        <f t="shared" si="29"/>
        <v>4.0285794614230958E-2</v>
      </c>
      <c r="R122" s="18" t="s">
        <v>232</v>
      </c>
      <c r="S122" s="19">
        <f t="shared" ref="S122:Z122" si="357">ABS(S53)</f>
        <v>0.73477999999999999</v>
      </c>
      <c r="T122" s="19">
        <f t="shared" si="357"/>
        <v>0.72801800000000005</v>
      </c>
      <c r="U122" s="19">
        <f t="shared" si="357"/>
        <v>0.74378599999999995</v>
      </c>
      <c r="V122" s="19">
        <f t="shared" si="357"/>
        <v>0.68019799999999997</v>
      </c>
      <c r="W122" s="19">
        <f t="shared" si="357"/>
        <v>0.71062499999999995</v>
      </c>
      <c r="X122" s="19">
        <f t="shared" si="357"/>
        <v>0.73511099999999996</v>
      </c>
      <c r="Y122" s="19">
        <f t="shared" si="357"/>
        <v>0.70283600000000002</v>
      </c>
      <c r="Z122" s="19">
        <f t="shared" si="357"/>
        <v>0.72770900000000005</v>
      </c>
      <c r="AA122" s="20">
        <f t="shared" si="31"/>
        <v>0.71129580000000003</v>
      </c>
      <c r="AB122" s="20">
        <f t="shared" si="32"/>
        <v>2.1654377379643135E-2</v>
      </c>
      <c r="AE122" s="18" t="s">
        <v>232</v>
      </c>
      <c r="AF122" s="19">
        <f t="shared" ref="AF122:AN122" si="358">ABS(AF53)</f>
        <v>0.71700699999999995</v>
      </c>
      <c r="AG122" s="19">
        <f t="shared" si="358"/>
        <v>0.74378599999999995</v>
      </c>
      <c r="AH122" s="19">
        <f t="shared" si="358"/>
        <v>0.65376800000000002</v>
      </c>
      <c r="AI122" s="19">
        <f t="shared" si="358"/>
        <v>0.73496799999999995</v>
      </c>
      <c r="AJ122" s="19">
        <f t="shared" si="358"/>
        <v>0.73919800000000002</v>
      </c>
      <c r="AK122" s="19">
        <f t="shared" si="358"/>
        <v>0.71653500000000003</v>
      </c>
      <c r="AL122" s="19">
        <f t="shared" si="358"/>
        <v>0.69813000000000003</v>
      </c>
      <c r="AM122" s="19">
        <f t="shared" si="358"/>
        <v>0.74597100000000005</v>
      </c>
      <c r="AN122" s="19">
        <f t="shared" si="358"/>
        <v>0.66304300000000005</v>
      </c>
      <c r="AO122" s="20">
        <f t="shared" si="34"/>
        <v>0.71257539999999997</v>
      </c>
      <c r="AP122" s="20">
        <f t="shared" si="35"/>
        <v>3.3547859816983848E-2</v>
      </c>
    </row>
    <row r="123" spans="4:88" x14ac:dyDescent="0.2">
      <c r="D123" s="18" t="s">
        <v>233</v>
      </c>
      <c r="E123" s="19">
        <f t="shared" ref="E123:I123" si="359">ABS(E54)</f>
        <v>0.24169199999999999</v>
      </c>
      <c r="F123" s="19">
        <f t="shared" si="359"/>
        <v>0.54035100000000003</v>
      </c>
      <c r="G123" s="19">
        <f t="shared" si="359"/>
        <v>0.121212</v>
      </c>
      <c r="H123" s="19">
        <f t="shared" si="359"/>
        <v>9.5091999999999996E-2</v>
      </c>
      <c r="I123" s="19">
        <f t="shared" si="359"/>
        <v>0.103797</v>
      </c>
      <c r="J123" s="20">
        <f t="shared" si="28"/>
        <v>0.22042880000000001</v>
      </c>
      <c r="K123" s="20">
        <f t="shared" si="29"/>
        <v>0.18838696964944263</v>
      </c>
      <c r="R123" s="18" t="s">
        <v>233</v>
      </c>
      <c r="S123" s="19">
        <f t="shared" ref="S123:Z123" si="360">ABS(S54)</f>
        <v>0.16612399999999999</v>
      </c>
      <c r="T123" s="19">
        <f t="shared" si="360"/>
        <v>0.28059699999999999</v>
      </c>
      <c r="U123" s="19">
        <f t="shared" si="360"/>
        <v>9.2592999999999995E-2</v>
      </c>
      <c r="V123" s="19">
        <f t="shared" si="360"/>
        <v>0.31620599999999999</v>
      </c>
      <c r="W123" s="19">
        <f t="shared" si="360"/>
        <v>0.214286</v>
      </c>
      <c r="X123" s="19">
        <f t="shared" si="360"/>
        <v>9.0615000000000001E-2</v>
      </c>
      <c r="Y123" s="19">
        <f t="shared" si="360"/>
        <v>0.20754700000000001</v>
      </c>
      <c r="Z123" s="19">
        <f t="shared" si="360"/>
        <v>0.103704</v>
      </c>
      <c r="AA123" s="20">
        <f t="shared" si="31"/>
        <v>0.18647160000000002</v>
      </c>
      <c r="AB123" s="20">
        <f t="shared" si="32"/>
        <v>9.2314396560341516E-2</v>
      </c>
      <c r="AE123" s="18" t="s">
        <v>233</v>
      </c>
      <c r="AF123" s="19">
        <f t="shared" ref="AF123:AN123" si="361">ABS(AF54)</f>
        <v>0.3125</v>
      </c>
      <c r="AG123" s="19">
        <f t="shared" si="361"/>
        <v>9.2592999999999995E-2</v>
      </c>
      <c r="AH123" s="19">
        <f t="shared" si="361"/>
        <v>6.0976000000000002E-2</v>
      </c>
      <c r="AI123" s="19">
        <f t="shared" si="361"/>
        <v>0.154506</v>
      </c>
      <c r="AJ123" s="19">
        <f t="shared" si="361"/>
        <v>0.114583</v>
      </c>
      <c r="AK123" s="19">
        <f t="shared" si="361"/>
        <v>7.8947000000000003E-2</v>
      </c>
      <c r="AL123" s="19">
        <f t="shared" si="361"/>
        <v>5.3613000000000001E-2</v>
      </c>
      <c r="AM123" s="19">
        <f t="shared" si="361"/>
        <v>0.34545500000000001</v>
      </c>
      <c r="AN123" s="19">
        <f t="shared" si="361"/>
        <v>2.8570999999999999E-2</v>
      </c>
      <c r="AO123" s="20">
        <f t="shared" si="34"/>
        <v>0.12423379999999999</v>
      </c>
      <c r="AP123" s="20">
        <f t="shared" si="35"/>
        <v>0.12769252153199892</v>
      </c>
    </row>
    <row r="124" spans="4:88" x14ac:dyDescent="0.2">
      <c r="D124" s="18" t="s">
        <v>234</v>
      </c>
      <c r="E124" s="19">
        <f t="shared" ref="E124:I124" si="362">ABS(E55)</f>
        <v>0.68065299999999995</v>
      </c>
      <c r="F124" s="19">
        <f t="shared" si="362"/>
        <v>0.673848</v>
      </c>
      <c r="G124" s="19">
        <f t="shared" si="362"/>
        <v>0.72222200000000003</v>
      </c>
      <c r="H124" s="19">
        <f t="shared" si="362"/>
        <v>0.78468000000000004</v>
      </c>
      <c r="I124" s="19">
        <f t="shared" si="362"/>
        <v>0.78636099999999998</v>
      </c>
      <c r="J124" s="20">
        <f t="shared" si="28"/>
        <v>0.7295528</v>
      </c>
      <c r="K124" s="20">
        <f t="shared" si="29"/>
        <v>5.4346424856654571E-2</v>
      </c>
      <c r="R124" s="18" t="s">
        <v>234</v>
      </c>
      <c r="S124" s="19">
        <f t="shared" ref="S124:Z124" si="363">ABS(S55)</f>
        <v>0.71519500000000003</v>
      </c>
      <c r="T124" s="19">
        <f t="shared" si="363"/>
        <v>0.70676700000000003</v>
      </c>
      <c r="U124" s="19">
        <f t="shared" si="363"/>
        <v>0.85329299999999997</v>
      </c>
      <c r="V124" s="19">
        <f t="shared" si="363"/>
        <v>0.74325399999999997</v>
      </c>
      <c r="W124" s="19">
        <f t="shared" si="363"/>
        <v>0.71104800000000001</v>
      </c>
      <c r="X124" s="19">
        <f t="shared" si="363"/>
        <v>0.75817599999999996</v>
      </c>
      <c r="Y124" s="19">
        <f t="shared" si="363"/>
        <v>0.66925100000000004</v>
      </c>
      <c r="Z124" s="19">
        <f t="shared" si="363"/>
        <v>0.77893199999999996</v>
      </c>
      <c r="AA124" s="20">
        <f t="shared" si="31"/>
        <v>0.73213220000000001</v>
      </c>
      <c r="AB124" s="20">
        <f t="shared" si="32"/>
        <v>4.2984834641998995E-2</v>
      </c>
      <c r="AE124" s="18" t="s">
        <v>234</v>
      </c>
      <c r="AF124" s="19">
        <f t="shared" ref="AF124:AN124" si="364">ABS(AF55)</f>
        <v>0.72727299999999995</v>
      </c>
      <c r="AG124" s="19">
        <f t="shared" si="364"/>
        <v>0.85329299999999997</v>
      </c>
      <c r="AH124" s="19">
        <f t="shared" si="364"/>
        <v>0.68131900000000001</v>
      </c>
      <c r="AI124" s="19">
        <f t="shared" si="364"/>
        <v>0.71443699999999999</v>
      </c>
      <c r="AJ124" s="19">
        <f t="shared" si="364"/>
        <v>0.74554100000000001</v>
      </c>
      <c r="AK124" s="19">
        <f t="shared" si="364"/>
        <v>0.71821299999999999</v>
      </c>
      <c r="AL124" s="19">
        <f t="shared" si="364"/>
        <v>0.72622699999999996</v>
      </c>
      <c r="AM124" s="19">
        <f t="shared" si="364"/>
        <v>0.74305600000000005</v>
      </c>
      <c r="AN124" s="19">
        <f t="shared" si="364"/>
        <v>0.73912999999999995</v>
      </c>
      <c r="AO124" s="20">
        <f t="shared" si="34"/>
        <v>0.73443340000000001</v>
      </c>
      <c r="AP124" s="20">
        <f t="shared" si="35"/>
        <v>1.1728516926704777E-2</v>
      </c>
    </row>
    <row r="125" spans="4:88" x14ac:dyDescent="0.2">
      <c r="D125" s="18" t="s">
        <v>235</v>
      </c>
      <c r="E125" s="19">
        <f t="shared" ref="E125:I125" si="365">ABS(E56)</f>
        <v>0.83709900000000004</v>
      </c>
      <c r="F125" s="19">
        <f t="shared" si="365"/>
        <v>0.83102399999999998</v>
      </c>
      <c r="G125" s="19">
        <f t="shared" si="365"/>
        <v>0.87183900000000003</v>
      </c>
      <c r="H125" s="19">
        <f t="shared" si="365"/>
        <v>0.87865400000000005</v>
      </c>
      <c r="I125" s="19">
        <f t="shared" si="365"/>
        <v>0.87187800000000004</v>
      </c>
      <c r="J125" s="20">
        <f t="shared" si="28"/>
        <v>0.85809879999999994</v>
      </c>
      <c r="K125" s="20">
        <f t="shared" si="29"/>
        <v>2.2221679115224414E-2</v>
      </c>
      <c r="R125" s="18" t="s">
        <v>235</v>
      </c>
      <c r="S125" s="19">
        <f t="shared" ref="S125:Z125" si="366">ABS(S56)</f>
        <v>0.87473800000000002</v>
      </c>
      <c r="T125" s="19">
        <f t="shared" si="366"/>
        <v>0.84016400000000002</v>
      </c>
      <c r="U125" s="19">
        <f t="shared" si="366"/>
        <v>0.90630999999999995</v>
      </c>
      <c r="V125" s="19">
        <f t="shared" si="366"/>
        <v>0.84979700000000002</v>
      </c>
      <c r="W125" s="19">
        <f t="shared" si="366"/>
        <v>0.84626999999999997</v>
      </c>
      <c r="X125" s="19">
        <f t="shared" si="366"/>
        <v>0.87511099999999997</v>
      </c>
      <c r="Y125" s="19">
        <f t="shared" si="366"/>
        <v>0.84216999999999997</v>
      </c>
      <c r="Z125" s="19">
        <f t="shared" si="366"/>
        <v>0.85714299999999999</v>
      </c>
      <c r="AA125" s="20">
        <f t="shared" si="31"/>
        <v>0.85409819999999992</v>
      </c>
      <c r="AB125" s="20">
        <f t="shared" si="32"/>
        <v>1.2969883989458036E-2</v>
      </c>
      <c r="AE125" s="18" t="s">
        <v>235</v>
      </c>
      <c r="AF125" s="19">
        <f t="shared" ref="AF125:AN125" si="367">ABS(AF56)</f>
        <v>0.843866</v>
      </c>
      <c r="AG125" s="19">
        <f t="shared" si="367"/>
        <v>0.90630999999999995</v>
      </c>
      <c r="AH125" s="19">
        <f t="shared" si="367"/>
        <v>0.82281099999999996</v>
      </c>
      <c r="AI125" s="19">
        <f t="shared" si="367"/>
        <v>0.84296599999999999</v>
      </c>
      <c r="AJ125" s="19">
        <f t="shared" si="367"/>
        <v>0.88991799999999999</v>
      </c>
      <c r="AK125" s="19">
        <f t="shared" si="367"/>
        <v>0.83858299999999997</v>
      </c>
      <c r="AL125" s="19">
        <f t="shared" si="367"/>
        <v>0.86369099999999999</v>
      </c>
      <c r="AM125" s="19">
        <f t="shared" si="367"/>
        <v>0.85802</v>
      </c>
      <c r="AN125" s="19">
        <f t="shared" si="367"/>
        <v>0.84347799999999995</v>
      </c>
      <c r="AO125" s="20">
        <f t="shared" si="34"/>
        <v>0.858738</v>
      </c>
      <c r="AP125" s="20">
        <f t="shared" si="35"/>
        <v>2.0225798859377607E-2</v>
      </c>
    </row>
    <row r="126" spans="4:88" x14ac:dyDescent="0.2">
      <c r="D126" s="18" t="s">
        <v>236</v>
      </c>
      <c r="E126" s="19">
        <f t="shared" ref="E126:I126" si="368">ABS(E57)</f>
        <v>0.74281299999999995</v>
      </c>
      <c r="F126" s="19">
        <f t="shared" si="368"/>
        <v>0.78826200000000002</v>
      </c>
      <c r="G126" s="19">
        <f t="shared" si="368"/>
        <v>0.75225200000000003</v>
      </c>
      <c r="H126" s="19">
        <f t="shared" si="368"/>
        <v>0.80337800000000004</v>
      </c>
      <c r="I126" s="19">
        <f t="shared" si="368"/>
        <v>0.76161699999999999</v>
      </c>
      <c r="J126" s="20">
        <f t="shared" si="28"/>
        <v>0.76966439999999992</v>
      </c>
      <c r="K126" s="20">
        <f t="shared" si="29"/>
        <v>2.535462262192047E-2</v>
      </c>
      <c r="R126" s="18" t="s">
        <v>236</v>
      </c>
      <c r="S126" s="19">
        <f t="shared" ref="S126:Z126" si="369">ABS(S57)</f>
        <v>0.755768</v>
      </c>
      <c r="T126" s="19">
        <f t="shared" si="369"/>
        <v>0.77101799999999998</v>
      </c>
      <c r="U126" s="19">
        <f t="shared" si="369"/>
        <v>0.83832300000000004</v>
      </c>
      <c r="V126" s="19">
        <f t="shared" si="369"/>
        <v>0.80493400000000004</v>
      </c>
      <c r="W126" s="19">
        <f t="shared" si="369"/>
        <v>0.76204000000000005</v>
      </c>
      <c r="X126" s="19">
        <f t="shared" si="369"/>
        <v>0.73407900000000004</v>
      </c>
      <c r="Y126" s="19">
        <f t="shared" si="369"/>
        <v>0.72609800000000002</v>
      </c>
      <c r="Z126" s="19">
        <f t="shared" si="369"/>
        <v>0.79970300000000005</v>
      </c>
      <c r="AA126" s="20">
        <f t="shared" si="31"/>
        <v>0.76537080000000002</v>
      </c>
      <c r="AB126" s="20">
        <f t="shared" si="32"/>
        <v>3.6320003258535107E-2</v>
      </c>
      <c r="AE126" s="18" t="s">
        <v>236</v>
      </c>
      <c r="AF126" s="19">
        <f t="shared" ref="AF126:AN126" si="370">ABS(AF57)</f>
        <v>0.79220800000000002</v>
      </c>
      <c r="AG126" s="19">
        <f t="shared" si="370"/>
        <v>0.83832300000000004</v>
      </c>
      <c r="AH126" s="19">
        <f t="shared" si="370"/>
        <v>0.69963399999999998</v>
      </c>
      <c r="AI126" s="19">
        <f t="shared" si="370"/>
        <v>0.75265400000000005</v>
      </c>
      <c r="AJ126" s="19">
        <f t="shared" si="370"/>
        <v>0.77170000000000005</v>
      </c>
      <c r="AK126" s="19">
        <f t="shared" si="370"/>
        <v>0.73883200000000004</v>
      </c>
      <c r="AL126" s="19">
        <f t="shared" si="370"/>
        <v>0.74015699999999995</v>
      </c>
      <c r="AM126" s="19">
        <f t="shared" si="370"/>
        <v>0.80902799999999997</v>
      </c>
      <c r="AN126" s="19">
        <f t="shared" si="370"/>
        <v>0.74637699999999996</v>
      </c>
      <c r="AO126" s="20">
        <f t="shared" si="34"/>
        <v>0.76121879999999997</v>
      </c>
      <c r="AP126" s="20">
        <f t="shared" si="35"/>
        <v>2.9835475607068843E-2</v>
      </c>
    </row>
    <row r="127" spans="4:88" x14ac:dyDescent="0.2">
      <c r="D127" s="18" t="s">
        <v>237</v>
      </c>
      <c r="E127" s="19">
        <f t="shared" ref="E127:I127" si="371">ABS(E58)</f>
        <v>0.868807</v>
      </c>
      <c r="F127" s="19">
        <f t="shared" si="371"/>
        <v>0.89029999999999998</v>
      </c>
      <c r="G127" s="19">
        <f t="shared" si="371"/>
        <v>0.88569399999999998</v>
      </c>
      <c r="H127" s="19">
        <f t="shared" si="371"/>
        <v>0.88919099999999995</v>
      </c>
      <c r="I127" s="19">
        <f t="shared" si="371"/>
        <v>0.857039</v>
      </c>
      <c r="J127" s="20">
        <f t="shared" si="28"/>
        <v>0.87820619999999994</v>
      </c>
      <c r="K127" s="20">
        <f t="shared" si="29"/>
        <v>1.465766262744506E-2</v>
      </c>
      <c r="R127" s="18" t="s">
        <v>237</v>
      </c>
      <c r="S127" s="19">
        <f t="shared" ref="S127:Z127" si="372">ABS(S58)</f>
        <v>0.89258199999999999</v>
      </c>
      <c r="T127" s="19">
        <f t="shared" si="372"/>
        <v>0.87518600000000002</v>
      </c>
      <c r="U127" s="19">
        <f t="shared" si="372"/>
        <v>0.89675000000000005</v>
      </c>
      <c r="V127" s="19">
        <f t="shared" si="372"/>
        <v>0.88588199999999995</v>
      </c>
      <c r="W127" s="19">
        <f t="shared" si="372"/>
        <v>0.87339900000000004</v>
      </c>
      <c r="X127" s="19">
        <f t="shared" si="372"/>
        <v>0.86266699999999996</v>
      </c>
      <c r="Y127" s="19">
        <f t="shared" si="372"/>
        <v>0.86929699999999999</v>
      </c>
      <c r="Z127" s="19">
        <f t="shared" si="372"/>
        <v>0.87056599999999995</v>
      </c>
      <c r="AA127" s="20">
        <f t="shared" si="31"/>
        <v>0.87236220000000009</v>
      </c>
      <c r="AB127" s="20">
        <f t="shared" si="32"/>
        <v>8.5217168868720293E-3</v>
      </c>
      <c r="AE127" s="18" t="s">
        <v>237</v>
      </c>
      <c r="AF127" s="19">
        <f t="shared" ref="AF127:AN127" si="373">ABS(AF58)</f>
        <v>0.88104099999999996</v>
      </c>
      <c r="AG127" s="19">
        <f t="shared" si="373"/>
        <v>0.89675000000000005</v>
      </c>
      <c r="AH127" s="19">
        <f t="shared" si="373"/>
        <v>0.83299400000000001</v>
      </c>
      <c r="AI127" s="19">
        <f t="shared" si="373"/>
        <v>0.863981</v>
      </c>
      <c r="AJ127" s="19">
        <f t="shared" si="373"/>
        <v>0.90123500000000001</v>
      </c>
      <c r="AK127" s="19">
        <f t="shared" si="373"/>
        <v>0.85039399999999998</v>
      </c>
      <c r="AL127" s="19">
        <f t="shared" si="373"/>
        <v>0.87062700000000004</v>
      </c>
      <c r="AM127" s="19">
        <f t="shared" si="373"/>
        <v>0.89447399999999999</v>
      </c>
      <c r="AN127" s="19">
        <f t="shared" si="373"/>
        <v>0.84782599999999997</v>
      </c>
      <c r="AO127" s="20">
        <f t="shared" si="34"/>
        <v>0.87291120000000011</v>
      </c>
      <c r="AP127" s="20">
        <f t="shared" si="35"/>
        <v>2.4539259946053806E-2</v>
      </c>
    </row>
    <row r="128" spans="4:88" x14ac:dyDescent="0.2">
      <c r="D128" s="18" t="s">
        <v>238</v>
      </c>
      <c r="E128" s="19">
        <f t="shared" ref="E128:I128" si="374">ABS(E59)</f>
        <v>0.48989300000000002</v>
      </c>
      <c r="F128" s="19">
        <f t="shared" si="374"/>
        <v>0.48190899999999998</v>
      </c>
      <c r="G128" s="19">
        <f t="shared" si="374"/>
        <v>0.53862100000000002</v>
      </c>
      <c r="H128" s="19">
        <f t="shared" si="374"/>
        <v>0.43643799999999999</v>
      </c>
      <c r="I128" s="19">
        <f t="shared" si="374"/>
        <v>0.40028999999999998</v>
      </c>
      <c r="J128" s="20">
        <f t="shared" si="28"/>
        <v>0.46943020000000002</v>
      </c>
      <c r="K128" s="20">
        <f t="shared" si="29"/>
        <v>5.298741821130707E-2</v>
      </c>
      <c r="R128" s="18" t="s">
        <v>238</v>
      </c>
      <c r="S128" s="19">
        <f t="shared" ref="S128:Z128" si="375">ABS(S59)</f>
        <v>0.56018199999999996</v>
      </c>
      <c r="T128" s="19">
        <f t="shared" si="375"/>
        <v>0.45491799999999999</v>
      </c>
      <c r="U128" s="19">
        <f t="shared" si="375"/>
        <v>0.361377</v>
      </c>
      <c r="V128" s="19">
        <f t="shared" si="375"/>
        <v>0.41497499999999998</v>
      </c>
      <c r="W128" s="19">
        <f t="shared" si="375"/>
        <v>0.46797299999999997</v>
      </c>
      <c r="X128" s="19">
        <f t="shared" si="375"/>
        <v>0.48355599999999999</v>
      </c>
      <c r="Y128" s="19">
        <f t="shared" si="375"/>
        <v>0.52281100000000003</v>
      </c>
      <c r="Z128" s="19">
        <f t="shared" si="375"/>
        <v>0.35378700000000002</v>
      </c>
      <c r="AA128" s="20">
        <f t="shared" si="31"/>
        <v>0.44862039999999997</v>
      </c>
      <c r="AB128" s="20">
        <f t="shared" si="32"/>
        <v>6.5621359135574181E-2</v>
      </c>
      <c r="AE128" s="18" t="s">
        <v>238</v>
      </c>
      <c r="AF128" s="19">
        <f t="shared" ref="AF128:AN128" si="376">ABS(AF59)</f>
        <v>0.42750899999999997</v>
      </c>
      <c r="AG128" s="19">
        <f t="shared" si="376"/>
        <v>0.361377</v>
      </c>
      <c r="AH128" s="19">
        <f t="shared" si="376"/>
        <v>0.443992</v>
      </c>
      <c r="AI128" s="19">
        <f t="shared" si="376"/>
        <v>0.45008799999999999</v>
      </c>
      <c r="AJ128" s="19">
        <f t="shared" si="376"/>
        <v>0.56738699999999997</v>
      </c>
      <c r="AK128" s="19">
        <f t="shared" si="376"/>
        <v>0.42716500000000002</v>
      </c>
      <c r="AL128" s="19">
        <f t="shared" si="376"/>
        <v>0.50211099999999997</v>
      </c>
      <c r="AM128" s="19">
        <f t="shared" si="376"/>
        <v>0.44742900000000002</v>
      </c>
      <c r="AN128" s="19">
        <f t="shared" si="376"/>
        <v>0.4</v>
      </c>
      <c r="AO128" s="20">
        <f t="shared" si="34"/>
        <v>0.46881839999999997</v>
      </c>
      <c r="AP128" s="20">
        <f t="shared" si="35"/>
        <v>6.6619536292292669E-2</v>
      </c>
    </row>
  </sheetData>
  <mergeCells count="17">
    <mergeCell ref="D72:I72"/>
    <mergeCell ref="R72:Z72"/>
    <mergeCell ref="AE72:AN72"/>
    <mergeCell ref="AS72:AX72"/>
    <mergeCell ref="AS3:AX3"/>
    <mergeCell ref="A67:DI67"/>
    <mergeCell ref="R3:Z3"/>
    <mergeCell ref="D3:I3"/>
    <mergeCell ref="AE3:AN3"/>
    <mergeCell ref="A1:DI1"/>
    <mergeCell ref="A2:AI2"/>
    <mergeCell ref="AJ2:AO2"/>
    <mergeCell ref="A71:AO71"/>
    <mergeCell ref="AR71:CA71"/>
    <mergeCell ref="CC71:DI71"/>
    <mergeCell ref="AR2:CA2"/>
    <mergeCell ref="CC2:DI2"/>
  </mergeCells>
  <conditionalFormatting sqref="A2:XFD32 A33:DI39 DL33:XFD40 A40:DK40 A41:XFD66 A67 A68:XFD109 A110:CI112 CL110:XFD112 A113:XFD1048576">
    <cfRule type="cellIs" dxfId="25" priority="1" operator="between">
      <formula>0.1</formula>
      <formula>0.2</formula>
    </cfRule>
    <cfRule type="cellIs" dxfId="24" priority="2" operator="between">
      <formula>0.05</formula>
      <formula>0.1</formula>
    </cfRule>
    <cfRule type="cellIs" dxfId="23" priority="3" operator="between">
      <formula>0.0000000000001</formula>
      <formula>0.05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67108-6E1F-B34A-BF01-38F54481F2E5}">
  <dimension ref="A1:X75"/>
  <sheetViews>
    <sheetView workbookViewId="0">
      <selection activeCell="L11" sqref="L11"/>
    </sheetView>
  </sheetViews>
  <sheetFormatPr baseColWidth="10" defaultRowHeight="15" x14ac:dyDescent="0.2"/>
  <cols>
    <col min="1" max="1" width="37.1640625" bestFit="1" customWidth="1"/>
    <col min="3" max="3" width="10.83203125" style="57"/>
    <col min="5" max="5" width="10.83203125" style="57"/>
    <col min="7" max="7" width="10.83203125" style="57"/>
    <col min="8" max="8" width="10.83203125" style="59"/>
    <col min="11" max="11" width="10.83203125" style="57"/>
    <col min="12" max="12" width="10.83203125" style="59"/>
    <col min="15" max="15" width="10.83203125" style="57"/>
    <col min="16" max="16" width="37.1640625" bestFit="1" customWidth="1"/>
  </cols>
  <sheetData>
    <row r="1" spans="1:16" ht="16" thickBot="1" x14ac:dyDescent="0.25">
      <c r="H1" s="55" t="s">
        <v>342</v>
      </c>
      <c r="K1" s="60"/>
      <c r="L1" s="55" t="s">
        <v>342</v>
      </c>
      <c r="O1" s="60"/>
    </row>
    <row r="2" spans="1:16" x14ac:dyDescent="0.2">
      <c r="A2" s="18" t="s">
        <v>70</v>
      </c>
      <c r="B2" s="18" t="s">
        <v>336</v>
      </c>
      <c r="C2" s="55" t="s">
        <v>337</v>
      </c>
      <c r="D2" s="18" t="s">
        <v>338</v>
      </c>
      <c r="E2" s="55" t="s">
        <v>339</v>
      </c>
      <c r="F2" s="18" t="s">
        <v>340</v>
      </c>
      <c r="G2" s="55" t="s">
        <v>341</v>
      </c>
      <c r="H2" s="55" t="str">
        <f>C2</f>
        <v>Standard Deviation per year</v>
      </c>
      <c r="I2" s="58" t="str">
        <f>E2</f>
        <v>Standard Deviation per size</v>
      </c>
      <c r="J2" s="58" t="str">
        <f>G2</f>
        <v>Standard Deviation per product</v>
      </c>
      <c r="L2" s="55" t="str">
        <f>C2</f>
        <v>Standard Deviation per year</v>
      </c>
      <c r="M2" s="58" t="str">
        <f>E2</f>
        <v>Standard Deviation per size</v>
      </c>
      <c r="N2" s="58" t="str">
        <f>G2</f>
        <v>Standard Deviation per product</v>
      </c>
      <c r="P2" s="18" t="s">
        <v>70</v>
      </c>
    </row>
    <row r="3" spans="1:16" x14ac:dyDescent="0.2">
      <c r="A3" s="18" t="s">
        <v>82</v>
      </c>
      <c r="B3" s="20">
        <v>4.2744400000000002E-2</v>
      </c>
      <c r="C3" s="56">
        <v>3.8581832937277627E-2</v>
      </c>
      <c r="D3" s="20">
        <v>0.11635200000000001</v>
      </c>
      <c r="E3" s="56">
        <v>5.7266395324832485E-2</v>
      </c>
      <c r="F3" s="20">
        <v>0.127363</v>
      </c>
      <c r="G3" s="56">
        <v>0.10019591609192463</v>
      </c>
      <c r="H3" s="59">
        <f>IF(C3&lt;0.05,1,0)</f>
        <v>1</v>
      </c>
      <c r="I3">
        <f>IF(E3&lt;0.05,1,0)</f>
        <v>0</v>
      </c>
      <c r="J3">
        <f>IF(G3&lt;0.05,1,0)</f>
        <v>0</v>
      </c>
      <c r="K3" s="57">
        <f>SUM(H3:J3)</f>
        <v>1</v>
      </c>
      <c r="L3" s="59">
        <f>IF(C3&lt;0.1,1,0)</f>
        <v>1</v>
      </c>
      <c r="M3">
        <f>IF(E3&lt;0.1,1,0)</f>
        <v>1</v>
      </c>
      <c r="N3">
        <f>IF(G3&lt;0.1,1,0)</f>
        <v>0</v>
      </c>
      <c r="O3" s="57">
        <f>SUM(L3:N3)</f>
        <v>2</v>
      </c>
      <c r="P3" s="18" t="s">
        <v>82</v>
      </c>
    </row>
    <row r="4" spans="1:16" x14ac:dyDescent="0.2">
      <c r="A4" s="18" t="s">
        <v>88</v>
      </c>
      <c r="B4" s="20">
        <v>0.3021604</v>
      </c>
      <c r="C4" s="56">
        <v>4.8710258624852364E-2</v>
      </c>
      <c r="D4" s="20">
        <v>0.33004040000000001</v>
      </c>
      <c r="E4" s="56">
        <v>4.760374662565988E-2</v>
      </c>
      <c r="F4" s="20">
        <v>0.35156580000000004</v>
      </c>
      <c r="G4" s="56">
        <v>0.15779443524947259</v>
      </c>
      <c r="H4" s="59">
        <f t="shared" ref="H4:H57" si="0">IF(C4&lt;0.05,1,0)</f>
        <v>1</v>
      </c>
      <c r="I4">
        <f t="shared" ref="I4:I57" si="1">IF(E4&lt;0.05,1,0)</f>
        <v>1</v>
      </c>
      <c r="J4">
        <f t="shared" ref="J4:J57" si="2">IF(G4&lt;0.05,1,0)</f>
        <v>0</v>
      </c>
      <c r="K4" s="57">
        <f t="shared" ref="K4:K57" si="3">SUM(H4:J4)</f>
        <v>2</v>
      </c>
      <c r="L4" s="59">
        <f t="shared" ref="L4:L57" si="4">IF(C4&lt;0.1,1,0)</f>
        <v>1</v>
      </c>
      <c r="M4">
        <f t="shared" ref="M4:M57" si="5">IF(E4&lt;0.1,1,0)</f>
        <v>1</v>
      </c>
      <c r="N4">
        <f t="shared" ref="N4:N57" si="6">IF(G4&lt;0.1,1,0)</f>
        <v>0</v>
      </c>
      <c r="O4" s="57">
        <f t="shared" ref="O4:O57" si="7">SUM(L4:N4)</f>
        <v>2</v>
      </c>
      <c r="P4" s="18" t="s">
        <v>88</v>
      </c>
    </row>
    <row r="5" spans="1:16" x14ac:dyDescent="0.2">
      <c r="A5" s="18" t="s">
        <v>94</v>
      </c>
      <c r="B5" s="20">
        <v>0.55050559999999993</v>
      </c>
      <c r="C5" s="56">
        <v>4.8690448845743854E-2</v>
      </c>
      <c r="D5" s="20">
        <v>0.5446008</v>
      </c>
      <c r="E5" s="56">
        <v>7.741490575916278E-2</v>
      </c>
      <c r="F5" s="20">
        <v>0.56957680000000011</v>
      </c>
      <c r="G5" s="56">
        <v>6.9104842986579901E-2</v>
      </c>
      <c r="H5" s="59">
        <f t="shared" si="0"/>
        <v>1</v>
      </c>
      <c r="I5">
        <f t="shared" si="1"/>
        <v>0</v>
      </c>
      <c r="J5">
        <f t="shared" si="2"/>
        <v>0</v>
      </c>
      <c r="K5" s="57">
        <f t="shared" si="3"/>
        <v>1</v>
      </c>
      <c r="L5" s="59">
        <f t="shared" si="4"/>
        <v>1</v>
      </c>
      <c r="M5">
        <f t="shared" si="5"/>
        <v>1</v>
      </c>
      <c r="N5">
        <f t="shared" si="6"/>
        <v>1</v>
      </c>
      <c r="O5" s="57">
        <f t="shared" si="7"/>
        <v>3</v>
      </c>
      <c r="P5" s="18" t="s">
        <v>94</v>
      </c>
    </row>
    <row r="6" spans="1:16" x14ac:dyDescent="0.2">
      <c r="A6" s="18" t="s">
        <v>98</v>
      </c>
      <c r="B6" s="20">
        <v>0.55206640000000007</v>
      </c>
      <c r="C6" s="56">
        <v>2.8599296508830432E-2</v>
      </c>
      <c r="D6" s="20">
        <v>0.54697660000000003</v>
      </c>
      <c r="E6" s="56">
        <v>6.8896223117091593E-2</v>
      </c>
      <c r="F6" s="20">
        <v>0.58752559999999998</v>
      </c>
      <c r="G6" s="56">
        <v>7.8768393437977036E-2</v>
      </c>
      <c r="H6" s="59">
        <f t="shared" si="0"/>
        <v>1</v>
      </c>
      <c r="I6">
        <f t="shared" si="1"/>
        <v>0</v>
      </c>
      <c r="J6">
        <f t="shared" si="2"/>
        <v>0</v>
      </c>
      <c r="K6" s="57">
        <f t="shared" si="3"/>
        <v>1</v>
      </c>
      <c r="L6" s="59">
        <f t="shared" si="4"/>
        <v>1</v>
      </c>
      <c r="M6">
        <f t="shared" si="5"/>
        <v>1</v>
      </c>
      <c r="N6">
        <f t="shared" si="6"/>
        <v>1</v>
      </c>
      <c r="O6" s="57">
        <f t="shared" si="7"/>
        <v>3</v>
      </c>
      <c r="P6" s="18" t="s">
        <v>98</v>
      </c>
    </row>
    <row r="7" spans="1:16" x14ac:dyDescent="0.2">
      <c r="A7" s="18" t="s">
        <v>102</v>
      </c>
      <c r="B7" s="20">
        <v>0.34360240000000003</v>
      </c>
      <c r="C7" s="56">
        <v>7.1841487893834655E-2</v>
      </c>
      <c r="D7" s="20">
        <v>0.33577199999999996</v>
      </c>
      <c r="E7" s="56">
        <v>0.12138559355417772</v>
      </c>
      <c r="F7" s="20">
        <v>0.30511760000000004</v>
      </c>
      <c r="G7" s="56">
        <v>2.9368681504282765E-2</v>
      </c>
      <c r="H7" s="59">
        <f t="shared" si="0"/>
        <v>0</v>
      </c>
      <c r="I7">
        <f t="shared" si="1"/>
        <v>0</v>
      </c>
      <c r="J7">
        <f t="shared" si="2"/>
        <v>1</v>
      </c>
      <c r="K7" s="57">
        <f t="shared" si="3"/>
        <v>1</v>
      </c>
      <c r="L7" s="59">
        <f t="shared" si="4"/>
        <v>1</v>
      </c>
      <c r="M7">
        <f t="shared" si="5"/>
        <v>0</v>
      </c>
      <c r="N7">
        <f t="shared" si="6"/>
        <v>1</v>
      </c>
      <c r="O7" s="57">
        <f t="shared" si="7"/>
        <v>2</v>
      </c>
      <c r="P7" s="18" t="s">
        <v>102</v>
      </c>
    </row>
    <row r="8" spans="1:16" x14ac:dyDescent="0.2">
      <c r="A8" s="18" t="s">
        <v>106</v>
      </c>
      <c r="B8" s="20">
        <v>0.17111379999999998</v>
      </c>
      <c r="C8" s="56">
        <v>8.9511668056181368E-2</v>
      </c>
      <c r="D8" s="20">
        <v>0.19881279999999998</v>
      </c>
      <c r="E8" s="56">
        <v>8.605713856909257E-2</v>
      </c>
      <c r="F8" s="20">
        <v>0.19312380000000001</v>
      </c>
      <c r="G8" s="56">
        <v>6.5254274014810737E-2</v>
      </c>
      <c r="H8" s="59">
        <f t="shared" si="0"/>
        <v>0</v>
      </c>
      <c r="I8">
        <f t="shared" si="1"/>
        <v>0</v>
      </c>
      <c r="J8">
        <f t="shared" si="2"/>
        <v>0</v>
      </c>
      <c r="K8" s="57">
        <f t="shared" si="3"/>
        <v>0</v>
      </c>
      <c r="L8" s="59">
        <f t="shared" si="4"/>
        <v>1</v>
      </c>
      <c r="M8">
        <f t="shared" si="5"/>
        <v>1</v>
      </c>
      <c r="N8">
        <f t="shared" si="6"/>
        <v>1</v>
      </c>
      <c r="O8" s="57">
        <f t="shared" si="7"/>
        <v>3</v>
      </c>
      <c r="P8" s="18" t="s">
        <v>106</v>
      </c>
    </row>
    <row r="9" spans="1:16" x14ac:dyDescent="0.2">
      <c r="A9" s="18" t="s">
        <v>110</v>
      </c>
      <c r="B9" s="20">
        <v>0.65765580000000001</v>
      </c>
      <c r="C9" s="56">
        <v>0.34565068451574038</v>
      </c>
      <c r="D9" s="20">
        <v>0.62324400000000002</v>
      </c>
      <c r="E9" s="56">
        <v>0.2239200578175165</v>
      </c>
      <c r="F9" s="20">
        <v>0.65802479999999997</v>
      </c>
      <c r="G9" s="56">
        <v>0.25262392716684617</v>
      </c>
      <c r="H9" s="59">
        <f t="shared" si="0"/>
        <v>0</v>
      </c>
      <c r="I9">
        <f t="shared" si="1"/>
        <v>0</v>
      </c>
      <c r="J9">
        <f t="shared" si="2"/>
        <v>0</v>
      </c>
      <c r="K9" s="57">
        <f t="shared" si="3"/>
        <v>0</v>
      </c>
      <c r="L9" s="59">
        <f t="shared" si="4"/>
        <v>0</v>
      </c>
      <c r="M9">
        <f t="shared" si="5"/>
        <v>0</v>
      </c>
      <c r="N9">
        <f t="shared" si="6"/>
        <v>0</v>
      </c>
      <c r="O9" s="57">
        <f t="shared" si="7"/>
        <v>0</v>
      </c>
      <c r="P9" s="18" t="s">
        <v>110</v>
      </c>
    </row>
    <row r="10" spans="1:16" x14ac:dyDescent="0.2">
      <c r="A10" s="18" t="s">
        <v>114</v>
      </c>
      <c r="B10" s="20">
        <v>0.90078960000000008</v>
      </c>
      <c r="C10" s="56">
        <v>0.22160108832156025</v>
      </c>
      <c r="D10" s="20">
        <v>0.85679280000000002</v>
      </c>
      <c r="E10" s="56">
        <v>0.27980298877996262</v>
      </c>
      <c r="F10" s="20">
        <v>0.85296000000000005</v>
      </c>
      <c r="G10" s="56">
        <v>0.26019947998218584</v>
      </c>
      <c r="H10" s="59">
        <f t="shared" si="0"/>
        <v>0</v>
      </c>
      <c r="I10">
        <f t="shared" si="1"/>
        <v>0</v>
      </c>
      <c r="J10">
        <f t="shared" si="2"/>
        <v>0</v>
      </c>
      <c r="K10" s="57">
        <f t="shared" si="3"/>
        <v>0</v>
      </c>
      <c r="L10" s="59">
        <f>IF(C10&lt;0.1,1,0)</f>
        <v>0</v>
      </c>
      <c r="M10">
        <f t="shared" si="5"/>
        <v>0</v>
      </c>
      <c r="N10">
        <f t="shared" si="6"/>
        <v>0</v>
      </c>
      <c r="O10" s="57">
        <f t="shared" si="7"/>
        <v>0</v>
      </c>
      <c r="P10" s="18" t="s">
        <v>114</v>
      </c>
    </row>
    <row r="11" spans="1:16" x14ac:dyDescent="0.2">
      <c r="A11" s="18" t="s">
        <v>119</v>
      </c>
      <c r="B11" s="20">
        <v>0.56589440000000002</v>
      </c>
      <c r="C11" s="56">
        <v>3.2260542777516936E-2</v>
      </c>
      <c r="D11" s="20">
        <v>0.57117419999999997</v>
      </c>
      <c r="E11" s="56">
        <v>3.916730708384223E-2</v>
      </c>
      <c r="F11" s="20">
        <v>0.55987200000000004</v>
      </c>
      <c r="G11" s="56">
        <v>6.7509365165138502E-2</v>
      </c>
      <c r="H11" s="59">
        <f t="shared" si="0"/>
        <v>1</v>
      </c>
      <c r="I11">
        <f t="shared" si="1"/>
        <v>1</v>
      </c>
      <c r="J11">
        <f t="shared" si="2"/>
        <v>0</v>
      </c>
      <c r="K11" s="57">
        <f t="shared" si="3"/>
        <v>2</v>
      </c>
      <c r="L11" s="59">
        <f t="shared" si="4"/>
        <v>1</v>
      </c>
      <c r="M11">
        <f t="shared" si="5"/>
        <v>1</v>
      </c>
      <c r="N11">
        <f t="shared" si="6"/>
        <v>1</v>
      </c>
      <c r="O11" s="57">
        <f t="shared" si="7"/>
        <v>3</v>
      </c>
      <c r="P11" s="18" t="s">
        <v>119</v>
      </c>
    </row>
    <row r="12" spans="1:16" x14ac:dyDescent="0.2">
      <c r="A12" s="18" t="s">
        <v>124</v>
      </c>
      <c r="B12" s="20">
        <v>0.77006920000000001</v>
      </c>
      <c r="C12" s="56">
        <v>2.4988917717660385E-2</v>
      </c>
      <c r="D12" s="20">
        <v>0.76413280000000006</v>
      </c>
      <c r="E12" s="56">
        <v>3.0433603938738531E-2</v>
      </c>
      <c r="F12" s="20">
        <v>0.76898319999999998</v>
      </c>
      <c r="G12" s="56">
        <v>2.3309731931105495E-2</v>
      </c>
      <c r="H12" s="59">
        <f t="shared" si="0"/>
        <v>1</v>
      </c>
      <c r="I12">
        <f t="shared" si="1"/>
        <v>1</v>
      </c>
      <c r="J12">
        <f t="shared" si="2"/>
        <v>1</v>
      </c>
      <c r="K12" s="57">
        <f t="shared" si="3"/>
        <v>3</v>
      </c>
      <c r="L12" s="59">
        <f t="shared" si="4"/>
        <v>1</v>
      </c>
      <c r="M12">
        <f t="shared" si="5"/>
        <v>1</v>
      </c>
      <c r="N12">
        <f t="shared" si="6"/>
        <v>1</v>
      </c>
      <c r="O12" s="57">
        <f t="shared" si="7"/>
        <v>3</v>
      </c>
      <c r="P12" s="18" t="s">
        <v>124</v>
      </c>
    </row>
    <row r="13" spans="1:16" x14ac:dyDescent="0.2">
      <c r="A13" s="18" t="s">
        <v>129</v>
      </c>
      <c r="B13" s="20">
        <v>0.27956780000000003</v>
      </c>
      <c r="C13" s="56">
        <v>4.5865364516157331E-2</v>
      </c>
      <c r="D13" s="20">
        <v>0.34082040000000002</v>
      </c>
      <c r="E13" s="56">
        <v>0.10750264047826928</v>
      </c>
      <c r="F13" s="20">
        <v>0.32160919999999998</v>
      </c>
      <c r="G13" s="56">
        <v>9.330283045117127E-2</v>
      </c>
      <c r="H13" s="59">
        <f t="shared" si="0"/>
        <v>1</v>
      </c>
      <c r="I13">
        <f t="shared" si="1"/>
        <v>0</v>
      </c>
      <c r="J13">
        <f t="shared" si="2"/>
        <v>0</v>
      </c>
      <c r="K13" s="57">
        <f t="shared" si="3"/>
        <v>1</v>
      </c>
      <c r="L13" s="59">
        <f t="shared" si="4"/>
        <v>1</v>
      </c>
      <c r="M13">
        <f t="shared" si="5"/>
        <v>0</v>
      </c>
      <c r="N13">
        <f t="shared" si="6"/>
        <v>1</v>
      </c>
      <c r="O13" s="57">
        <f t="shared" si="7"/>
        <v>2</v>
      </c>
      <c r="P13" s="18" t="s">
        <v>129</v>
      </c>
    </row>
    <row r="14" spans="1:16" x14ac:dyDescent="0.2">
      <c r="A14" s="18" t="s">
        <v>134</v>
      </c>
      <c r="B14" s="20">
        <v>0.53707740000000004</v>
      </c>
      <c r="C14" s="56">
        <v>3.4159878143810753E-2</v>
      </c>
      <c r="D14" s="20">
        <v>0.5577120000000001</v>
      </c>
      <c r="E14" s="56">
        <v>5.2394535459339669E-2</v>
      </c>
      <c r="F14" s="20">
        <v>0.54612439999999995</v>
      </c>
      <c r="G14" s="56">
        <v>3.0135537780169135E-2</v>
      </c>
      <c r="H14" s="59">
        <f t="shared" si="0"/>
        <v>1</v>
      </c>
      <c r="I14">
        <f t="shared" si="1"/>
        <v>0</v>
      </c>
      <c r="J14">
        <f t="shared" si="2"/>
        <v>1</v>
      </c>
      <c r="K14" s="57">
        <f t="shared" si="3"/>
        <v>2</v>
      </c>
      <c r="L14" s="59">
        <f t="shared" si="4"/>
        <v>1</v>
      </c>
      <c r="M14">
        <f t="shared" si="5"/>
        <v>1</v>
      </c>
      <c r="N14">
        <f t="shared" si="6"/>
        <v>1</v>
      </c>
      <c r="O14" s="57">
        <f t="shared" si="7"/>
        <v>3</v>
      </c>
      <c r="P14" s="18" t="s">
        <v>134</v>
      </c>
    </row>
    <row r="15" spans="1:16" x14ac:dyDescent="0.2">
      <c r="A15" s="18" t="s">
        <v>139</v>
      </c>
      <c r="B15" s="20">
        <v>0.5376744</v>
      </c>
      <c r="C15" s="56">
        <v>2.3328356367305427E-2</v>
      </c>
      <c r="D15" s="20">
        <v>0.55914580000000003</v>
      </c>
      <c r="E15" s="56">
        <v>5.0816012350439269E-2</v>
      </c>
      <c r="F15" s="20">
        <v>0.5628633999999999</v>
      </c>
      <c r="G15" s="56">
        <v>6.4686938081038953E-2</v>
      </c>
      <c r="H15" s="59">
        <f t="shared" si="0"/>
        <v>1</v>
      </c>
      <c r="I15">
        <f t="shared" si="1"/>
        <v>0</v>
      </c>
      <c r="J15">
        <f t="shared" si="2"/>
        <v>0</v>
      </c>
      <c r="K15" s="57">
        <f t="shared" si="3"/>
        <v>1</v>
      </c>
      <c r="L15" s="59">
        <f t="shared" si="4"/>
        <v>1</v>
      </c>
      <c r="M15">
        <f t="shared" si="5"/>
        <v>1</v>
      </c>
      <c r="N15">
        <f t="shared" si="6"/>
        <v>1</v>
      </c>
      <c r="O15" s="57">
        <f t="shared" si="7"/>
        <v>3</v>
      </c>
      <c r="P15" s="18" t="s">
        <v>139</v>
      </c>
    </row>
    <row r="16" spans="1:16" x14ac:dyDescent="0.2">
      <c r="A16" s="18" t="s">
        <v>144</v>
      </c>
      <c r="B16" s="20">
        <v>0.32358800000000004</v>
      </c>
      <c r="C16" s="56">
        <v>5.2731347659622514E-2</v>
      </c>
      <c r="D16" s="20">
        <v>0.35408040000000002</v>
      </c>
      <c r="E16" s="56">
        <v>9.1750551673000877E-2</v>
      </c>
      <c r="F16" s="20">
        <v>0.24984260000000003</v>
      </c>
      <c r="G16" s="56">
        <v>0.14963050270516362</v>
      </c>
      <c r="H16" s="59">
        <f t="shared" si="0"/>
        <v>0</v>
      </c>
      <c r="I16">
        <f t="shared" si="1"/>
        <v>0</v>
      </c>
      <c r="J16">
        <f t="shared" si="2"/>
        <v>0</v>
      </c>
      <c r="K16" s="57">
        <f t="shared" si="3"/>
        <v>0</v>
      </c>
      <c r="L16" s="59">
        <f t="shared" si="4"/>
        <v>1</v>
      </c>
      <c r="M16">
        <f t="shared" si="5"/>
        <v>1</v>
      </c>
      <c r="N16">
        <f t="shared" si="6"/>
        <v>0</v>
      </c>
      <c r="O16" s="57">
        <f t="shared" si="7"/>
        <v>2</v>
      </c>
      <c r="P16" s="18" t="s">
        <v>144</v>
      </c>
    </row>
    <row r="17" spans="1:16" x14ac:dyDescent="0.2">
      <c r="A17" s="18" t="s">
        <v>150</v>
      </c>
      <c r="B17" s="20">
        <v>0.14515400000000001</v>
      </c>
      <c r="C17" s="56">
        <v>7.7871928716322383E-2</v>
      </c>
      <c r="D17" s="20">
        <v>0.20336699999999999</v>
      </c>
      <c r="E17" s="56">
        <v>7.0865918779763254E-2</v>
      </c>
      <c r="F17" s="20">
        <v>0.13973479999999999</v>
      </c>
      <c r="G17" s="56">
        <v>9.1077575668767105E-2</v>
      </c>
      <c r="H17" s="59">
        <f t="shared" si="0"/>
        <v>0</v>
      </c>
      <c r="I17">
        <f t="shared" si="1"/>
        <v>0</v>
      </c>
      <c r="J17">
        <f t="shared" si="2"/>
        <v>0</v>
      </c>
      <c r="K17" s="57">
        <f t="shared" si="3"/>
        <v>0</v>
      </c>
      <c r="L17" s="59">
        <f t="shared" si="4"/>
        <v>1</v>
      </c>
      <c r="M17">
        <f t="shared" si="5"/>
        <v>1</v>
      </c>
      <c r="N17">
        <f t="shared" si="6"/>
        <v>1</v>
      </c>
      <c r="O17" s="57">
        <f t="shared" si="7"/>
        <v>3</v>
      </c>
      <c r="P17" s="18" t="s">
        <v>150</v>
      </c>
    </row>
    <row r="18" spans="1:16" x14ac:dyDescent="0.2">
      <c r="A18" s="18" t="s">
        <v>156</v>
      </c>
      <c r="B18" s="20">
        <v>0.70319739999999997</v>
      </c>
      <c r="C18" s="56">
        <v>0.30051226369534395</v>
      </c>
      <c r="D18" s="20">
        <v>0.58011440000000003</v>
      </c>
      <c r="E18" s="56">
        <v>0.16593056336552331</v>
      </c>
      <c r="F18" s="20">
        <v>0.75993920000000004</v>
      </c>
      <c r="G18" s="56">
        <v>0.22298190074241472</v>
      </c>
      <c r="H18" s="59">
        <f t="shared" si="0"/>
        <v>0</v>
      </c>
      <c r="I18">
        <f t="shared" si="1"/>
        <v>0</v>
      </c>
      <c r="J18">
        <f t="shared" si="2"/>
        <v>0</v>
      </c>
      <c r="K18" s="57">
        <f t="shared" si="3"/>
        <v>0</v>
      </c>
      <c r="L18" s="59">
        <f t="shared" si="4"/>
        <v>0</v>
      </c>
      <c r="M18">
        <f t="shared" si="5"/>
        <v>0</v>
      </c>
      <c r="N18">
        <f t="shared" si="6"/>
        <v>0</v>
      </c>
      <c r="O18" s="57">
        <f t="shared" si="7"/>
        <v>0</v>
      </c>
      <c r="P18" s="18" t="s">
        <v>156</v>
      </c>
    </row>
    <row r="19" spans="1:16" x14ac:dyDescent="0.2">
      <c r="A19" s="18" t="s">
        <v>161</v>
      </c>
      <c r="B19" s="20">
        <v>0.95885799999999999</v>
      </c>
      <c r="C19" s="56">
        <v>0.18781197630609078</v>
      </c>
      <c r="D19" s="20">
        <v>0.82265920000000003</v>
      </c>
      <c r="E19" s="56">
        <v>0.35793515238336127</v>
      </c>
      <c r="F19" s="20">
        <v>0.97415280000000004</v>
      </c>
      <c r="G19" s="56">
        <v>0.28978020249009373</v>
      </c>
      <c r="H19" s="59">
        <f t="shared" si="0"/>
        <v>0</v>
      </c>
      <c r="I19">
        <f t="shared" si="1"/>
        <v>0</v>
      </c>
      <c r="J19">
        <f t="shared" si="2"/>
        <v>0</v>
      </c>
      <c r="K19" s="57">
        <f t="shared" si="3"/>
        <v>0</v>
      </c>
      <c r="L19" s="59">
        <f t="shared" si="4"/>
        <v>0</v>
      </c>
      <c r="M19">
        <f t="shared" si="5"/>
        <v>0</v>
      </c>
      <c r="N19">
        <f t="shared" si="6"/>
        <v>0</v>
      </c>
      <c r="O19" s="57">
        <f t="shared" si="7"/>
        <v>0</v>
      </c>
      <c r="P19" s="18" t="s">
        <v>161</v>
      </c>
    </row>
    <row r="20" spans="1:16" x14ac:dyDescent="0.2">
      <c r="A20" s="18" t="s">
        <v>166</v>
      </c>
      <c r="B20" s="20">
        <v>0.55230519999999994</v>
      </c>
      <c r="C20" s="56">
        <v>2.1125791137848553E-2</v>
      </c>
      <c r="D20" s="20">
        <v>0.58082080000000003</v>
      </c>
      <c r="E20" s="56">
        <v>4.5371933204350005E-2</v>
      </c>
      <c r="F20" s="20">
        <v>0.53418399999999999</v>
      </c>
      <c r="G20" s="56">
        <v>4.6378623022897102E-2</v>
      </c>
      <c r="H20" s="59">
        <f t="shared" si="0"/>
        <v>1</v>
      </c>
      <c r="I20">
        <f t="shared" si="1"/>
        <v>1</v>
      </c>
      <c r="J20">
        <f t="shared" si="2"/>
        <v>1</v>
      </c>
      <c r="K20" s="57">
        <f t="shared" si="3"/>
        <v>3</v>
      </c>
      <c r="L20" s="59">
        <f t="shared" si="4"/>
        <v>1</v>
      </c>
      <c r="M20">
        <f t="shared" si="5"/>
        <v>1</v>
      </c>
      <c r="N20">
        <f t="shared" si="6"/>
        <v>1</v>
      </c>
      <c r="O20" s="57">
        <f t="shared" si="7"/>
        <v>3</v>
      </c>
      <c r="P20" s="18" t="s">
        <v>166</v>
      </c>
    </row>
    <row r="21" spans="1:16" x14ac:dyDescent="0.2">
      <c r="A21" s="18" t="s">
        <v>171</v>
      </c>
      <c r="B21" s="20">
        <v>0.76322279999999998</v>
      </c>
      <c r="C21" s="56">
        <v>1.5667838386325027E-2</v>
      </c>
      <c r="D21" s="20">
        <v>0.7697676</v>
      </c>
      <c r="E21" s="56">
        <v>2.9223674551637081E-2</v>
      </c>
      <c r="F21" s="20">
        <v>0.75240180000000001</v>
      </c>
      <c r="G21" s="56">
        <v>4.341020112485082E-2</v>
      </c>
      <c r="H21" s="59">
        <f t="shared" si="0"/>
        <v>1</v>
      </c>
      <c r="I21">
        <f t="shared" si="1"/>
        <v>1</v>
      </c>
      <c r="J21">
        <f t="shared" si="2"/>
        <v>1</v>
      </c>
      <c r="K21" s="57">
        <f t="shared" si="3"/>
        <v>3</v>
      </c>
      <c r="L21" s="59">
        <f t="shared" si="4"/>
        <v>1</v>
      </c>
      <c r="M21">
        <f t="shared" si="5"/>
        <v>1</v>
      </c>
      <c r="N21">
        <f t="shared" si="6"/>
        <v>1</v>
      </c>
      <c r="O21" s="57">
        <f t="shared" si="7"/>
        <v>3</v>
      </c>
      <c r="P21" s="18" t="s">
        <v>171</v>
      </c>
    </row>
    <row r="22" spans="1:16" x14ac:dyDescent="0.2">
      <c r="A22" s="18" t="s">
        <v>175</v>
      </c>
      <c r="B22" s="20">
        <v>0.35490680000000002</v>
      </c>
      <c r="C22" s="56">
        <v>6.8731434331024882E-2</v>
      </c>
      <c r="D22" s="20">
        <v>0.32154240000000006</v>
      </c>
      <c r="E22" s="56">
        <v>8.8677705900637491E-2</v>
      </c>
      <c r="F22" s="20">
        <v>0.3211136</v>
      </c>
      <c r="G22" s="56">
        <v>9.7817684363820476E-2</v>
      </c>
      <c r="H22" s="59">
        <f t="shared" si="0"/>
        <v>0</v>
      </c>
      <c r="I22">
        <f t="shared" si="1"/>
        <v>0</v>
      </c>
      <c r="J22">
        <f t="shared" si="2"/>
        <v>0</v>
      </c>
      <c r="K22" s="57">
        <f t="shared" si="3"/>
        <v>0</v>
      </c>
      <c r="L22" s="59">
        <f t="shared" si="4"/>
        <v>1</v>
      </c>
      <c r="M22">
        <f t="shared" si="5"/>
        <v>1</v>
      </c>
      <c r="N22">
        <f t="shared" si="6"/>
        <v>1</v>
      </c>
      <c r="O22" s="57">
        <f t="shared" si="7"/>
        <v>3</v>
      </c>
      <c r="P22" s="18" t="s">
        <v>175</v>
      </c>
    </row>
    <row r="23" spans="1:16" x14ac:dyDescent="0.2">
      <c r="A23" s="18" t="s">
        <v>179</v>
      </c>
      <c r="B23" s="20">
        <v>0.35563139999999999</v>
      </c>
      <c r="C23" s="56">
        <v>6.1016836113485733E-2</v>
      </c>
      <c r="D23" s="20">
        <v>0.32494580000000001</v>
      </c>
      <c r="E23" s="56">
        <v>7.4301012171436739E-2</v>
      </c>
      <c r="F23" s="20">
        <v>0.35261599999999999</v>
      </c>
      <c r="G23" s="56">
        <v>8.7352266029565404E-2</v>
      </c>
      <c r="H23" s="59">
        <f t="shared" si="0"/>
        <v>0</v>
      </c>
      <c r="I23">
        <f t="shared" si="1"/>
        <v>0</v>
      </c>
      <c r="J23">
        <f t="shared" si="2"/>
        <v>0</v>
      </c>
      <c r="K23" s="57">
        <f t="shared" si="3"/>
        <v>0</v>
      </c>
      <c r="L23" s="59">
        <f t="shared" si="4"/>
        <v>1</v>
      </c>
      <c r="M23">
        <f t="shared" si="5"/>
        <v>1</v>
      </c>
      <c r="N23">
        <f t="shared" si="6"/>
        <v>1</v>
      </c>
      <c r="O23" s="57">
        <f t="shared" si="7"/>
        <v>3</v>
      </c>
      <c r="P23" s="18" t="s">
        <v>179</v>
      </c>
    </row>
    <row r="24" spans="1:16" x14ac:dyDescent="0.2">
      <c r="A24" s="18" t="s">
        <v>182</v>
      </c>
      <c r="B24" s="20">
        <v>0.11013740000000001</v>
      </c>
      <c r="C24" s="56">
        <v>7.7532120003905497E-2</v>
      </c>
      <c r="D24" s="20">
        <v>9.8904000000000006E-2</v>
      </c>
      <c r="E24" s="56">
        <v>7.0312972921076244E-2</v>
      </c>
      <c r="F24" s="20">
        <v>0.22038859999999999</v>
      </c>
      <c r="G24" s="56">
        <v>0.27048880185564056</v>
      </c>
      <c r="H24" s="59">
        <f t="shared" si="0"/>
        <v>0</v>
      </c>
      <c r="I24">
        <f t="shared" si="1"/>
        <v>0</v>
      </c>
      <c r="J24">
        <f t="shared" si="2"/>
        <v>0</v>
      </c>
      <c r="K24" s="57">
        <f t="shared" si="3"/>
        <v>0</v>
      </c>
      <c r="L24" s="59">
        <f t="shared" si="4"/>
        <v>1</v>
      </c>
      <c r="M24">
        <f t="shared" si="5"/>
        <v>1</v>
      </c>
      <c r="N24">
        <f t="shared" si="6"/>
        <v>0</v>
      </c>
      <c r="O24" s="57">
        <f t="shared" si="7"/>
        <v>2</v>
      </c>
      <c r="P24" s="18" t="s">
        <v>182</v>
      </c>
    </row>
    <row r="25" spans="1:16" x14ac:dyDescent="0.2">
      <c r="A25" s="18" t="s">
        <v>185</v>
      </c>
      <c r="B25" s="20">
        <v>0.18832900000000002</v>
      </c>
      <c r="C25" s="56">
        <v>0.10498418723074437</v>
      </c>
      <c r="D25" s="20">
        <v>0.22534380000000001</v>
      </c>
      <c r="E25" s="56">
        <v>0.16153864772307588</v>
      </c>
      <c r="F25" s="20">
        <v>0.29838959999999998</v>
      </c>
      <c r="G25" s="56">
        <v>0.22752146864812567</v>
      </c>
      <c r="H25" s="59">
        <f t="shared" si="0"/>
        <v>0</v>
      </c>
      <c r="I25">
        <f t="shared" si="1"/>
        <v>0</v>
      </c>
      <c r="J25">
        <f t="shared" si="2"/>
        <v>0</v>
      </c>
      <c r="K25" s="57">
        <f t="shared" si="3"/>
        <v>0</v>
      </c>
      <c r="L25" s="59">
        <f t="shared" si="4"/>
        <v>0</v>
      </c>
      <c r="M25">
        <f t="shared" si="5"/>
        <v>0</v>
      </c>
      <c r="N25">
        <f t="shared" si="6"/>
        <v>0</v>
      </c>
      <c r="O25" s="57">
        <f t="shared" si="7"/>
        <v>0</v>
      </c>
      <c r="P25" s="18" t="s">
        <v>185</v>
      </c>
    </row>
    <row r="26" spans="1:16" x14ac:dyDescent="0.2">
      <c r="A26" s="18" t="s">
        <v>188</v>
      </c>
      <c r="B26" s="20">
        <v>1.3817920000000001</v>
      </c>
      <c r="C26" s="56">
        <v>0.5157110898933619</v>
      </c>
      <c r="D26" s="20">
        <v>1.4266794</v>
      </c>
      <c r="E26" s="56">
        <v>0.31298502279230478</v>
      </c>
      <c r="F26" s="20">
        <v>1.6411168</v>
      </c>
      <c r="G26" s="56">
        <v>0.55649287456687146</v>
      </c>
      <c r="H26" s="59">
        <f t="shared" si="0"/>
        <v>0</v>
      </c>
      <c r="I26">
        <f t="shared" si="1"/>
        <v>0</v>
      </c>
      <c r="J26">
        <f t="shared" si="2"/>
        <v>0</v>
      </c>
      <c r="K26" s="57">
        <f t="shared" si="3"/>
        <v>0</v>
      </c>
      <c r="L26" s="59">
        <f t="shared" si="4"/>
        <v>0</v>
      </c>
      <c r="M26">
        <f t="shared" si="5"/>
        <v>0</v>
      </c>
      <c r="N26">
        <f t="shared" si="6"/>
        <v>0</v>
      </c>
      <c r="O26" s="57">
        <f t="shared" si="7"/>
        <v>0</v>
      </c>
      <c r="P26" s="18" t="s">
        <v>188</v>
      </c>
    </row>
    <row r="27" spans="1:16" x14ac:dyDescent="0.2">
      <c r="A27" s="18" t="s">
        <v>191</v>
      </c>
      <c r="B27" s="20">
        <v>1.7171565999999998</v>
      </c>
      <c r="C27" s="56">
        <v>0.15485099319119661</v>
      </c>
      <c r="D27" s="20">
        <v>1.7598891999999999</v>
      </c>
      <c r="E27" s="56">
        <v>0.23841705653476331</v>
      </c>
      <c r="F27" s="20">
        <v>1.9400659999999998</v>
      </c>
      <c r="G27" s="56">
        <v>0.49751207560470451</v>
      </c>
      <c r="H27" s="59">
        <f t="shared" si="0"/>
        <v>0</v>
      </c>
      <c r="I27">
        <f t="shared" si="1"/>
        <v>0</v>
      </c>
      <c r="J27">
        <f t="shared" si="2"/>
        <v>0</v>
      </c>
      <c r="K27" s="57">
        <f t="shared" si="3"/>
        <v>0</v>
      </c>
      <c r="L27" s="59">
        <f t="shared" si="4"/>
        <v>0</v>
      </c>
      <c r="M27">
        <f t="shared" si="5"/>
        <v>0</v>
      </c>
      <c r="N27">
        <f t="shared" si="6"/>
        <v>0</v>
      </c>
      <c r="O27" s="57">
        <f t="shared" si="7"/>
        <v>0</v>
      </c>
      <c r="P27" s="18" t="s">
        <v>191</v>
      </c>
    </row>
    <row r="28" spans="1:16" x14ac:dyDescent="0.2">
      <c r="A28" s="18" t="s">
        <v>194</v>
      </c>
      <c r="B28" s="20">
        <v>0.37659039999999999</v>
      </c>
      <c r="C28" s="56">
        <v>4.7942820503178725E-2</v>
      </c>
      <c r="D28" s="20">
        <v>0.35781779999999996</v>
      </c>
      <c r="E28" s="56">
        <v>6.8609156828371265E-2</v>
      </c>
      <c r="F28" s="20">
        <v>0.30042039999999998</v>
      </c>
      <c r="G28" s="56">
        <v>0.13808420690397585</v>
      </c>
      <c r="H28" s="59">
        <f t="shared" si="0"/>
        <v>1</v>
      </c>
      <c r="I28">
        <f t="shared" si="1"/>
        <v>0</v>
      </c>
      <c r="J28">
        <f t="shared" si="2"/>
        <v>0</v>
      </c>
      <c r="K28" s="57">
        <f t="shared" si="3"/>
        <v>1</v>
      </c>
      <c r="L28" s="59">
        <f t="shared" si="4"/>
        <v>1</v>
      </c>
      <c r="M28">
        <f t="shared" si="5"/>
        <v>1</v>
      </c>
      <c r="N28">
        <f t="shared" si="6"/>
        <v>0</v>
      </c>
      <c r="O28" s="57">
        <f t="shared" si="7"/>
        <v>2</v>
      </c>
      <c r="P28" s="18" t="s">
        <v>194</v>
      </c>
    </row>
    <row r="29" spans="1:16" x14ac:dyDescent="0.2">
      <c r="A29" s="18" t="s">
        <v>197</v>
      </c>
      <c r="B29" s="20">
        <v>0.66961460000000006</v>
      </c>
      <c r="C29" s="56">
        <v>3.9749243116064488E-2</v>
      </c>
      <c r="D29" s="20">
        <v>0.64853539999999998</v>
      </c>
      <c r="E29" s="56">
        <v>2.8499181204027585E-2</v>
      </c>
      <c r="F29" s="20">
        <v>0.62608639999999993</v>
      </c>
      <c r="G29" s="56">
        <v>0.10460152004536033</v>
      </c>
      <c r="H29" s="59">
        <f t="shared" si="0"/>
        <v>1</v>
      </c>
      <c r="I29">
        <f t="shared" si="1"/>
        <v>1</v>
      </c>
      <c r="J29">
        <f t="shared" si="2"/>
        <v>0</v>
      </c>
      <c r="K29" s="57">
        <f t="shared" si="3"/>
        <v>2</v>
      </c>
      <c r="L29" s="59">
        <f t="shared" si="4"/>
        <v>1</v>
      </c>
      <c r="M29">
        <f t="shared" si="5"/>
        <v>1</v>
      </c>
      <c r="N29">
        <f t="shared" si="6"/>
        <v>0</v>
      </c>
      <c r="O29" s="57">
        <f t="shared" si="7"/>
        <v>2</v>
      </c>
      <c r="P29" s="18" t="s">
        <v>197</v>
      </c>
    </row>
    <row r="30" spans="1:16" x14ac:dyDescent="0.2">
      <c r="A30" s="18" t="s">
        <v>200</v>
      </c>
      <c r="B30" s="20">
        <v>8.5581600000000008E-2</v>
      </c>
      <c r="C30" s="56">
        <v>5.308673301588638E-2</v>
      </c>
      <c r="D30" s="20">
        <v>3.45764E-2</v>
      </c>
      <c r="E30" s="56">
        <v>1.6150831938324405E-2</v>
      </c>
      <c r="F30" s="20">
        <v>0.1204302</v>
      </c>
      <c r="G30" s="56">
        <v>8.3875540038201843E-2</v>
      </c>
      <c r="H30" s="59">
        <f t="shared" si="0"/>
        <v>0</v>
      </c>
      <c r="I30">
        <f t="shared" si="1"/>
        <v>1</v>
      </c>
      <c r="J30">
        <f t="shared" si="2"/>
        <v>0</v>
      </c>
      <c r="K30" s="57">
        <f t="shared" si="3"/>
        <v>1</v>
      </c>
      <c r="L30" s="59">
        <f t="shared" si="4"/>
        <v>1</v>
      </c>
      <c r="M30">
        <f t="shared" si="5"/>
        <v>1</v>
      </c>
      <c r="N30">
        <f t="shared" si="6"/>
        <v>1</v>
      </c>
      <c r="O30" s="57">
        <f t="shared" si="7"/>
        <v>3</v>
      </c>
      <c r="P30" s="18" t="s">
        <v>200</v>
      </c>
    </row>
    <row r="31" spans="1:16" x14ac:dyDescent="0.2">
      <c r="A31" s="18" t="s">
        <v>204</v>
      </c>
      <c r="B31" s="20">
        <v>0.46409900000000004</v>
      </c>
      <c r="C31" s="56">
        <v>0.10998994610872379</v>
      </c>
      <c r="D31" s="20">
        <v>0.45871119999999993</v>
      </c>
      <c r="E31" s="56">
        <v>8.6917712514193696E-2</v>
      </c>
      <c r="F31" s="20">
        <v>0.65493100000000004</v>
      </c>
      <c r="G31" s="56">
        <v>0.32977965332248732</v>
      </c>
      <c r="H31" s="59">
        <f t="shared" si="0"/>
        <v>0</v>
      </c>
      <c r="I31">
        <f t="shared" si="1"/>
        <v>0</v>
      </c>
      <c r="J31">
        <f t="shared" si="2"/>
        <v>0</v>
      </c>
      <c r="K31" s="57">
        <f t="shared" si="3"/>
        <v>0</v>
      </c>
      <c r="L31" s="59">
        <f t="shared" si="4"/>
        <v>0</v>
      </c>
      <c r="M31">
        <f t="shared" si="5"/>
        <v>1</v>
      </c>
      <c r="N31">
        <f t="shared" si="6"/>
        <v>0</v>
      </c>
      <c r="O31" s="57">
        <f t="shared" si="7"/>
        <v>1</v>
      </c>
      <c r="P31" s="18" t="s">
        <v>204</v>
      </c>
    </row>
    <row r="32" spans="1:16" x14ac:dyDescent="0.2">
      <c r="A32" s="18" t="s">
        <v>206</v>
      </c>
      <c r="B32" s="20">
        <v>0.8566727999999999</v>
      </c>
      <c r="C32" s="56">
        <v>0.23177324169045088</v>
      </c>
      <c r="D32" s="20">
        <v>0.80870700000000006</v>
      </c>
      <c r="E32" s="56">
        <v>0.11306781830388199</v>
      </c>
      <c r="F32" s="20">
        <v>0.89756439999999993</v>
      </c>
      <c r="G32" s="56">
        <v>0.18523263193157966</v>
      </c>
      <c r="H32" s="59">
        <f t="shared" si="0"/>
        <v>0</v>
      </c>
      <c r="I32">
        <f t="shared" si="1"/>
        <v>0</v>
      </c>
      <c r="J32">
        <f t="shared" si="2"/>
        <v>0</v>
      </c>
      <c r="K32" s="57">
        <f t="shared" si="3"/>
        <v>0</v>
      </c>
      <c r="L32" s="59">
        <f t="shared" si="4"/>
        <v>0</v>
      </c>
      <c r="M32">
        <f t="shared" si="5"/>
        <v>0</v>
      </c>
      <c r="N32">
        <f t="shared" si="6"/>
        <v>0</v>
      </c>
      <c r="O32" s="57">
        <f t="shared" si="7"/>
        <v>0</v>
      </c>
      <c r="P32" s="18" t="s">
        <v>206</v>
      </c>
    </row>
    <row r="33" spans="1:24" x14ac:dyDescent="0.2">
      <c r="A33" s="18" t="s">
        <v>208</v>
      </c>
      <c r="B33" s="20">
        <v>2.6589915999999998</v>
      </c>
      <c r="C33" s="56">
        <v>0.40822564669959355</v>
      </c>
      <c r="D33" s="20">
        <v>2.5986599999999997</v>
      </c>
      <c r="E33" s="56">
        <v>0.44228789520232287</v>
      </c>
      <c r="F33" s="20">
        <v>2.8825393999999998</v>
      </c>
      <c r="G33" s="56">
        <v>0.47887571142291108</v>
      </c>
      <c r="H33" s="59">
        <f t="shared" si="0"/>
        <v>0</v>
      </c>
      <c r="I33">
        <f t="shared" si="1"/>
        <v>0</v>
      </c>
      <c r="J33">
        <f t="shared" si="2"/>
        <v>0</v>
      </c>
      <c r="K33" s="57">
        <f t="shared" si="3"/>
        <v>0</v>
      </c>
      <c r="L33" s="59">
        <f t="shared" si="4"/>
        <v>0</v>
      </c>
      <c r="M33">
        <f t="shared" si="5"/>
        <v>0</v>
      </c>
      <c r="N33">
        <f t="shared" si="6"/>
        <v>0</v>
      </c>
      <c r="O33" s="57">
        <f t="shared" si="7"/>
        <v>0</v>
      </c>
      <c r="P33" s="18" t="s">
        <v>208</v>
      </c>
      <c r="X33" s="18" t="s">
        <v>124</v>
      </c>
    </row>
    <row r="34" spans="1:24" x14ac:dyDescent="0.2">
      <c r="A34" s="18" t="s">
        <v>210</v>
      </c>
      <c r="B34" s="20">
        <v>3.2429878000000003</v>
      </c>
      <c r="C34" s="56">
        <v>0.44266256091147121</v>
      </c>
      <c r="D34" s="20">
        <v>3.1130722</v>
      </c>
      <c r="E34" s="56">
        <v>0.58530598486962471</v>
      </c>
      <c r="F34" s="20">
        <v>3.3395147999999999</v>
      </c>
      <c r="G34" s="56">
        <v>0.46846685260560761</v>
      </c>
      <c r="H34" s="59">
        <f t="shared" si="0"/>
        <v>0</v>
      </c>
      <c r="I34">
        <f t="shared" si="1"/>
        <v>0</v>
      </c>
      <c r="J34">
        <f t="shared" si="2"/>
        <v>0</v>
      </c>
      <c r="K34" s="57">
        <f t="shared" si="3"/>
        <v>0</v>
      </c>
      <c r="L34" s="59">
        <f t="shared" si="4"/>
        <v>0</v>
      </c>
      <c r="M34">
        <f t="shared" si="5"/>
        <v>0</v>
      </c>
      <c r="N34">
        <f t="shared" si="6"/>
        <v>0</v>
      </c>
      <c r="O34" s="57">
        <f t="shared" si="7"/>
        <v>0</v>
      </c>
      <c r="P34" s="18" t="s">
        <v>210</v>
      </c>
      <c r="X34" s="18" t="s">
        <v>166</v>
      </c>
    </row>
    <row r="35" spans="1:24" x14ac:dyDescent="0.2">
      <c r="A35" s="18" t="s">
        <v>212</v>
      </c>
      <c r="B35" s="20">
        <v>7.5175000000000006E-2</v>
      </c>
      <c r="C35" s="56">
        <v>5.777766129309838E-2</v>
      </c>
      <c r="D35" s="20">
        <v>8.5968799999999998E-2</v>
      </c>
      <c r="E35" s="56">
        <v>9.4407114764725242E-2</v>
      </c>
      <c r="F35" s="20">
        <v>9.0462200000000006E-2</v>
      </c>
      <c r="G35" s="56">
        <v>6.9956628054102188E-2</v>
      </c>
      <c r="H35" s="59">
        <f t="shared" si="0"/>
        <v>0</v>
      </c>
      <c r="I35">
        <f t="shared" si="1"/>
        <v>0</v>
      </c>
      <c r="J35">
        <f t="shared" si="2"/>
        <v>0</v>
      </c>
      <c r="K35" s="57">
        <f t="shared" si="3"/>
        <v>0</v>
      </c>
      <c r="L35" s="59">
        <f t="shared" si="4"/>
        <v>1</v>
      </c>
      <c r="M35">
        <f t="shared" si="5"/>
        <v>1</v>
      </c>
      <c r="N35">
        <f t="shared" si="6"/>
        <v>1</v>
      </c>
      <c r="O35" s="57">
        <f t="shared" si="7"/>
        <v>3</v>
      </c>
      <c r="P35" s="18" t="s">
        <v>212</v>
      </c>
      <c r="X35" s="18" t="s">
        <v>171</v>
      </c>
    </row>
    <row r="36" spans="1:24" x14ac:dyDescent="0.2">
      <c r="A36" s="18" t="s">
        <v>214</v>
      </c>
      <c r="B36" s="20">
        <v>0.48693259999999999</v>
      </c>
      <c r="C36" s="56">
        <v>4.074165226521869E-2</v>
      </c>
      <c r="D36" s="20">
        <v>0.47855679999999995</v>
      </c>
      <c r="E36" s="56">
        <v>4.071090601669286E-2</v>
      </c>
      <c r="F36" s="20">
        <v>0.45171159999999999</v>
      </c>
      <c r="G36" s="56">
        <v>0.1069643295159653</v>
      </c>
      <c r="H36" s="59">
        <f t="shared" si="0"/>
        <v>1</v>
      </c>
      <c r="I36">
        <f t="shared" si="1"/>
        <v>1</v>
      </c>
      <c r="J36">
        <f t="shared" si="2"/>
        <v>0</v>
      </c>
      <c r="K36" s="57">
        <f t="shared" si="3"/>
        <v>2</v>
      </c>
      <c r="L36" s="59">
        <f t="shared" si="4"/>
        <v>1</v>
      </c>
      <c r="M36">
        <f t="shared" si="5"/>
        <v>1</v>
      </c>
      <c r="N36">
        <f t="shared" si="6"/>
        <v>0</v>
      </c>
      <c r="O36" s="57">
        <f t="shared" si="7"/>
        <v>2</v>
      </c>
      <c r="P36" s="18" t="s">
        <v>214</v>
      </c>
      <c r="X36" s="18" t="s">
        <v>228</v>
      </c>
    </row>
    <row r="37" spans="1:24" x14ac:dyDescent="0.2">
      <c r="A37" s="18" t="s">
        <v>216</v>
      </c>
      <c r="B37" s="20">
        <v>0.46637120000000004</v>
      </c>
      <c r="C37" s="56">
        <v>0.14061051162235355</v>
      </c>
      <c r="D37" s="20">
        <v>0.46161520000000006</v>
      </c>
      <c r="E37" s="56">
        <v>5.1125029175541792E-2</v>
      </c>
      <c r="F37" s="20">
        <v>0.73772260000000001</v>
      </c>
      <c r="G37" s="56">
        <v>0.36200758490023383</v>
      </c>
      <c r="H37" s="59">
        <f t="shared" si="0"/>
        <v>0</v>
      </c>
      <c r="I37">
        <f t="shared" si="1"/>
        <v>0</v>
      </c>
      <c r="J37">
        <f t="shared" si="2"/>
        <v>0</v>
      </c>
      <c r="K37" s="57">
        <f t="shared" si="3"/>
        <v>0</v>
      </c>
      <c r="L37" s="59">
        <f t="shared" si="4"/>
        <v>0</v>
      </c>
      <c r="M37">
        <f t="shared" si="5"/>
        <v>1</v>
      </c>
      <c r="N37">
        <f t="shared" si="6"/>
        <v>0</v>
      </c>
      <c r="O37" s="57">
        <f t="shared" si="7"/>
        <v>1</v>
      </c>
      <c r="P37" s="18" t="s">
        <v>216</v>
      </c>
      <c r="X37" s="18" t="s">
        <v>232</v>
      </c>
    </row>
    <row r="38" spans="1:24" x14ac:dyDescent="0.2">
      <c r="A38" s="18" t="s">
        <v>218</v>
      </c>
      <c r="B38" s="20">
        <v>0.85866480000000001</v>
      </c>
      <c r="C38" s="56">
        <v>0.26076538836605601</v>
      </c>
      <c r="D38" s="20">
        <v>0.81252040000000003</v>
      </c>
      <c r="E38" s="56">
        <v>7.920131488996883E-2</v>
      </c>
      <c r="F38" s="20">
        <v>0.99950600000000001</v>
      </c>
      <c r="G38" s="56">
        <v>0.33330462862597637</v>
      </c>
      <c r="H38" s="59">
        <f t="shared" si="0"/>
        <v>0</v>
      </c>
      <c r="I38">
        <f t="shared" si="1"/>
        <v>0</v>
      </c>
      <c r="J38">
        <f t="shared" si="2"/>
        <v>0</v>
      </c>
      <c r="K38" s="57">
        <f t="shared" si="3"/>
        <v>0</v>
      </c>
      <c r="L38" s="59">
        <f t="shared" si="4"/>
        <v>0</v>
      </c>
      <c r="M38">
        <f t="shared" si="5"/>
        <v>1</v>
      </c>
      <c r="N38">
        <f t="shared" si="6"/>
        <v>0</v>
      </c>
      <c r="O38" s="57">
        <f t="shared" si="7"/>
        <v>1</v>
      </c>
      <c r="P38" s="18" t="s">
        <v>218</v>
      </c>
      <c r="X38" s="18" t="s">
        <v>235</v>
      </c>
    </row>
    <row r="39" spans="1:24" x14ac:dyDescent="0.2">
      <c r="A39" s="18" t="s">
        <v>220</v>
      </c>
      <c r="B39" s="20">
        <v>2.6951770000000002</v>
      </c>
      <c r="C39" s="56">
        <v>0.68677209209351342</v>
      </c>
      <c r="D39" s="20">
        <v>2.5989</v>
      </c>
      <c r="E39" s="56">
        <v>0.32170458482822334</v>
      </c>
      <c r="F39" s="20">
        <v>3.0677758000000006</v>
      </c>
      <c r="G39" s="56">
        <v>0.53153176220306497</v>
      </c>
      <c r="H39" s="59">
        <f t="shared" si="0"/>
        <v>0</v>
      </c>
      <c r="I39">
        <f t="shared" si="1"/>
        <v>0</v>
      </c>
      <c r="J39">
        <f t="shared" si="2"/>
        <v>0</v>
      </c>
      <c r="K39" s="57">
        <f t="shared" si="3"/>
        <v>0</v>
      </c>
      <c r="L39" s="59">
        <f t="shared" si="4"/>
        <v>0</v>
      </c>
      <c r="M39">
        <f t="shared" si="5"/>
        <v>0</v>
      </c>
      <c r="N39">
        <f t="shared" si="6"/>
        <v>0</v>
      </c>
      <c r="O39" s="57">
        <f t="shared" si="7"/>
        <v>0</v>
      </c>
      <c r="P39" s="18" t="s">
        <v>220</v>
      </c>
      <c r="X39" s="18" t="s">
        <v>236</v>
      </c>
    </row>
    <row r="40" spans="1:24" x14ac:dyDescent="0.2">
      <c r="A40" s="18" t="s">
        <v>221</v>
      </c>
      <c r="B40" s="20">
        <v>3.2509661999999997</v>
      </c>
      <c r="C40" s="56">
        <v>0.50716528265418959</v>
      </c>
      <c r="D40" s="20">
        <v>3.1131052000000006</v>
      </c>
      <c r="E40" s="56">
        <v>0.44493938770207492</v>
      </c>
      <c r="F40" s="20">
        <v>3.5420423999999997</v>
      </c>
      <c r="G40" s="56">
        <v>0.49429764033707624</v>
      </c>
      <c r="H40" s="59">
        <f t="shared" si="0"/>
        <v>0</v>
      </c>
      <c r="I40">
        <f t="shared" si="1"/>
        <v>0</v>
      </c>
      <c r="J40">
        <f t="shared" si="2"/>
        <v>0</v>
      </c>
      <c r="K40" s="57">
        <f t="shared" si="3"/>
        <v>0</v>
      </c>
      <c r="L40" s="59">
        <f t="shared" si="4"/>
        <v>0</v>
      </c>
      <c r="M40">
        <f t="shared" si="5"/>
        <v>0</v>
      </c>
      <c r="N40">
        <f t="shared" si="6"/>
        <v>0</v>
      </c>
      <c r="O40" s="57">
        <f t="shared" si="7"/>
        <v>0</v>
      </c>
      <c r="P40" s="18" t="s">
        <v>221</v>
      </c>
      <c r="X40" s="18" t="s">
        <v>237</v>
      </c>
    </row>
    <row r="41" spans="1:24" x14ac:dyDescent="0.2">
      <c r="A41" s="18" t="s">
        <v>222</v>
      </c>
      <c r="B41" s="20">
        <v>7.7331000000000011E-2</v>
      </c>
      <c r="C41" s="56">
        <v>3.9216838207586285E-2</v>
      </c>
      <c r="D41" s="20">
        <v>9.0279999999999999E-2</v>
      </c>
      <c r="E41" s="56">
        <v>8.7757676709789886E-2</v>
      </c>
      <c r="F41" s="20">
        <v>0.13892840000000001</v>
      </c>
      <c r="G41" s="56">
        <v>7.8625328185642579E-2</v>
      </c>
      <c r="H41" s="59">
        <f t="shared" si="0"/>
        <v>1</v>
      </c>
      <c r="I41">
        <f t="shared" si="1"/>
        <v>0</v>
      </c>
      <c r="J41">
        <f t="shared" si="2"/>
        <v>0</v>
      </c>
      <c r="K41" s="57">
        <f t="shared" si="3"/>
        <v>1</v>
      </c>
      <c r="L41" s="59">
        <f t="shared" si="4"/>
        <v>1</v>
      </c>
      <c r="M41">
        <f t="shared" si="5"/>
        <v>1</v>
      </c>
      <c r="N41">
        <f t="shared" si="6"/>
        <v>1</v>
      </c>
      <c r="O41" s="57">
        <f t="shared" si="7"/>
        <v>3</v>
      </c>
      <c r="P41" s="18" t="s">
        <v>222</v>
      </c>
    </row>
    <row r="42" spans="1:24" x14ac:dyDescent="0.2">
      <c r="A42" s="18" t="s">
        <v>223</v>
      </c>
      <c r="B42" s="20">
        <v>0.48755699999999996</v>
      </c>
      <c r="C42" s="56">
        <v>2.8363346003248618E-2</v>
      </c>
      <c r="D42" s="20">
        <v>0.47786880000000009</v>
      </c>
      <c r="E42" s="56">
        <v>2.3084739736457943E-2</v>
      </c>
      <c r="F42" s="20">
        <v>0.4254848</v>
      </c>
      <c r="G42" s="56">
        <v>0.11581763140472165</v>
      </c>
      <c r="H42" s="59">
        <f t="shared" si="0"/>
        <v>1</v>
      </c>
      <c r="I42">
        <f t="shared" si="1"/>
        <v>1</v>
      </c>
      <c r="J42">
        <f t="shared" si="2"/>
        <v>0</v>
      </c>
      <c r="K42" s="57">
        <f t="shared" si="3"/>
        <v>2</v>
      </c>
      <c r="L42" s="59">
        <f t="shared" si="4"/>
        <v>1</v>
      </c>
      <c r="M42">
        <f t="shared" si="5"/>
        <v>1</v>
      </c>
      <c r="N42">
        <f t="shared" si="6"/>
        <v>0</v>
      </c>
      <c r="O42" s="57">
        <f t="shared" si="7"/>
        <v>2</v>
      </c>
      <c r="P42" s="18" t="s">
        <v>223</v>
      </c>
    </row>
    <row r="43" spans="1:24" x14ac:dyDescent="0.2">
      <c r="A43" s="18" t="s">
        <v>224</v>
      </c>
      <c r="B43" s="20">
        <v>0.27251740000000002</v>
      </c>
      <c r="C43" s="56">
        <v>0.17513173714606947</v>
      </c>
      <c r="D43" s="20">
        <v>0.2420524</v>
      </c>
      <c r="E43" s="56">
        <v>8.5976364608536526E-2</v>
      </c>
      <c r="F43" s="20">
        <v>0.17639500000000002</v>
      </c>
      <c r="G43" s="56">
        <v>8.3642677169014606E-2</v>
      </c>
      <c r="H43" s="59">
        <f t="shared" si="0"/>
        <v>0</v>
      </c>
      <c r="I43">
        <f t="shared" si="1"/>
        <v>0</v>
      </c>
      <c r="J43">
        <f t="shared" si="2"/>
        <v>0</v>
      </c>
      <c r="K43" s="57">
        <f t="shared" si="3"/>
        <v>0</v>
      </c>
      <c r="L43" s="59">
        <f t="shared" si="4"/>
        <v>0</v>
      </c>
      <c r="M43">
        <f t="shared" si="5"/>
        <v>1</v>
      </c>
      <c r="N43">
        <f t="shared" si="6"/>
        <v>1</v>
      </c>
      <c r="O43" s="57">
        <f t="shared" si="7"/>
        <v>2</v>
      </c>
      <c r="P43" s="18" t="s">
        <v>224</v>
      </c>
    </row>
    <row r="44" spans="1:24" x14ac:dyDescent="0.2">
      <c r="A44" s="18" t="s">
        <v>225</v>
      </c>
      <c r="B44" s="20">
        <v>1.5102798</v>
      </c>
      <c r="C44" s="56">
        <v>0.33303112733902157</v>
      </c>
      <c r="D44" s="20">
        <v>1.4669336000000002</v>
      </c>
      <c r="E44" s="56">
        <v>0.27089798657114378</v>
      </c>
      <c r="F44" s="20">
        <v>1.3903783999999999</v>
      </c>
      <c r="G44" s="56">
        <v>0.38723868735484146</v>
      </c>
      <c r="H44" s="59">
        <f t="shared" si="0"/>
        <v>0</v>
      </c>
      <c r="I44">
        <f t="shared" si="1"/>
        <v>0</v>
      </c>
      <c r="J44">
        <f t="shared" si="2"/>
        <v>0</v>
      </c>
      <c r="K44" s="57">
        <f t="shared" si="3"/>
        <v>0</v>
      </c>
      <c r="L44" s="59">
        <f t="shared" si="4"/>
        <v>0</v>
      </c>
      <c r="M44">
        <f t="shared" si="5"/>
        <v>0</v>
      </c>
      <c r="N44">
        <f t="shared" si="6"/>
        <v>0</v>
      </c>
      <c r="O44" s="57">
        <f t="shared" si="7"/>
        <v>0</v>
      </c>
      <c r="P44" s="18" t="s">
        <v>225</v>
      </c>
    </row>
    <row r="45" spans="1:24" x14ac:dyDescent="0.2">
      <c r="A45" s="18" t="s">
        <v>226</v>
      </c>
      <c r="B45" s="20">
        <v>1.9221831999999999</v>
      </c>
      <c r="C45" s="56">
        <v>0.47546525631974473</v>
      </c>
      <c r="D45" s="20">
        <v>1.8129487999999998</v>
      </c>
      <c r="E45" s="56">
        <v>0.26771993767218927</v>
      </c>
      <c r="F45" s="20">
        <v>1.6787990000000002</v>
      </c>
      <c r="G45" s="56">
        <v>0.45121328255770576</v>
      </c>
      <c r="H45" s="59">
        <f t="shared" si="0"/>
        <v>0</v>
      </c>
      <c r="I45">
        <f t="shared" si="1"/>
        <v>0</v>
      </c>
      <c r="J45">
        <f t="shared" si="2"/>
        <v>0</v>
      </c>
      <c r="K45" s="57">
        <f t="shared" si="3"/>
        <v>0</v>
      </c>
      <c r="L45" s="59">
        <f t="shared" si="4"/>
        <v>0</v>
      </c>
      <c r="M45">
        <f t="shared" si="5"/>
        <v>0</v>
      </c>
      <c r="N45">
        <f t="shared" si="6"/>
        <v>0</v>
      </c>
      <c r="O45" s="57">
        <f t="shared" si="7"/>
        <v>0</v>
      </c>
      <c r="P45" s="18" t="s">
        <v>226</v>
      </c>
    </row>
    <row r="46" spans="1:24" x14ac:dyDescent="0.2">
      <c r="A46" s="18" t="s">
        <v>227</v>
      </c>
      <c r="B46" s="20">
        <v>0.33451639999999994</v>
      </c>
      <c r="C46" s="56">
        <v>6.5915558135390323E-2</v>
      </c>
      <c r="D46" s="20">
        <v>0.34218760000000004</v>
      </c>
      <c r="E46" s="56">
        <v>0.10035447106282806</v>
      </c>
      <c r="F46" s="20">
        <v>0.36584479999999997</v>
      </c>
      <c r="G46" s="56">
        <v>0.10109248913099325</v>
      </c>
      <c r="H46" s="59">
        <f t="shared" si="0"/>
        <v>0</v>
      </c>
      <c r="I46">
        <f t="shared" si="1"/>
        <v>0</v>
      </c>
      <c r="J46">
        <f t="shared" si="2"/>
        <v>0</v>
      </c>
      <c r="K46" s="57">
        <f t="shared" si="3"/>
        <v>0</v>
      </c>
      <c r="L46" s="59">
        <f t="shared" si="4"/>
        <v>1</v>
      </c>
      <c r="M46">
        <f t="shared" si="5"/>
        <v>0</v>
      </c>
      <c r="N46">
        <f t="shared" si="6"/>
        <v>0</v>
      </c>
      <c r="O46" s="57">
        <f t="shared" si="7"/>
        <v>1</v>
      </c>
      <c r="P46" s="18" t="s">
        <v>227</v>
      </c>
    </row>
    <row r="47" spans="1:24" x14ac:dyDescent="0.2">
      <c r="A47" s="18" t="s">
        <v>228</v>
      </c>
      <c r="B47" s="20">
        <v>0.64870519999999998</v>
      </c>
      <c r="C47" s="56">
        <v>2.951114560975223E-2</v>
      </c>
      <c r="D47" s="20">
        <v>0.64248520000000009</v>
      </c>
      <c r="E47" s="56">
        <v>1.827520751455371E-2</v>
      </c>
      <c r="F47" s="20">
        <v>0.66775699999999993</v>
      </c>
      <c r="G47" s="56">
        <v>2.8344110084813023E-2</v>
      </c>
      <c r="H47" s="59">
        <f t="shared" si="0"/>
        <v>1</v>
      </c>
      <c r="I47">
        <f t="shared" si="1"/>
        <v>1</v>
      </c>
      <c r="J47">
        <f t="shared" si="2"/>
        <v>1</v>
      </c>
      <c r="K47" s="57">
        <f t="shared" si="3"/>
        <v>3</v>
      </c>
      <c r="L47" s="59">
        <f t="shared" si="4"/>
        <v>1</v>
      </c>
      <c r="M47">
        <f t="shared" si="5"/>
        <v>1</v>
      </c>
      <c r="N47">
        <f t="shared" si="6"/>
        <v>1</v>
      </c>
      <c r="O47" s="57">
        <f t="shared" si="7"/>
        <v>3</v>
      </c>
      <c r="P47" s="18" t="s">
        <v>228</v>
      </c>
    </row>
    <row r="48" spans="1:24" x14ac:dyDescent="0.2">
      <c r="A48" s="18" t="s">
        <v>229</v>
      </c>
      <c r="B48" s="20">
        <v>1.0176810000000001</v>
      </c>
      <c r="C48" s="56">
        <v>0.4800745116739692</v>
      </c>
      <c r="D48" s="20">
        <v>0.98426600000000009</v>
      </c>
      <c r="E48" s="56">
        <v>0.1289174759584599</v>
      </c>
      <c r="F48" s="20">
        <v>1.0563652000000001</v>
      </c>
      <c r="G48" s="56">
        <v>0.27097868340461739</v>
      </c>
      <c r="H48" s="59">
        <f t="shared" si="0"/>
        <v>0</v>
      </c>
      <c r="I48">
        <f t="shared" si="1"/>
        <v>0</v>
      </c>
      <c r="J48">
        <f t="shared" si="2"/>
        <v>0</v>
      </c>
      <c r="K48" s="57">
        <f t="shared" si="3"/>
        <v>0</v>
      </c>
      <c r="L48" s="59">
        <f t="shared" si="4"/>
        <v>0</v>
      </c>
      <c r="M48">
        <f t="shared" si="5"/>
        <v>0</v>
      </c>
      <c r="N48">
        <f t="shared" si="6"/>
        <v>0</v>
      </c>
      <c r="O48" s="57">
        <f t="shared" si="7"/>
        <v>0</v>
      </c>
      <c r="P48" s="18" t="s">
        <v>229</v>
      </c>
    </row>
    <row r="49" spans="1:23" x14ac:dyDescent="0.2">
      <c r="A49" s="18" t="s">
        <v>230</v>
      </c>
      <c r="B49" s="20">
        <v>1.3029527999999999</v>
      </c>
      <c r="C49" s="56">
        <v>0.26885128734525288</v>
      </c>
      <c r="D49" s="20">
        <v>1.2788356000000001</v>
      </c>
      <c r="E49" s="56">
        <v>0.32686355780860626</v>
      </c>
      <c r="F49" s="20">
        <v>1.2980507999999999</v>
      </c>
      <c r="G49" s="56">
        <v>0.27395709887900355</v>
      </c>
      <c r="H49" s="59">
        <f t="shared" si="0"/>
        <v>0</v>
      </c>
      <c r="I49">
        <f t="shared" si="1"/>
        <v>0</v>
      </c>
      <c r="J49">
        <f t="shared" si="2"/>
        <v>0</v>
      </c>
      <c r="K49" s="57">
        <f t="shared" si="3"/>
        <v>0</v>
      </c>
      <c r="L49" s="59">
        <f t="shared" si="4"/>
        <v>0</v>
      </c>
      <c r="M49">
        <f t="shared" si="5"/>
        <v>0</v>
      </c>
      <c r="N49">
        <f t="shared" si="6"/>
        <v>0</v>
      </c>
      <c r="O49" s="57">
        <f t="shared" si="7"/>
        <v>0</v>
      </c>
      <c r="P49" s="18" t="s">
        <v>230</v>
      </c>
    </row>
    <row r="50" spans="1:23" x14ac:dyDescent="0.2">
      <c r="A50" s="18" t="s">
        <v>231</v>
      </c>
      <c r="B50" s="20">
        <v>0.47451859999999996</v>
      </c>
      <c r="C50" s="56">
        <v>2.650940466702334E-2</v>
      </c>
      <c r="D50" s="20">
        <v>0.47048640000000008</v>
      </c>
      <c r="E50" s="56">
        <v>7.2738494449637356E-2</v>
      </c>
      <c r="F50" s="20">
        <v>0.45493719999999999</v>
      </c>
      <c r="G50" s="56">
        <v>6.5513081027379669E-2</v>
      </c>
      <c r="H50" s="59">
        <f t="shared" si="0"/>
        <v>1</v>
      </c>
      <c r="I50">
        <f t="shared" si="1"/>
        <v>0</v>
      </c>
      <c r="J50">
        <f t="shared" si="2"/>
        <v>0</v>
      </c>
      <c r="K50" s="57">
        <f t="shared" si="3"/>
        <v>1</v>
      </c>
      <c r="L50" s="59">
        <f t="shared" si="4"/>
        <v>1</v>
      </c>
      <c r="M50">
        <f t="shared" si="5"/>
        <v>1</v>
      </c>
      <c r="N50">
        <f t="shared" si="6"/>
        <v>1</v>
      </c>
      <c r="O50" s="57">
        <f t="shared" si="7"/>
        <v>3</v>
      </c>
      <c r="P50" s="18" t="s">
        <v>231</v>
      </c>
    </row>
    <row r="51" spans="1:23" x14ac:dyDescent="0.2">
      <c r="A51" s="18" t="s">
        <v>232</v>
      </c>
      <c r="B51" s="20">
        <v>0.72027180000000002</v>
      </c>
      <c r="C51" s="56">
        <v>4.0285794614230958E-2</v>
      </c>
      <c r="D51" s="20">
        <v>0.71129580000000003</v>
      </c>
      <c r="E51" s="56">
        <v>2.1654377379643135E-2</v>
      </c>
      <c r="F51" s="20">
        <v>0.71257539999999997</v>
      </c>
      <c r="G51" s="56">
        <v>3.3547859816983848E-2</v>
      </c>
      <c r="H51" s="59">
        <f t="shared" si="0"/>
        <v>1</v>
      </c>
      <c r="I51">
        <f t="shared" si="1"/>
        <v>1</v>
      </c>
      <c r="J51">
        <f t="shared" si="2"/>
        <v>1</v>
      </c>
      <c r="K51" s="57">
        <f t="shared" si="3"/>
        <v>3</v>
      </c>
      <c r="L51" s="59">
        <f t="shared" si="4"/>
        <v>1</v>
      </c>
      <c r="M51">
        <f t="shared" si="5"/>
        <v>1</v>
      </c>
      <c r="N51">
        <f t="shared" si="6"/>
        <v>1</v>
      </c>
      <c r="O51" s="57">
        <f t="shared" si="7"/>
        <v>3</v>
      </c>
      <c r="P51" s="18" t="s">
        <v>232</v>
      </c>
    </row>
    <row r="52" spans="1:23" x14ac:dyDescent="0.2">
      <c r="A52" s="18" t="s">
        <v>233</v>
      </c>
      <c r="B52" s="20">
        <v>0.22042880000000001</v>
      </c>
      <c r="C52" s="56">
        <v>0.18838696964944263</v>
      </c>
      <c r="D52" s="20">
        <v>0.18647160000000002</v>
      </c>
      <c r="E52" s="56">
        <v>9.2314396560341516E-2</v>
      </c>
      <c r="F52" s="20">
        <v>0.12423379999999999</v>
      </c>
      <c r="G52" s="56">
        <v>0.12769252153199892</v>
      </c>
      <c r="H52" s="59">
        <f t="shared" si="0"/>
        <v>0</v>
      </c>
      <c r="I52">
        <f t="shared" si="1"/>
        <v>0</v>
      </c>
      <c r="J52">
        <f t="shared" si="2"/>
        <v>0</v>
      </c>
      <c r="K52" s="57">
        <f t="shared" si="3"/>
        <v>0</v>
      </c>
      <c r="L52" s="59">
        <f t="shared" si="4"/>
        <v>0</v>
      </c>
      <c r="M52">
        <f t="shared" si="5"/>
        <v>1</v>
      </c>
      <c r="N52">
        <f t="shared" si="6"/>
        <v>0</v>
      </c>
      <c r="O52" s="57">
        <f t="shared" si="7"/>
        <v>1</v>
      </c>
      <c r="P52" s="18" t="s">
        <v>233</v>
      </c>
    </row>
    <row r="53" spans="1:23" x14ac:dyDescent="0.2">
      <c r="A53" s="18" t="s">
        <v>234</v>
      </c>
      <c r="B53" s="20">
        <v>0.7295528</v>
      </c>
      <c r="C53" s="56">
        <v>5.4346424856654571E-2</v>
      </c>
      <c r="D53" s="20">
        <v>0.73213220000000001</v>
      </c>
      <c r="E53" s="56">
        <v>4.2984834641998995E-2</v>
      </c>
      <c r="F53" s="20">
        <v>0.73443340000000001</v>
      </c>
      <c r="G53" s="56">
        <v>1.1728516926704777E-2</v>
      </c>
      <c r="H53" s="59">
        <f t="shared" si="0"/>
        <v>0</v>
      </c>
      <c r="I53">
        <f t="shared" si="1"/>
        <v>1</v>
      </c>
      <c r="J53">
        <f t="shared" si="2"/>
        <v>1</v>
      </c>
      <c r="K53" s="57">
        <f t="shared" si="3"/>
        <v>2</v>
      </c>
      <c r="L53" s="59">
        <f t="shared" si="4"/>
        <v>1</v>
      </c>
      <c r="M53">
        <f t="shared" si="5"/>
        <v>1</v>
      </c>
      <c r="N53">
        <f t="shared" si="6"/>
        <v>1</v>
      </c>
      <c r="O53" s="57">
        <f t="shared" si="7"/>
        <v>3</v>
      </c>
      <c r="P53" s="18" t="s">
        <v>234</v>
      </c>
      <c r="W53" s="18" t="s">
        <v>94</v>
      </c>
    </row>
    <row r="54" spans="1:23" x14ac:dyDescent="0.2">
      <c r="A54" s="18" t="s">
        <v>235</v>
      </c>
      <c r="B54" s="20">
        <v>0.85809879999999994</v>
      </c>
      <c r="C54" s="56">
        <v>2.2221679115224414E-2</v>
      </c>
      <c r="D54" s="20">
        <v>0.85409819999999992</v>
      </c>
      <c r="E54" s="56">
        <v>1.2969883989458036E-2</v>
      </c>
      <c r="F54" s="20">
        <v>0.858738</v>
      </c>
      <c r="G54" s="56">
        <v>2.0225798859377607E-2</v>
      </c>
      <c r="H54" s="59">
        <f t="shared" si="0"/>
        <v>1</v>
      </c>
      <c r="I54">
        <f t="shared" si="1"/>
        <v>1</v>
      </c>
      <c r="J54">
        <f t="shared" si="2"/>
        <v>1</v>
      </c>
      <c r="K54" s="57">
        <f t="shared" si="3"/>
        <v>3</v>
      </c>
      <c r="L54" s="59">
        <f t="shared" si="4"/>
        <v>1</v>
      </c>
      <c r="M54">
        <f t="shared" si="5"/>
        <v>1</v>
      </c>
      <c r="N54">
        <f t="shared" si="6"/>
        <v>1</v>
      </c>
      <c r="O54" s="57">
        <f t="shared" si="7"/>
        <v>3</v>
      </c>
      <c r="P54" s="18" t="s">
        <v>235</v>
      </c>
      <c r="W54" s="18" t="s">
        <v>98</v>
      </c>
    </row>
    <row r="55" spans="1:23" x14ac:dyDescent="0.2">
      <c r="A55" s="18" t="s">
        <v>236</v>
      </c>
      <c r="B55" s="20">
        <v>0.76966439999999992</v>
      </c>
      <c r="C55" s="56">
        <v>2.535462262192047E-2</v>
      </c>
      <c r="D55" s="20">
        <v>0.76537080000000002</v>
      </c>
      <c r="E55" s="56">
        <v>3.6320003258535107E-2</v>
      </c>
      <c r="F55" s="20">
        <v>0.76121879999999997</v>
      </c>
      <c r="G55" s="56">
        <v>2.9835475607068843E-2</v>
      </c>
      <c r="H55" s="59">
        <f t="shared" si="0"/>
        <v>1</v>
      </c>
      <c r="I55">
        <f t="shared" si="1"/>
        <v>1</v>
      </c>
      <c r="J55">
        <f t="shared" si="2"/>
        <v>1</v>
      </c>
      <c r="K55" s="57">
        <f t="shared" si="3"/>
        <v>3</v>
      </c>
      <c r="L55" s="59">
        <f t="shared" si="4"/>
        <v>1</v>
      </c>
      <c r="M55">
        <f t="shared" si="5"/>
        <v>1</v>
      </c>
      <c r="N55">
        <f t="shared" si="6"/>
        <v>1</v>
      </c>
      <c r="O55" s="57">
        <f t="shared" si="7"/>
        <v>3</v>
      </c>
      <c r="P55" s="18" t="s">
        <v>236</v>
      </c>
      <c r="W55" s="18" t="s">
        <v>106</v>
      </c>
    </row>
    <row r="56" spans="1:23" x14ac:dyDescent="0.2">
      <c r="A56" s="18" t="s">
        <v>237</v>
      </c>
      <c r="B56" s="20">
        <v>0.87820619999999994</v>
      </c>
      <c r="C56" s="56">
        <v>1.465766262744506E-2</v>
      </c>
      <c r="D56" s="20">
        <v>0.87236220000000009</v>
      </c>
      <c r="E56" s="56">
        <v>8.5217168868720293E-3</v>
      </c>
      <c r="F56" s="20">
        <v>0.87291120000000011</v>
      </c>
      <c r="G56" s="56">
        <v>2.4539259946053806E-2</v>
      </c>
      <c r="H56" s="59">
        <f t="shared" si="0"/>
        <v>1</v>
      </c>
      <c r="I56">
        <f t="shared" si="1"/>
        <v>1</v>
      </c>
      <c r="J56">
        <f t="shared" si="2"/>
        <v>1</v>
      </c>
      <c r="K56" s="57">
        <f t="shared" si="3"/>
        <v>3</v>
      </c>
      <c r="L56" s="59">
        <f t="shared" si="4"/>
        <v>1</v>
      </c>
      <c r="M56">
        <f t="shared" si="5"/>
        <v>1</v>
      </c>
      <c r="N56">
        <f t="shared" si="6"/>
        <v>1</v>
      </c>
      <c r="O56" s="57">
        <f t="shared" si="7"/>
        <v>3</v>
      </c>
      <c r="P56" s="18" t="s">
        <v>237</v>
      </c>
      <c r="W56" s="18" t="s">
        <v>119</v>
      </c>
    </row>
    <row r="57" spans="1:23" x14ac:dyDescent="0.2">
      <c r="A57" s="18" t="s">
        <v>238</v>
      </c>
      <c r="B57" s="20">
        <v>0.46943020000000002</v>
      </c>
      <c r="C57" s="56">
        <v>5.298741821130707E-2</v>
      </c>
      <c r="D57" s="20">
        <v>0.44862039999999997</v>
      </c>
      <c r="E57" s="56">
        <v>6.5621359135574181E-2</v>
      </c>
      <c r="F57" s="20">
        <v>0.46881839999999997</v>
      </c>
      <c r="G57" s="56">
        <v>6.6619536292292669E-2</v>
      </c>
      <c r="H57" s="59">
        <f t="shared" si="0"/>
        <v>0</v>
      </c>
      <c r="I57">
        <f t="shared" si="1"/>
        <v>0</v>
      </c>
      <c r="J57">
        <f t="shared" si="2"/>
        <v>0</v>
      </c>
      <c r="K57" s="57">
        <f t="shared" si="3"/>
        <v>0</v>
      </c>
      <c r="L57" s="59">
        <f t="shared" si="4"/>
        <v>1</v>
      </c>
      <c r="M57">
        <f t="shared" si="5"/>
        <v>1</v>
      </c>
      <c r="N57">
        <f t="shared" si="6"/>
        <v>1</v>
      </c>
      <c r="O57" s="57">
        <f t="shared" si="7"/>
        <v>3</v>
      </c>
      <c r="P57" s="18" t="s">
        <v>238</v>
      </c>
      <c r="W57" s="18" t="s">
        <v>124</v>
      </c>
    </row>
    <row r="58" spans="1:23" x14ac:dyDescent="0.2">
      <c r="W58" s="18" t="s">
        <v>134</v>
      </c>
    </row>
    <row r="59" spans="1:23" x14ac:dyDescent="0.2">
      <c r="W59" s="18" t="s">
        <v>139</v>
      </c>
    </row>
    <row r="60" spans="1:23" x14ac:dyDescent="0.2">
      <c r="W60" s="18" t="s">
        <v>156</v>
      </c>
    </row>
    <row r="61" spans="1:23" x14ac:dyDescent="0.2">
      <c r="W61" s="18" t="s">
        <v>166</v>
      </c>
    </row>
    <row r="62" spans="1:23" x14ac:dyDescent="0.2">
      <c r="W62" s="18" t="s">
        <v>171</v>
      </c>
    </row>
    <row r="63" spans="1:23" x14ac:dyDescent="0.2">
      <c r="W63" s="18" t="s">
        <v>175</v>
      </c>
    </row>
    <row r="64" spans="1:23" x14ac:dyDescent="0.2">
      <c r="W64" s="18" t="s">
        <v>179</v>
      </c>
    </row>
    <row r="65" spans="23:23" x14ac:dyDescent="0.2">
      <c r="W65" s="18" t="s">
        <v>200</v>
      </c>
    </row>
    <row r="66" spans="23:23" x14ac:dyDescent="0.2">
      <c r="W66" s="18" t="s">
        <v>212</v>
      </c>
    </row>
    <row r="67" spans="23:23" x14ac:dyDescent="0.2">
      <c r="W67" s="18" t="s">
        <v>222</v>
      </c>
    </row>
    <row r="68" spans="23:23" x14ac:dyDescent="0.2">
      <c r="W68" s="18" t="s">
        <v>228</v>
      </c>
    </row>
    <row r="69" spans="23:23" x14ac:dyDescent="0.2">
      <c r="W69" s="18" t="s">
        <v>231</v>
      </c>
    </row>
    <row r="70" spans="23:23" x14ac:dyDescent="0.2">
      <c r="W70" s="18" t="s">
        <v>232</v>
      </c>
    </row>
    <row r="71" spans="23:23" x14ac:dyDescent="0.2">
      <c r="W71" s="18" t="s">
        <v>234</v>
      </c>
    </row>
    <row r="72" spans="23:23" x14ac:dyDescent="0.2">
      <c r="W72" s="18" t="s">
        <v>235</v>
      </c>
    </row>
    <row r="73" spans="23:23" x14ac:dyDescent="0.2">
      <c r="W73" s="18" t="s">
        <v>236</v>
      </c>
    </row>
    <row r="74" spans="23:23" x14ac:dyDescent="0.2">
      <c r="W74" s="18" t="s">
        <v>237</v>
      </c>
    </row>
    <row r="75" spans="23:23" x14ac:dyDescent="0.2">
      <c r="W75" s="18" t="s">
        <v>238</v>
      </c>
    </row>
  </sheetData>
  <conditionalFormatting sqref="H1:H2 A2:G57">
    <cfRule type="cellIs" dxfId="22" priority="18" operator="between">
      <formula>0.1</formula>
      <formula>0.2</formula>
    </cfRule>
    <cfRule type="cellIs" dxfId="21" priority="19" operator="between">
      <formula>0.05</formula>
      <formula>0.1</formula>
    </cfRule>
    <cfRule type="cellIs" dxfId="20" priority="20" operator="between">
      <formula>0.0000000000001</formula>
      <formula>0.05</formula>
    </cfRule>
  </conditionalFormatting>
  <conditionalFormatting sqref="K3:K57">
    <cfRule type="cellIs" dxfId="19" priority="14" operator="equal">
      <formula>3</formula>
    </cfRule>
  </conditionalFormatting>
  <conditionalFormatting sqref="L1:L2">
    <cfRule type="cellIs" dxfId="18" priority="11" operator="between">
      <formula>0.1</formula>
      <formula>0.2</formula>
    </cfRule>
    <cfRule type="cellIs" dxfId="17" priority="12" operator="between">
      <formula>0.05</formula>
      <formula>0.1</formula>
    </cfRule>
    <cfRule type="cellIs" dxfId="16" priority="13" operator="between">
      <formula>0.0000000000001</formula>
      <formula>0.05</formula>
    </cfRule>
  </conditionalFormatting>
  <conditionalFormatting sqref="O3:O57">
    <cfRule type="cellIs" dxfId="15" priority="10" operator="equal">
      <formula>3</formula>
    </cfRule>
  </conditionalFormatting>
  <conditionalFormatting sqref="P2:P57">
    <cfRule type="cellIs" dxfId="14" priority="4" operator="between">
      <formula>0.1</formula>
      <formula>0.2</formula>
    </cfRule>
    <cfRule type="cellIs" dxfId="13" priority="5" operator="between">
      <formula>0.05</formula>
      <formula>0.1</formula>
    </cfRule>
    <cfRule type="cellIs" dxfId="12" priority="6" operator="between">
      <formula>0.0000000000001</formula>
      <formula>0.05</formula>
    </cfRule>
  </conditionalFormatting>
  <conditionalFormatting sqref="W53:W75">
    <cfRule type="cellIs" dxfId="11" priority="1" operator="between">
      <formula>0.1</formula>
      <formula>0.2</formula>
    </cfRule>
    <cfRule type="cellIs" dxfId="10" priority="2" operator="between">
      <formula>0.05</formula>
      <formula>0.1</formula>
    </cfRule>
    <cfRule type="cellIs" dxfId="9" priority="3" operator="between">
      <formula>0.0000000000001</formula>
      <formula>0.05</formula>
    </cfRule>
  </conditionalFormatting>
  <conditionalFormatting sqref="X33:X40">
    <cfRule type="cellIs" dxfId="8" priority="7" operator="between">
      <formula>0.1</formula>
      <formula>0.2</formula>
    </cfRule>
    <cfRule type="cellIs" dxfId="7" priority="8" operator="between">
      <formula>0.05</formula>
      <formula>0.1</formula>
    </cfRule>
    <cfRule type="cellIs" dxfId="6" priority="9" operator="between">
      <formula>0.0000000000001</formula>
      <formula>0.05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75F88-A4B2-1041-A873-7A1879F20692}">
  <dimension ref="A1:G56"/>
  <sheetViews>
    <sheetView workbookViewId="0">
      <selection activeCell="F18" sqref="F18"/>
    </sheetView>
  </sheetViews>
  <sheetFormatPr baseColWidth="10" defaultRowHeight="15" x14ac:dyDescent="0.2"/>
  <cols>
    <col min="1" max="1" width="37.1640625" bestFit="1" customWidth="1"/>
    <col min="2" max="2" width="15" bestFit="1" customWidth="1"/>
    <col min="4" max="4" width="14.6640625" bestFit="1" customWidth="1"/>
    <col min="6" max="6" width="18" bestFit="1" customWidth="1"/>
  </cols>
  <sheetData>
    <row r="1" spans="1:7" x14ac:dyDescent="0.2">
      <c r="A1" s="18" t="s">
        <v>343</v>
      </c>
      <c r="B1" s="18" t="s">
        <v>336</v>
      </c>
      <c r="C1" s="55" t="s">
        <v>337</v>
      </c>
      <c r="D1" s="18" t="s">
        <v>338</v>
      </c>
      <c r="E1" s="55" t="s">
        <v>339</v>
      </c>
      <c r="F1" s="18" t="s">
        <v>340</v>
      </c>
      <c r="G1" s="55" t="s">
        <v>341</v>
      </c>
    </row>
    <row r="2" spans="1:7" x14ac:dyDescent="0.2">
      <c r="A2" s="18" t="s">
        <v>82</v>
      </c>
      <c r="B2" s="20">
        <v>4.2744400000000002E-2</v>
      </c>
      <c r="C2" s="56">
        <v>3.8581832937277627E-2</v>
      </c>
      <c r="D2" s="20">
        <v>0.11635200000000001</v>
      </c>
      <c r="E2" s="56">
        <v>5.7266395324832485E-2</v>
      </c>
      <c r="F2" s="20">
        <v>0.127363</v>
      </c>
      <c r="G2" s="56">
        <v>0.10019591609192463</v>
      </c>
    </row>
    <row r="3" spans="1:7" x14ac:dyDescent="0.2">
      <c r="A3" s="18" t="s">
        <v>88</v>
      </c>
      <c r="B3" s="20">
        <v>0.3021604</v>
      </c>
      <c r="C3" s="56">
        <v>4.8710258624852364E-2</v>
      </c>
      <c r="D3" s="20">
        <v>0.33004040000000001</v>
      </c>
      <c r="E3" s="56">
        <v>4.760374662565988E-2</v>
      </c>
      <c r="F3" s="20">
        <v>0.35156580000000004</v>
      </c>
      <c r="G3" s="56">
        <v>0.15779443524947259</v>
      </c>
    </row>
    <row r="4" spans="1:7" x14ac:dyDescent="0.2">
      <c r="A4" s="18" t="s">
        <v>94</v>
      </c>
      <c r="B4" s="20">
        <v>0.55050559999999993</v>
      </c>
      <c r="C4" s="56">
        <v>4.8690448845743854E-2</v>
      </c>
      <c r="D4" s="20">
        <v>0.5446008</v>
      </c>
      <c r="E4" s="56">
        <v>7.741490575916278E-2</v>
      </c>
      <c r="F4" s="20">
        <v>0.56957680000000011</v>
      </c>
      <c r="G4" s="56">
        <v>6.9104842986579901E-2</v>
      </c>
    </row>
    <row r="5" spans="1:7" x14ac:dyDescent="0.2">
      <c r="A5" s="18" t="s">
        <v>98</v>
      </c>
      <c r="B5" s="20">
        <v>0.55206640000000007</v>
      </c>
      <c r="C5" s="56">
        <v>2.8599296508830432E-2</v>
      </c>
      <c r="D5" s="20">
        <v>0.54697660000000003</v>
      </c>
      <c r="E5" s="56">
        <v>6.8896223117091593E-2</v>
      </c>
      <c r="F5" s="20">
        <v>0.58752559999999998</v>
      </c>
      <c r="G5" s="56">
        <v>7.8768393437977036E-2</v>
      </c>
    </row>
    <row r="6" spans="1:7" x14ac:dyDescent="0.2">
      <c r="A6" s="18" t="s">
        <v>102</v>
      </c>
      <c r="B6" s="20">
        <v>0.34360240000000003</v>
      </c>
      <c r="C6" s="56">
        <v>7.1841487893834655E-2</v>
      </c>
      <c r="D6" s="20">
        <v>0.33577199999999996</v>
      </c>
      <c r="E6" s="56">
        <v>0.12138559355417772</v>
      </c>
      <c r="F6" s="20">
        <v>0.30511760000000004</v>
      </c>
      <c r="G6" s="56">
        <v>2.9368681504282765E-2</v>
      </c>
    </row>
    <row r="7" spans="1:7" x14ac:dyDescent="0.2">
      <c r="A7" s="18" t="s">
        <v>106</v>
      </c>
      <c r="B7" s="20">
        <v>0.17111379999999998</v>
      </c>
      <c r="C7" s="56">
        <v>8.9511668056181368E-2</v>
      </c>
      <c r="D7" s="20">
        <v>0.19881279999999998</v>
      </c>
      <c r="E7" s="56">
        <v>8.605713856909257E-2</v>
      </c>
      <c r="F7" s="20">
        <v>0.19312380000000001</v>
      </c>
      <c r="G7" s="56">
        <v>6.5254274014810737E-2</v>
      </c>
    </row>
    <row r="8" spans="1:7" x14ac:dyDescent="0.2">
      <c r="A8" s="18" t="s">
        <v>110</v>
      </c>
      <c r="B8" s="20">
        <v>0.65765580000000001</v>
      </c>
      <c r="C8" s="56">
        <v>0.34565068451574038</v>
      </c>
      <c r="D8" s="20">
        <v>0.62324400000000002</v>
      </c>
      <c r="E8" s="56">
        <v>0.2239200578175165</v>
      </c>
      <c r="F8" s="20">
        <v>0.65802479999999997</v>
      </c>
      <c r="G8" s="56">
        <v>0.25262392716684617</v>
      </c>
    </row>
    <row r="9" spans="1:7" x14ac:dyDescent="0.2">
      <c r="A9" s="18" t="s">
        <v>114</v>
      </c>
      <c r="B9" s="20">
        <v>0.90078960000000008</v>
      </c>
      <c r="C9" s="56">
        <v>0.22160108832156025</v>
      </c>
      <c r="D9" s="20">
        <v>0.85679280000000002</v>
      </c>
      <c r="E9" s="56">
        <v>0.27980298877996262</v>
      </c>
      <c r="F9" s="20">
        <v>0.85296000000000005</v>
      </c>
      <c r="G9" s="56">
        <v>0.26019947998218584</v>
      </c>
    </row>
    <row r="10" spans="1:7" x14ac:dyDescent="0.2">
      <c r="A10" s="18" t="s">
        <v>119</v>
      </c>
      <c r="B10" s="20">
        <v>0.56589440000000002</v>
      </c>
      <c r="C10" s="56">
        <v>3.2260542777516936E-2</v>
      </c>
      <c r="D10" s="20">
        <v>0.57117419999999997</v>
      </c>
      <c r="E10" s="56">
        <v>3.916730708384223E-2</v>
      </c>
      <c r="F10" s="20">
        <v>0.55987200000000004</v>
      </c>
      <c r="G10" s="56">
        <v>6.7509365165138502E-2</v>
      </c>
    </row>
    <row r="11" spans="1:7" x14ac:dyDescent="0.2">
      <c r="A11" s="18" t="s">
        <v>124</v>
      </c>
      <c r="B11" s="20">
        <v>0.77006920000000001</v>
      </c>
      <c r="C11" s="56">
        <v>2.4988917717660385E-2</v>
      </c>
      <c r="D11" s="20">
        <v>0.76413280000000006</v>
      </c>
      <c r="E11" s="56">
        <v>3.0433603938738531E-2</v>
      </c>
      <c r="F11" s="20">
        <v>0.76898319999999998</v>
      </c>
      <c r="G11" s="56">
        <v>2.3309731931105495E-2</v>
      </c>
    </row>
    <row r="12" spans="1:7" x14ac:dyDescent="0.2">
      <c r="A12" s="18" t="s">
        <v>129</v>
      </c>
      <c r="B12" s="20">
        <v>0.27956780000000003</v>
      </c>
      <c r="C12" s="56">
        <v>4.5865364516157331E-2</v>
      </c>
      <c r="D12" s="20">
        <v>0.34082040000000002</v>
      </c>
      <c r="E12" s="56">
        <v>0.10750264047826928</v>
      </c>
      <c r="F12" s="20">
        <v>0.32160919999999998</v>
      </c>
      <c r="G12" s="56">
        <v>9.330283045117127E-2</v>
      </c>
    </row>
    <row r="13" spans="1:7" x14ac:dyDescent="0.2">
      <c r="A13" s="18" t="s">
        <v>134</v>
      </c>
      <c r="B13" s="20">
        <v>0.53707740000000004</v>
      </c>
      <c r="C13" s="56">
        <v>3.4159878143810753E-2</v>
      </c>
      <c r="D13" s="20">
        <v>0.5577120000000001</v>
      </c>
      <c r="E13" s="56">
        <v>5.2394535459339669E-2</v>
      </c>
      <c r="F13" s="20">
        <v>0.54612439999999995</v>
      </c>
      <c r="G13" s="56">
        <v>3.0135537780169135E-2</v>
      </c>
    </row>
    <row r="14" spans="1:7" x14ac:dyDescent="0.2">
      <c r="A14" s="18" t="s">
        <v>139</v>
      </c>
      <c r="B14" s="20">
        <v>0.5376744</v>
      </c>
      <c r="C14" s="56">
        <v>2.3328356367305427E-2</v>
      </c>
      <c r="D14" s="20">
        <v>0.55914580000000003</v>
      </c>
      <c r="E14" s="56">
        <v>5.0816012350439269E-2</v>
      </c>
      <c r="F14" s="20">
        <v>0.5628633999999999</v>
      </c>
      <c r="G14" s="56">
        <v>6.4686938081038953E-2</v>
      </c>
    </row>
    <row r="15" spans="1:7" x14ac:dyDescent="0.2">
      <c r="A15" s="18" t="s">
        <v>144</v>
      </c>
      <c r="B15" s="20">
        <v>0.32358800000000004</v>
      </c>
      <c r="C15" s="56">
        <v>5.2731347659622514E-2</v>
      </c>
      <c r="D15" s="20">
        <v>0.35408040000000002</v>
      </c>
      <c r="E15" s="56">
        <v>9.1750551673000877E-2</v>
      </c>
      <c r="F15" s="20">
        <v>0.24984260000000003</v>
      </c>
      <c r="G15" s="56">
        <v>0.14963050270516362</v>
      </c>
    </row>
    <row r="16" spans="1:7" x14ac:dyDescent="0.2">
      <c r="A16" s="18" t="s">
        <v>150</v>
      </c>
      <c r="B16" s="20">
        <v>0.14515400000000001</v>
      </c>
      <c r="C16" s="56">
        <v>7.7871928716322383E-2</v>
      </c>
      <c r="D16" s="20">
        <v>0.20336699999999999</v>
      </c>
      <c r="E16" s="56">
        <v>7.0865918779763254E-2</v>
      </c>
      <c r="F16" s="20">
        <v>0.13973479999999999</v>
      </c>
      <c r="G16" s="56">
        <v>9.1077575668767105E-2</v>
      </c>
    </row>
    <row r="17" spans="1:7" x14ac:dyDescent="0.2">
      <c r="A17" s="18" t="s">
        <v>156</v>
      </c>
      <c r="B17" s="20">
        <v>0.70319739999999997</v>
      </c>
      <c r="C17" s="56">
        <v>0.30051226369534395</v>
      </c>
      <c r="D17" s="20">
        <v>0.58011440000000003</v>
      </c>
      <c r="E17" s="56">
        <v>0.16593056336552331</v>
      </c>
      <c r="F17" s="20">
        <v>0.75993920000000004</v>
      </c>
      <c r="G17" s="56">
        <v>0.22298190074241472</v>
      </c>
    </row>
    <row r="18" spans="1:7" x14ac:dyDescent="0.2">
      <c r="A18" s="18" t="s">
        <v>161</v>
      </c>
      <c r="B18" s="20">
        <v>0.95885799999999999</v>
      </c>
      <c r="C18" s="56">
        <v>0.18781197630609078</v>
      </c>
      <c r="D18" s="20">
        <v>0.82265920000000003</v>
      </c>
      <c r="E18" s="56">
        <v>0.35793515238336127</v>
      </c>
      <c r="F18" s="20">
        <v>0.97415280000000004</v>
      </c>
      <c r="G18" s="56">
        <v>0.28978020249009373</v>
      </c>
    </row>
    <row r="19" spans="1:7" x14ac:dyDescent="0.2">
      <c r="A19" s="18" t="s">
        <v>166</v>
      </c>
      <c r="B19" s="20">
        <v>0.55230519999999994</v>
      </c>
      <c r="C19" s="56">
        <v>2.1125791137848553E-2</v>
      </c>
      <c r="D19" s="20">
        <v>0.58082080000000003</v>
      </c>
      <c r="E19" s="56">
        <v>4.5371933204350005E-2</v>
      </c>
      <c r="F19" s="20">
        <v>0.53418399999999999</v>
      </c>
      <c r="G19" s="56">
        <v>4.6378623022897102E-2</v>
      </c>
    </row>
    <row r="20" spans="1:7" x14ac:dyDescent="0.2">
      <c r="A20" s="18" t="s">
        <v>171</v>
      </c>
      <c r="B20" s="20">
        <v>0.76322279999999998</v>
      </c>
      <c r="C20" s="56">
        <v>1.5667838386325027E-2</v>
      </c>
      <c r="D20" s="20">
        <v>0.7697676</v>
      </c>
      <c r="E20" s="56">
        <v>2.9223674551637081E-2</v>
      </c>
      <c r="F20" s="20">
        <v>0.75240180000000001</v>
      </c>
      <c r="G20" s="56">
        <v>4.341020112485082E-2</v>
      </c>
    </row>
    <row r="21" spans="1:7" x14ac:dyDescent="0.2">
      <c r="A21" s="18" t="s">
        <v>175</v>
      </c>
      <c r="B21" s="20">
        <v>0.35490680000000002</v>
      </c>
      <c r="C21" s="56">
        <v>6.8731434331024882E-2</v>
      </c>
      <c r="D21" s="20">
        <v>0.32154240000000006</v>
      </c>
      <c r="E21" s="56">
        <v>8.8677705900637491E-2</v>
      </c>
      <c r="F21" s="20">
        <v>0.3211136</v>
      </c>
      <c r="G21" s="56">
        <v>9.7817684363820476E-2</v>
      </c>
    </row>
    <row r="22" spans="1:7" x14ac:dyDescent="0.2">
      <c r="A22" s="18" t="s">
        <v>179</v>
      </c>
      <c r="B22" s="20">
        <v>0.35563139999999999</v>
      </c>
      <c r="C22" s="56">
        <v>6.1016836113485733E-2</v>
      </c>
      <c r="D22" s="20">
        <v>0.32494580000000001</v>
      </c>
      <c r="E22" s="56">
        <v>7.4301012171436739E-2</v>
      </c>
      <c r="F22" s="20">
        <v>0.35261599999999999</v>
      </c>
      <c r="G22" s="56">
        <v>8.7352266029565404E-2</v>
      </c>
    </row>
    <row r="23" spans="1:7" x14ac:dyDescent="0.2">
      <c r="A23" s="18" t="s">
        <v>182</v>
      </c>
      <c r="B23" s="20">
        <v>0.11013740000000001</v>
      </c>
      <c r="C23" s="56">
        <v>7.7532120003905497E-2</v>
      </c>
      <c r="D23" s="20">
        <v>9.8904000000000006E-2</v>
      </c>
      <c r="E23" s="56">
        <v>7.0312972921076244E-2</v>
      </c>
      <c r="F23" s="20">
        <v>0.22038859999999999</v>
      </c>
      <c r="G23" s="56">
        <v>0.27048880185564056</v>
      </c>
    </row>
    <row r="24" spans="1:7" x14ac:dyDescent="0.2">
      <c r="A24" s="18" t="s">
        <v>185</v>
      </c>
      <c r="B24" s="20">
        <v>0.18832900000000002</v>
      </c>
      <c r="C24" s="56">
        <v>0.10498418723074437</v>
      </c>
      <c r="D24" s="20">
        <v>0.22534380000000001</v>
      </c>
      <c r="E24" s="56">
        <v>0.16153864772307588</v>
      </c>
      <c r="F24" s="20">
        <v>0.29838959999999998</v>
      </c>
      <c r="G24" s="56">
        <v>0.22752146864812567</v>
      </c>
    </row>
    <row r="25" spans="1:7" x14ac:dyDescent="0.2">
      <c r="A25" s="18" t="s">
        <v>188</v>
      </c>
      <c r="B25" s="20">
        <v>1.3817920000000001</v>
      </c>
      <c r="C25" s="56">
        <v>0.5157110898933619</v>
      </c>
      <c r="D25" s="20">
        <v>1.4266794</v>
      </c>
      <c r="E25" s="56">
        <v>0.31298502279230478</v>
      </c>
      <c r="F25" s="20">
        <v>1.6411168</v>
      </c>
      <c r="G25" s="56">
        <v>0.55649287456687146</v>
      </c>
    </row>
    <row r="26" spans="1:7" x14ac:dyDescent="0.2">
      <c r="A26" s="18" t="s">
        <v>191</v>
      </c>
      <c r="B26" s="20">
        <v>1.7171565999999998</v>
      </c>
      <c r="C26" s="56">
        <v>0.15485099319119661</v>
      </c>
      <c r="D26" s="20">
        <v>1.7598891999999999</v>
      </c>
      <c r="E26" s="56">
        <v>0.23841705653476331</v>
      </c>
      <c r="F26" s="20">
        <v>1.9400659999999998</v>
      </c>
      <c r="G26" s="56">
        <v>0.49751207560470451</v>
      </c>
    </row>
    <row r="27" spans="1:7" x14ac:dyDescent="0.2">
      <c r="A27" s="18" t="s">
        <v>194</v>
      </c>
      <c r="B27" s="20">
        <v>0.37659039999999999</v>
      </c>
      <c r="C27" s="56">
        <v>4.7942820503178725E-2</v>
      </c>
      <c r="D27" s="20">
        <v>0.35781779999999996</v>
      </c>
      <c r="E27" s="56">
        <v>6.8609156828371265E-2</v>
      </c>
      <c r="F27" s="20">
        <v>0.30042039999999998</v>
      </c>
      <c r="G27" s="56">
        <v>0.13808420690397585</v>
      </c>
    </row>
    <row r="28" spans="1:7" x14ac:dyDescent="0.2">
      <c r="A28" s="18" t="s">
        <v>197</v>
      </c>
      <c r="B28" s="20">
        <v>0.66961460000000006</v>
      </c>
      <c r="C28" s="56">
        <v>3.9749243116064488E-2</v>
      </c>
      <c r="D28" s="20">
        <v>0.64853539999999998</v>
      </c>
      <c r="E28" s="56">
        <v>2.8499181204027585E-2</v>
      </c>
      <c r="F28" s="20">
        <v>0.62608639999999993</v>
      </c>
      <c r="G28" s="56">
        <v>0.10460152004536033</v>
      </c>
    </row>
    <row r="29" spans="1:7" x14ac:dyDescent="0.2">
      <c r="A29" s="18" t="s">
        <v>200</v>
      </c>
      <c r="B29" s="20">
        <v>8.5581600000000008E-2</v>
      </c>
      <c r="C29" s="56">
        <v>5.308673301588638E-2</v>
      </c>
      <c r="D29" s="20">
        <v>3.45764E-2</v>
      </c>
      <c r="E29" s="56">
        <v>1.6150831938324405E-2</v>
      </c>
      <c r="F29" s="20">
        <v>0.1204302</v>
      </c>
      <c r="G29" s="56">
        <v>8.3875540038201843E-2</v>
      </c>
    </row>
    <row r="30" spans="1:7" x14ac:dyDescent="0.2">
      <c r="A30" s="18" t="s">
        <v>204</v>
      </c>
      <c r="B30" s="20">
        <v>0.46409900000000004</v>
      </c>
      <c r="C30" s="56">
        <v>0.10998994610872379</v>
      </c>
      <c r="D30" s="20">
        <v>0.45871119999999993</v>
      </c>
      <c r="E30" s="56">
        <v>8.6917712514193696E-2</v>
      </c>
      <c r="F30" s="20">
        <v>0.65493100000000004</v>
      </c>
      <c r="G30" s="56">
        <v>0.32977965332248732</v>
      </c>
    </row>
    <row r="31" spans="1:7" x14ac:dyDescent="0.2">
      <c r="A31" s="18" t="s">
        <v>206</v>
      </c>
      <c r="B31" s="20">
        <v>0.8566727999999999</v>
      </c>
      <c r="C31" s="56">
        <v>0.23177324169045088</v>
      </c>
      <c r="D31" s="20">
        <v>0.80870700000000006</v>
      </c>
      <c r="E31" s="56">
        <v>0.11306781830388199</v>
      </c>
      <c r="F31" s="20">
        <v>0.89756439999999993</v>
      </c>
      <c r="G31" s="56">
        <v>0.18523263193157966</v>
      </c>
    </row>
    <row r="32" spans="1:7" x14ac:dyDescent="0.2">
      <c r="A32" s="18" t="s">
        <v>208</v>
      </c>
      <c r="B32" s="20">
        <v>2.6589915999999998</v>
      </c>
      <c r="C32" s="56">
        <v>0.40822564669959355</v>
      </c>
      <c r="D32" s="20">
        <v>2.5986599999999997</v>
      </c>
      <c r="E32" s="56">
        <v>0.44228789520232287</v>
      </c>
      <c r="F32" s="20">
        <v>2.8825393999999998</v>
      </c>
      <c r="G32" s="56">
        <v>0.47887571142291108</v>
      </c>
    </row>
    <row r="33" spans="1:7" x14ac:dyDescent="0.2">
      <c r="A33" s="18" t="s">
        <v>210</v>
      </c>
      <c r="B33" s="20">
        <v>3.2429878000000003</v>
      </c>
      <c r="C33" s="56">
        <v>0.44266256091147121</v>
      </c>
      <c r="D33" s="20">
        <v>3.1130722</v>
      </c>
      <c r="E33" s="56">
        <v>0.58530598486962471</v>
      </c>
      <c r="F33" s="20">
        <v>3.3395147999999999</v>
      </c>
      <c r="G33" s="56">
        <v>0.46846685260560761</v>
      </c>
    </row>
    <row r="34" spans="1:7" x14ac:dyDescent="0.2">
      <c r="A34" s="18" t="s">
        <v>212</v>
      </c>
      <c r="B34" s="20">
        <v>7.5175000000000006E-2</v>
      </c>
      <c r="C34" s="56">
        <v>5.777766129309838E-2</v>
      </c>
      <c r="D34" s="20">
        <v>8.5968799999999998E-2</v>
      </c>
      <c r="E34" s="56">
        <v>9.4407114764725242E-2</v>
      </c>
      <c r="F34" s="20">
        <v>9.0462200000000006E-2</v>
      </c>
      <c r="G34" s="56">
        <v>6.9956628054102188E-2</v>
      </c>
    </row>
    <row r="35" spans="1:7" x14ac:dyDescent="0.2">
      <c r="A35" s="18" t="s">
        <v>214</v>
      </c>
      <c r="B35" s="20">
        <v>0.48693259999999999</v>
      </c>
      <c r="C35" s="56">
        <v>4.074165226521869E-2</v>
      </c>
      <c r="D35" s="20">
        <v>0.47855679999999995</v>
      </c>
      <c r="E35" s="56">
        <v>4.071090601669286E-2</v>
      </c>
      <c r="F35" s="20">
        <v>0.45171159999999999</v>
      </c>
      <c r="G35" s="56">
        <v>0.1069643295159653</v>
      </c>
    </row>
    <row r="36" spans="1:7" x14ac:dyDescent="0.2">
      <c r="A36" s="18" t="s">
        <v>216</v>
      </c>
      <c r="B36" s="20">
        <v>0.46637120000000004</v>
      </c>
      <c r="C36" s="56">
        <v>0.14061051162235355</v>
      </c>
      <c r="D36" s="20">
        <v>0.46161520000000006</v>
      </c>
      <c r="E36" s="56">
        <v>5.1125029175541792E-2</v>
      </c>
      <c r="F36" s="20">
        <v>0.73772260000000001</v>
      </c>
      <c r="G36" s="56">
        <v>0.36200758490023383</v>
      </c>
    </row>
    <row r="37" spans="1:7" x14ac:dyDescent="0.2">
      <c r="A37" s="18" t="s">
        <v>218</v>
      </c>
      <c r="B37" s="20">
        <v>0.85866480000000001</v>
      </c>
      <c r="C37" s="56">
        <v>0.26076538836605601</v>
      </c>
      <c r="D37" s="20">
        <v>0.81252040000000003</v>
      </c>
      <c r="E37" s="56">
        <v>7.920131488996883E-2</v>
      </c>
      <c r="F37" s="20">
        <v>0.99950600000000001</v>
      </c>
      <c r="G37" s="56">
        <v>0.33330462862597637</v>
      </c>
    </row>
    <row r="38" spans="1:7" x14ac:dyDescent="0.2">
      <c r="A38" s="18" t="s">
        <v>220</v>
      </c>
      <c r="B38" s="20">
        <v>2.6951770000000002</v>
      </c>
      <c r="C38" s="56">
        <v>0.68677209209351342</v>
      </c>
      <c r="D38" s="20">
        <v>2.5989</v>
      </c>
      <c r="E38" s="56">
        <v>0.32170458482822334</v>
      </c>
      <c r="F38" s="20">
        <v>3.0677758000000006</v>
      </c>
      <c r="G38" s="56">
        <v>0.53153176220306497</v>
      </c>
    </row>
    <row r="39" spans="1:7" x14ac:dyDescent="0.2">
      <c r="A39" s="18" t="s">
        <v>221</v>
      </c>
      <c r="B39" s="20">
        <v>3.2509661999999997</v>
      </c>
      <c r="C39" s="56">
        <v>0.50716528265418959</v>
      </c>
      <c r="D39" s="20">
        <v>3.1131052000000006</v>
      </c>
      <c r="E39" s="56">
        <v>0.44493938770207492</v>
      </c>
      <c r="F39" s="20">
        <v>3.5420423999999997</v>
      </c>
      <c r="G39" s="56">
        <v>0.49429764033707624</v>
      </c>
    </row>
    <row r="40" spans="1:7" x14ac:dyDescent="0.2">
      <c r="A40" s="18" t="s">
        <v>222</v>
      </c>
      <c r="B40" s="20">
        <v>7.7331000000000011E-2</v>
      </c>
      <c r="C40" s="56">
        <v>3.9216838207586285E-2</v>
      </c>
      <c r="D40" s="20">
        <v>9.0279999999999999E-2</v>
      </c>
      <c r="E40" s="56">
        <v>8.7757676709789886E-2</v>
      </c>
      <c r="F40" s="20">
        <v>0.13892840000000001</v>
      </c>
      <c r="G40" s="56">
        <v>7.8625328185642579E-2</v>
      </c>
    </row>
    <row r="41" spans="1:7" x14ac:dyDescent="0.2">
      <c r="A41" s="18" t="s">
        <v>223</v>
      </c>
      <c r="B41" s="20">
        <v>0.48755699999999996</v>
      </c>
      <c r="C41" s="56">
        <v>2.8363346003248618E-2</v>
      </c>
      <c r="D41" s="20">
        <v>0.47786880000000009</v>
      </c>
      <c r="E41" s="56">
        <v>2.3084739736457943E-2</v>
      </c>
      <c r="F41" s="20">
        <v>0.4254848</v>
      </c>
      <c r="G41" s="56">
        <v>0.11581763140472165</v>
      </c>
    </row>
    <row r="42" spans="1:7" x14ac:dyDescent="0.2">
      <c r="A42" s="18" t="s">
        <v>224</v>
      </c>
      <c r="B42" s="20">
        <v>0.27251740000000002</v>
      </c>
      <c r="C42" s="56">
        <v>0.17513173714606947</v>
      </c>
      <c r="D42" s="20">
        <v>0.2420524</v>
      </c>
      <c r="E42" s="56">
        <v>8.5976364608536526E-2</v>
      </c>
      <c r="F42" s="20">
        <v>0.17639500000000002</v>
      </c>
      <c r="G42" s="56">
        <v>8.3642677169014606E-2</v>
      </c>
    </row>
    <row r="43" spans="1:7" x14ac:dyDescent="0.2">
      <c r="A43" s="18" t="s">
        <v>225</v>
      </c>
      <c r="B43" s="20">
        <v>1.5102798</v>
      </c>
      <c r="C43" s="56">
        <v>0.33303112733902157</v>
      </c>
      <c r="D43" s="20">
        <v>1.4669336000000002</v>
      </c>
      <c r="E43" s="56">
        <v>0.27089798657114378</v>
      </c>
      <c r="F43" s="20">
        <v>1.3903783999999999</v>
      </c>
      <c r="G43" s="56">
        <v>0.38723868735484146</v>
      </c>
    </row>
    <row r="44" spans="1:7" x14ac:dyDescent="0.2">
      <c r="A44" s="18" t="s">
        <v>226</v>
      </c>
      <c r="B44" s="20">
        <v>1.9221831999999999</v>
      </c>
      <c r="C44" s="56">
        <v>0.47546525631974473</v>
      </c>
      <c r="D44" s="20">
        <v>1.8129487999999998</v>
      </c>
      <c r="E44" s="56">
        <v>0.26771993767218927</v>
      </c>
      <c r="F44" s="20">
        <v>1.6787990000000002</v>
      </c>
      <c r="G44" s="56">
        <v>0.45121328255770576</v>
      </c>
    </row>
    <row r="45" spans="1:7" x14ac:dyDescent="0.2">
      <c r="A45" s="18" t="s">
        <v>227</v>
      </c>
      <c r="B45" s="20">
        <v>0.33451639999999994</v>
      </c>
      <c r="C45" s="56">
        <v>6.5915558135390323E-2</v>
      </c>
      <c r="D45" s="20">
        <v>0.34218760000000004</v>
      </c>
      <c r="E45" s="56">
        <v>0.10035447106282806</v>
      </c>
      <c r="F45" s="20">
        <v>0.36584479999999997</v>
      </c>
      <c r="G45" s="56">
        <v>0.10109248913099325</v>
      </c>
    </row>
    <row r="46" spans="1:7" x14ac:dyDescent="0.2">
      <c r="A46" s="18" t="s">
        <v>228</v>
      </c>
      <c r="B46" s="20">
        <v>0.64870519999999998</v>
      </c>
      <c r="C46" s="56">
        <v>2.951114560975223E-2</v>
      </c>
      <c r="D46" s="20">
        <v>0.64248520000000009</v>
      </c>
      <c r="E46" s="56">
        <v>1.827520751455371E-2</v>
      </c>
      <c r="F46" s="20">
        <v>0.66775699999999993</v>
      </c>
      <c r="G46" s="56">
        <v>2.8344110084813023E-2</v>
      </c>
    </row>
    <row r="47" spans="1:7" x14ac:dyDescent="0.2">
      <c r="A47" s="18" t="s">
        <v>229</v>
      </c>
      <c r="B47" s="20">
        <v>1.0176810000000001</v>
      </c>
      <c r="C47" s="56">
        <v>0.4800745116739692</v>
      </c>
      <c r="D47" s="20">
        <v>0.98426600000000009</v>
      </c>
      <c r="E47" s="56">
        <v>0.1289174759584599</v>
      </c>
      <c r="F47" s="20">
        <v>1.0563652000000001</v>
      </c>
      <c r="G47" s="56">
        <v>0.27097868340461739</v>
      </c>
    </row>
    <row r="48" spans="1:7" x14ac:dyDescent="0.2">
      <c r="A48" s="18" t="s">
        <v>230</v>
      </c>
      <c r="B48" s="20">
        <v>1.3029527999999999</v>
      </c>
      <c r="C48" s="56">
        <v>0.26885128734525288</v>
      </c>
      <c r="D48" s="20">
        <v>1.2788356000000001</v>
      </c>
      <c r="E48" s="56">
        <v>0.32686355780860626</v>
      </c>
      <c r="F48" s="20">
        <v>1.2980507999999999</v>
      </c>
      <c r="G48" s="56">
        <v>0.27395709887900355</v>
      </c>
    </row>
    <row r="49" spans="1:7" x14ac:dyDescent="0.2">
      <c r="A49" s="18" t="s">
        <v>231</v>
      </c>
      <c r="B49" s="20">
        <v>0.47451859999999996</v>
      </c>
      <c r="C49" s="56">
        <v>2.650940466702334E-2</v>
      </c>
      <c r="D49" s="20">
        <v>0.47048640000000008</v>
      </c>
      <c r="E49" s="56">
        <v>7.2738494449637356E-2</v>
      </c>
      <c r="F49" s="20">
        <v>0.45493719999999999</v>
      </c>
      <c r="G49" s="56">
        <v>6.5513081027379669E-2</v>
      </c>
    </row>
    <row r="50" spans="1:7" x14ac:dyDescent="0.2">
      <c r="A50" s="18" t="s">
        <v>232</v>
      </c>
      <c r="B50" s="20">
        <v>0.72027180000000002</v>
      </c>
      <c r="C50" s="56">
        <v>4.0285794614230958E-2</v>
      </c>
      <c r="D50" s="20">
        <v>0.71129580000000003</v>
      </c>
      <c r="E50" s="56">
        <v>2.1654377379643135E-2</v>
      </c>
      <c r="F50" s="20">
        <v>0.71257539999999997</v>
      </c>
      <c r="G50" s="56">
        <v>3.3547859816983848E-2</v>
      </c>
    </row>
    <row r="51" spans="1:7" x14ac:dyDescent="0.2">
      <c r="A51" s="18" t="s">
        <v>233</v>
      </c>
      <c r="B51" s="20">
        <v>0.22042880000000001</v>
      </c>
      <c r="C51" s="56">
        <v>0.18838696964944263</v>
      </c>
      <c r="D51" s="20">
        <v>0.18647160000000002</v>
      </c>
      <c r="E51" s="56">
        <v>9.2314396560341516E-2</v>
      </c>
      <c r="F51" s="20">
        <v>0.12423379999999999</v>
      </c>
      <c r="G51" s="56">
        <v>0.12769252153199892</v>
      </c>
    </row>
    <row r="52" spans="1:7" x14ac:dyDescent="0.2">
      <c r="A52" s="18" t="s">
        <v>234</v>
      </c>
      <c r="B52" s="20">
        <v>0.7295528</v>
      </c>
      <c r="C52" s="56">
        <v>5.4346424856654571E-2</v>
      </c>
      <c r="D52" s="20">
        <v>0.73213220000000001</v>
      </c>
      <c r="E52" s="56">
        <v>4.2984834641998995E-2</v>
      </c>
      <c r="F52" s="20">
        <v>0.73443340000000001</v>
      </c>
      <c r="G52" s="56">
        <v>1.1728516926704777E-2</v>
      </c>
    </row>
    <row r="53" spans="1:7" x14ac:dyDescent="0.2">
      <c r="A53" s="18" t="s">
        <v>235</v>
      </c>
      <c r="B53" s="20">
        <v>0.85809879999999994</v>
      </c>
      <c r="C53" s="56">
        <v>2.2221679115224414E-2</v>
      </c>
      <c r="D53" s="20">
        <v>0.85409819999999992</v>
      </c>
      <c r="E53" s="56">
        <v>1.2969883989458036E-2</v>
      </c>
      <c r="F53" s="20">
        <v>0.858738</v>
      </c>
      <c r="G53" s="56">
        <v>2.0225798859377607E-2</v>
      </c>
    </row>
    <row r="54" spans="1:7" x14ac:dyDescent="0.2">
      <c r="A54" s="18" t="s">
        <v>236</v>
      </c>
      <c r="B54" s="20">
        <v>0.76966439999999992</v>
      </c>
      <c r="C54" s="56">
        <v>2.535462262192047E-2</v>
      </c>
      <c r="D54" s="20">
        <v>0.76537080000000002</v>
      </c>
      <c r="E54" s="56">
        <v>3.6320003258535107E-2</v>
      </c>
      <c r="F54" s="20">
        <v>0.76121879999999997</v>
      </c>
      <c r="G54" s="56">
        <v>2.9835475607068843E-2</v>
      </c>
    </row>
    <row r="55" spans="1:7" x14ac:dyDescent="0.2">
      <c r="A55" s="18" t="s">
        <v>237</v>
      </c>
      <c r="B55" s="20">
        <v>0.87820619999999994</v>
      </c>
      <c r="C55" s="56">
        <v>1.465766262744506E-2</v>
      </c>
      <c r="D55" s="20">
        <v>0.87236220000000009</v>
      </c>
      <c r="E55" s="56">
        <v>8.5217168868720293E-3</v>
      </c>
      <c r="F55" s="20">
        <v>0.87291120000000011</v>
      </c>
      <c r="G55" s="56">
        <v>2.4539259946053806E-2</v>
      </c>
    </row>
    <row r="56" spans="1:7" x14ac:dyDescent="0.2">
      <c r="A56" s="18" t="s">
        <v>238</v>
      </c>
      <c r="B56" s="20">
        <v>0.46943020000000002</v>
      </c>
      <c r="C56" s="56">
        <v>5.298741821130707E-2</v>
      </c>
      <c r="D56" s="20">
        <v>0.44862039999999997</v>
      </c>
      <c r="E56" s="56">
        <v>6.5621359135574181E-2</v>
      </c>
      <c r="F56" s="20">
        <v>0.46881839999999997</v>
      </c>
      <c r="G56" s="56">
        <v>6.6619536292292669E-2</v>
      </c>
    </row>
  </sheetData>
  <conditionalFormatting sqref="A1:G56">
    <cfRule type="cellIs" dxfId="5" priority="1" operator="between">
      <formula>0.1</formula>
      <formula>0.2</formula>
    </cfRule>
    <cfRule type="cellIs" dxfId="4" priority="2" operator="between">
      <formula>0.05</formula>
      <formula>0.1</formula>
    </cfRule>
    <cfRule type="cellIs" dxfId="3" priority="3" operator="between">
      <formula>0.0000000000001</formula>
      <formula>0.05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F9C6C-5460-8B42-9E26-82C6C7EAFFBC}">
  <dimension ref="A1:E30"/>
  <sheetViews>
    <sheetView workbookViewId="0">
      <selection activeCell="D2" sqref="D2"/>
    </sheetView>
  </sheetViews>
  <sheetFormatPr baseColWidth="10" defaultRowHeight="15" x14ac:dyDescent="0.2"/>
  <sheetData>
    <row r="1" spans="1:5" x14ac:dyDescent="0.2">
      <c r="B1" t="s">
        <v>344</v>
      </c>
      <c r="D1" t="s">
        <v>345</v>
      </c>
    </row>
    <row r="2" spans="1:5" x14ac:dyDescent="0.2">
      <c r="A2" s="18" t="s">
        <v>70</v>
      </c>
      <c r="B2" s="18" t="s">
        <v>334</v>
      </c>
      <c r="C2" s="18" t="s">
        <v>335</v>
      </c>
      <c r="D2" s="18" t="s">
        <v>334</v>
      </c>
      <c r="E2" s="18" t="s">
        <v>335</v>
      </c>
    </row>
    <row r="3" spans="1:5" x14ac:dyDescent="0.2">
      <c r="A3" s="18" t="s">
        <v>83</v>
      </c>
      <c r="B3" s="20">
        <v>6.9765999999999995E-2</v>
      </c>
      <c r="C3" s="20">
        <v>5.059558149680661E-2</v>
      </c>
      <c r="D3" s="20">
        <v>9.8615000000000008E-2</v>
      </c>
      <c r="E3" s="20">
        <v>5.3038980537902465E-2</v>
      </c>
    </row>
    <row r="4" spans="1:5" x14ac:dyDescent="0.2">
      <c r="A4" s="18" t="s">
        <v>89</v>
      </c>
      <c r="B4" s="20">
        <v>3.9240088000000002</v>
      </c>
      <c r="C4" s="20">
        <v>0.43478862144460506</v>
      </c>
      <c r="D4" s="20">
        <v>4.5752246000000003</v>
      </c>
      <c r="E4" s="20">
        <v>1.2559273104361144</v>
      </c>
    </row>
    <row r="5" spans="1:5" x14ac:dyDescent="0.2">
      <c r="A5" s="18" t="s">
        <v>90</v>
      </c>
      <c r="B5" s="20">
        <v>0.11025700000000001</v>
      </c>
      <c r="C5" s="20">
        <v>9.219197347112168E-2</v>
      </c>
      <c r="D5" s="20">
        <v>0.13551879999999999</v>
      </c>
      <c r="E5" s="20">
        <v>0.11032763835594418</v>
      </c>
    </row>
    <row r="6" spans="1:5" x14ac:dyDescent="0.2">
      <c r="A6" s="18" t="s">
        <v>95</v>
      </c>
      <c r="B6" s="20">
        <v>0.96196179999999987</v>
      </c>
      <c r="C6" s="20">
        <v>0.13941740790769402</v>
      </c>
      <c r="D6" s="20">
        <v>0.89808480000000002</v>
      </c>
      <c r="E6" s="20">
        <v>0.16616918538254866</v>
      </c>
    </row>
    <row r="7" spans="1:5" x14ac:dyDescent="0.2">
      <c r="A7" s="18" t="s">
        <v>99</v>
      </c>
      <c r="B7" s="20">
        <v>0.17064099999999999</v>
      </c>
      <c r="C7" s="20">
        <v>7.2269406632405636E-2</v>
      </c>
      <c r="D7" s="20">
        <v>0.18085659999999998</v>
      </c>
      <c r="E7" s="20">
        <v>0.12764166891262432</v>
      </c>
    </row>
    <row r="8" spans="1:5" x14ac:dyDescent="0.2">
      <c r="A8" s="18" t="s">
        <v>103</v>
      </c>
      <c r="B8" s="20">
        <v>2.1663054000000002</v>
      </c>
      <c r="C8" s="20">
        <v>0.13478347254318687</v>
      </c>
      <c r="D8" s="20">
        <v>2.1220869999999996</v>
      </c>
      <c r="E8" s="20">
        <v>0.28928820949876582</v>
      </c>
    </row>
    <row r="9" spans="1:5" x14ac:dyDescent="0.2">
      <c r="A9" s="18" t="s">
        <v>107</v>
      </c>
      <c r="B9" s="20">
        <v>1.3903050000000001</v>
      </c>
      <c r="C9" s="20">
        <v>0.13377472018658834</v>
      </c>
      <c r="D9" s="20">
        <v>1.3901861999999998</v>
      </c>
      <c r="E9" s="20">
        <v>0.34989650816305684</v>
      </c>
    </row>
    <row r="10" spans="1:5" x14ac:dyDescent="0.2">
      <c r="A10" s="18" t="s">
        <v>115</v>
      </c>
      <c r="B10" s="20">
        <v>4.3083346000000002</v>
      </c>
      <c r="C10" s="20">
        <v>0.59172089205621226</v>
      </c>
      <c r="D10" s="20">
        <v>4.9837476000000009</v>
      </c>
      <c r="E10" s="20">
        <v>1.6817324257274946</v>
      </c>
    </row>
    <row r="11" spans="1:5" x14ac:dyDescent="0.2">
      <c r="A11" s="18" t="s">
        <v>111</v>
      </c>
      <c r="B11" s="20">
        <v>0.1889808</v>
      </c>
      <c r="C11" s="20">
        <v>0.11251081956505338</v>
      </c>
      <c r="D11" s="20">
        <v>0.19613019999999998</v>
      </c>
      <c r="E11" s="20">
        <v>0.11984590505603436</v>
      </c>
    </row>
    <row r="12" spans="1:5" x14ac:dyDescent="0.2">
      <c r="A12" s="18" t="s">
        <v>116</v>
      </c>
      <c r="B12" s="20">
        <v>1.1124144</v>
      </c>
      <c r="C12" s="20">
        <v>0.16368503862998671</v>
      </c>
      <c r="D12" s="20">
        <v>1.0185751999999999</v>
      </c>
      <c r="E12" s="20">
        <v>7.814917844545774E-2</v>
      </c>
    </row>
    <row r="13" spans="1:5" x14ac:dyDescent="0.2">
      <c r="A13" s="18" t="s">
        <v>120</v>
      </c>
      <c r="B13" s="20">
        <v>0.26002319999999995</v>
      </c>
      <c r="C13" s="20">
        <v>8.1324129369456058E-2</v>
      </c>
      <c r="D13" s="20">
        <v>0.25751780000000002</v>
      </c>
      <c r="E13" s="20">
        <v>0.16413438817079126</v>
      </c>
    </row>
    <row r="14" spans="1:5" x14ac:dyDescent="0.2">
      <c r="A14" s="18" t="s">
        <v>125</v>
      </c>
      <c r="B14" s="20">
        <v>2.4084562000000003</v>
      </c>
      <c r="C14" s="20">
        <v>0.1654952786930794</v>
      </c>
      <c r="D14" s="20">
        <v>2.3261682000000001</v>
      </c>
      <c r="E14" s="20">
        <v>0.2841580571234969</v>
      </c>
    </row>
    <row r="15" spans="1:5" x14ac:dyDescent="0.2">
      <c r="A15" s="18" t="s">
        <v>130</v>
      </c>
      <c r="B15" s="20">
        <v>1.5760396000000001</v>
      </c>
      <c r="C15" s="20">
        <v>0.20945832979330356</v>
      </c>
      <c r="D15" s="20">
        <v>1.5350135999999999</v>
      </c>
      <c r="E15" s="20">
        <v>0.25339212854546195</v>
      </c>
    </row>
    <row r="16" spans="1:5" x14ac:dyDescent="0.2">
      <c r="A16" s="18" t="s">
        <v>145</v>
      </c>
      <c r="B16" s="20">
        <v>0.77302559999999987</v>
      </c>
      <c r="C16" s="20">
        <v>3.8933257387483017E-2</v>
      </c>
      <c r="D16" s="20">
        <v>0.79139879999999996</v>
      </c>
      <c r="E16" s="20">
        <v>4.2785709146863499E-2</v>
      </c>
    </row>
    <row r="17" spans="1:5" x14ac:dyDescent="0.2">
      <c r="A17" s="18" t="s">
        <v>151</v>
      </c>
      <c r="B17" s="20">
        <v>0.59749579999999991</v>
      </c>
      <c r="C17" s="20">
        <v>6.0288514732907479E-2</v>
      </c>
      <c r="D17" s="20">
        <v>0.64444140000000005</v>
      </c>
      <c r="E17" s="20">
        <v>8.6338320980893973E-2</v>
      </c>
    </row>
    <row r="18" spans="1:5" x14ac:dyDescent="0.2">
      <c r="A18" s="18" t="s">
        <v>157</v>
      </c>
      <c r="B18" s="20">
        <v>0.75990160000000007</v>
      </c>
      <c r="C18" s="20">
        <v>3.3776501762319916E-2</v>
      </c>
      <c r="D18" s="20">
        <v>0.78123100000000001</v>
      </c>
      <c r="E18" s="20">
        <v>4.7027893207116971E-2</v>
      </c>
    </row>
    <row r="19" spans="1:5" x14ac:dyDescent="0.2">
      <c r="A19" s="18" t="s">
        <v>162</v>
      </c>
      <c r="B19" s="20">
        <v>0.35310819999999998</v>
      </c>
      <c r="C19" s="20">
        <v>5.9420933194455988E-2</v>
      </c>
      <c r="D19" s="20">
        <v>0.40876099999999999</v>
      </c>
      <c r="E19" s="20">
        <v>0.17897822246994194</v>
      </c>
    </row>
    <row r="20" spans="1:5" x14ac:dyDescent="0.2">
      <c r="A20" s="18" t="s">
        <v>167</v>
      </c>
      <c r="B20" s="20">
        <v>0.51032960000000005</v>
      </c>
      <c r="C20" s="20">
        <v>6.2649216469960078E-2</v>
      </c>
      <c r="D20" s="20">
        <v>0.56046460000000009</v>
      </c>
      <c r="E20" s="20">
        <v>7.3866051778200575E-2</v>
      </c>
    </row>
    <row r="21" spans="1:5" x14ac:dyDescent="0.2">
      <c r="A21" s="18" t="s">
        <v>135</v>
      </c>
      <c r="B21" s="20">
        <v>0.77912040000000005</v>
      </c>
      <c r="C21" s="20">
        <v>4.6897762167293224E-2</v>
      </c>
      <c r="D21" s="20">
        <v>0.69849099999999997</v>
      </c>
      <c r="E21" s="20">
        <v>0.14430636985247791</v>
      </c>
    </row>
    <row r="22" spans="1:5" x14ac:dyDescent="0.2">
      <c r="A22" s="18" t="s">
        <v>140</v>
      </c>
      <c r="B22" s="20">
        <v>6.2349199999999994E-2</v>
      </c>
      <c r="C22" s="20">
        <v>4.1246462147680019E-2</v>
      </c>
      <c r="D22" s="20">
        <v>0.1373452</v>
      </c>
      <c r="E22" s="20">
        <v>7.4883424789468606E-2</v>
      </c>
    </row>
    <row r="23" spans="1:5" x14ac:dyDescent="0.2">
      <c r="A23" s="18" t="s">
        <v>146</v>
      </c>
      <c r="B23" s="20">
        <v>1.8853991999999997</v>
      </c>
      <c r="C23" s="20">
        <v>0.28186747257301925</v>
      </c>
      <c r="D23" s="20">
        <v>1.8030692000000001</v>
      </c>
      <c r="E23" s="20">
        <v>0.36697254833665555</v>
      </c>
    </row>
    <row r="24" spans="1:5" x14ac:dyDescent="0.2">
      <c r="A24" s="18" t="s">
        <v>152</v>
      </c>
      <c r="B24" s="20">
        <v>1.1748201999999999</v>
      </c>
      <c r="C24" s="20">
        <v>0.18240200784859809</v>
      </c>
      <c r="D24" s="20">
        <v>1.1310765999999999</v>
      </c>
      <c r="E24" s="20">
        <v>0.25155599516072025</v>
      </c>
    </row>
    <row r="25" spans="1:5" x14ac:dyDescent="0.2">
      <c r="A25" s="18" t="s">
        <v>158</v>
      </c>
      <c r="B25" s="20">
        <v>0.40278999999999998</v>
      </c>
      <c r="C25" s="20">
        <v>2.0831831772554227E-2</v>
      </c>
      <c r="D25" s="20">
        <v>0.37773720000000005</v>
      </c>
      <c r="E25" s="20">
        <v>6.8350864077932158E-2</v>
      </c>
    </row>
    <row r="26" spans="1:5" x14ac:dyDescent="0.2">
      <c r="A26" s="18" t="s">
        <v>163</v>
      </c>
      <c r="B26" s="20">
        <v>0.62045420000000007</v>
      </c>
      <c r="C26" s="20">
        <v>0.13511731436126154</v>
      </c>
      <c r="D26" s="20">
        <v>0.64651159999999996</v>
      </c>
      <c r="E26" s="20">
        <v>0.10138304346536466</v>
      </c>
    </row>
    <row r="27" spans="1:5" x14ac:dyDescent="0.2">
      <c r="A27" s="18" t="s">
        <v>168</v>
      </c>
      <c r="B27" s="20">
        <v>0.22234439999999997</v>
      </c>
      <c r="C27" s="20">
        <v>9.7080151425510242E-2</v>
      </c>
      <c r="D27" s="20">
        <v>0.25709080000000001</v>
      </c>
      <c r="E27" s="20">
        <v>0.12836477927258699</v>
      </c>
    </row>
    <row r="28" spans="1:5" x14ac:dyDescent="0.2">
      <c r="A28" s="18" t="s">
        <v>172</v>
      </c>
      <c r="B28" s="20">
        <v>1.7112552000000001</v>
      </c>
      <c r="C28" s="20">
        <v>0.16780289378821808</v>
      </c>
      <c r="D28" s="20">
        <v>1.6720744000000001</v>
      </c>
      <c r="E28" s="20">
        <v>0.33379540552904535</v>
      </c>
    </row>
    <row r="29" spans="1:5" x14ac:dyDescent="0.2">
      <c r="A29" s="18" t="s">
        <v>176</v>
      </c>
      <c r="B29" s="20">
        <v>1.0449074</v>
      </c>
      <c r="C29" s="20">
        <v>0.10954253529246073</v>
      </c>
      <c r="D29" s="20">
        <v>1.0309323999999997</v>
      </c>
      <c r="E29" s="20">
        <v>0.22488377175176605</v>
      </c>
    </row>
    <row r="30" spans="1:5" x14ac:dyDescent="0.2">
      <c r="A30" s="18" t="s">
        <v>201</v>
      </c>
      <c r="B30" s="20">
        <v>0.24450439999999998</v>
      </c>
      <c r="C30" s="20">
        <v>4.407084284195182E-2</v>
      </c>
      <c r="D30" s="20">
        <v>0.23108279999999998</v>
      </c>
      <c r="E30" s="20">
        <v>0.11481968808832388</v>
      </c>
    </row>
  </sheetData>
  <conditionalFormatting sqref="A2:E30">
    <cfRule type="cellIs" dxfId="2" priority="1" operator="between">
      <formula>0.1</formula>
      <formula>0.2</formula>
    </cfRule>
    <cfRule type="cellIs" dxfId="1" priority="2" operator="between">
      <formula>0.05</formula>
      <formula>0.1</formula>
    </cfRule>
    <cfRule type="cellIs" dxfId="0" priority="3" operator="between">
      <formula>0.0000000000001</formula>
      <formula>0.05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Real Demand Calculation</vt:lpstr>
      <vt:lpstr>Real Demand</vt:lpstr>
      <vt:lpstr>Analyse Product</vt:lpstr>
      <vt:lpstr>product_data</vt:lpstr>
      <vt:lpstr>channel_data</vt:lpstr>
      <vt:lpstr>size_data</vt:lpstr>
      <vt:lpstr>Analyse Sizes</vt:lpstr>
      <vt:lpstr>Analyse Channel</vt:lpstr>
      <vt:lpstr>Solver</vt:lpstr>
      <vt:lpstr>Analyse Bieke</vt:lpstr>
      <vt:lpstr>Sheet1</vt:lpstr>
      <vt:lpstr>DATA CHANNEL</vt:lpstr>
      <vt:lpstr>DATA SIZES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Bieke Leenknegt</cp:lastModifiedBy>
  <cp:revision/>
  <dcterms:created xsi:type="dcterms:W3CDTF">2025-03-05T14:35:25Z</dcterms:created>
  <dcterms:modified xsi:type="dcterms:W3CDTF">2025-04-24T08:37:54Z</dcterms:modified>
  <cp:category/>
  <cp:contentStatus/>
</cp:coreProperties>
</file>