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visible" name="DB" sheetId="2" r:id="rId5"/>
    <sheet state="visible" name="Aritex Standard Materials" sheetId="3" r:id="rId6"/>
  </sheets>
  <definedNames/>
  <calcPr/>
  <extLst>
    <ext uri="GoogleSheetsCustomDataVersion2">
      <go:sheetsCustomData xmlns:go="http://customooxmlschemas.google.com/" r:id="rId7" roundtripDataChecksum="pZmpDoRlol2WM/7ORKKU/uAWnhq/UokYZJbG0NRKzSs="/>
    </ext>
  </extLst>
</workbook>
</file>

<file path=xl/sharedStrings.xml><?xml version="1.0" encoding="utf-8"?>
<sst xmlns="http://schemas.openxmlformats.org/spreadsheetml/2006/main" count="742" uniqueCount="370">
  <si>
    <t>Rev04</t>
  </si>
  <si>
    <t>MATERIAL</t>
  </si>
  <si>
    <t>TREATMENT</t>
  </si>
  <si>
    <t>SURFACE TREATMENT</t>
  </si>
  <si>
    <t>USE</t>
  </si>
  <si>
    <t>COMMENTS</t>
  </si>
  <si>
    <t>fy (MPa)</t>
  </si>
  <si>
    <t>fu (MPa)</t>
  </si>
  <si>
    <t>DESCRIPTION</t>
  </si>
  <si>
    <t>UNE</t>
  </si>
  <si>
    <t>DIN</t>
  </si>
  <si>
    <t>EU</t>
  </si>
  <si>
    <t>AISI/SAE</t>
  </si>
  <si>
    <t>d o t min</t>
  </si>
  <si>
    <t>d o t max</t>
  </si>
  <si>
    <t>STRUCTURAL STEEL (Resistant steel)</t>
  </si>
  <si>
    <t>Cast Steel</t>
  </si>
  <si>
    <t>-</t>
  </si>
  <si>
    <t>St-44.2
(DIN 17100)</t>
  </si>
  <si>
    <r>
      <rPr>
        <rFont val="Calibri"/>
        <b/>
        <color theme="1"/>
        <sz val="12.0"/>
      </rPr>
      <t>S275</t>
    </r>
    <r>
      <rPr>
        <rFont val="Calibri"/>
        <color theme="1"/>
        <sz val="12.0"/>
      </rPr>
      <t>/1.0044
(EN 10025)</t>
    </r>
  </si>
  <si>
    <t>ASTM A570 Gr40</t>
  </si>
  <si>
    <t>None</t>
  </si>
  <si>
    <t>Welded Asembly
Supports
Shims
Foundation Plates</t>
  </si>
  <si>
    <t>Machine faces used for assemblying</t>
  </si>
  <si>
    <t>*EC3 1.1</t>
  </si>
  <si>
    <t>GENERAL PROPERTIES</t>
  </si>
  <si>
    <t>*UNE EN 13155</t>
  </si>
  <si>
    <t>Steel</t>
  </si>
  <si>
    <t>Aluminum</t>
  </si>
  <si>
    <t>Young modulus (E) [Mpa]</t>
  </si>
  <si>
    <t>St-52.3
(DIN 17100)</t>
  </si>
  <si>
    <r>
      <rPr>
        <rFont val="Calibri"/>
        <b/>
        <color theme="1"/>
        <sz val="12.0"/>
      </rPr>
      <t>S355</t>
    </r>
    <r>
      <rPr>
        <rFont val="Calibri"/>
        <color theme="1"/>
        <sz val="12.0"/>
      </rPr>
      <t>/1.0045
(EN 10025)</t>
    </r>
  </si>
  <si>
    <t>ASTM A572 Gr50</t>
  </si>
  <si>
    <r>
      <rPr>
        <rFont val="Calibri"/>
        <b/>
        <color theme="1"/>
        <sz val="12.0"/>
      </rPr>
      <t>Density (</t>
    </r>
    <r>
      <rPr>
        <rFont val="Calibri"/>
        <b/>
        <color theme="1"/>
        <sz val="11.0"/>
      </rPr>
      <t>δ</t>
    </r>
    <r>
      <rPr>
        <rFont val="Calibri"/>
        <b/>
        <color theme="1"/>
        <sz val="9.0"/>
      </rPr>
      <t>) [kg/m</t>
    </r>
    <r>
      <rPr>
        <rFont val="Calibri"/>
        <b/>
        <color theme="1"/>
        <sz val="9.0"/>
        <vertAlign val="superscript"/>
      </rPr>
      <t>3</t>
    </r>
    <r>
      <rPr>
        <rFont val="Calibri"/>
        <b/>
        <color theme="1"/>
        <sz val="9.0"/>
      </rPr>
      <t>]</t>
    </r>
  </si>
  <si>
    <t>Hard Steel</t>
  </si>
  <si>
    <t>F-1140/C45K
(UNE 36011)</t>
  </si>
  <si>
    <t>CK45/1.1191
(DIN 17200)</t>
  </si>
  <si>
    <r>
      <rPr>
        <rFont val="Calibri"/>
        <b/>
        <color theme="1"/>
        <sz val="12.0"/>
      </rPr>
      <t>C45E (+QT)</t>
    </r>
    <r>
      <rPr>
        <rFont val="Calibri"/>
        <color theme="1"/>
        <sz val="12.0"/>
      </rPr>
      <t>/1.1191
(EN 10083-1)</t>
    </r>
  </si>
  <si>
    <t>SAE 1042</t>
  </si>
  <si>
    <t>Hardened (80 kg mm2)</t>
  </si>
  <si>
    <t>Tempered (48-50 HRc)</t>
  </si>
  <si>
    <t>Mechanical Stops, Shafts
DO NOT USE IN WELDED ASSEMBLIES</t>
  </si>
  <si>
    <t>Machine faces used for assemblying
For sliding shafts use Vasla-25
+QT -&gt; Supplied already hardened</t>
  </si>
  <si>
    <t>*https://www.ipargama.com/pdf/F-1140.pdf</t>
  </si>
  <si>
    <t>F-1252
(UNE 36012)</t>
  </si>
  <si>
    <t>42CrMoS4
(DIN 17200)</t>
  </si>
  <si>
    <r>
      <rPr>
        <rFont val="Calibri"/>
        <b/>
        <color theme="1"/>
        <sz val="12.0"/>
      </rPr>
      <t>42CrMoS4 (+QT)</t>
    </r>
    <r>
      <rPr>
        <rFont val="Calibri"/>
        <color theme="1"/>
        <sz val="12.0"/>
      </rPr>
      <t>/1.7227
(EN 10083-3)</t>
    </r>
  </si>
  <si>
    <t>SAE 4140</t>
  </si>
  <si>
    <t>Hardened (110 kg mm2)</t>
  </si>
  <si>
    <t>Tempered (58-62 HRc)</t>
  </si>
  <si>
    <t>Center pin/Pins with lower diameter than 6mm, Shafts
ONLY ROUND RAW MATERIAL</t>
  </si>
  <si>
    <t>Ni steel to be used when high resistance required. In natural condition can reach a resistance of 100 Kgrs/mm2. For sliding shafts use Vaslatop
+QT -&gt; Supplied already hardened</t>
  </si>
  <si>
    <t>*https://waldunsteel.com/es/products/42crmos4/</t>
  </si>
  <si>
    <t>F-5303
(UNE 36072-2)</t>
  </si>
  <si>
    <t>40CrMnMo7
(DIN 17350)</t>
  </si>
  <si>
    <r>
      <rPr>
        <rFont val="Calibri"/>
        <b/>
        <color theme="1"/>
        <sz val="12.0"/>
      </rPr>
      <t xml:space="preserve">40CrMnMo7(+QT) </t>
    </r>
    <r>
      <rPr>
        <rFont val="Calibri"/>
        <color theme="1"/>
        <sz val="12.0"/>
      </rPr>
      <t>/1.2311
(EN ISO 4957)</t>
    </r>
  </si>
  <si>
    <t>SAE 4340</t>
  </si>
  <si>
    <t>Hardened (100 kg mm2)</t>
  </si>
  <si>
    <t>PLATES AND BLOCKS</t>
  </si>
  <si>
    <t>Ni steel to be used when high resistance required. 
+QT -&gt; Supplied already hardened</t>
  </si>
  <si>
    <t>*https://waldunsteel.com/es/products/din-1-2311-tool-steel/</t>
  </si>
  <si>
    <t>F-1260
(UNE 36012)</t>
  </si>
  <si>
    <t>30CrNiMo8
(DIN 17200)</t>
  </si>
  <si>
    <r>
      <rPr>
        <rFont val="Calibri"/>
        <b/>
        <color rgb="FF7F7F7F"/>
        <sz val="12.0"/>
      </rPr>
      <t xml:space="preserve">30CrNiMo8 (+QT) </t>
    </r>
    <r>
      <rPr>
        <rFont val="Calibri"/>
        <color rgb="FF7F7F7F"/>
        <sz val="12.0"/>
      </rPr>
      <t>/1.6580
(EN 10083-3)</t>
    </r>
  </si>
  <si>
    <t>Ni steel to be used when high resistance is required.
Use 40CrMnMo7 preferrably
+QT -&gt; Supplied already hardened</t>
  </si>
  <si>
    <t>*https://www.ipargama.com/pdf/30CrNiMo8.pdf</t>
  </si>
  <si>
    <t>TOOLOX 44</t>
  </si>
  <si>
    <t>*https://www.ssab.com/api/sitecore/Datasheet/Get?key=be079cf259d4477aa1beadf416387cf8_es-es</t>
  </si>
  <si>
    <t>HARDENED STEEL (superficial hardness)</t>
  </si>
  <si>
    <t>Carburized Steel</t>
  </si>
  <si>
    <t>F-143
(UNE 36011-12)</t>
  </si>
  <si>
    <t>50CrV4
(DIN 17200)</t>
  </si>
  <si>
    <r>
      <rPr>
        <rFont val="Calibri"/>
        <b/>
        <color theme="1"/>
        <sz val="12.0"/>
      </rPr>
      <t>51CrV4</t>
    </r>
    <r>
      <rPr>
        <rFont val="Calibri"/>
        <color theme="1"/>
        <sz val="12.0"/>
      </rPr>
      <t>/1.8159
(EN 10083-3)</t>
    </r>
  </si>
  <si>
    <t>SAE 6145</t>
  </si>
  <si>
    <t>Carburized, Tempered and Drawn (58-60 HRc)</t>
  </si>
  <si>
    <t>Sliding and centering surfaces
ONLY plates</t>
  </si>
  <si>
    <t>F-1550/18CrMo4
(UNE-EN ISO 683-3)</t>
  </si>
  <si>
    <t>18CrMo4
(DIN 17200)</t>
  </si>
  <si>
    <t xml:space="preserve">  </t>
  </si>
  <si>
    <t>Pins/Bushings
ONLY round parts</t>
  </si>
  <si>
    <t>Is it not recommended to use this treatment in small pieces, if nucleus of the part is hardened it remains too weak. In case of pins/bushings with a diameter lower than 6mm, use F-125</t>
  </si>
  <si>
    <t>*https://www.ipargama.com/pdf/F-1550.pdf</t>
  </si>
  <si>
    <t>Tempered Steel</t>
  </si>
  <si>
    <t>F-5220
(UNE 36011-12)</t>
  </si>
  <si>
    <t>100MnWCrV5
(DIN 17200)</t>
  </si>
  <si>
    <r>
      <rPr>
        <rFont val="Calibri"/>
        <b/>
        <color theme="1"/>
        <sz val="12.0"/>
      </rPr>
      <t>95MnWCrV5</t>
    </r>
    <r>
      <rPr>
        <rFont val="Calibri"/>
        <color theme="1"/>
        <sz val="12.0"/>
      </rPr>
      <t>/1.2510
(EN 10083)</t>
    </r>
  </si>
  <si>
    <t>Tempered and vacuum Drawn  (58-60 HRc)</t>
  </si>
  <si>
    <t>Slotted bushings (avoid when possible)</t>
  </si>
  <si>
    <t>Non-deformable tool steel. It's similar to F-521, but with lower percentage of carbon. Can reach a hardness of 61-63 HRc</t>
  </si>
  <si>
    <t>Nitrided Steel</t>
  </si>
  <si>
    <t>F-1740
(UNE 36011-12)</t>
  </si>
  <si>
    <t>41CrAlMo7
(DIN 17200)</t>
  </si>
  <si>
    <r>
      <rPr>
        <rFont val="Calibri"/>
        <b/>
        <color theme="1"/>
        <sz val="12.0"/>
      </rPr>
      <t>41CrAlMo7</t>
    </r>
    <r>
      <rPr>
        <rFont val="Calibri"/>
        <color theme="1"/>
        <sz val="12.0"/>
      </rPr>
      <t>/1.8509
(EN 10085)</t>
    </r>
  </si>
  <si>
    <t>Nitrided Vickers 700</t>
  </si>
  <si>
    <t>Sliding guide</t>
  </si>
  <si>
    <t>To be used in thin elements</t>
  </si>
  <si>
    <t>Hardened steel</t>
  </si>
  <si>
    <t>F-1516
(UNE-EN ISO 683-3)</t>
  </si>
  <si>
    <t>16MnCr5
(DIN 17200)</t>
  </si>
  <si>
    <r>
      <rPr>
        <rFont val="Calibri"/>
        <b/>
        <color rgb="FF7F7F7F"/>
        <sz val="12.0"/>
      </rPr>
      <t>16MnCr5</t>
    </r>
    <r>
      <rPr>
        <rFont val="Calibri"/>
        <color rgb="FF7F7F7F"/>
        <sz val="12.0"/>
      </rPr>
      <t>/1.7131
(EN 10085)</t>
    </r>
  </si>
  <si>
    <t>Tempered 58-62HRc</t>
  </si>
  <si>
    <t>Center pin</t>
  </si>
  <si>
    <t>To be used only when required by customer
(VW Standards)</t>
  </si>
  <si>
    <t>*https://www.ipargama.com/pdf/16MnCr5.pdf</t>
  </si>
  <si>
    <t>DIN / EU</t>
  </si>
  <si>
    <t>Stainless Steel</t>
  </si>
  <si>
    <t>1.4301
(EN 10088)</t>
  </si>
  <si>
    <t>*https://www.azom.com/article.aspx?ArticleID=2867</t>
  </si>
  <si>
    <t>1.4401
(EN 10088)</t>
  </si>
  <si>
    <t>Max stress can be increased with cold formed profiles</t>
  </si>
  <si>
    <t>*https://www.theworldmaterial.com/316-stainless-steel/</t>
  </si>
  <si>
    <t>EN AW (EN 573-1-2)</t>
  </si>
  <si>
    <t>L-3321</t>
  </si>
  <si>
    <t>AlMg4,5Mn</t>
  </si>
  <si>
    <t>None (+Hard anodized)</t>
  </si>
  <si>
    <t>Drilling Templates, Blades, TH Supports, Welded Assemblies</t>
  </si>
  <si>
    <t>Parts in contact with product, general use.
Mostly used for plates. Check profiles disponibility</t>
  </si>
  <si>
    <t>110
(90 on welding areas)</t>
  </si>
  <si>
    <t>270
(220 on welding areas)</t>
  </si>
  <si>
    <t>*https://capalex.co.uk/alloytypes/alloy5083
http://www.sabater-fundimol.com/clientes/recursos/pdf/catalogo_sabater-fundimol_p10y11.pdf</t>
  </si>
  <si>
    <t>L-3441</t>
  </si>
  <si>
    <t>AlMgSi0,5</t>
  </si>
  <si>
    <r>
      <rPr>
        <rFont val="Calibri"/>
        <b/>
        <color theme="1"/>
        <sz val="12.0"/>
      </rPr>
      <t xml:space="preserve">6063
</t>
    </r>
    <r>
      <rPr>
        <rFont val="Calibri"/>
        <b/>
        <color rgb="FFBFBFBF"/>
        <sz val="12.0"/>
      </rPr>
      <t>T4/T5</t>
    </r>
    <r>
      <rPr>
        <rFont val="Calibri"/>
        <b/>
        <color theme="1"/>
        <sz val="12.0"/>
      </rPr>
      <t>/T6</t>
    </r>
  </si>
  <si>
    <t>Tempered (+Hard anodized)</t>
  </si>
  <si>
    <t>Welded Assembly
(weldable with 6082)</t>
  </si>
  <si>
    <t>To be used when Al 5083 isn't resistant enough.
Only profiles. Plates not available</t>
  </si>
  <si>
    <r>
      <rPr>
        <rFont val="Calibri"/>
        <color rgb="FFBFBFBF"/>
        <sz val="11.0"/>
      </rPr>
      <t>65/130</t>
    </r>
    <r>
      <rPr>
        <rFont val="Calibri"/>
        <color theme="1"/>
        <sz val="11.0"/>
      </rPr>
      <t>/214
(105 on welding areas)</t>
    </r>
  </si>
  <si>
    <r>
      <rPr>
        <rFont val="Calibri"/>
        <color rgb="FFBFBFBF"/>
        <sz val="11.0"/>
      </rPr>
      <t>130/175</t>
    </r>
    <r>
      <rPr>
        <rFont val="Calibri"/>
        <color theme="1"/>
        <sz val="11.0"/>
      </rPr>
      <t>/240
(165 on welding areas)</t>
    </r>
  </si>
  <si>
    <t>*https://asm.matweb.com/search/SpecificMaterial.asp?bassnum=MA6063T6</t>
  </si>
  <si>
    <t>AlSi1MgMn</t>
  </si>
  <si>
    <t>6082 T6</t>
  </si>
  <si>
    <t>Welded Assembly
(weldable with 6063)</t>
  </si>
  <si>
    <t>To be used when Al 5083 isn't resistant enough.
Only plates. Profiles not available</t>
  </si>
  <si>
    <t>250
(130 on welding areas)</t>
  </si>
  <si>
    <t>*https://capalex.co.uk/alloytypes/alloy6082</t>
  </si>
  <si>
    <t>L-3710</t>
  </si>
  <si>
    <t>AZnMgCu1,5</t>
  </si>
  <si>
    <t>7075
T6</t>
  </si>
  <si>
    <t>High resistance parts</t>
  </si>
  <si>
    <t>25% more expensive than previous ones</t>
  </si>
  <si>
    <t>*https://capalex.co.uk/alloytypes/alloy7075</t>
  </si>
  <si>
    <t>Commercial</t>
  </si>
  <si>
    <t>ISO/EN</t>
  </si>
  <si>
    <t>Bronze</t>
  </si>
  <si>
    <r>
      <rPr>
        <rFont val="Calibri"/>
        <b/>
        <color theme="1"/>
        <sz val="12.0"/>
      </rPr>
      <t xml:space="preserve">B10
</t>
    </r>
    <r>
      <rPr>
        <rFont val="Calibri"/>
        <b val="0"/>
        <color theme="1"/>
        <sz val="12.0"/>
      </rPr>
      <t>(Broncesval)</t>
    </r>
  </si>
  <si>
    <t>CuSn10</t>
  </si>
  <si>
    <t>Friction parts</t>
  </si>
  <si>
    <t>*https://www.broncesval.com/bronce/b10-bronce-aleacion-de-cobre-estanio/</t>
  </si>
  <si>
    <t>Polyamide</t>
  </si>
  <si>
    <t>PA66</t>
  </si>
  <si>
    <t>Protection, clamps</t>
  </si>
  <si>
    <t>Parts which tight the product</t>
  </si>
  <si>
    <t>*https://www.ensingerplastics.com/en/shapes/products/pa66-tecamid-66-natural</t>
  </si>
  <si>
    <t>DUROGLISS</t>
  </si>
  <si>
    <t>DESLIDUR</t>
  </si>
  <si>
    <t>Brass</t>
  </si>
  <si>
    <t>CuZn37</t>
  </si>
  <si>
    <t>*https://www.broncesval.com/laton/laton-chapa-cuzn37/</t>
  </si>
  <si>
    <t>Composite</t>
  </si>
  <si>
    <t>CELOTEX</t>
  </si>
  <si>
    <t>Electrical insulation</t>
  </si>
  <si>
    <t>Family</t>
  </si>
  <si>
    <t>Standard</t>
  </si>
  <si>
    <t>Material</t>
  </si>
  <si>
    <t>Surface treatments</t>
  </si>
  <si>
    <t>Delivery format</t>
  </si>
  <si>
    <t>Use</t>
  </si>
  <si>
    <t>Base material relation</t>
  </si>
  <si>
    <t>Material surface treatment relation</t>
  </si>
  <si>
    <t>Material delivery relation</t>
  </si>
  <si>
    <t>Secondary materials</t>
  </si>
  <si>
    <t>Use treated materials relation</t>
  </si>
  <si>
    <t>id</t>
  </si>
  <si>
    <t>Name</t>
  </si>
  <si>
    <t>ATX Std EU</t>
  </si>
  <si>
    <t>ATX Std CN</t>
  </si>
  <si>
    <t>Delivery conditions</t>
  </si>
  <si>
    <t>Delivery hardness</t>
  </si>
  <si>
    <t>Hardening</t>
  </si>
  <si>
    <t>Tempering</t>
  </si>
  <si>
    <t>Weldable</t>
  </si>
  <si>
    <t>material_id</t>
  </si>
  <si>
    <t>family_id</t>
  </si>
  <si>
    <t>standard_id</t>
  </si>
  <si>
    <t>surface_treatment_id</t>
  </si>
  <si>
    <t>Treatment</t>
  </si>
  <si>
    <t>Final hardness</t>
  </si>
  <si>
    <t>delivery_condition_id</t>
  </si>
  <si>
    <t>Delivery condition</t>
  </si>
  <si>
    <t>Max dimension</t>
  </si>
  <si>
    <t>equivalent_id</t>
  </si>
  <si>
    <t>Equivalent Name</t>
  </si>
  <si>
    <t>use_id</t>
  </si>
  <si>
    <t>material_treatments_id</t>
  </si>
  <si>
    <t>Hardness</t>
  </si>
  <si>
    <t>EN 10025</t>
  </si>
  <si>
    <t>S235JR</t>
  </si>
  <si>
    <t>Hot rolled</t>
  </si>
  <si>
    <t>100 HB</t>
  </si>
  <si>
    <t>Painted</t>
  </si>
  <si>
    <t>I, H, U, L profiles</t>
  </si>
  <si>
    <t>Welded assembly</t>
  </si>
  <si>
    <t>1.0038</t>
  </si>
  <si>
    <t>Stainless</t>
  </si>
  <si>
    <t>EN ISO 683-1</t>
  </si>
  <si>
    <t>S275JR</t>
  </si>
  <si>
    <t>120 HB</t>
  </si>
  <si>
    <t>Zinc plated</t>
  </si>
  <si>
    <t>Plate</t>
  </si>
  <si>
    <t>Shim</t>
  </si>
  <si>
    <t>F-111</t>
  </si>
  <si>
    <t>SCHRODER</t>
  </si>
  <si>
    <t>S355JR</t>
  </si>
  <si>
    <t>150 HB</t>
  </si>
  <si>
    <t>Oxi-nitro carburizing (NITROVAC-S)</t>
  </si>
  <si>
    <t>Block</t>
  </si>
  <si>
    <t>Non-machined block</t>
  </si>
  <si>
    <t>St 37-2</t>
  </si>
  <si>
    <t>SSAB</t>
  </si>
  <si>
    <t>S690Q</t>
  </si>
  <si>
    <t>Hardened</t>
  </si>
  <si>
    <t>220 HB</t>
  </si>
  <si>
    <t>Black oxide</t>
  </si>
  <si>
    <t>Round bar</t>
  </si>
  <si>
    <t>Machined block</t>
  </si>
  <si>
    <t>Ck15</t>
  </si>
  <si>
    <t>CuBe</t>
  </si>
  <si>
    <t>EN ISO 683-5</t>
  </si>
  <si>
    <t>C45E</t>
  </si>
  <si>
    <t>255 HB</t>
  </si>
  <si>
    <t>80 kg/mm2</t>
  </si>
  <si>
    <t>48-52 HRc</t>
  </si>
  <si>
    <t>Protection anodized</t>
  </si>
  <si>
    <t>Round tube</t>
  </si>
  <si>
    <t>Highly machined shaft</t>
  </si>
  <si>
    <t>1.0044</t>
  </si>
  <si>
    <t>EN ISO 683-3</t>
  </si>
  <si>
    <t>C45E+QT</t>
  </si>
  <si>
    <t>Hard anodized</t>
  </si>
  <si>
    <t>Square tube</t>
  </si>
  <si>
    <t>Slightly machined shaft</t>
  </si>
  <si>
    <t>St 44-2</t>
  </si>
  <si>
    <t>Poliamide</t>
  </si>
  <si>
    <t>AISI</t>
  </si>
  <si>
    <t>VASLA-25</t>
  </si>
  <si>
    <t>Hardened+chrome plated</t>
  </si>
  <si>
    <t>66 HRc</t>
  </si>
  <si>
    <t>Extruded profile</t>
  </si>
  <si>
    <t>Bush IT7</t>
  </si>
  <si>
    <t>1.0045</t>
  </si>
  <si>
    <t>Polietilene</t>
  </si>
  <si>
    <t>EN ISO 485-2</t>
  </si>
  <si>
    <t>42CrMoS4</t>
  </si>
  <si>
    <t>110 kg/mm2</t>
  </si>
  <si>
    <t>60-62 HRc</t>
  </si>
  <si>
    <t>Hardened + nickel-phosphorus plated</t>
  </si>
  <si>
    <t>Bush IT6 D&gt;20mm</t>
  </si>
  <si>
    <t>1.8931</t>
  </si>
  <si>
    <t>EN 755-2</t>
  </si>
  <si>
    <t>42CrMoS4+QT</t>
  </si>
  <si>
    <t>Bush IT6 D&lt;20mm</t>
  </si>
  <si>
    <t>1.1191</t>
  </si>
  <si>
    <t>EN 1982</t>
  </si>
  <si>
    <t>VASLATOP</t>
  </si>
  <si>
    <t>850 HV</t>
  </si>
  <si>
    <t>Pin IT7</t>
  </si>
  <si>
    <t>F-114</t>
  </si>
  <si>
    <t>EN 1652</t>
  </si>
  <si>
    <t>40CrMnMo7+QT</t>
  </si>
  <si>
    <t>Pin IT6 D&gt;20mm</t>
  </si>
  <si>
    <t>Ck45</t>
  </si>
  <si>
    <t>EN ISO 16396-2</t>
  </si>
  <si>
    <t>410 HB</t>
  </si>
  <si>
    <t>Pin IT6 D&lt;20mm</t>
  </si>
  <si>
    <t>1.7227</t>
  </si>
  <si>
    <t>41CrAlMo7-10+QT</t>
  </si>
  <si>
    <t>Sliding plate</t>
  </si>
  <si>
    <t>F-125</t>
  </si>
  <si>
    <t>EN ISO 683-2</t>
  </si>
  <si>
    <t>16MnCr5</t>
  </si>
  <si>
    <t>Soft annealed</t>
  </si>
  <si>
    <t>200 HB</t>
  </si>
  <si>
    <t>90 kg/mm2</t>
  </si>
  <si>
    <t>48 HRc</t>
  </si>
  <si>
    <t>Drilling template</t>
  </si>
  <si>
    <t>42CrMo4</t>
  </si>
  <si>
    <t>S304</t>
  </si>
  <si>
    <t>201 HB</t>
  </si>
  <si>
    <t>Product support</t>
  </si>
  <si>
    <t>1.7225</t>
  </si>
  <si>
    <t>S316</t>
  </si>
  <si>
    <t>217 HB</t>
  </si>
  <si>
    <t>Measuring device</t>
  </si>
  <si>
    <t>1.2311</t>
  </si>
  <si>
    <t>EN AW-5083</t>
  </si>
  <si>
    <t>70 HB</t>
  </si>
  <si>
    <t>Guiding plate</t>
  </si>
  <si>
    <t>1.8509</t>
  </si>
  <si>
    <t>EN AW-6063T6</t>
  </si>
  <si>
    <t>Tempered</t>
  </si>
  <si>
    <t>75 HB</t>
  </si>
  <si>
    <t>Guiding bar</t>
  </si>
  <si>
    <t>F-1740</t>
  </si>
  <si>
    <t>EN AW-6082T6</t>
  </si>
  <si>
    <t>40 HB</t>
  </si>
  <si>
    <t>1.7131</t>
  </si>
  <si>
    <t>EN AW-7075T6</t>
  </si>
  <si>
    <t>160 HB</t>
  </si>
  <si>
    <t>F-1516</t>
  </si>
  <si>
    <t>CuSn12</t>
  </si>
  <si>
    <t>Cast</t>
  </si>
  <si>
    <t>1.4301</t>
  </si>
  <si>
    <t>CuSn8 R450</t>
  </si>
  <si>
    <t>80 HB</t>
  </si>
  <si>
    <t>X5CrNi18-10</t>
  </si>
  <si>
    <t>CuBe2 R1150</t>
  </si>
  <si>
    <t>350 HB</t>
  </si>
  <si>
    <t>1.4401</t>
  </si>
  <si>
    <t>CuZn37 R300</t>
  </si>
  <si>
    <t>650 HV</t>
  </si>
  <si>
    <t>X5CrNiMo17-12-2</t>
  </si>
  <si>
    <t>L-3312</t>
  </si>
  <si>
    <t>UHMW PE-1000</t>
  </si>
  <si>
    <t>AlMg4,5Mn0,7</t>
  </si>
  <si>
    <t>AlMg0,7Si</t>
  </si>
  <si>
    <t>AlSiMgMn</t>
  </si>
  <si>
    <t>AlZn5,5MgCu</t>
  </si>
  <si>
    <t>BR-12</t>
  </si>
  <si>
    <t>62 HRc</t>
  </si>
  <si>
    <t>B-12</t>
  </si>
  <si>
    <t>Durogliss</t>
  </si>
  <si>
    <t>900 HV</t>
  </si>
  <si>
    <t>Deslidur</t>
  </si>
  <si>
    <t>43 HRc</t>
  </si>
  <si>
    <t>t = 5mm</t>
  </si>
  <si>
    <t>d = 50mm</t>
  </si>
  <si>
    <t>t = 15 mm</t>
  </si>
  <si>
    <t>d = 80 mm</t>
  </si>
  <si>
    <t>Equivalencias aproximadas</t>
  </si>
  <si>
    <t>Intercambiable por</t>
  </si>
  <si>
    <t>DC01</t>
  </si>
  <si>
    <t>1.0330</t>
  </si>
  <si>
    <t>S235JR
S275JR
S355JR</t>
  </si>
  <si>
    <t>1.0038
F-1
St 37-2
Ck15</t>
  </si>
  <si>
    <t>S275JR
S355JR</t>
  </si>
  <si>
    <t>S235JRH</t>
  </si>
  <si>
    <t>1.0039
F-1
St 37-2
Ck15</t>
  </si>
  <si>
    <t>S275J0H
S355J0H</t>
  </si>
  <si>
    <t>1.0044
St 44-2</t>
  </si>
  <si>
    <t>S275J0H</t>
  </si>
  <si>
    <t>1.0149
St 44-2</t>
  </si>
  <si>
    <t>S355J0H</t>
  </si>
  <si>
    <t>S2355J0H</t>
  </si>
  <si>
    <t>1.0547</t>
  </si>
  <si>
    <t>1.1191
F-114
Ck45</t>
  </si>
  <si>
    <t>42CrMoS4
/
42CrMo4</t>
  </si>
  <si>
    <t>1.7227
F-125
42CrMo4
1.7225</t>
  </si>
  <si>
    <t>42CrMoS4+QT
/
42CrMo4+QT</t>
  </si>
  <si>
    <t>40CrMnMo8-6+QT</t>
  </si>
  <si>
    <t>1.2311
AISI P20
AFNOR 35CMD7</t>
  </si>
  <si>
    <t>1.8509
F-1740</t>
  </si>
  <si>
    <t>1.7131
F-1516</t>
  </si>
  <si>
    <t>1.4301
X5CrNi18-10 (EN 10088)</t>
  </si>
  <si>
    <t>1.4401
X5CrNiMo17-12-2
(EN 10088)</t>
  </si>
  <si>
    <t>L-3321
AlMg4,5Mn0,7</t>
  </si>
  <si>
    <t>L-3441
AlMg0,7Si</t>
  </si>
  <si>
    <t>EN AW-7075T651</t>
  </si>
  <si>
    <t>L-3710
AlZn5,5MgCu</t>
  </si>
  <si>
    <t>BR-12
B-12</t>
  </si>
  <si>
    <t>DUROGLISS
DESLIDUR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</si>
</sst>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</font>
    <font/>
    <font>
      <b/>
      <sz val="16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sz val="12.0"/>
      <color rgb="FFA5A5A5"/>
      <name val="Calibri"/>
    </font>
    <font>
      <sz val="12.0"/>
      <color rgb="FF7F7F7F"/>
      <name val="Calibri"/>
    </font>
    <font>
      <sz val="11.0"/>
      <color rgb="FF7F7F7F"/>
      <name val="Calibri"/>
    </font>
    <font>
      <b/>
      <sz val="11.0"/>
      <color rgb="FF7F7F7F"/>
      <name val="Calibri"/>
    </font>
    <font>
      <sz val="10.0"/>
      <color theme="1"/>
      <name val="Calibri"/>
    </font>
    <font>
      <sz val="11.0"/>
      <color rgb="FFA5A5A5"/>
      <name val="Calibri"/>
    </font>
    <font>
      <sz val="11.0"/>
      <color rgb="FF938953"/>
      <name val="Calibri"/>
    </font>
    <font>
      <b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DBE5F1"/>
        <bgColor rgb="FFDBE5F1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</fills>
  <borders count="5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/>
      <top/>
      <bottom style="thin">
        <color theme="1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theme="1"/>
      </right>
      <top style="thin">
        <color theme="1"/>
      </top>
    </border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rgb="FF000000"/>
      </left>
      <right style="thin">
        <color rgb="FF000000"/>
      </right>
    </border>
    <border>
      <left/>
      <right style="thin">
        <color theme="1"/>
      </right>
    </border>
    <border>
      <left style="thin">
        <color theme="1"/>
      </left>
      <right style="thin">
        <color theme="1"/>
      </right>
    </border>
    <border>
      <left/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theme="1"/>
      </left>
      <right style="thin">
        <color rgb="FF000000"/>
      </right>
    </border>
    <border>
      <left style="thin">
        <color theme="1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theme="1"/>
      </right>
      <top style="thin">
        <color theme="1"/>
      </top>
      <bottom/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theme="1"/>
      </left>
      <top style="thin">
        <color theme="1"/>
      </top>
    </border>
    <border>
      <left style="thin">
        <color theme="1"/>
      </left>
    </border>
    <border>
      <left/>
      <right style="thin">
        <color theme="1"/>
      </right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rgb="FF000000"/>
      </right>
      <top style="thin">
        <color theme="1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theme="1"/>
      </left>
      <right/>
      <top style="thin">
        <color theme="1"/>
      </top>
    </border>
    <border>
      <left style="thin">
        <color theme="1"/>
      </left>
      <right/>
    </border>
    <border>
      <left/>
      <right style="thin">
        <color theme="1"/>
      </right>
      <bottom style="thin">
        <color rgb="FF000000"/>
      </bottom>
    </border>
    <border>
      <left style="thin">
        <color theme="1"/>
      </left>
      <right style="thin">
        <color theme="1"/>
      </right>
      <bottom style="thin">
        <color rgb="FF000000"/>
      </bottom>
    </border>
    <border>
      <left style="thin">
        <color theme="1"/>
      </left>
      <right/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theme="1"/>
      </left>
      <right style="thin">
        <color rgb="FF000000"/>
      </right>
      <top style="thin">
        <color theme="1"/>
      </top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center" vertical="center"/>
    </xf>
    <xf borderId="8" fillId="0" fontId="3" numFmtId="0" xfId="0" applyBorder="1" applyFont="1"/>
    <xf borderId="4" fillId="0" fontId="4" numFmtId="0" xfId="0" applyAlignment="1" applyBorder="1" applyFont="1">
      <alignment horizontal="center" textRotation="90" vertical="center"/>
    </xf>
    <xf borderId="9" fillId="2" fontId="2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2" fontId="2" numFmtId="0" xfId="0" applyAlignment="1" applyBorder="1" applyFont="1">
      <alignment horizontal="center" vertical="center"/>
    </xf>
    <xf borderId="5" fillId="0" fontId="6" numFmtId="3" xfId="0" applyAlignment="1" applyBorder="1" applyFont="1" applyNumberFormat="1">
      <alignment horizontal="right" vertical="center"/>
    </xf>
    <xf borderId="10" fillId="3" fontId="5" numFmtId="0" xfId="0" applyAlignment="1" applyBorder="1" applyFill="1" applyFont="1">
      <alignment horizontal="center" vertical="center"/>
    </xf>
    <xf borderId="10" fillId="3" fontId="5" numFmtId="0" xfId="0" applyAlignment="1" applyBorder="1" applyFont="1">
      <alignment horizontal="center" shrinkToFit="0" vertical="center" wrapText="1"/>
    </xf>
    <xf borderId="17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9" fillId="2" fontId="2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vertical="center"/>
    </xf>
    <xf borderId="21" fillId="0" fontId="3" numFmtId="0" xfId="0" applyBorder="1" applyFont="1"/>
    <xf borderId="8" fillId="0" fontId="4" numFmtId="0" xfId="0" applyAlignment="1" applyBorder="1" applyFont="1">
      <alignment horizontal="center" textRotation="90" vertical="center"/>
    </xf>
    <xf borderId="22" fillId="2" fontId="7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shrinkToFit="0" vertical="center" wrapText="1"/>
    </xf>
    <xf borderId="9" fillId="4" fontId="2" numFmtId="0" xfId="0" applyAlignment="1" applyBorder="1" applyFill="1" applyFont="1">
      <alignment horizontal="center" shrinkToFit="0" vertical="center" wrapText="1"/>
    </xf>
    <xf borderId="10" fillId="5" fontId="5" numFmtId="0" xfId="0" applyAlignment="1" applyBorder="1" applyFill="1" applyFont="1">
      <alignment horizontal="center" shrinkToFit="0" vertical="center" wrapText="1"/>
    </xf>
    <xf borderId="10" fillId="5" fontId="5" numFmtId="0" xfId="0" applyAlignment="1" applyBorder="1" applyFont="1">
      <alignment horizontal="center" vertical="center"/>
    </xf>
    <xf borderId="17" fillId="5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5" fillId="5" fontId="6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26" fillId="0" fontId="3" numFmtId="0" xfId="0" applyBorder="1" applyFont="1"/>
    <xf borderId="27" fillId="0" fontId="3" numFmtId="0" xfId="0" applyBorder="1" applyFont="1"/>
    <xf borderId="22" fillId="4" fontId="2" numFmtId="0" xfId="0" applyAlignment="1" applyBorder="1" applyFont="1">
      <alignment horizontal="center" vertical="center"/>
    </xf>
    <xf borderId="28" fillId="5" fontId="5" numFmtId="0" xfId="0" applyAlignment="1" applyBorder="1" applyFont="1">
      <alignment horizontal="center" shrinkToFit="0" vertical="center" wrapText="1"/>
    </xf>
    <xf borderId="29" fillId="5" fontId="5" numFmtId="0" xfId="0" applyAlignment="1" applyBorder="1" applyFont="1">
      <alignment horizontal="center" shrinkToFit="0" vertical="center" wrapText="1"/>
    </xf>
    <xf borderId="29" fillId="5" fontId="5" numFmtId="0" xfId="0" applyAlignment="1" applyBorder="1" applyFont="1">
      <alignment horizontal="center" vertical="center"/>
    </xf>
    <xf borderId="30" fillId="5" fontId="6" numFmtId="0" xfId="0" applyAlignment="1" applyBorder="1" applyFont="1">
      <alignment horizontal="center" shrinkToFit="0" vertical="center" wrapText="1"/>
    </xf>
    <xf borderId="30" fillId="5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9" fillId="5" fontId="8" numFmtId="0" xfId="0" applyAlignment="1" applyBorder="1" applyFont="1">
      <alignment horizontal="center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31" fillId="5" fontId="8" numFmtId="0" xfId="0" applyAlignment="1" applyBorder="1" applyFont="1">
      <alignment horizontal="center" vertical="center"/>
    </xf>
    <xf borderId="4" fillId="5" fontId="9" numFmtId="0" xfId="0" applyAlignment="1" applyBorder="1" applyFont="1">
      <alignment horizontal="center" shrinkToFit="0" vertical="center" wrapText="1"/>
    </xf>
    <xf borderId="4" fillId="5" fontId="10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1" fillId="6" fontId="2" numFmtId="0" xfId="0" applyAlignment="1" applyBorder="1" applyFill="1" applyFont="1">
      <alignment horizontal="center" vertical="center"/>
    </xf>
    <xf borderId="4" fillId="6" fontId="2" numFmtId="0" xfId="0" applyAlignment="1" applyBorder="1" applyFont="1">
      <alignment horizontal="center" vertical="center"/>
    </xf>
    <xf borderId="5" fillId="6" fontId="2" numFmtId="0" xfId="0" applyAlignment="1" applyBorder="1" applyFont="1">
      <alignment horizontal="center" vertical="center"/>
    </xf>
    <xf borderId="6" fillId="6" fontId="2" numFmtId="0" xfId="0" applyAlignment="1" applyBorder="1" applyFont="1">
      <alignment horizontal="center" vertical="center"/>
    </xf>
    <xf borderId="7" fillId="6" fontId="2" numFmtId="0" xfId="0" applyAlignment="1" applyBorder="1" applyFont="1">
      <alignment horizontal="center" vertical="center"/>
    </xf>
    <xf borderId="28" fillId="6" fontId="2" numFmtId="0" xfId="0" applyAlignment="1" applyBorder="1" applyFont="1">
      <alignment horizontal="center" shrinkToFit="0" vertical="center" wrapText="1"/>
    </xf>
    <xf borderId="28" fillId="7" fontId="5" numFmtId="0" xfId="0" applyAlignment="1" applyBorder="1" applyFill="1" applyFont="1">
      <alignment horizontal="center" shrinkToFit="0" vertical="center" wrapText="1"/>
    </xf>
    <xf quotePrefix="1" borderId="28" fillId="7" fontId="5" numFmtId="3" xfId="0" applyAlignment="1" applyBorder="1" applyFont="1" applyNumberFormat="1">
      <alignment horizontal="center" shrinkToFit="0" vertical="center" wrapText="1"/>
    </xf>
    <xf borderId="28" fillId="7" fontId="2" numFmtId="0" xfId="0" applyAlignment="1" applyBorder="1" applyFont="1">
      <alignment horizontal="center" shrinkToFit="0" vertical="center" wrapText="1"/>
    </xf>
    <xf borderId="36" fillId="7" fontId="6" numFmtId="0" xfId="0" applyAlignment="1" applyBorder="1" applyFont="1">
      <alignment horizontal="center" shrinkToFit="0" vertical="center" wrapText="1"/>
    </xf>
    <xf borderId="37" fillId="7" fontId="6" numFmtId="0" xfId="0" applyAlignment="1" applyBorder="1" applyFont="1">
      <alignment horizontal="center" shrinkToFit="0" vertical="center" wrapText="1"/>
    </xf>
    <xf borderId="30" fillId="7" fontId="6" numFmtId="0" xfId="0" applyAlignment="1" applyBorder="1" applyFont="1">
      <alignment horizontal="center" shrinkToFit="0" vertical="center" wrapText="1"/>
    </xf>
    <xf borderId="30" fillId="7" fontId="6" numFmtId="0" xfId="0" applyAlignment="1" applyBorder="1" applyFont="1">
      <alignment horizontal="center" vertical="center"/>
    </xf>
    <xf borderId="38" fillId="0" fontId="6" numFmtId="0" xfId="0" applyAlignment="1" applyBorder="1" applyFont="1">
      <alignment horizontal="left" vertical="top"/>
    </xf>
    <xf borderId="39" fillId="0" fontId="5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left" vertical="top"/>
    </xf>
    <xf borderId="1" fillId="8" fontId="2" numFmtId="0" xfId="0" applyAlignment="1" applyBorder="1" applyFill="1" applyFont="1">
      <alignment horizontal="center" vertical="center"/>
    </xf>
    <xf borderId="4" fillId="8" fontId="2" numFmtId="0" xfId="0" applyAlignment="1" applyBorder="1" applyFont="1">
      <alignment horizontal="center" vertical="center"/>
    </xf>
    <xf borderId="5" fillId="8" fontId="2" numFmtId="0" xfId="0" applyAlignment="1" applyBorder="1" applyFont="1">
      <alignment horizontal="center" vertical="center"/>
    </xf>
    <xf borderId="6" fillId="8" fontId="2" numFmtId="0" xfId="0" applyAlignment="1" applyBorder="1" applyFont="1">
      <alignment horizontal="center" vertical="center"/>
    </xf>
    <xf borderId="7" fillId="8" fontId="2" numFmtId="0" xfId="0" applyAlignment="1" applyBorder="1" applyFont="1">
      <alignment horizontal="center" vertical="center"/>
    </xf>
    <xf borderId="28" fillId="8" fontId="2" numFmtId="0" xfId="0" applyAlignment="1" applyBorder="1" applyFont="1">
      <alignment horizontal="center" shrinkToFit="0" vertical="center" wrapText="1"/>
    </xf>
    <xf borderId="28" fillId="9" fontId="5" numFmtId="0" xfId="0" applyAlignment="1" applyBorder="1" applyFill="1" applyFont="1">
      <alignment horizontal="center" shrinkToFit="0" vertical="center" wrapText="1"/>
    </xf>
    <xf borderId="28" fillId="9" fontId="2" numFmtId="0" xfId="0" applyAlignment="1" applyBorder="1" applyFont="1">
      <alignment horizontal="center" shrinkToFit="0" vertical="center" wrapText="1"/>
    </xf>
    <xf borderId="36" fillId="9" fontId="6" numFmtId="0" xfId="0" applyAlignment="1" applyBorder="1" applyFont="1">
      <alignment horizontal="center" shrinkToFit="0" vertical="center" wrapText="1"/>
    </xf>
    <xf borderId="37" fillId="9" fontId="6" numFmtId="0" xfId="0" applyAlignment="1" applyBorder="1" applyFont="1">
      <alignment horizontal="center" shrinkToFit="0" vertical="center" wrapText="1"/>
    </xf>
    <xf borderId="30" fillId="9" fontId="6" numFmtId="0" xfId="0" applyAlignment="1" applyBorder="1" applyFont="1">
      <alignment horizontal="center" shrinkToFit="0" vertical="center" wrapText="1"/>
    </xf>
    <xf borderId="30" fillId="9" fontId="6" numFmtId="0" xfId="0" applyAlignment="1" applyBorder="1" applyFont="1">
      <alignment horizontal="center" vertical="center"/>
    </xf>
    <xf borderId="29" fillId="9" fontId="5" numFmtId="0" xfId="0" applyAlignment="1" applyBorder="1" applyFont="1">
      <alignment horizontal="center" shrinkToFit="0" vertical="center" wrapText="1"/>
    </xf>
    <xf borderId="29" fillId="9" fontId="2" numFmtId="0" xfId="0" applyAlignment="1" applyBorder="1" applyFont="1">
      <alignment horizontal="center" shrinkToFit="0" vertical="center" wrapText="1"/>
    </xf>
    <xf borderId="1" fillId="10" fontId="2" numFmtId="0" xfId="0" applyAlignment="1" applyBorder="1" applyFill="1" applyFont="1">
      <alignment horizontal="center" vertical="center"/>
    </xf>
    <xf borderId="4" fillId="10" fontId="2" numFmtId="0" xfId="0" applyAlignment="1" applyBorder="1" applyFont="1">
      <alignment horizontal="center" vertical="center"/>
    </xf>
    <xf borderId="5" fillId="10" fontId="2" numFmtId="0" xfId="0" applyAlignment="1" applyBorder="1" applyFont="1">
      <alignment horizontal="center" vertical="center"/>
    </xf>
    <xf borderId="6" fillId="10" fontId="2" numFmtId="0" xfId="0" applyAlignment="1" applyBorder="1" applyFont="1">
      <alignment horizontal="center" vertical="center"/>
    </xf>
    <xf borderId="7" fillId="10" fontId="2" numFmtId="0" xfId="0" applyAlignment="1" applyBorder="1" applyFont="1">
      <alignment horizontal="center" vertical="center"/>
    </xf>
    <xf borderId="28" fillId="10" fontId="2" numFmtId="0" xfId="0" applyAlignment="1" applyBorder="1" applyFont="1">
      <alignment horizontal="center" shrinkToFit="0" vertical="center" wrapText="1"/>
    </xf>
    <xf borderId="29" fillId="11" fontId="2" numFmtId="0" xfId="0" applyAlignment="1" applyBorder="1" applyFill="1" applyFont="1">
      <alignment horizontal="center" shrinkToFit="0" vertical="center" wrapText="1"/>
    </xf>
    <xf borderId="29" fillId="11" fontId="5" numFmtId="0" xfId="0" applyAlignment="1" applyBorder="1" applyFont="1">
      <alignment horizontal="center" shrinkToFit="0" vertical="center" wrapText="1"/>
    </xf>
    <xf borderId="30" fillId="11" fontId="6" numFmtId="0" xfId="0" applyAlignment="1" applyBorder="1" applyFont="1">
      <alignment horizontal="center" vertical="center"/>
    </xf>
    <xf borderId="16" fillId="1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6" fillId="11" fontId="7" numFmtId="0" xfId="0" applyAlignment="1" applyBorder="1" applyFont="1">
      <alignment horizontal="center" shrinkToFit="0" vertical="center" wrapText="1"/>
    </xf>
    <xf borderId="5" fillId="11" fontId="12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vertical="center"/>
    </xf>
    <xf borderId="40" fillId="10" fontId="2" numFmtId="0" xfId="0" applyAlignment="1" applyBorder="1" applyFont="1">
      <alignment horizontal="center" shrinkToFit="0" vertical="center" wrapText="1"/>
    </xf>
    <xf borderId="41" fillId="11" fontId="2" numFmtId="0" xfId="0" applyAlignment="1" applyBorder="1" applyFont="1">
      <alignment horizontal="center" shrinkToFit="0" vertical="center" wrapText="1"/>
    </xf>
    <xf borderId="5" fillId="11" fontId="6" numFmtId="0" xfId="0" applyAlignment="1" applyBorder="1" applyFont="1">
      <alignment horizontal="center" vertical="center"/>
    </xf>
    <xf borderId="0" fillId="0" fontId="6" numFmtId="0" xfId="0" applyAlignment="1" applyFont="1">
      <alignment vertical="top"/>
    </xf>
    <xf borderId="0" fillId="0" fontId="1" numFmtId="0" xfId="0" applyFont="1"/>
    <xf borderId="0" fillId="0" fontId="13" numFmtId="0" xfId="0" applyFont="1"/>
    <xf quotePrefix="1" borderId="0" fillId="0" fontId="6" numFmtId="3" xfId="0" applyFont="1" applyNumberFormat="1"/>
    <xf quotePrefix="1" borderId="0" fillId="0" fontId="6" numFmtId="0" xfId="0" applyFont="1"/>
    <xf borderId="0" fillId="0" fontId="14" numFmtId="0" xfId="0" applyFont="1"/>
    <xf borderId="0" fillId="0" fontId="6" numFmtId="0" xfId="0" applyFont="1"/>
    <xf borderId="0" fillId="0" fontId="6" numFmtId="0" xfId="0" applyAlignment="1" applyFont="1">
      <alignment horizontal="center" vertical="center"/>
    </xf>
    <xf borderId="5" fillId="12" fontId="14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center"/>
    </xf>
    <xf borderId="18" fillId="12" fontId="14" numFmtId="0" xfId="0" applyAlignment="1" applyBorder="1" applyFont="1">
      <alignment horizontal="center" vertical="center"/>
    </xf>
    <xf quotePrefix="1" borderId="4" fillId="0" fontId="6" numFmtId="3" xfId="0" applyAlignment="1" applyBorder="1" applyFont="1" applyNumberFormat="1">
      <alignment horizontal="center" vertical="center"/>
    </xf>
    <xf quotePrefix="1" borderId="4" fillId="0" fontId="6" numFmtId="3" xfId="0" applyAlignment="1" applyBorder="1" applyFont="1" applyNumberFormat="1">
      <alignment horizontal="center" shrinkToFit="0" vertical="center" wrapText="1"/>
    </xf>
    <xf borderId="4" fillId="12" fontId="14" numFmtId="0" xfId="0" applyAlignment="1" applyBorder="1" applyFont="1">
      <alignment horizontal="center" vertical="center"/>
    </xf>
    <xf borderId="42" fillId="12" fontId="14" numFmtId="0" xfId="0" applyAlignment="1" applyBorder="1" applyFont="1">
      <alignment horizontal="center" vertical="center"/>
    </xf>
    <xf quotePrefix="1" borderId="11" fillId="0" fontId="6" numFmtId="3" xfId="0" applyAlignment="1" applyBorder="1" applyFont="1" applyNumberFormat="1">
      <alignment horizontal="center" shrinkToFit="0" vertical="center" wrapText="1"/>
    </xf>
    <xf borderId="43" fillId="12" fontId="14" numFmtId="0" xfId="0" applyAlignment="1" applyBorder="1" applyFon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47" fillId="12" fontId="14" numFmtId="0" xfId="0" applyAlignment="1" applyBorder="1" applyFont="1">
      <alignment horizontal="center" shrinkToFit="0" vertical="center" wrapText="1"/>
    </xf>
    <xf borderId="4" fillId="12" fontId="14" numFmtId="0" xfId="0" applyAlignment="1" applyBorder="1" applyFont="1">
      <alignment horizontal="center" shrinkToFit="0" vertical="center" wrapText="1"/>
    </xf>
    <xf borderId="48" fillId="12" fontId="14" numFmtId="0" xfId="0" applyAlignment="1" applyBorder="1" applyFont="1">
      <alignment horizontal="center" vertical="center"/>
    </xf>
    <xf quotePrefix="1" borderId="5" fillId="0" fontId="6" numFmtId="3" xfId="0" applyAlignment="1" applyBorder="1" applyFont="1" applyNumberFormat="1">
      <alignment horizontal="center" shrinkToFit="0" vertical="center" wrapText="1"/>
    </xf>
    <xf borderId="5" fillId="12" fontId="14" numFmtId="0" xfId="0" applyAlignment="1" applyBorder="1" applyFont="1">
      <alignment horizontal="center" vertical="center"/>
    </xf>
    <xf borderId="49" fillId="12" fontId="14" numFmtId="0" xfId="0" applyAlignment="1" applyBorder="1" applyFont="1">
      <alignment horizontal="center" vertical="center"/>
    </xf>
    <xf quotePrefix="1" borderId="8" fillId="0" fontId="6" numFmtId="3" xfId="0" applyAlignment="1" applyBorder="1" applyFont="1" applyNumberFormat="1">
      <alignment horizontal="center" shrinkToFit="0" vertical="center" wrapText="1"/>
    </xf>
    <xf borderId="30" fillId="12" fontId="14" numFmtId="0" xfId="0" applyAlignment="1" applyBorder="1" applyFont="1">
      <alignment horizontal="center" vertical="center"/>
    </xf>
    <xf quotePrefix="1" borderId="5" fillId="0" fontId="6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</dxfs>
  <tableStyles count="11">
    <tableStyle count="3" pivot="0" name="DB-style">
      <tableStyleElement dxfId="1" type="headerRow"/>
      <tableStyleElement dxfId="2" type="firstRowStripe"/>
      <tableStyleElement dxfId="3" type="secondRowStripe"/>
    </tableStyle>
    <tableStyle count="3" pivot="0" name="DB-style 2">
      <tableStyleElement dxfId="1" type="headerRow"/>
      <tableStyleElement dxfId="2" type="firstRowStripe"/>
      <tableStyleElement dxfId="3" type="secondRowStripe"/>
    </tableStyle>
    <tableStyle count="3" pivot="0" name="DB-style 3">
      <tableStyleElement dxfId="1" type="headerRow"/>
      <tableStyleElement dxfId="2" type="firstRowStripe"/>
      <tableStyleElement dxfId="3" type="secondRowStripe"/>
    </tableStyle>
    <tableStyle count="3" pivot="0" name="DB-style 4">
      <tableStyleElement dxfId="1" type="headerRow"/>
      <tableStyleElement dxfId="2" type="firstRowStripe"/>
      <tableStyleElement dxfId="3" type="secondRowStripe"/>
    </tableStyle>
    <tableStyle count="3" pivot="0" name="DB-style 5">
      <tableStyleElement dxfId="1" type="headerRow"/>
      <tableStyleElement dxfId="2" type="firstRowStripe"/>
      <tableStyleElement dxfId="3" type="secondRowStripe"/>
    </tableStyle>
    <tableStyle count="3" pivot="0" name="DB-style 6">
      <tableStyleElement dxfId="1" type="headerRow"/>
      <tableStyleElement dxfId="2" type="firstRowStripe"/>
      <tableStyleElement dxfId="3" type="secondRowStripe"/>
    </tableStyle>
    <tableStyle count="3" pivot="0" name="DB-style 7">
      <tableStyleElement dxfId="4" type="headerRow"/>
      <tableStyleElement dxfId="5" type="firstRowStripe"/>
      <tableStyleElement dxfId="3" type="secondRowStripe"/>
    </tableStyle>
    <tableStyle count="3" pivot="0" name="DB-style 8">
      <tableStyleElement dxfId="4" type="headerRow"/>
      <tableStyleElement dxfId="5" type="firstRowStripe"/>
      <tableStyleElement dxfId="3" type="secondRowStripe"/>
    </tableStyle>
    <tableStyle count="3" pivot="0" name="DB-style 9">
      <tableStyleElement dxfId="4" type="headerRow"/>
      <tableStyleElement dxfId="5" type="firstRowStripe"/>
      <tableStyleElement dxfId="3" type="secondRowStripe"/>
    </tableStyle>
    <tableStyle count="3" pivot="0" name="DB-style 10">
      <tableStyleElement dxfId="4" type="headerRow"/>
      <tableStyleElement dxfId="5" type="firstRowStripe"/>
      <tableStyleElement dxfId="3" type="secondRowStripe"/>
    </tableStyle>
    <tableStyle count="3" pivot="0" name="DB-style 11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C12" displayName="Table_1" name="Table_1" id="1">
  <tableColumns count="2">
    <tableColumn name="id" id="1"/>
    <tableColumn name="Name" id="2"/>
  </tableColumns>
  <tableStyleInfo name="DB-style" showColumnStripes="0" showFirstColumn="1" showLastColumn="1" showRowStripes="1"/>
</table>
</file>

<file path=xl/tables/table10.xml><?xml version="1.0" encoding="utf-8"?>
<table xmlns="http://schemas.openxmlformats.org/spreadsheetml/2006/main" ref="AW3:AZ38" displayName="Table_10" name="Table_10" id="10">
  <tableColumns count="4">
    <tableColumn name="id" id="1"/>
    <tableColumn name="Name" id="2"/>
    <tableColumn name="equivalent_id" id="3"/>
    <tableColumn name="Equivalent Name" id="4"/>
  </tableColumns>
  <tableStyleInfo name="DB-style 10" showColumnStripes="0" showFirstColumn="1" showLastColumn="1" showRowStripes="1"/>
</table>
</file>

<file path=xl/tables/table11.xml><?xml version="1.0" encoding="utf-8"?>
<table xmlns="http://schemas.openxmlformats.org/spreadsheetml/2006/main" ref="BB3:BI22" displayName="Table_11" name="Table_11" id="11">
  <tableColumns count="8">
    <tableColumn name="id" id="1"/>
    <tableColumn name="use_id" id="2"/>
    <tableColumn name="material_treatments_id" id="3"/>
    <tableColumn name="Use" id="4"/>
    <tableColumn name="material_id" id="5"/>
    <tableColumn name="Material" id="6"/>
    <tableColumn name="Treatment" id="7"/>
    <tableColumn name="Hardness" id="8"/>
  </tableColumns>
  <tableStyleInfo name="DB-style 11" showColumnStripes="0" showFirstColumn="1" showLastColumn="1" showRowStripes="1"/>
</table>
</file>

<file path=xl/tables/table2.xml><?xml version="1.0" encoding="utf-8"?>
<table xmlns="http://schemas.openxmlformats.org/spreadsheetml/2006/main" ref="E3:F18" displayName="Table_2" name="Table_2" id="2">
  <tableColumns count="2">
    <tableColumn name="id" id="1"/>
    <tableColumn name="Name" id="2"/>
  </tableColumns>
  <tableStyleInfo name="DB-style 2" showColumnStripes="0" showFirstColumn="1" showLastColumn="1" showRowStripes="1"/>
</table>
</file>

<file path=xl/tables/table3.xml><?xml version="1.0" encoding="utf-8"?>
<table xmlns="http://schemas.openxmlformats.org/spreadsheetml/2006/main" ref="H3:P30" displayName="Table_3" name="Table_3" id="3">
  <tableColumns count="9">
    <tableColumn name="id" id="1"/>
    <tableColumn name="Name" id="2"/>
    <tableColumn name="ATX Std EU" id="3"/>
    <tableColumn name="ATX Std CN" id="4"/>
    <tableColumn name="Delivery conditions" id="5"/>
    <tableColumn name="Delivery hardness" id="6"/>
    <tableColumn name="Hardening" id="7"/>
    <tableColumn name="Tempering" id="8"/>
    <tableColumn name="Weldable" id="9"/>
  </tableColumns>
  <tableStyleInfo name="DB-style 3" showColumnStripes="0" showFirstColumn="1" showLastColumn="1" showRowStripes="1"/>
</table>
</file>

<file path=xl/tables/table4.xml><?xml version="1.0" encoding="utf-8"?>
<table xmlns="http://schemas.openxmlformats.org/spreadsheetml/2006/main" ref="R3:S11" displayName="Table_4" name="Table_4" id="4">
  <tableColumns count="2">
    <tableColumn name="id" id="1"/>
    <tableColumn name="Name" id="2"/>
  </tableColumns>
  <tableStyleInfo name="DB-style 4" showColumnStripes="0" showFirstColumn="1" showLastColumn="1" showRowStripes="1"/>
</table>
</file>

<file path=xl/tables/table5.xml><?xml version="1.0" encoding="utf-8"?>
<table xmlns="http://schemas.openxmlformats.org/spreadsheetml/2006/main" ref="U3:V10" displayName="Table_5" name="Table_5" id="5">
  <tableColumns count="2">
    <tableColumn name="id" id="1"/>
    <tableColumn name="Name" id="2"/>
  </tableColumns>
  <tableStyleInfo name="DB-style 5" showColumnStripes="0" showFirstColumn="1" showLastColumn="1" showRowStripes="1"/>
</table>
</file>

<file path=xl/tables/table6.xml><?xml version="1.0" encoding="utf-8"?>
<table xmlns="http://schemas.openxmlformats.org/spreadsheetml/2006/main" ref="X3:Y21" displayName="Table_6" name="Table_6" id="6">
  <tableColumns count="2">
    <tableColumn name="id" id="1"/>
    <tableColumn name="Name" id="2"/>
  </tableColumns>
  <tableStyleInfo name="DB-style 6" showColumnStripes="0" showFirstColumn="1" showLastColumn="1" showRowStripes="1"/>
</table>
</file>

<file path=xl/tables/table7.xml><?xml version="1.0" encoding="utf-8"?>
<table xmlns="http://schemas.openxmlformats.org/spreadsheetml/2006/main" ref="AA3:AG30" displayName="Table_7" name="Table_7" id="7">
  <tableColumns count="7">
    <tableColumn name="id" id="1"/>
    <tableColumn name="material_id" id="2"/>
    <tableColumn name="family_id" id="3"/>
    <tableColumn name="standard_id" id="4"/>
    <tableColumn name="Family" id="5"/>
    <tableColumn name="Name" id="6"/>
    <tableColumn name="Standard" id="7"/>
  </tableColumns>
  <tableStyleInfo name="DB-style 7" showColumnStripes="0" showFirstColumn="1" showLastColumn="1" showRowStripes="1"/>
</table>
</file>

<file path=xl/tables/table8.xml><?xml version="1.0" encoding="utf-8"?>
<table xmlns="http://schemas.openxmlformats.org/spreadsheetml/2006/main" ref="AI3:AN61" displayName="Table_8" name="Table_8" id="8">
  <tableColumns count="6">
    <tableColumn name="id" id="1"/>
    <tableColumn name="material_id" id="2"/>
    <tableColumn name="surface_treatment_id" id="3"/>
    <tableColumn name="Material" id="4"/>
    <tableColumn name="Treatment" id="5"/>
    <tableColumn name="Final hardness" id="6"/>
  </tableColumns>
  <tableStyleInfo name="DB-style 8" showColumnStripes="0" showFirstColumn="1" showLastColumn="1" showRowStripes="1"/>
</table>
</file>

<file path=xl/tables/table9.xml><?xml version="1.0" encoding="utf-8"?>
<table xmlns="http://schemas.openxmlformats.org/spreadsheetml/2006/main" ref="AP3:AU71" displayName="Table_9" name="Table_9" id="9">
  <tableColumns count="6">
    <tableColumn name="id" id="1"/>
    <tableColumn name="material_id" id="2"/>
    <tableColumn name="delivery_condition_id" id="3"/>
    <tableColumn name="Material" id="4"/>
    <tableColumn name="Delivery condition" id="5"/>
    <tableColumn name="Max dimension" id="6"/>
  </tableColumns>
  <tableStyleInfo name="DB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20" Type="http://schemas.openxmlformats.org/officeDocument/2006/relationships/table" Target="../tables/table8.xml"/><Relationship Id="rId22" Type="http://schemas.openxmlformats.org/officeDocument/2006/relationships/table" Target="../tables/table10.xml"/><Relationship Id="rId21" Type="http://schemas.openxmlformats.org/officeDocument/2006/relationships/table" Target="../tables/table9.xml"/><Relationship Id="rId13" Type="http://schemas.openxmlformats.org/officeDocument/2006/relationships/table" Target="../tables/table1.xml"/><Relationship Id="rId23" Type="http://schemas.openxmlformats.org/officeDocument/2006/relationships/table" Target="../tables/table1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7.0"/>
    <col customWidth="1" min="3" max="3" width="19.0"/>
    <col customWidth="1" min="4" max="4" width="12.86"/>
    <col customWidth="1" min="5" max="5" width="23.86"/>
    <col customWidth="1" min="6" max="6" width="16.71"/>
    <col customWidth="1" min="7" max="8" width="40.29"/>
    <col customWidth="1" min="9" max="9" width="25.43"/>
    <col customWidth="1" min="10" max="10" width="51.43"/>
    <col customWidth="1" min="11" max="12" width="10.71"/>
    <col customWidth="1" min="13" max="14" width="23.29"/>
    <col customWidth="1" min="15" max="15" width="7.0"/>
    <col customWidth="1" min="16" max="16" width="11.43"/>
    <col customWidth="1" min="17" max="17" width="26.0"/>
    <col customWidth="1" min="18" max="26" width="11.43"/>
  </cols>
  <sheetData>
    <row r="1">
      <c r="A1" s="1" t="s">
        <v>0</v>
      </c>
    </row>
    <row r="2">
      <c r="B2" s="2" t="s">
        <v>1</v>
      </c>
      <c r="C2" s="3"/>
      <c r="D2" s="3"/>
      <c r="E2" s="3"/>
      <c r="F2" s="4"/>
      <c r="G2" s="5" t="s">
        <v>2</v>
      </c>
      <c r="H2" s="5" t="s">
        <v>3</v>
      </c>
      <c r="I2" s="5" t="s">
        <v>4</v>
      </c>
      <c r="J2" s="5" t="s">
        <v>5</v>
      </c>
      <c r="K2" s="6"/>
      <c r="L2" s="6"/>
      <c r="M2" s="5" t="s">
        <v>6</v>
      </c>
      <c r="N2" s="5" t="s">
        <v>7</v>
      </c>
    </row>
    <row r="3">
      <c r="B3" s="7" t="s">
        <v>8</v>
      </c>
      <c r="C3" s="7" t="s">
        <v>9</v>
      </c>
      <c r="D3" s="8" t="s">
        <v>10</v>
      </c>
      <c r="E3" s="8" t="s">
        <v>11</v>
      </c>
      <c r="F3" s="8" t="s">
        <v>12</v>
      </c>
      <c r="G3" s="9"/>
      <c r="H3" s="9"/>
      <c r="I3" s="9"/>
      <c r="J3" s="9"/>
      <c r="K3" s="6" t="s">
        <v>13</v>
      </c>
      <c r="L3" s="6" t="s">
        <v>14</v>
      </c>
      <c r="M3" s="9"/>
      <c r="N3" s="9"/>
    </row>
    <row r="4" ht="19.5" customHeight="1">
      <c r="A4" s="10" t="s">
        <v>15</v>
      </c>
      <c r="B4" s="11" t="s">
        <v>16</v>
      </c>
      <c r="C4" s="12" t="s">
        <v>17</v>
      </c>
      <c r="D4" s="13" t="s">
        <v>18</v>
      </c>
      <c r="E4" s="14" t="s">
        <v>19</v>
      </c>
      <c r="F4" s="12" t="s">
        <v>20</v>
      </c>
      <c r="G4" s="15" t="s">
        <v>21</v>
      </c>
      <c r="H4" s="15"/>
      <c r="I4" s="15" t="s">
        <v>22</v>
      </c>
      <c r="J4" s="15" t="s">
        <v>23</v>
      </c>
      <c r="K4" s="16">
        <v>0.0</v>
      </c>
      <c r="L4" s="16">
        <v>16.0</v>
      </c>
      <c r="M4" s="17">
        <v>275.0</v>
      </c>
      <c r="N4" s="17">
        <v>430.0</v>
      </c>
      <c r="O4" s="1" t="s">
        <v>24</v>
      </c>
      <c r="Q4" s="2" t="s">
        <v>25</v>
      </c>
      <c r="R4" s="3"/>
      <c r="S4" s="4"/>
    </row>
    <row r="5" ht="19.5" customHeight="1">
      <c r="A5" s="18"/>
      <c r="B5" s="19"/>
      <c r="C5" s="20"/>
      <c r="D5" s="20"/>
      <c r="E5" s="20"/>
      <c r="F5" s="20"/>
      <c r="G5" s="18"/>
      <c r="H5" s="18"/>
      <c r="I5" s="18"/>
      <c r="J5" s="18"/>
      <c r="K5" s="16">
        <v>16.0</v>
      </c>
      <c r="L5" s="16">
        <v>40.0</v>
      </c>
      <c r="M5" s="17">
        <v>265.0</v>
      </c>
      <c r="N5" s="17">
        <v>430.0</v>
      </c>
      <c r="O5" s="1" t="s">
        <v>26</v>
      </c>
      <c r="Q5" s="7"/>
      <c r="R5" s="7" t="s">
        <v>27</v>
      </c>
      <c r="S5" s="7" t="s">
        <v>28</v>
      </c>
    </row>
    <row r="6" ht="19.5" customHeight="1">
      <c r="A6" s="18"/>
      <c r="B6" s="21"/>
      <c r="C6" s="22"/>
      <c r="D6" s="22"/>
      <c r="E6" s="22"/>
      <c r="F6" s="22"/>
      <c r="G6" s="9"/>
      <c r="H6" s="9"/>
      <c r="I6" s="9"/>
      <c r="J6" s="9"/>
      <c r="K6" s="16">
        <v>40.0</v>
      </c>
      <c r="L6" s="16">
        <v>80.0</v>
      </c>
      <c r="M6" s="17">
        <v>255.0</v>
      </c>
      <c r="N6" s="17">
        <v>410.0</v>
      </c>
      <c r="O6" s="1" t="s">
        <v>24</v>
      </c>
      <c r="Q6" s="23" t="s">
        <v>29</v>
      </c>
      <c r="R6" s="24">
        <v>210000.0</v>
      </c>
      <c r="S6" s="24">
        <v>69000.0</v>
      </c>
    </row>
    <row r="7" ht="19.5" customHeight="1">
      <c r="A7" s="18"/>
      <c r="B7" s="11" t="s">
        <v>16</v>
      </c>
      <c r="C7" s="25" t="s">
        <v>17</v>
      </c>
      <c r="D7" s="26" t="s">
        <v>30</v>
      </c>
      <c r="E7" s="26" t="s">
        <v>31</v>
      </c>
      <c r="F7" s="25" t="s">
        <v>32</v>
      </c>
      <c r="G7" s="27" t="s">
        <v>21</v>
      </c>
      <c r="H7" s="28"/>
      <c r="I7" s="28" t="s">
        <v>22</v>
      </c>
      <c r="J7" s="28" t="s">
        <v>23</v>
      </c>
      <c r="K7" s="29">
        <v>0.0</v>
      </c>
      <c r="L7" s="29">
        <v>16.0</v>
      </c>
      <c r="M7" s="30">
        <v>355.0</v>
      </c>
      <c r="N7" s="30">
        <v>490.0</v>
      </c>
      <c r="O7" s="1" t="s">
        <v>24</v>
      </c>
      <c r="Q7" s="23" t="s">
        <v>33</v>
      </c>
      <c r="R7" s="24">
        <v>7860.0</v>
      </c>
      <c r="S7" s="24">
        <v>2700.0</v>
      </c>
    </row>
    <row r="8" ht="19.5" customHeight="1">
      <c r="A8" s="18"/>
      <c r="B8" s="19"/>
      <c r="C8" s="20"/>
      <c r="D8" s="20"/>
      <c r="E8" s="20"/>
      <c r="F8" s="20"/>
      <c r="G8" s="31"/>
      <c r="H8" s="18"/>
      <c r="I8" s="18"/>
      <c r="J8" s="18"/>
      <c r="K8" s="29">
        <v>16.0</v>
      </c>
      <c r="L8" s="29">
        <v>40.0</v>
      </c>
      <c r="M8" s="30">
        <v>345.0</v>
      </c>
      <c r="N8" s="30">
        <v>490.0</v>
      </c>
      <c r="O8" s="1" t="s">
        <v>26</v>
      </c>
    </row>
    <row r="9" ht="19.5" customHeight="1">
      <c r="A9" s="18"/>
      <c r="B9" s="21"/>
      <c r="C9" s="22"/>
      <c r="D9" s="22"/>
      <c r="E9" s="22"/>
      <c r="F9" s="22"/>
      <c r="G9" s="32"/>
      <c r="H9" s="9"/>
      <c r="I9" s="9"/>
      <c r="J9" s="9"/>
      <c r="K9" s="29">
        <v>40.0</v>
      </c>
      <c r="L9" s="29">
        <v>80.0</v>
      </c>
      <c r="M9" s="30">
        <v>335.0</v>
      </c>
      <c r="N9" s="30">
        <v>470.0</v>
      </c>
      <c r="O9" s="1" t="s">
        <v>24</v>
      </c>
    </row>
    <row r="10" ht="19.5" customHeight="1">
      <c r="A10" s="18"/>
      <c r="B10" s="33" t="s">
        <v>34</v>
      </c>
      <c r="C10" s="13" t="s">
        <v>35</v>
      </c>
      <c r="D10" s="13" t="s">
        <v>36</v>
      </c>
      <c r="E10" s="13" t="s">
        <v>37</v>
      </c>
      <c r="F10" s="13" t="s">
        <v>38</v>
      </c>
      <c r="G10" s="15" t="s">
        <v>39</v>
      </c>
      <c r="H10" s="15" t="s">
        <v>40</v>
      </c>
      <c r="I10" s="15" t="s">
        <v>41</v>
      </c>
      <c r="J10" s="15" t="s">
        <v>42</v>
      </c>
      <c r="K10" s="16">
        <v>0.0</v>
      </c>
      <c r="L10" s="16">
        <v>16.0</v>
      </c>
      <c r="M10" s="16">
        <v>490.0</v>
      </c>
      <c r="N10" s="16">
        <v>700.0</v>
      </c>
      <c r="O10" s="1" t="s">
        <v>43</v>
      </c>
    </row>
    <row r="11" ht="19.5" customHeight="1">
      <c r="A11" s="18"/>
      <c r="B11" s="19"/>
      <c r="C11" s="20"/>
      <c r="D11" s="20"/>
      <c r="E11" s="20"/>
      <c r="F11" s="20"/>
      <c r="G11" s="18"/>
      <c r="H11" s="18"/>
      <c r="I11" s="18"/>
      <c r="J11" s="18"/>
      <c r="K11" s="34">
        <v>16.0</v>
      </c>
      <c r="L11" s="34">
        <v>40.0</v>
      </c>
      <c r="M11" s="34">
        <v>430.0</v>
      </c>
      <c r="N11" s="34">
        <v>650.0</v>
      </c>
      <c r="O11" s="1" t="s">
        <v>43</v>
      </c>
    </row>
    <row r="12" ht="19.5" customHeight="1">
      <c r="A12" s="18"/>
      <c r="B12" s="21"/>
      <c r="C12" s="22"/>
      <c r="D12" s="22"/>
      <c r="E12" s="22"/>
      <c r="F12" s="22"/>
      <c r="G12" s="9"/>
      <c r="H12" s="9"/>
      <c r="I12" s="9"/>
      <c r="J12" s="18"/>
      <c r="K12" s="34">
        <v>40.0</v>
      </c>
      <c r="L12" s="34">
        <v>100.0</v>
      </c>
      <c r="M12" s="34">
        <v>370.0</v>
      </c>
      <c r="N12" s="34">
        <v>630.0</v>
      </c>
      <c r="O12" s="1" t="s">
        <v>43</v>
      </c>
    </row>
    <row r="13" ht="19.5" customHeight="1">
      <c r="A13" s="18"/>
      <c r="B13" s="33" t="s">
        <v>34</v>
      </c>
      <c r="C13" s="26" t="s">
        <v>44</v>
      </c>
      <c r="D13" s="26" t="s">
        <v>45</v>
      </c>
      <c r="E13" s="35" t="s">
        <v>46</v>
      </c>
      <c r="F13" s="25" t="s">
        <v>47</v>
      </c>
      <c r="G13" s="27" t="s">
        <v>48</v>
      </c>
      <c r="H13" s="28" t="s">
        <v>49</v>
      </c>
      <c r="I13" s="28" t="s">
        <v>50</v>
      </c>
      <c r="J13" s="28" t="s">
        <v>51</v>
      </c>
      <c r="K13" s="29">
        <v>0.0</v>
      </c>
      <c r="L13" s="29">
        <v>16.0</v>
      </c>
      <c r="M13" s="29">
        <v>900.0</v>
      </c>
      <c r="N13" s="29">
        <v>1100.0</v>
      </c>
      <c r="O13" s="1" t="s">
        <v>52</v>
      </c>
    </row>
    <row r="14" ht="19.5" customHeight="1">
      <c r="A14" s="18"/>
      <c r="B14" s="19"/>
      <c r="C14" s="20"/>
      <c r="D14" s="20"/>
      <c r="E14" s="20"/>
      <c r="F14" s="20"/>
      <c r="G14" s="31"/>
      <c r="H14" s="18"/>
      <c r="I14" s="18"/>
      <c r="J14" s="18"/>
      <c r="K14" s="29">
        <v>16.0</v>
      </c>
      <c r="L14" s="29">
        <v>40.0</v>
      </c>
      <c r="M14" s="36">
        <v>750.0</v>
      </c>
      <c r="N14" s="36">
        <v>1000.0</v>
      </c>
      <c r="O14" s="1" t="s">
        <v>52</v>
      </c>
    </row>
    <row r="15" ht="19.5" customHeight="1">
      <c r="A15" s="18"/>
      <c r="B15" s="19"/>
      <c r="C15" s="20"/>
      <c r="D15" s="20"/>
      <c r="E15" s="20"/>
      <c r="F15" s="20"/>
      <c r="G15" s="31"/>
      <c r="H15" s="18"/>
      <c r="I15" s="18"/>
      <c r="J15" s="18"/>
      <c r="K15" s="29">
        <v>40.0</v>
      </c>
      <c r="L15" s="29">
        <v>100.0</v>
      </c>
      <c r="M15" s="36">
        <v>650.0</v>
      </c>
      <c r="N15" s="36">
        <v>900.0</v>
      </c>
      <c r="O15" s="1" t="s">
        <v>52</v>
      </c>
    </row>
    <row r="16" ht="19.5" customHeight="1">
      <c r="A16" s="18"/>
      <c r="B16" s="19"/>
      <c r="C16" s="20"/>
      <c r="D16" s="20"/>
      <c r="E16" s="20"/>
      <c r="F16" s="20"/>
      <c r="G16" s="31"/>
      <c r="H16" s="18"/>
      <c r="I16" s="18"/>
      <c r="J16" s="18"/>
      <c r="K16" s="29">
        <v>100.0</v>
      </c>
      <c r="L16" s="29">
        <v>160.0</v>
      </c>
      <c r="M16" s="36">
        <v>550.0</v>
      </c>
      <c r="N16" s="36">
        <v>800.0</v>
      </c>
      <c r="O16" s="1" t="s">
        <v>52</v>
      </c>
    </row>
    <row r="17" ht="19.5" customHeight="1">
      <c r="A17" s="18"/>
      <c r="B17" s="21"/>
      <c r="C17" s="22"/>
      <c r="D17" s="22"/>
      <c r="E17" s="22"/>
      <c r="F17" s="22"/>
      <c r="G17" s="32"/>
      <c r="H17" s="9"/>
      <c r="I17" s="9"/>
      <c r="J17" s="9"/>
      <c r="K17" s="29">
        <v>160.0</v>
      </c>
      <c r="L17" s="29">
        <v>250.0</v>
      </c>
      <c r="M17" s="36">
        <v>500.0</v>
      </c>
      <c r="N17" s="36">
        <v>750.0</v>
      </c>
      <c r="O17" s="1" t="s">
        <v>52</v>
      </c>
    </row>
    <row r="18" ht="19.5" customHeight="1">
      <c r="A18" s="18"/>
      <c r="B18" s="33" t="s">
        <v>34</v>
      </c>
      <c r="C18" s="13" t="s">
        <v>53</v>
      </c>
      <c r="D18" s="13" t="s">
        <v>54</v>
      </c>
      <c r="E18" s="13" t="s">
        <v>55</v>
      </c>
      <c r="F18" s="13" t="s">
        <v>56</v>
      </c>
      <c r="G18" s="15" t="s">
        <v>57</v>
      </c>
      <c r="H18" s="15"/>
      <c r="I18" s="15" t="s">
        <v>58</v>
      </c>
      <c r="J18" s="15" t="s">
        <v>59</v>
      </c>
      <c r="K18" s="16">
        <v>0.0</v>
      </c>
      <c r="L18" s="16">
        <v>16.0</v>
      </c>
      <c r="M18" s="16">
        <v>850.0</v>
      </c>
      <c r="N18" s="16">
        <v>1030.0</v>
      </c>
      <c r="O18" s="1" t="s">
        <v>60</v>
      </c>
    </row>
    <row r="19" ht="19.5" customHeight="1">
      <c r="A19" s="18"/>
      <c r="B19" s="19"/>
      <c r="C19" s="20"/>
      <c r="D19" s="20"/>
      <c r="E19" s="20"/>
      <c r="F19" s="20"/>
      <c r="G19" s="18"/>
      <c r="H19" s="18"/>
      <c r="I19" s="18"/>
      <c r="J19" s="18"/>
      <c r="K19" s="34">
        <v>16.0</v>
      </c>
      <c r="L19" s="34">
        <v>40.0</v>
      </c>
      <c r="M19" s="16">
        <v>850.0</v>
      </c>
      <c r="N19" s="16">
        <v>1030.0</v>
      </c>
    </row>
    <row r="20" ht="19.5" customHeight="1">
      <c r="A20" s="18"/>
      <c r="B20" s="19"/>
      <c r="C20" s="20"/>
      <c r="D20" s="20"/>
      <c r="E20" s="20"/>
      <c r="F20" s="20"/>
      <c r="G20" s="18"/>
      <c r="H20" s="18"/>
      <c r="I20" s="18"/>
      <c r="J20" s="18"/>
      <c r="K20" s="34">
        <v>40.0</v>
      </c>
      <c r="L20" s="34">
        <v>100.0</v>
      </c>
      <c r="M20" s="16">
        <v>800.0</v>
      </c>
      <c r="N20" s="16">
        <v>980.0</v>
      </c>
    </row>
    <row r="21" ht="19.5" customHeight="1">
      <c r="A21" s="18"/>
      <c r="B21" s="19"/>
      <c r="C21" s="20"/>
      <c r="D21" s="20"/>
      <c r="E21" s="20"/>
      <c r="F21" s="20"/>
      <c r="G21" s="18"/>
      <c r="H21" s="18"/>
      <c r="I21" s="18"/>
      <c r="J21" s="18"/>
      <c r="K21" s="34">
        <v>100.0</v>
      </c>
      <c r="L21" s="34">
        <v>160.0</v>
      </c>
      <c r="M21" s="16">
        <v>800.0</v>
      </c>
      <c r="N21" s="16">
        <v>980.0</v>
      </c>
    </row>
    <row r="22" ht="19.5" customHeight="1">
      <c r="A22" s="18"/>
      <c r="B22" s="21"/>
      <c r="C22" s="22"/>
      <c r="D22" s="22"/>
      <c r="E22" s="22"/>
      <c r="F22" s="22"/>
      <c r="G22" s="9"/>
      <c r="H22" s="9"/>
      <c r="I22" s="9"/>
      <c r="J22" s="18"/>
      <c r="K22" s="34">
        <v>160.0</v>
      </c>
      <c r="L22" s="34">
        <v>250.0</v>
      </c>
      <c r="M22" s="16">
        <v>750.0</v>
      </c>
      <c r="N22" s="16">
        <v>930.0</v>
      </c>
    </row>
    <row r="23" ht="19.5" customHeight="1">
      <c r="A23" s="18"/>
      <c r="B23" s="37" t="s">
        <v>34</v>
      </c>
      <c r="C23" s="38" t="s">
        <v>61</v>
      </c>
      <c r="D23" s="38" t="s">
        <v>62</v>
      </c>
      <c r="E23" s="38" t="s">
        <v>63</v>
      </c>
      <c r="F23" s="38" t="s">
        <v>56</v>
      </c>
      <c r="G23" s="39" t="s">
        <v>57</v>
      </c>
      <c r="H23" s="39"/>
      <c r="I23" s="39" t="s">
        <v>58</v>
      </c>
      <c r="J23" s="39" t="s">
        <v>64</v>
      </c>
      <c r="K23" s="40">
        <v>0.0</v>
      </c>
      <c r="L23" s="40">
        <v>16.0</v>
      </c>
      <c r="M23" s="40">
        <v>850.0</v>
      </c>
      <c r="N23" s="40">
        <v>1030.0</v>
      </c>
      <c r="O23" s="1" t="s">
        <v>65</v>
      </c>
    </row>
    <row r="24" ht="19.5" customHeight="1">
      <c r="A24" s="18"/>
      <c r="B24" s="19"/>
      <c r="C24" s="20"/>
      <c r="D24" s="20"/>
      <c r="E24" s="20"/>
      <c r="F24" s="20"/>
      <c r="G24" s="18"/>
      <c r="H24" s="18"/>
      <c r="I24" s="18"/>
      <c r="J24" s="18"/>
      <c r="K24" s="41">
        <v>16.0</v>
      </c>
      <c r="L24" s="41">
        <v>40.0</v>
      </c>
      <c r="M24" s="40">
        <v>850.0</v>
      </c>
      <c r="N24" s="40">
        <v>1030.0</v>
      </c>
      <c r="O24" s="1" t="s">
        <v>65</v>
      </c>
    </row>
    <row r="25" ht="19.5" customHeight="1">
      <c r="A25" s="18"/>
      <c r="B25" s="19"/>
      <c r="C25" s="20"/>
      <c r="D25" s="20"/>
      <c r="E25" s="20"/>
      <c r="F25" s="20"/>
      <c r="G25" s="18"/>
      <c r="H25" s="18"/>
      <c r="I25" s="18"/>
      <c r="J25" s="18"/>
      <c r="K25" s="41">
        <v>40.0</v>
      </c>
      <c r="L25" s="41">
        <v>100.0</v>
      </c>
      <c r="M25" s="40">
        <v>800.0</v>
      </c>
      <c r="N25" s="40">
        <v>980.0</v>
      </c>
      <c r="O25" s="1" t="s">
        <v>65</v>
      </c>
    </row>
    <row r="26" ht="19.5" customHeight="1">
      <c r="A26" s="18"/>
      <c r="B26" s="19"/>
      <c r="C26" s="20"/>
      <c r="D26" s="20"/>
      <c r="E26" s="20"/>
      <c r="F26" s="20"/>
      <c r="G26" s="18"/>
      <c r="H26" s="18"/>
      <c r="I26" s="18"/>
      <c r="J26" s="18"/>
      <c r="K26" s="41">
        <v>100.0</v>
      </c>
      <c r="L26" s="41">
        <v>160.0</v>
      </c>
      <c r="M26" s="40">
        <v>800.0</v>
      </c>
      <c r="N26" s="40">
        <v>980.0</v>
      </c>
      <c r="O26" s="1" t="s">
        <v>65</v>
      </c>
    </row>
    <row r="27" ht="19.5" customHeight="1">
      <c r="A27" s="9"/>
      <c r="B27" s="21"/>
      <c r="C27" s="22"/>
      <c r="D27" s="22"/>
      <c r="E27" s="22"/>
      <c r="F27" s="22"/>
      <c r="G27" s="9"/>
      <c r="H27" s="9"/>
      <c r="I27" s="9"/>
      <c r="J27" s="42"/>
      <c r="K27" s="41">
        <v>160.0</v>
      </c>
      <c r="L27" s="41">
        <v>250.0</v>
      </c>
      <c r="M27" s="40">
        <v>750.0</v>
      </c>
      <c r="N27" s="40">
        <v>930.0</v>
      </c>
      <c r="O27" s="1" t="s">
        <v>65</v>
      </c>
    </row>
    <row r="28" ht="60.0" customHeight="1">
      <c r="A28" s="43"/>
      <c r="B28" s="44" t="s">
        <v>34</v>
      </c>
      <c r="C28" s="45" t="s">
        <v>17</v>
      </c>
      <c r="D28" s="45" t="s">
        <v>17</v>
      </c>
      <c r="E28" s="45" t="s">
        <v>66</v>
      </c>
      <c r="F28" s="45" t="s">
        <v>17</v>
      </c>
      <c r="G28" s="46" t="s">
        <v>17</v>
      </c>
      <c r="H28" s="47" t="s">
        <v>17</v>
      </c>
      <c r="I28" s="48"/>
      <c r="J28" s="49"/>
      <c r="K28" s="50">
        <v>6.0</v>
      </c>
      <c r="L28" s="50">
        <v>130.0</v>
      </c>
      <c r="M28" s="51">
        <v>1150.0</v>
      </c>
      <c r="N28" s="51">
        <v>1300.0</v>
      </c>
      <c r="O28" s="1" t="s">
        <v>67</v>
      </c>
    </row>
    <row r="29" ht="19.5" customHeight="1">
      <c r="A29" s="10" t="s">
        <v>68</v>
      </c>
      <c r="B29" s="52" t="s">
        <v>69</v>
      </c>
      <c r="C29" s="53" t="s">
        <v>70</v>
      </c>
      <c r="D29" s="53" t="s">
        <v>71</v>
      </c>
      <c r="E29" s="53" t="s">
        <v>72</v>
      </c>
      <c r="F29" s="54" t="s">
        <v>73</v>
      </c>
      <c r="G29" s="55" t="s">
        <v>57</v>
      </c>
      <c r="H29" s="55" t="s">
        <v>74</v>
      </c>
      <c r="I29" s="56" t="s">
        <v>75</v>
      </c>
      <c r="J29" s="56"/>
      <c r="K29" s="57">
        <v>0.0</v>
      </c>
      <c r="L29" s="57">
        <v>16.0</v>
      </c>
      <c r="M29" s="57">
        <v>900.0</v>
      </c>
      <c r="N29" s="57" t="s">
        <v>17</v>
      </c>
    </row>
    <row r="30" ht="19.5" customHeight="1">
      <c r="A30" s="18"/>
      <c r="B30" s="19"/>
      <c r="C30" s="20"/>
      <c r="D30" s="20"/>
      <c r="E30" s="20"/>
      <c r="F30" s="20"/>
      <c r="G30" s="31"/>
      <c r="H30" s="31"/>
      <c r="I30" s="18"/>
      <c r="J30" s="18"/>
      <c r="K30" s="57">
        <v>16.0</v>
      </c>
      <c r="L30" s="57">
        <v>40.0</v>
      </c>
      <c r="M30" s="57">
        <v>800.0</v>
      </c>
      <c r="N30" s="57" t="s">
        <v>17</v>
      </c>
    </row>
    <row r="31" ht="19.5" customHeight="1">
      <c r="A31" s="18"/>
      <c r="B31" s="19"/>
      <c r="C31" s="20"/>
      <c r="D31" s="20"/>
      <c r="E31" s="20"/>
      <c r="F31" s="20"/>
      <c r="G31" s="31"/>
      <c r="H31" s="31"/>
      <c r="I31" s="18"/>
      <c r="J31" s="18"/>
      <c r="K31" s="57">
        <v>40.0</v>
      </c>
      <c r="L31" s="57">
        <v>100.0</v>
      </c>
      <c r="M31" s="57">
        <v>700.0</v>
      </c>
      <c r="N31" s="57" t="s">
        <v>17</v>
      </c>
    </row>
    <row r="32" ht="19.5" customHeight="1">
      <c r="A32" s="18"/>
      <c r="B32" s="19"/>
      <c r="C32" s="20"/>
      <c r="D32" s="20"/>
      <c r="E32" s="20"/>
      <c r="F32" s="20"/>
      <c r="G32" s="31"/>
      <c r="H32" s="31"/>
      <c r="I32" s="18"/>
      <c r="J32" s="18"/>
      <c r="K32" s="57">
        <v>100.0</v>
      </c>
      <c r="L32" s="57">
        <v>160.0</v>
      </c>
      <c r="M32" s="57">
        <v>650.0</v>
      </c>
      <c r="N32" s="57" t="s">
        <v>17</v>
      </c>
    </row>
    <row r="33" ht="19.5" customHeight="1">
      <c r="A33" s="18"/>
      <c r="B33" s="21"/>
      <c r="C33" s="22"/>
      <c r="D33" s="22"/>
      <c r="E33" s="22"/>
      <c r="F33" s="22"/>
      <c r="G33" s="32"/>
      <c r="H33" s="32"/>
      <c r="I33" s="9"/>
      <c r="J33" s="9"/>
      <c r="K33" s="57">
        <v>160.0</v>
      </c>
      <c r="L33" s="57">
        <v>250.0</v>
      </c>
      <c r="M33" s="57">
        <v>600.0</v>
      </c>
      <c r="N33" s="57" t="s">
        <v>17</v>
      </c>
    </row>
    <row r="34" ht="19.5" customHeight="1">
      <c r="A34" s="18"/>
      <c r="B34" s="58" t="s">
        <v>69</v>
      </c>
      <c r="C34" s="13" t="s">
        <v>76</v>
      </c>
      <c r="D34" s="13" t="s">
        <v>77</v>
      </c>
      <c r="E34" s="13" t="s">
        <v>78</v>
      </c>
      <c r="F34" s="59" t="s">
        <v>17</v>
      </c>
      <c r="G34" s="60" t="s">
        <v>57</v>
      </c>
      <c r="H34" s="60" t="s">
        <v>74</v>
      </c>
      <c r="I34" s="15" t="s">
        <v>79</v>
      </c>
      <c r="J34" s="61" t="s">
        <v>80</v>
      </c>
      <c r="K34" s="16">
        <v>0.0</v>
      </c>
      <c r="L34" s="16">
        <v>6.0</v>
      </c>
      <c r="M34" s="16">
        <v>835.0</v>
      </c>
      <c r="N34" s="16">
        <v>1080.0</v>
      </c>
      <c r="O34" s="1" t="s">
        <v>81</v>
      </c>
    </row>
    <row r="35" ht="19.5" customHeight="1">
      <c r="A35" s="18"/>
      <c r="B35" s="19"/>
      <c r="C35" s="20"/>
      <c r="D35" s="20"/>
      <c r="E35" s="20"/>
      <c r="F35" s="62"/>
      <c r="G35" s="31"/>
      <c r="H35" s="31"/>
      <c r="I35" s="18"/>
      <c r="J35" s="18"/>
      <c r="K35" s="16">
        <v>16.0</v>
      </c>
      <c r="L35" s="16">
        <v>40.0</v>
      </c>
      <c r="M35" s="16">
        <v>685.0</v>
      </c>
      <c r="N35" s="34">
        <v>930.0</v>
      </c>
      <c r="O35" s="1" t="s">
        <v>81</v>
      </c>
    </row>
    <row r="36" ht="19.5" customHeight="1">
      <c r="A36" s="18"/>
      <c r="B36" s="63"/>
      <c r="C36" s="20"/>
      <c r="D36" s="20"/>
      <c r="E36" s="22"/>
      <c r="F36" s="62"/>
      <c r="G36" s="31"/>
      <c r="H36" s="31"/>
      <c r="I36" s="18"/>
      <c r="J36" s="18"/>
      <c r="K36" s="16">
        <v>40.0</v>
      </c>
      <c r="L36" s="16">
        <v>100.0</v>
      </c>
      <c r="M36" s="16">
        <v>590.0</v>
      </c>
      <c r="N36" s="34">
        <v>800.0</v>
      </c>
      <c r="O36" s="1" t="s">
        <v>81</v>
      </c>
    </row>
    <row r="37" ht="60.0" customHeight="1">
      <c r="A37" s="18"/>
      <c r="B37" s="64" t="s">
        <v>82</v>
      </c>
      <c r="C37" s="65" t="s">
        <v>83</v>
      </c>
      <c r="D37" s="66" t="s">
        <v>84</v>
      </c>
      <c r="E37" s="66" t="s">
        <v>85</v>
      </c>
      <c r="F37" s="67" t="s">
        <v>17</v>
      </c>
      <c r="G37" s="68" t="s">
        <v>17</v>
      </c>
      <c r="H37" s="68" t="s">
        <v>86</v>
      </c>
      <c r="I37" s="68" t="s">
        <v>87</v>
      </c>
      <c r="J37" s="68" t="s">
        <v>88</v>
      </c>
      <c r="K37" s="68"/>
      <c r="L37" s="68"/>
      <c r="M37" s="69" t="s">
        <v>17</v>
      </c>
      <c r="N37" s="69" t="s">
        <v>17</v>
      </c>
    </row>
    <row r="38" ht="60.0" customHeight="1">
      <c r="A38" s="18"/>
      <c r="B38" s="64" t="s">
        <v>89</v>
      </c>
      <c r="C38" s="13" t="s">
        <v>90</v>
      </c>
      <c r="D38" s="13" t="s">
        <v>91</v>
      </c>
      <c r="E38" s="13" t="s">
        <v>92</v>
      </c>
      <c r="F38" s="12" t="s">
        <v>17</v>
      </c>
      <c r="G38" s="60" t="s">
        <v>17</v>
      </c>
      <c r="H38" s="60" t="s">
        <v>93</v>
      </c>
      <c r="I38" s="15" t="s">
        <v>94</v>
      </c>
      <c r="J38" s="15" t="s">
        <v>95</v>
      </c>
      <c r="K38" s="15"/>
      <c r="L38" s="15"/>
      <c r="M38" s="70">
        <v>850.0</v>
      </c>
      <c r="N38" s="70" t="s">
        <v>17</v>
      </c>
    </row>
    <row r="39" ht="19.5" customHeight="1">
      <c r="A39" s="18"/>
      <c r="B39" s="71" t="s">
        <v>96</v>
      </c>
      <c r="C39" s="72" t="s">
        <v>97</v>
      </c>
      <c r="D39" s="73" t="s">
        <v>98</v>
      </c>
      <c r="E39" s="73" t="s">
        <v>99</v>
      </c>
      <c r="F39" s="74" t="s">
        <v>17</v>
      </c>
      <c r="G39" s="75" t="s">
        <v>17</v>
      </c>
      <c r="H39" s="75" t="s">
        <v>100</v>
      </c>
      <c r="I39" s="75" t="s">
        <v>101</v>
      </c>
      <c r="J39" s="76" t="s">
        <v>102</v>
      </c>
      <c r="K39" s="77">
        <v>0.0</v>
      </c>
      <c r="L39" s="77">
        <v>16.0</v>
      </c>
      <c r="M39" s="77">
        <v>735.0</v>
      </c>
      <c r="N39" s="77">
        <v>930.0</v>
      </c>
      <c r="O39" s="1" t="s">
        <v>103</v>
      </c>
    </row>
    <row r="40" ht="19.5" customHeight="1">
      <c r="A40" s="18"/>
      <c r="B40" s="18"/>
      <c r="C40" s="19"/>
      <c r="D40" s="20"/>
      <c r="E40" s="20"/>
      <c r="F40" s="78"/>
      <c r="G40" s="18"/>
      <c r="H40" s="18"/>
      <c r="I40" s="18"/>
      <c r="J40" s="18"/>
      <c r="K40" s="77">
        <v>16.0</v>
      </c>
      <c r="L40" s="77">
        <v>40.0</v>
      </c>
      <c r="M40" s="77">
        <v>637.0</v>
      </c>
      <c r="N40" s="77">
        <v>784.0</v>
      </c>
      <c r="O40" s="1" t="s">
        <v>103</v>
      </c>
    </row>
    <row r="41" ht="19.5" customHeight="1">
      <c r="A41" s="9"/>
      <c r="B41" s="9"/>
      <c r="C41" s="79"/>
      <c r="D41" s="80"/>
      <c r="E41" s="80"/>
      <c r="F41" s="81"/>
      <c r="G41" s="9"/>
      <c r="H41" s="9"/>
      <c r="I41" s="9"/>
      <c r="J41" s="9"/>
      <c r="K41" s="77">
        <v>40.0</v>
      </c>
      <c r="L41" s="77">
        <v>100.0</v>
      </c>
      <c r="M41" s="77">
        <v>490.0</v>
      </c>
      <c r="N41" s="77">
        <v>637.0</v>
      </c>
      <c r="O41" s="1" t="s">
        <v>103</v>
      </c>
    </row>
    <row r="42" ht="15.75" customHeight="1">
      <c r="B42" s="82" t="s">
        <v>1</v>
      </c>
      <c r="C42" s="3"/>
      <c r="D42" s="3"/>
      <c r="E42" s="3"/>
      <c r="F42" s="4"/>
      <c r="G42" s="83" t="s">
        <v>2</v>
      </c>
      <c r="H42" s="84"/>
      <c r="I42" s="83" t="s">
        <v>4</v>
      </c>
      <c r="J42" s="83" t="s">
        <v>5</v>
      </c>
      <c r="K42" s="83"/>
      <c r="L42" s="83"/>
      <c r="M42" s="83" t="s">
        <v>6</v>
      </c>
      <c r="N42" s="83" t="s">
        <v>7</v>
      </c>
    </row>
    <row r="43" ht="15.75" customHeight="1">
      <c r="B43" s="85" t="s">
        <v>8</v>
      </c>
      <c r="C43" s="85" t="s">
        <v>9</v>
      </c>
      <c r="D43" s="86" t="s">
        <v>104</v>
      </c>
      <c r="E43" s="85" t="s">
        <v>12</v>
      </c>
      <c r="F43" s="86"/>
      <c r="G43" s="9"/>
      <c r="H43" s="84"/>
      <c r="I43" s="9"/>
      <c r="J43" s="9"/>
      <c r="K43" s="9"/>
      <c r="L43" s="9"/>
      <c r="M43" s="9"/>
      <c r="N43" s="9"/>
    </row>
    <row r="44" ht="60.0" customHeight="1">
      <c r="B44" s="87" t="s">
        <v>105</v>
      </c>
      <c r="C44" s="88" t="s">
        <v>17</v>
      </c>
      <c r="D44" s="89" t="s">
        <v>106</v>
      </c>
      <c r="E44" s="90">
        <v>304.0</v>
      </c>
      <c r="F44" s="90" t="s">
        <v>17</v>
      </c>
      <c r="G44" s="91" t="s">
        <v>17</v>
      </c>
      <c r="H44" s="92"/>
      <c r="I44" s="93" t="s">
        <v>17</v>
      </c>
      <c r="J44" s="94" t="s">
        <v>17</v>
      </c>
      <c r="K44" s="94"/>
      <c r="L44" s="94"/>
      <c r="M44" s="94">
        <v>200.0</v>
      </c>
      <c r="N44" s="94">
        <v>500.0</v>
      </c>
      <c r="O44" s="95" t="s">
        <v>107</v>
      </c>
    </row>
    <row r="45" ht="60.0" customHeight="1">
      <c r="B45" s="87" t="s">
        <v>105</v>
      </c>
      <c r="C45" s="13" t="s">
        <v>17</v>
      </c>
      <c r="D45" s="96" t="s">
        <v>108</v>
      </c>
      <c r="E45" s="97">
        <v>316.0</v>
      </c>
      <c r="F45" s="98" t="s">
        <v>17</v>
      </c>
      <c r="G45" s="15" t="s">
        <v>17</v>
      </c>
      <c r="H45" s="15"/>
      <c r="I45" s="15" t="s">
        <v>17</v>
      </c>
      <c r="J45" s="70" t="s">
        <v>109</v>
      </c>
      <c r="K45" s="70"/>
      <c r="L45" s="70"/>
      <c r="M45" s="70">
        <v>200.0</v>
      </c>
      <c r="N45" s="70">
        <v>500.0</v>
      </c>
      <c r="O45" s="99" t="s">
        <v>110</v>
      </c>
    </row>
    <row r="46" ht="15.75" customHeight="1">
      <c r="B46" s="100" t="s">
        <v>1</v>
      </c>
      <c r="C46" s="3"/>
      <c r="D46" s="3"/>
      <c r="E46" s="3"/>
      <c r="F46" s="4"/>
      <c r="G46" s="101" t="s">
        <v>2</v>
      </c>
      <c r="H46" s="102"/>
      <c r="I46" s="101" t="s">
        <v>4</v>
      </c>
      <c r="J46" s="101" t="s">
        <v>5</v>
      </c>
      <c r="K46" s="101"/>
      <c r="L46" s="101"/>
      <c r="M46" s="101" t="s">
        <v>6</v>
      </c>
      <c r="N46" s="101" t="s">
        <v>7</v>
      </c>
    </row>
    <row r="47" ht="15.75" customHeight="1">
      <c r="B47" s="103" t="s">
        <v>8</v>
      </c>
      <c r="C47" s="103" t="s">
        <v>9</v>
      </c>
      <c r="D47" s="104" t="s">
        <v>104</v>
      </c>
      <c r="E47" s="103" t="s">
        <v>111</v>
      </c>
      <c r="F47" s="104"/>
      <c r="G47" s="9"/>
      <c r="H47" s="102"/>
      <c r="I47" s="9"/>
      <c r="J47" s="9"/>
      <c r="K47" s="9"/>
      <c r="L47" s="9"/>
      <c r="M47" s="9"/>
      <c r="N47" s="9"/>
    </row>
    <row r="48" ht="60.0" customHeight="1">
      <c r="B48" s="105" t="s">
        <v>28</v>
      </c>
      <c r="C48" s="106" t="s">
        <v>112</v>
      </c>
      <c r="D48" s="106" t="s">
        <v>113</v>
      </c>
      <c r="E48" s="107">
        <v>5083.0</v>
      </c>
      <c r="F48" s="107" t="s">
        <v>17</v>
      </c>
      <c r="G48" s="108" t="s">
        <v>114</v>
      </c>
      <c r="H48" s="109"/>
      <c r="I48" s="110" t="s">
        <v>115</v>
      </c>
      <c r="J48" s="110" t="s">
        <v>116</v>
      </c>
      <c r="K48" s="111"/>
      <c r="L48" s="111"/>
      <c r="M48" s="110" t="s">
        <v>117</v>
      </c>
      <c r="N48" s="110" t="s">
        <v>118</v>
      </c>
      <c r="O48" s="95" t="s">
        <v>119</v>
      </c>
    </row>
    <row r="49" ht="60.0" customHeight="1">
      <c r="B49" s="105" t="s">
        <v>28</v>
      </c>
      <c r="C49" s="13" t="s">
        <v>120</v>
      </c>
      <c r="D49" s="96" t="s">
        <v>121</v>
      </c>
      <c r="E49" s="97" t="s">
        <v>122</v>
      </c>
      <c r="F49" s="98" t="s">
        <v>17</v>
      </c>
      <c r="G49" s="15" t="s">
        <v>123</v>
      </c>
      <c r="H49" s="15"/>
      <c r="I49" s="15" t="s">
        <v>124</v>
      </c>
      <c r="J49" s="15" t="s">
        <v>125</v>
      </c>
      <c r="K49" s="70"/>
      <c r="L49" s="70"/>
      <c r="M49" s="15" t="s">
        <v>126</v>
      </c>
      <c r="N49" s="15" t="s">
        <v>127</v>
      </c>
      <c r="O49" s="99" t="s">
        <v>128</v>
      </c>
    </row>
    <row r="50" ht="60.0" customHeight="1">
      <c r="B50" s="105" t="s">
        <v>28</v>
      </c>
      <c r="C50" s="106" t="s">
        <v>17</v>
      </c>
      <c r="D50" s="112" t="s">
        <v>129</v>
      </c>
      <c r="E50" s="107" t="s">
        <v>130</v>
      </c>
      <c r="F50" s="113" t="s">
        <v>17</v>
      </c>
      <c r="G50" s="110" t="s">
        <v>123</v>
      </c>
      <c r="H50" s="110"/>
      <c r="I50" s="110" t="s">
        <v>131</v>
      </c>
      <c r="J50" s="110" t="s">
        <v>132</v>
      </c>
      <c r="K50" s="111"/>
      <c r="L50" s="111"/>
      <c r="M50" s="110" t="s">
        <v>133</v>
      </c>
      <c r="N50" s="111">
        <v>295.0</v>
      </c>
      <c r="O50" s="99" t="s">
        <v>134</v>
      </c>
    </row>
    <row r="51" ht="60.0" customHeight="1">
      <c r="B51" s="105" t="s">
        <v>28</v>
      </c>
      <c r="C51" s="13" t="s">
        <v>135</v>
      </c>
      <c r="D51" s="96" t="s">
        <v>136</v>
      </c>
      <c r="E51" s="97" t="s">
        <v>137</v>
      </c>
      <c r="F51" s="98" t="s">
        <v>17</v>
      </c>
      <c r="G51" s="15" t="s">
        <v>123</v>
      </c>
      <c r="H51" s="15"/>
      <c r="I51" s="15" t="s">
        <v>138</v>
      </c>
      <c r="J51" s="15" t="s">
        <v>139</v>
      </c>
      <c r="K51" s="70"/>
      <c r="L51" s="70"/>
      <c r="M51" s="70">
        <v>480.0</v>
      </c>
      <c r="N51" s="70">
        <v>540.0</v>
      </c>
      <c r="O51" s="99" t="s">
        <v>140</v>
      </c>
    </row>
    <row r="52" ht="15.75" customHeight="1">
      <c r="B52" s="114" t="s">
        <v>1</v>
      </c>
      <c r="C52" s="3"/>
      <c r="D52" s="3"/>
      <c r="E52" s="3"/>
      <c r="F52" s="4"/>
      <c r="G52" s="115" t="s">
        <v>2</v>
      </c>
      <c r="H52" s="116"/>
      <c r="I52" s="115" t="s">
        <v>4</v>
      </c>
      <c r="J52" s="115" t="s">
        <v>5</v>
      </c>
      <c r="K52" s="115"/>
      <c r="L52" s="115"/>
      <c r="M52" s="115" t="s">
        <v>6</v>
      </c>
      <c r="N52" s="115" t="s">
        <v>7</v>
      </c>
    </row>
    <row r="53" ht="15.75" customHeight="1">
      <c r="B53" s="117" t="s">
        <v>8</v>
      </c>
      <c r="C53" s="117" t="s">
        <v>141</v>
      </c>
      <c r="D53" s="118" t="s">
        <v>142</v>
      </c>
      <c r="E53" s="118"/>
      <c r="F53" s="118"/>
      <c r="G53" s="9"/>
      <c r="H53" s="116"/>
      <c r="I53" s="9"/>
      <c r="J53" s="9"/>
      <c r="K53" s="9"/>
      <c r="L53" s="9"/>
      <c r="M53" s="9"/>
      <c r="N53" s="9"/>
    </row>
    <row r="54" ht="60.0" customHeight="1">
      <c r="B54" s="119" t="s">
        <v>143</v>
      </c>
      <c r="C54" s="120" t="s">
        <v>144</v>
      </c>
      <c r="D54" s="121" t="s">
        <v>145</v>
      </c>
      <c r="E54" s="120" t="s">
        <v>17</v>
      </c>
      <c r="F54" s="120" t="s">
        <v>17</v>
      </c>
      <c r="G54" s="122" t="s">
        <v>17</v>
      </c>
      <c r="H54" s="122"/>
      <c r="I54" s="122" t="s">
        <v>146</v>
      </c>
      <c r="J54" s="122" t="s">
        <v>17</v>
      </c>
      <c r="K54" s="122"/>
      <c r="L54" s="122"/>
      <c r="M54" s="122">
        <v>172.0</v>
      </c>
      <c r="N54" s="122">
        <v>276.0</v>
      </c>
      <c r="O54" s="95" t="s">
        <v>147</v>
      </c>
    </row>
    <row r="55" ht="60.0" customHeight="1">
      <c r="B55" s="123" t="s">
        <v>148</v>
      </c>
      <c r="C55" s="124" t="s">
        <v>149</v>
      </c>
      <c r="D55" s="125" t="s">
        <v>149</v>
      </c>
      <c r="E55" s="124" t="s">
        <v>17</v>
      </c>
      <c r="F55" s="124" t="s">
        <v>17</v>
      </c>
      <c r="G55" s="34" t="s">
        <v>17</v>
      </c>
      <c r="H55" s="34"/>
      <c r="I55" s="34" t="s">
        <v>150</v>
      </c>
      <c r="J55" s="34" t="s">
        <v>151</v>
      </c>
      <c r="K55" s="34"/>
      <c r="L55" s="34"/>
      <c r="M55" s="34">
        <v>84.0</v>
      </c>
      <c r="N55" s="34">
        <v>85.0</v>
      </c>
      <c r="O55" s="95" t="s">
        <v>152</v>
      </c>
    </row>
    <row r="56" ht="60.0" customHeight="1">
      <c r="B56" s="123" t="s">
        <v>148</v>
      </c>
      <c r="C56" s="126" t="s">
        <v>153</v>
      </c>
      <c r="D56" s="126" t="s">
        <v>17</v>
      </c>
      <c r="E56" s="126" t="s">
        <v>17</v>
      </c>
      <c r="F56" s="126" t="s">
        <v>17</v>
      </c>
      <c r="G56" s="127" t="s">
        <v>17</v>
      </c>
      <c r="H56" s="127"/>
      <c r="I56" s="127" t="s">
        <v>17</v>
      </c>
      <c r="J56" s="127" t="s">
        <v>17</v>
      </c>
      <c r="K56" s="127"/>
      <c r="L56" s="127"/>
      <c r="M56" s="127" t="s">
        <v>17</v>
      </c>
      <c r="N56" s="127" t="s">
        <v>17</v>
      </c>
    </row>
    <row r="57" ht="60.0" customHeight="1">
      <c r="B57" s="123" t="s">
        <v>148</v>
      </c>
      <c r="C57" s="128" t="s">
        <v>154</v>
      </c>
      <c r="D57" s="128" t="s">
        <v>17</v>
      </c>
      <c r="E57" s="128" t="s">
        <v>17</v>
      </c>
      <c r="F57" s="128" t="s">
        <v>17</v>
      </c>
      <c r="G57" s="129" t="s">
        <v>17</v>
      </c>
      <c r="H57" s="129"/>
      <c r="I57" s="129" t="s">
        <v>17</v>
      </c>
      <c r="J57" s="129" t="s">
        <v>17</v>
      </c>
      <c r="K57" s="129"/>
      <c r="L57" s="129"/>
      <c r="M57" s="129" t="s">
        <v>17</v>
      </c>
      <c r="N57" s="129" t="s">
        <v>17</v>
      </c>
    </row>
    <row r="58" ht="60.0" customHeight="1">
      <c r="B58" s="130" t="s">
        <v>155</v>
      </c>
      <c r="C58" s="131" t="s">
        <v>156</v>
      </c>
      <c r="D58" s="126" t="s">
        <v>17</v>
      </c>
      <c r="E58" s="126" t="s">
        <v>17</v>
      </c>
      <c r="F58" s="126" t="s">
        <v>17</v>
      </c>
      <c r="G58" s="127" t="s">
        <v>17</v>
      </c>
      <c r="H58" s="132"/>
      <c r="I58" s="132"/>
      <c r="J58" s="132"/>
      <c r="K58" s="132"/>
      <c r="L58" s="132"/>
      <c r="M58" s="132">
        <v>379.0</v>
      </c>
      <c r="N58" s="132">
        <v>510.0</v>
      </c>
      <c r="O58" s="133" t="s">
        <v>157</v>
      </c>
    </row>
    <row r="59" ht="60.0" customHeight="1">
      <c r="B59" s="130" t="s">
        <v>158</v>
      </c>
      <c r="C59" s="128" t="s">
        <v>159</v>
      </c>
      <c r="D59" s="128"/>
      <c r="E59" s="128" t="s">
        <v>17</v>
      </c>
      <c r="F59" s="128" t="s">
        <v>17</v>
      </c>
      <c r="G59" s="129" t="s">
        <v>17</v>
      </c>
      <c r="H59" s="129"/>
      <c r="I59" s="129" t="s">
        <v>160</v>
      </c>
      <c r="J59" s="129" t="s">
        <v>17</v>
      </c>
      <c r="K59" s="129"/>
      <c r="L59" s="129"/>
      <c r="M59" s="129"/>
      <c r="N59" s="129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H7:H9"/>
    <mergeCell ref="I7:I9"/>
    <mergeCell ref="G2:G3"/>
    <mergeCell ref="H2:H3"/>
    <mergeCell ref="I2:I3"/>
    <mergeCell ref="J2:J3"/>
    <mergeCell ref="M2:M3"/>
    <mergeCell ref="N2:N3"/>
    <mergeCell ref="J7:J9"/>
    <mergeCell ref="B2:F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Q4:S4"/>
    <mergeCell ref="F7:F9"/>
    <mergeCell ref="G7:G9"/>
    <mergeCell ref="F10:F12"/>
    <mergeCell ref="G10:G12"/>
    <mergeCell ref="H10:H12"/>
    <mergeCell ref="I10:I12"/>
    <mergeCell ref="J10:J12"/>
    <mergeCell ref="A4:A27"/>
    <mergeCell ref="B10:B12"/>
    <mergeCell ref="B13:B17"/>
    <mergeCell ref="B18:B22"/>
    <mergeCell ref="B23:B27"/>
    <mergeCell ref="G13:G17"/>
    <mergeCell ref="H13:H17"/>
    <mergeCell ref="I13:I17"/>
    <mergeCell ref="J13:J17"/>
    <mergeCell ref="G18:G22"/>
    <mergeCell ref="H18:H22"/>
    <mergeCell ref="I18:I22"/>
    <mergeCell ref="J18:J22"/>
    <mergeCell ref="E23:E27"/>
    <mergeCell ref="F23:F27"/>
    <mergeCell ref="G23:G27"/>
    <mergeCell ref="H23:H27"/>
    <mergeCell ref="I23:I27"/>
    <mergeCell ref="J23:J27"/>
    <mergeCell ref="B7:B9"/>
    <mergeCell ref="C7:C9"/>
    <mergeCell ref="C10:C12"/>
    <mergeCell ref="C13:C17"/>
    <mergeCell ref="C18:C22"/>
    <mergeCell ref="C23:C27"/>
    <mergeCell ref="D23:D27"/>
    <mergeCell ref="E39:E41"/>
    <mergeCell ref="F39:F41"/>
    <mergeCell ref="G39:G41"/>
    <mergeCell ref="H39:H41"/>
    <mergeCell ref="I39:I41"/>
    <mergeCell ref="J39:J41"/>
    <mergeCell ref="G42:G43"/>
    <mergeCell ref="L46:L47"/>
    <mergeCell ref="M46:M47"/>
    <mergeCell ref="I42:I43"/>
    <mergeCell ref="J42:J43"/>
    <mergeCell ref="K42:K43"/>
    <mergeCell ref="L42:L43"/>
    <mergeCell ref="M42:M43"/>
    <mergeCell ref="N42:N43"/>
    <mergeCell ref="K46:K47"/>
    <mergeCell ref="N46:N47"/>
    <mergeCell ref="I52:I53"/>
    <mergeCell ref="J52:J53"/>
    <mergeCell ref="K52:K53"/>
    <mergeCell ref="L52:L53"/>
    <mergeCell ref="M52:M53"/>
    <mergeCell ref="N52:N53"/>
    <mergeCell ref="B42:F42"/>
    <mergeCell ref="B46:F46"/>
    <mergeCell ref="G46:G47"/>
    <mergeCell ref="I46:I47"/>
    <mergeCell ref="J46:J47"/>
    <mergeCell ref="B52:F52"/>
    <mergeCell ref="G52:G53"/>
    <mergeCell ref="D7:D9"/>
    <mergeCell ref="E7:E9"/>
    <mergeCell ref="D10:D12"/>
    <mergeCell ref="E10:E12"/>
    <mergeCell ref="D13:D17"/>
    <mergeCell ref="E13:E17"/>
    <mergeCell ref="F13:F17"/>
    <mergeCell ref="E29:E33"/>
    <mergeCell ref="F29:F33"/>
    <mergeCell ref="G29:G33"/>
    <mergeCell ref="H29:H33"/>
    <mergeCell ref="I29:I33"/>
    <mergeCell ref="J29:J33"/>
    <mergeCell ref="B34:B36"/>
    <mergeCell ref="C34:C36"/>
    <mergeCell ref="D34:D36"/>
    <mergeCell ref="E34:E36"/>
    <mergeCell ref="G34:G36"/>
    <mergeCell ref="H34:H36"/>
    <mergeCell ref="I34:I36"/>
    <mergeCell ref="J34:J36"/>
    <mergeCell ref="B29:B33"/>
    <mergeCell ref="B39:B41"/>
    <mergeCell ref="C39:C41"/>
    <mergeCell ref="D39:D41"/>
    <mergeCell ref="D18:D22"/>
    <mergeCell ref="E18:E22"/>
    <mergeCell ref="F18:F22"/>
    <mergeCell ref="A29:A41"/>
    <mergeCell ref="C29:C33"/>
    <mergeCell ref="D29:D33"/>
    <mergeCell ref="F34:F36"/>
  </mergeCells>
  <printOptions horizontalCentered="1" verticalCentered="1"/>
  <pageMargins bottom="0.7480314960629921" footer="0.0" header="0.0" left="0.2362204724409449" right="0.2362204724409449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5.14"/>
    <col customWidth="1" min="3" max="3" width="10.43"/>
    <col customWidth="1" min="4" max="4" width="5.71"/>
    <col customWidth="1" min="5" max="5" width="9.0"/>
    <col customWidth="1" min="6" max="6" width="14.86"/>
    <col customWidth="1" min="7" max="7" width="5.71"/>
    <col customWidth="1" min="8" max="8" width="5.0"/>
    <col customWidth="1" min="9" max="9" width="17.71"/>
    <col customWidth="1" min="10" max="10" width="13.29"/>
    <col customWidth="1" min="11" max="11" width="13.43"/>
    <col customWidth="1" min="12" max="12" width="24.0"/>
    <col customWidth="1" min="13" max="13" width="19.43"/>
    <col customWidth="1" min="14" max="14" width="12.71"/>
    <col customWidth="1" min="15" max="15" width="13.0"/>
    <col customWidth="1" min="16" max="16" width="12.0"/>
    <col customWidth="1" min="17" max="17" width="5.71"/>
    <col customWidth="1" min="18" max="18" width="6.43"/>
    <col customWidth="1" min="19" max="19" width="34.71"/>
    <col customWidth="1" min="20" max="20" width="5.71"/>
    <col customWidth="1" min="21" max="21" width="5.86"/>
    <col customWidth="1" min="22" max="22" width="15.57"/>
    <col customWidth="1" min="23" max="23" width="5.71"/>
    <col customWidth="1" min="24" max="24" width="5.14"/>
    <col customWidth="1" min="25" max="25" width="21.71"/>
    <col customWidth="1" min="26" max="26" width="5.71"/>
    <col customWidth="1" min="27" max="27" width="6.0"/>
    <col customWidth="1" min="28" max="28" width="13.71"/>
    <col customWidth="1" min="29" max="29" width="11.71"/>
    <col customWidth="1" min="30" max="30" width="14.14"/>
    <col customWidth="1" min="31" max="31" width="10.43"/>
    <col customWidth="1" min="32" max="32" width="17.71"/>
    <col customWidth="1" min="33" max="33" width="14.86"/>
    <col customWidth="1" min="34" max="34" width="5.71"/>
    <col customWidth="1" min="35" max="35" width="5.0"/>
    <col customWidth="1" min="36" max="36" width="13.71"/>
    <col customWidth="1" min="37" max="38" width="23.14"/>
    <col customWidth="1" min="39" max="39" width="18.0"/>
    <col customWidth="1" min="40" max="40" width="16.43"/>
    <col customWidth="1" min="41" max="41" width="5.71"/>
    <col customWidth="1" min="42" max="42" width="4.43"/>
    <col customWidth="1" min="43" max="43" width="13.71"/>
    <col customWidth="1" min="44" max="44" width="23.14"/>
    <col customWidth="1" min="45" max="45" width="17.71"/>
    <col customWidth="1" min="46" max="46" width="20.0"/>
    <col customWidth="1" min="47" max="47" width="17.29"/>
    <col customWidth="1" min="48" max="48" width="9.14"/>
    <col customWidth="1" min="49" max="49" width="4.29"/>
    <col customWidth="1" min="50" max="50" width="17.0"/>
    <col customWidth="1" min="51" max="51" width="15.86"/>
    <col customWidth="1" min="52" max="52" width="18.86"/>
    <col customWidth="1" min="53" max="53" width="9.14"/>
    <col customWidth="1" min="54" max="54" width="5.14"/>
    <col customWidth="1" min="55" max="55" width="9.29"/>
    <col customWidth="1" min="56" max="56" width="25.14"/>
    <col customWidth="1" min="57" max="57" width="19.43"/>
    <col customWidth="1" min="58" max="58" width="13.71"/>
    <col customWidth="1" min="59" max="59" width="11.0"/>
    <col customWidth="1" min="60" max="60" width="19.0"/>
    <col customWidth="1" min="61" max="61" width="11.71"/>
  </cols>
  <sheetData>
    <row r="2">
      <c r="B2" s="1" t="s">
        <v>161</v>
      </c>
      <c r="E2" s="1" t="s">
        <v>162</v>
      </c>
      <c r="H2" s="1" t="s">
        <v>163</v>
      </c>
      <c r="R2" s="1" t="s">
        <v>164</v>
      </c>
      <c r="U2" s="1" t="s">
        <v>165</v>
      </c>
      <c r="X2" s="1" t="s">
        <v>166</v>
      </c>
      <c r="AA2" s="1" t="s">
        <v>167</v>
      </c>
      <c r="AI2" s="1" t="s">
        <v>168</v>
      </c>
      <c r="AP2" s="1" t="s">
        <v>169</v>
      </c>
      <c r="AW2" s="1" t="s">
        <v>170</v>
      </c>
      <c r="BB2" s="1" t="s">
        <v>171</v>
      </c>
    </row>
    <row r="3">
      <c r="B3" s="134" t="s">
        <v>172</v>
      </c>
      <c r="C3" s="134" t="s">
        <v>173</v>
      </c>
      <c r="E3" s="134" t="s">
        <v>172</v>
      </c>
      <c r="F3" s="134" t="s">
        <v>173</v>
      </c>
      <c r="H3" s="134" t="s">
        <v>172</v>
      </c>
      <c r="I3" s="134" t="s">
        <v>173</v>
      </c>
      <c r="J3" s="134" t="s">
        <v>174</v>
      </c>
      <c r="K3" s="134" t="s">
        <v>175</v>
      </c>
      <c r="L3" s="134" t="s">
        <v>176</v>
      </c>
      <c r="M3" s="134" t="s">
        <v>177</v>
      </c>
      <c r="N3" s="134" t="s">
        <v>178</v>
      </c>
      <c r="O3" s="134" t="s">
        <v>179</v>
      </c>
      <c r="P3" s="134" t="s">
        <v>180</v>
      </c>
      <c r="R3" s="134" t="s">
        <v>172</v>
      </c>
      <c r="S3" s="134" t="s">
        <v>173</v>
      </c>
      <c r="U3" s="134" t="s">
        <v>172</v>
      </c>
      <c r="V3" s="134" t="s">
        <v>173</v>
      </c>
      <c r="X3" s="134" t="s">
        <v>172</v>
      </c>
      <c r="Y3" s="134" t="s">
        <v>173</v>
      </c>
      <c r="AA3" s="134" t="s">
        <v>172</v>
      </c>
      <c r="AB3" s="134" t="s">
        <v>181</v>
      </c>
      <c r="AC3" s="134" t="s">
        <v>182</v>
      </c>
      <c r="AD3" s="134" t="s">
        <v>183</v>
      </c>
      <c r="AE3" s="134" t="s">
        <v>161</v>
      </c>
      <c r="AF3" s="134" t="s">
        <v>173</v>
      </c>
      <c r="AG3" s="134" t="s">
        <v>162</v>
      </c>
      <c r="AI3" s="134" t="s">
        <v>172</v>
      </c>
      <c r="AJ3" s="134" t="s">
        <v>181</v>
      </c>
      <c r="AK3" s="134" t="s">
        <v>184</v>
      </c>
      <c r="AL3" s="134" t="s">
        <v>163</v>
      </c>
      <c r="AM3" s="134" t="s">
        <v>185</v>
      </c>
      <c r="AN3" s="134" t="s">
        <v>186</v>
      </c>
      <c r="AP3" s="134" t="s">
        <v>172</v>
      </c>
      <c r="AQ3" s="134" t="s">
        <v>181</v>
      </c>
      <c r="AR3" s="134" t="s">
        <v>187</v>
      </c>
      <c r="AS3" s="134" t="s">
        <v>163</v>
      </c>
      <c r="AT3" s="134" t="s">
        <v>188</v>
      </c>
      <c r="AU3" s="134" t="s">
        <v>189</v>
      </c>
      <c r="AW3" s="134" t="s">
        <v>172</v>
      </c>
      <c r="AX3" s="134" t="s">
        <v>173</v>
      </c>
      <c r="AY3" s="134" t="s">
        <v>190</v>
      </c>
      <c r="AZ3" s="134" t="s">
        <v>191</v>
      </c>
      <c r="BB3" s="134" t="s">
        <v>172</v>
      </c>
      <c r="BC3" s="134" t="s">
        <v>192</v>
      </c>
      <c r="BD3" s="134" t="s">
        <v>193</v>
      </c>
      <c r="BE3" s="134" t="s">
        <v>166</v>
      </c>
      <c r="BF3" s="134" t="s">
        <v>181</v>
      </c>
      <c r="BG3" s="134" t="s">
        <v>163</v>
      </c>
      <c r="BH3" s="134" t="s">
        <v>185</v>
      </c>
      <c r="BI3" s="134" t="s">
        <v>194</v>
      </c>
    </row>
    <row r="4">
      <c r="B4" s="134">
        <v>1.0</v>
      </c>
      <c r="C4" s="134" t="s">
        <v>27</v>
      </c>
      <c r="E4" s="134">
        <v>1.0</v>
      </c>
      <c r="F4" s="134" t="s">
        <v>195</v>
      </c>
      <c r="H4" s="134">
        <v>1.0</v>
      </c>
      <c r="I4" s="134" t="s">
        <v>196</v>
      </c>
      <c r="J4" s="134">
        <v>1.0</v>
      </c>
      <c r="K4" s="134">
        <v>0.0</v>
      </c>
      <c r="L4" s="134" t="s">
        <v>197</v>
      </c>
      <c r="M4" s="134" t="s">
        <v>198</v>
      </c>
      <c r="N4" s="134" t="s">
        <v>17</v>
      </c>
      <c r="O4" s="134" t="s">
        <v>17</v>
      </c>
      <c r="P4" s="134">
        <v>1.0</v>
      </c>
      <c r="R4" s="134">
        <v>1.0</v>
      </c>
      <c r="S4" s="134" t="s">
        <v>199</v>
      </c>
      <c r="U4" s="134">
        <v>1.0</v>
      </c>
      <c r="V4" s="134" t="s">
        <v>200</v>
      </c>
      <c r="X4" s="134">
        <v>1.0</v>
      </c>
      <c r="Y4" s="134" t="s">
        <v>201</v>
      </c>
      <c r="AA4" s="134">
        <v>1.0</v>
      </c>
      <c r="AB4" s="134">
        <v>1.0</v>
      </c>
      <c r="AC4" s="134">
        <v>1.0</v>
      </c>
      <c r="AD4" s="134">
        <v>1.0</v>
      </c>
      <c r="AE4" s="135" t="str">
        <f>VLOOKUP(AC4,DB!$B$4:$C$12,2,FALSE)</f>
        <v>Steel</v>
      </c>
      <c r="AF4" s="135" t="str">
        <f>VLOOKUP(AB4,DB!$H$4:$P$30,2,FALSE)</f>
        <v>S235JR</v>
      </c>
      <c r="AG4" s="135" t="str">
        <f>VLOOKUP(AD4,DB!$E$4:$F$18,2,FALSE)</f>
        <v>EN 10025</v>
      </c>
      <c r="AI4" s="134">
        <v>1.0</v>
      </c>
      <c r="AJ4" s="134">
        <v>1.0</v>
      </c>
      <c r="AK4" s="134">
        <v>1.0</v>
      </c>
      <c r="AL4" s="135" t="str">
        <f>VLOOKUP(AJ4,DB!$H$4:$P$30,2,FALSE)</f>
        <v>S235JR</v>
      </c>
      <c r="AM4" s="135" t="str">
        <f>VLOOKUP(AK4,DB!$R$4:$S$11,2,FALSE)</f>
        <v>Painted</v>
      </c>
      <c r="AN4" s="134" t="s">
        <v>17</v>
      </c>
      <c r="AP4" s="134">
        <v>1.0</v>
      </c>
      <c r="AQ4" s="134">
        <v>1.0</v>
      </c>
      <c r="AR4" s="134">
        <v>1.0</v>
      </c>
      <c r="AS4" s="135" t="str">
        <f>VLOOKUP(AQ4,DB!$H$4:$P$30,2,FALSE)</f>
        <v>S235JR</v>
      </c>
      <c r="AT4" s="135" t="str">
        <f>VLOOKUP(AR4,DB!$U$4:$V$10,2,FALSE)</f>
        <v>I, H, U, L profiles</v>
      </c>
      <c r="AU4" s="134"/>
      <c r="AW4" s="134">
        <v>1.0</v>
      </c>
      <c r="AX4" s="136" t="s">
        <v>202</v>
      </c>
      <c r="AY4" s="134">
        <v>1.0</v>
      </c>
      <c r="AZ4" s="135" t="str">
        <f>VLOOKUP(AY4,DB!$H$4:$P$30,2,FALSE)</f>
        <v>S235JR</v>
      </c>
      <c r="BB4" s="134">
        <v>1.0</v>
      </c>
      <c r="BC4" s="134">
        <v>1.0</v>
      </c>
      <c r="BD4" s="134">
        <v>1.0</v>
      </c>
      <c r="BE4" s="134" t="str">
        <f>VLOOKUP(BC4,DB!$X$4:$Y$21,2,FALSE)</f>
        <v>Welded assembly</v>
      </c>
      <c r="BF4" s="135">
        <f>VLOOKUP(BD4,DB!$AI$4:$AN$61,2,FALSE)</f>
        <v>1</v>
      </c>
      <c r="BG4" s="135" t="str">
        <f>VLOOKUP(BD4,DB!$AI$4:$AN$61,4,FALSE)</f>
        <v>S235JR</v>
      </c>
      <c r="BH4" s="135" t="str">
        <f>VLOOKUP(BD4,DB!$AI$4:$AN$61,5,FALSE)</f>
        <v>Painted</v>
      </c>
      <c r="BI4" s="135" t="str">
        <f>IF(VLOOKUP(BD4,DB!$AI$4:$AN$61,6,FALSE)&lt;&gt;"-",VLOOKUP(BD4,DB!$AI$4:$AN$61,6,FALSE),VLOOKUP(BF4,DB!$H$4:$P$30,6,FALSE))</f>
        <v>100 HB</v>
      </c>
    </row>
    <row r="5">
      <c r="B5" s="134">
        <v>2.0</v>
      </c>
      <c r="C5" s="134" t="s">
        <v>203</v>
      </c>
      <c r="E5" s="134">
        <v>2.0</v>
      </c>
      <c r="F5" s="134" t="s">
        <v>204</v>
      </c>
      <c r="H5" s="134">
        <v>2.0</v>
      </c>
      <c r="I5" s="134" t="s">
        <v>205</v>
      </c>
      <c r="J5" s="134">
        <v>1.0</v>
      </c>
      <c r="K5" s="134">
        <v>0.0</v>
      </c>
      <c r="L5" s="134" t="s">
        <v>197</v>
      </c>
      <c r="M5" s="134" t="s">
        <v>206</v>
      </c>
      <c r="N5" s="134" t="s">
        <v>17</v>
      </c>
      <c r="O5" s="134" t="s">
        <v>17</v>
      </c>
      <c r="P5" s="134">
        <v>1.0</v>
      </c>
      <c r="R5" s="134">
        <v>2.0</v>
      </c>
      <c r="S5" s="134" t="s">
        <v>207</v>
      </c>
      <c r="U5" s="134">
        <v>2.0</v>
      </c>
      <c r="V5" s="134" t="s">
        <v>208</v>
      </c>
      <c r="X5" s="134">
        <v>2.0</v>
      </c>
      <c r="Y5" s="134" t="s">
        <v>209</v>
      </c>
      <c r="AA5" s="134">
        <v>2.0</v>
      </c>
      <c r="AB5" s="134">
        <v>2.0</v>
      </c>
      <c r="AC5" s="134">
        <v>1.0</v>
      </c>
      <c r="AD5" s="134">
        <v>1.0</v>
      </c>
      <c r="AE5" s="135" t="str">
        <f>VLOOKUP(AC5,DB!$B$4:$C$12,2,FALSE)</f>
        <v>Steel</v>
      </c>
      <c r="AF5" s="135" t="str">
        <f>VLOOKUP(AB5,DB!$H$4:$P$30,2,FALSE)</f>
        <v>S275JR</v>
      </c>
      <c r="AG5" s="135" t="str">
        <f>VLOOKUP(AD5,DB!$E$4:$F$18,2,FALSE)</f>
        <v>EN 10025</v>
      </c>
      <c r="AI5" s="134">
        <v>2.0</v>
      </c>
      <c r="AJ5" s="134">
        <v>1.0</v>
      </c>
      <c r="AK5" s="134">
        <v>2.0</v>
      </c>
      <c r="AL5" s="135" t="str">
        <f>VLOOKUP(AJ5,DB!$H$4:$P$30,2,FALSE)</f>
        <v>S235JR</v>
      </c>
      <c r="AM5" s="135" t="str">
        <f>VLOOKUP(AK5,DB!$R$4:$S$11,2,FALSE)</f>
        <v>Zinc plated</v>
      </c>
      <c r="AN5" s="134" t="s">
        <v>17</v>
      </c>
      <c r="AP5" s="134">
        <v>2.0</v>
      </c>
      <c r="AQ5" s="134">
        <v>1.0</v>
      </c>
      <c r="AR5" s="134">
        <v>2.0</v>
      </c>
      <c r="AS5" s="135" t="str">
        <f>VLOOKUP(AQ5,DB!$H$4:$P$30,2,FALSE)</f>
        <v>S235JR</v>
      </c>
      <c r="AT5" s="135" t="str">
        <f>VLOOKUP(AR5,DB!$U$4:$V$10,2,FALSE)</f>
        <v>Plate</v>
      </c>
      <c r="AU5" s="134"/>
      <c r="AW5" s="134">
        <v>2.0</v>
      </c>
      <c r="AX5" s="134" t="s">
        <v>210</v>
      </c>
      <c r="AY5" s="134">
        <v>1.0</v>
      </c>
      <c r="AZ5" s="135" t="str">
        <f>VLOOKUP(AY5,DB!$H$4:$P$30,2,FALSE)</f>
        <v>S235JR</v>
      </c>
      <c r="BB5" s="134">
        <v>2.0</v>
      </c>
      <c r="BC5" s="134">
        <v>1.0</v>
      </c>
      <c r="BD5" s="134">
        <v>5.0</v>
      </c>
      <c r="BE5" s="134" t="str">
        <f>VLOOKUP(BC5,DB!$X$4:$Y$21,2,FALSE)</f>
        <v>Welded assembly</v>
      </c>
      <c r="BF5" s="135">
        <f>VLOOKUP(BD5,DB!$AI$4:$AN$61,2,FALSE)</f>
        <v>2</v>
      </c>
      <c r="BG5" s="135" t="str">
        <f>VLOOKUP(BD5,DB!$AI$4:$AN$61,4,FALSE)</f>
        <v>S275JR</v>
      </c>
      <c r="BH5" s="135" t="str">
        <f>VLOOKUP(BD5,DB!$AI$4:$AN$61,5,FALSE)</f>
        <v>Painted</v>
      </c>
      <c r="BI5" s="135" t="str">
        <f>IF(VLOOKUP(BD5,DB!$AI$4:$AN$61,6,FALSE)&lt;&gt;"-",VLOOKUP(BD5,DB!$AI$4:$AN$61,6,FALSE),VLOOKUP(BF5,DB!$H$4:$P$30,6,FALSE))</f>
        <v>120 HB</v>
      </c>
    </row>
    <row r="6">
      <c r="B6" s="134">
        <v>3.0</v>
      </c>
      <c r="C6" s="134" t="s">
        <v>28</v>
      </c>
      <c r="E6" s="134">
        <v>3.0</v>
      </c>
      <c r="F6" s="134" t="s">
        <v>211</v>
      </c>
      <c r="H6" s="134">
        <v>3.0</v>
      </c>
      <c r="I6" s="134" t="s">
        <v>212</v>
      </c>
      <c r="J6" s="134">
        <v>1.0</v>
      </c>
      <c r="K6" s="134">
        <v>0.0</v>
      </c>
      <c r="L6" s="134" t="s">
        <v>197</v>
      </c>
      <c r="M6" s="134" t="s">
        <v>213</v>
      </c>
      <c r="N6" s="134" t="s">
        <v>17</v>
      </c>
      <c r="O6" s="134" t="s">
        <v>17</v>
      </c>
      <c r="P6" s="134">
        <v>1.0</v>
      </c>
      <c r="R6" s="134">
        <v>3.0</v>
      </c>
      <c r="S6" s="134" t="s">
        <v>214</v>
      </c>
      <c r="U6" s="134">
        <v>3.0</v>
      </c>
      <c r="V6" s="134" t="s">
        <v>215</v>
      </c>
      <c r="X6" s="134">
        <v>3.0</v>
      </c>
      <c r="Y6" s="134" t="s">
        <v>216</v>
      </c>
      <c r="AA6" s="134">
        <v>3.0</v>
      </c>
      <c r="AB6" s="134">
        <v>3.0</v>
      </c>
      <c r="AC6" s="134">
        <v>1.0</v>
      </c>
      <c r="AD6" s="134">
        <v>1.0</v>
      </c>
      <c r="AE6" s="135" t="str">
        <f>VLOOKUP(AC6,DB!$B$4:$C$12,2,FALSE)</f>
        <v>Steel</v>
      </c>
      <c r="AF6" s="135" t="str">
        <f>VLOOKUP(AB6,DB!$H$4:$P$30,2,FALSE)</f>
        <v>S355JR</v>
      </c>
      <c r="AG6" s="135" t="str">
        <f>VLOOKUP(AD6,DB!$E$4:$F$18,2,FALSE)</f>
        <v>EN 10025</v>
      </c>
      <c r="AI6" s="134">
        <v>3.0</v>
      </c>
      <c r="AJ6" s="134">
        <v>1.0</v>
      </c>
      <c r="AK6" s="134">
        <v>3.0</v>
      </c>
      <c r="AL6" s="135" t="str">
        <f>VLOOKUP(AJ6,DB!$H$4:$P$30,2,FALSE)</f>
        <v>S235JR</v>
      </c>
      <c r="AM6" s="135" t="str">
        <f>VLOOKUP(AK6,DB!$R$4:$S$11,2,FALSE)</f>
        <v>Oxi-nitro carburizing (NITROVAC-S)</v>
      </c>
      <c r="AN6" s="134" t="s">
        <v>17</v>
      </c>
      <c r="AP6" s="134">
        <v>3.0</v>
      </c>
      <c r="AQ6" s="134">
        <v>1.0</v>
      </c>
      <c r="AR6" s="134">
        <v>3.0</v>
      </c>
      <c r="AS6" s="135" t="str">
        <f>VLOOKUP(AQ6,DB!$H$4:$P$30,2,FALSE)</f>
        <v>S235JR</v>
      </c>
      <c r="AT6" s="135" t="str">
        <f>VLOOKUP(AR6,DB!$U$4:$V$10,2,FALSE)</f>
        <v>Block</v>
      </c>
      <c r="AU6" s="134"/>
      <c r="AW6" s="134">
        <v>3.0</v>
      </c>
      <c r="AX6" s="134" t="s">
        <v>217</v>
      </c>
      <c r="AY6" s="134">
        <v>1.0</v>
      </c>
      <c r="AZ6" s="135" t="str">
        <f>VLOOKUP(AY6,DB!$H$4:$P$30,2,FALSE)</f>
        <v>S235JR</v>
      </c>
      <c r="BB6" s="134">
        <v>3.0</v>
      </c>
      <c r="BC6" s="134">
        <v>1.0</v>
      </c>
      <c r="BD6" s="134">
        <v>9.0</v>
      </c>
      <c r="BE6" s="134" t="str">
        <f>VLOOKUP(BC6,DB!$X$4:$Y$21,2,FALSE)</f>
        <v>Welded assembly</v>
      </c>
      <c r="BF6" s="135">
        <f>VLOOKUP(BD6,DB!$AI$4:$AN$61,2,FALSE)</f>
        <v>3</v>
      </c>
      <c r="BG6" s="135" t="str">
        <f>VLOOKUP(BD6,DB!$AI$4:$AN$61,4,FALSE)</f>
        <v>S355JR</v>
      </c>
      <c r="BH6" s="135" t="str">
        <f>VLOOKUP(BD6,DB!$AI$4:$AN$61,5,FALSE)</f>
        <v>Painted</v>
      </c>
      <c r="BI6" s="135" t="str">
        <f>IF(VLOOKUP(BD6,DB!$AI$4:$AN$61,6,FALSE)&lt;&gt;"-",VLOOKUP(BD6,DB!$AI$4:$AN$61,6,FALSE),VLOOKUP(BF6,DB!$H$4:$P$30,6,FALSE))</f>
        <v>150 HB</v>
      </c>
    </row>
    <row r="7">
      <c r="B7" s="134">
        <v>4.0</v>
      </c>
      <c r="C7" s="134" t="s">
        <v>143</v>
      </c>
      <c r="E7" s="134">
        <v>4.0</v>
      </c>
      <c r="F7" s="134" t="s">
        <v>218</v>
      </c>
      <c r="H7" s="134">
        <v>4.0</v>
      </c>
      <c r="I7" s="134" t="s">
        <v>219</v>
      </c>
      <c r="J7" s="134">
        <v>0.0</v>
      </c>
      <c r="K7" s="134">
        <v>0.0</v>
      </c>
      <c r="L7" s="134" t="s">
        <v>220</v>
      </c>
      <c r="M7" s="134" t="s">
        <v>221</v>
      </c>
      <c r="N7" s="134" t="s">
        <v>17</v>
      </c>
      <c r="O7" s="134" t="s">
        <v>17</v>
      </c>
      <c r="P7" s="134">
        <v>1.0</v>
      </c>
      <c r="R7" s="134">
        <v>4.0</v>
      </c>
      <c r="S7" s="134" t="s">
        <v>222</v>
      </c>
      <c r="U7" s="134">
        <v>4.0</v>
      </c>
      <c r="V7" s="134" t="s">
        <v>223</v>
      </c>
      <c r="X7" s="134">
        <v>4.0</v>
      </c>
      <c r="Y7" s="134" t="s">
        <v>224</v>
      </c>
      <c r="AA7" s="134">
        <v>4.0</v>
      </c>
      <c r="AB7" s="134">
        <v>4.0</v>
      </c>
      <c r="AC7" s="134">
        <v>1.0</v>
      </c>
      <c r="AD7" s="134">
        <v>1.0</v>
      </c>
      <c r="AE7" s="135" t="str">
        <f>VLOOKUP(AC7,DB!$B$4:$C$12,2,FALSE)</f>
        <v>Steel</v>
      </c>
      <c r="AF7" s="135" t="str">
        <f>VLOOKUP(AB7,DB!$H$4:$P$30,2,FALSE)</f>
        <v>S690Q</v>
      </c>
      <c r="AG7" s="135" t="str">
        <f>VLOOKUP(AD7,DB!$E$4:$F$18,2,FALSE)</f>
        <v>EN 10025</v>
      </c>
      <c r="AI7" s="134">
        <v>4.0</v>
      </c>
      <c r="AJ7" s="134">
        <v>1.0</v>
      </c>
      <c r="AK7" s="134">
        <v>4.0</v>
      </c>
      <c r="AL7" s="135" t="str">
        <f>VLOOKUP(AJ7,DB!$H$4:$P$30,2,FALSE)</f>
        <v>S235JR</v>
      </c>
      <c r="AM7" s="135" t="str">
        <f>VLOOKUP(AK7,DB!$R$4:$S$11,2,FALSE)</f>
        <v>Black oxide</v>
      </c>
      <c r="AN7" s="134" t="s">
        <v>17</v>
      </c>
      <c r="AP7" s="134">
        <v>4.0</v>
      </c>
      <c r="AQ7" s="134">
        <v>1.0</v>
      </c>
      <c r="AR7" s="134">
        <v>4.0</v>
      </c>
      <c r="AS7" s="135" t="str">
        <f>VLOOKUP(AQ7,DB!$H$4:$P$30,2,FALSE)</f>
        <v>S235JR</v>
      </c>
      <c r="AT7" s="135" t="str">
        <f>VLOOKUP(AR7,DB!$U$4:$V$10,2,FALSE)</f>
        <v>Round bar</v>
      </c>
      <c r="AU7" s="134"/>
      <c r="AW7" s="134">
        <v>4.0</v>
      </c>
      <c r="AX7" s="134" t="s">
        <v>225</v>
      </c>
      <c r="AY7" s="134">
        <v>1.0</v>
      </c>
      <c r="AZ7" s="135" t="str">
        <f>VLOOKUP(AY7,DB!$H$4:$P$30,2,FALSE)</f>
        <v>S235JR</v>
      </c>
      <c r="BB7" s="134">
        <v>4.0</v>
      </c>
      <c r="BC7" s="134">
        <v>1.0</v>
      </c>
      <c r="BD7" s="134">
        <v>37.0</v>
      </c>
      <c r="BE7" s="134" t="str">
        <f>VLOOKUP(BC7,DB!$X$4:$Y$21,2,FALSE)</f>
        <v>Welded assembly</v>
      </c>
      <c r="BF7" s="135">
        <f>VLOOKUP(BD7,DB!$AI$4:$AN$61,2,FALSE)</f>
        <v>17</v>
      </c>
      <c r="BG7" s="135" t="str">
        <f>VLOOKUP(BD7,DB!$AI$4:$AN$61,4,FALSE)</f>
        <v>EN AW-5083</v>
      </c>
      <c r="BH7" s="135" t="str">
        <f>VLOOKUP(BD7,DB!$AI$4:$AN$61,5,FALSE)</f>
        <v>Protection anodized</v>
      </c>
      <c r="BI7" s="135" t="str">
        <f>IF(VLOOKUP(BD7,DB!$AI$4:$AN$61,6,FALSE)&lt;&gt;"-",VLOOKUP(BD7,DB!$AI$4:$AN$61,6,FALSE),VLOOKUP(BF7,DB!$H$4:$P$30,6,FALSE))</f>
        <v>70 HB</v>
      </c>
    </row>
    <row r="8">
      <c r="B8" s="134">
        <v>5.0</v>
      </c>
      <c r="C8" s="134" t="s">
        <v>226</v>
      </c>
      <c r="E8" s="134">
        <v>5.0</v>
      </c>
      <c r="F8" s="134" t="s">
        <v>227</v>
      </c>
      <c r="H8" s="134">
        <v>5.0</v>
      </c>
      <c r="I8" s="134" t="s">
        <v>228</v>
      </c>
      <c r="J8" s="134">
        <v>0.0</v>
      </c>
      <c r="K8" s="134">
        <v>0.0</v>
      </c>
      <c r="L8" s="134" t="s">
        <v>197</v>
      </c>
      <c r="M8" s="134" t="s">
        <v>229</v>
      </c>
      <c r="N8" s="134" t="s">
        <v>230</v>
      </c>
      <c r="O8" s="134" t="s">
        <v>231</v>
      </c>
      <c r="P8" s="134">
        <v>0.0</v>
      </c>
      <c r="R8" s="134">
        <v>5.0</v>
      </c>
      <c r="S8" s="134" t="s">
        <v>232</v>
      </c>
      <c r="U8" s="134">
        <v>5.0</v>
      </c>
      <c r="V8" s="134" t="s">
        <v>233</v>
      </c>
      <c r="X8" s="134">
        <v>5.0</v>
      </c>
      <c r="Y8" s="134" t="s">
        <v>234</v>
      </c>
      <c r="AA8" s="134">
        <v>5.0</v>
      </c>
      <c r="AB8" s="134">
        <v>5.0</v>
      </c>
      <c r="AC8" s="134">
        <v>1.0</v>
      </c>
      <c r="AD8" s="134">
        <v>2.0</v>
      </c>
      <c r="AE8" s="135" t="str">
        <f>VLOOKUP(AC8,DB!$B$4:$C$12,2,FALSE)</f>
        <v>Steel</v>
      </c>
      <c r="AF8" s="135" t="str">
        <f>VLOOKUP(AB8,DB!$H$4:$P$30,2,FALSE)</f>
        <v>C45E</v>
      </c>
      <c r="AG8" s="135" t="str">
        <f>VLOOKUP(AD8,DB!$E$4:$F$18,2,FALSE)</f>
        <v>EN ISO 683-1</v>
      </c>
      <c r="AI8" s="134">
        <v>5.0</v>
      </c>
      <c r="AJ8" s="134">
        <v>2.0</v>
      </c>
      <c r="AK8" s="134">
        <v>1.0</v>
      </c>
      <c r="AL8" s="135" t="str">
        <f>VLOOKUP(AJ8,DB!$H$4:$P$30,2,FALSE)</f>
        <v>S275JR</v>
      </c>
      <c r="AM8" s="135" t="str">
        <f>VLOOKUP(AK8,DB!$R$4:$S$11,2,FALSE)</f>
        <v>Painted</v>
      </c>
      <c r="AN8" s="134" t="s">
        <v>17</v>
      </c>
      <c r="AP8" s="134">
        <v>5.0</v>
      </c>
      <c r="AQ8" s="134">
        <v>1.0</v>
      </c>
      <c r="AR8" s="134">
        <v>5.0</v>
      </c>
      <c r="AS8" s="135" t="str">
        <f>VLOOKUP(AQ8,DB!$H$4:$P$30,2,FALSE)</f>
        <v>S235JR</v>
      </c>
      <c r="AT8" s="135" t="str">
        <f>VLOOKUP(AR8,DB!$U$4:$V$10,2,FALSE)</f>
        <v>Round tube</v>
      </c>
      <c r="AU8" s="134"/>
      <c r="AW8" s="134">
        <v>5.0</v>
      </c>
      <c r="AX8" s="136" t="s">
        <v>235</v>
      </c>
      <c r="AY8" s="134">
        <v>2.0</v>
      </c>
      <c r="AZ8" s="135" t="str">
        <f>VLOOKUP(AY8,DB!$H$4:$P$30,2,FALSE)</f>
        <v>S275JR</v>
      </c>
      <c r="BB8" s="134">
        <v>5.0</v>
      </c>
      <c r="BC8" s="134">
        <v>1.0</v>
      </c>
      <c r="BD8" s="134">
        <v>39.0</v>
      </c>
      <c r="BE8" s="134" t="str">
        <f>VLOOKUP(BC8,DB!$X$4:$Y$21,2,FALSE)</f>
        <v>Welded assembly</v>
      </c>
      <c r="BF8" s="135">
        <f>VLOOKUP(BD8,DB!$AI$4:$AN$61,2,FALSE)</f>
        <v>18</v>
      </c>
      <c r="BG8" s="135" t="str">
        <f>VLOOKUP(BD8,DB!$AI$4:$AN$61,4,FALSE)</f>
        <v>EN AW-6063T6</v>
      </c>
      <c r="BH8" s="135" t="str">
        <f>VLOOKUP(BD8,DB!$AI$4:$AN$61,5,FALSE)</f>
        <v>Protection anodized</v>
      </c>
      <c r="BI8" s="135" t="str">
        <f>IF(VLOOKUP(BD8,DB!$AI$4:$AN$61,6,FALSE)&lt;&gt;"-",VLOOKUP(BD8,DB!$AI$4:$AN$61,6,FALSE),VLOOKUP(BF8,DB!$H$4:$P$30,6,FALSE))</f>
        <v>75 HB</v>
      </c>
    </row>
    <row r="9">
      <c r="B9" s="134">
        <v>6.0</v>
      </c>
      <c r="C9" s="134" t="s">
        <v>155</v>
      </c>
      <c r="E9" s="134">
        <v>6.0</v>
      </c>
      <c r="F9" s="134" t="s">
        <v>236</v>
      </c>
      <c r="H9" s="134">
        <v>6.0</v>
      </c>
      <c r="I9" s="134" t="s">
        <v>237</v>
      </c>
      <c r="J9" s="134">
        <v>1.0</v>
      </c>
      <c r="K9" s="134">
        <v>0.0</v>
      </c>
      <c r="L9" s="134" t="s">
        <v>220</v>
      </c>
      <c r="M9" s="134" t="s">
        <v>229</v>
      </c>
      <c r="N9" s="134" t="s">
        <v>17</v>
      </c>
      <c r="O9" s="134" t="s">
        <v>231</v>
      </c>
      <c r="P9" s="134">
        <v>0.0</v>
      </c>
      <c r="R9" s="134">
        <v>6.0</v>
      </c>
      <c r="S9" s="134" t="s">
        <v>238</v>
      </c>
      <c r="U9" s="134">
        <v>6.0</v>
      </c>
      <c r="V9" s="134" t="s">
        <v>239</v>
      </c>
      <c r="X9" s="134">
        <v>6.0</v>
      </c>
      <c r="Y9" s="134" t="s">
        <v>240</v>
      </c>
      <c r="AA9" s="134">
        <v>6.0</v>
      </c>
      <c r="AB9" s="134">
        <v>6.0</v>
      </c>
      <c r="AC9" s="134">
        <v>1.0</v>
      </c>
      <c r="AD9" s="134">
        <v>2.0</v>
      </c>
      <c r="AE9" s="135" t="str">
        <f>VLOOKUP(AC9,DB!$B$4:$C$12,2,FALSE)</f>
        <v>Steel</v>
      </c>
      <c r="AF9" s="135" t="str">
        <f>VLOOKUP(AB9,DB!$H$4:$P$30,2,FALSE)</f>
        <v>C45E+QT</v>
      </c>
      <c r="AG9" s="135" t="str">
        <f>VLOOKUP(AD9,DB!$E$4:$F$18,2,FALSE)</f>
        <v>EN ISO 683-1</v>
      </c>
      <c r="AI9" s="134">
        <v>6.0</v>
      </c>
      <c r="AJ9" s="134">
        <v>2.0</v>
      </c>
      <c r="AK9" s="134">
        <v>2.0</v>
      </c>
      <c r="AL9" s="135" t="str">
        <f>VLOOKUP(AJ9,DB!$H$4:$P$30,2,FALSE)</f>
        <v>S275JR</v>
      </c>
      <c r="AM9" s="135" t="str">
        <f>VLOOKUP(AK9,DB!$R$4:$S$11,2,FALSE)</f>
        <v>Zinc plated</v>
      </c>
      <c r="AN9" s="134" t="s">
        <v>17</v>
      </c>
      <c r="AP9" s="134">
        <v>6.0</v>
      </c>
      <c r="AQ9" s="134">
        <v>1.0</v>
      </c>
      <c r="AR9" s="134">
        <v>6.0</v>
      </c>
      <c r="AS9" s="135" t="str">
        <f>VLOOKUP(AQ9,DB!$H$4:$P$30,2,FALSE)</f>
        <v>S235JR</v>
      </c>
      <c r="AT9" s="135" t="str">
        <f>VLOOKUP(AR9,DB!$U$4:$V$10,2,FALSE)</f>
        <v>Square tube</v>
      </c>
      <c r="AU9" s="134"/>
      <c r="AW9" s="134">
        <v>6.0</v>
      </c>
      <c r="AX9" s="134" t="s">
        <v>241</v>
      </c>
      <c r="AY9" s="134">
        <v>2.0</v>
      </c>
      <c r="AZ9" s="135" t="str">
        <f>VLOOKUP(AY9,DB!$H$4:$P$30,2,FALSE)</f>
        <v>S275JR</v>
      </c>
      <c r="BB9" s="134"/>
      <c r="BC9" s="134">
        <v>1.0</v>
      </c>
      <c r="BD9" s="134">
        <v>41.0</v>
      </c>
      <c r="BE9" s="134" t="str">
        <f>VLOOKUP(BC9,DB!$X$4:$Y$21,2,FALSE)</f>
        <v>Welded assembly</v>
      </c>
      <c r="BF9" s="135">
        <f>VLOOKUP(BD9,DB!$AI$4:$AN$61,2,FALSE)</f>
        <v>19</v>
      </c>
      <c r="BG9" s="135" t="str">
        <f>VLOOKUP(BD9,DB!$AI$4:$AN$61,4,FALSE)</f>
        <v>EN AW-6082T6</v>
      </c>
      <c r="BH9" s="135" t="str">
        <f>VLOOKUP(BD9,DB!$AI$4:$AN$61,5,FALSE)</f>
        <v>Protection anodized</v>
      </c>
      <c r="BI9" s="135" t="str">
        <f>IF(VLOOKUP(BD9,DB!$AI$4:$AN$61,6,FALSE)&lt;&gt;"-",VLOOKUP(BD9,DB!$AI$4:$AN$61,6,FALSE),VLOOKUP(BF9,DB!$H$4:$P$30,6,FALSE))</f>
        <v>40 HB</v>
      </c>
    </row>
    <row r="10">
      <c r="B10" s="134">
        <v>7.0</v>
      </c>
      <c r="C10" s="134" t="s">
        <v>242</v>
      </c>
      <c r="E10" s="134">
        <v>7.0</v>
      </c>
      <c r="F10" s="134" t="s">
        <v>243</v>
      </c>
      <c r="H10" s="134">
        <v>7.0</v>
      </c>
      <c r="I10" s="134" t="s">
        <v>244</v>
      </c>
      <c r="J10" s="134">
        <v>1.0</v>
      </c>
      <c r="K10" s="134">
        <v>0.0</v>
      </c>
      <c r="L10" s="134" t="s">
        <v>245</v>
      </c>
      <c r="M10" s="134" t="s">
        <v>246</v>
      </c>
      <c r="N10" s="134" t="s">
        <v>17</v>
      </c>
      <c r="O10" s="134" t="s">
        <v>17</v>
      </c>
      <c r="P10" s="134">
        <v>0.0</v>
      </c>
      <c r="R10" s="134">
        <v>7.0</v>
      </c>
      <c r="S10" s="134" t="s">
        <v>21</v>
      </c>
      <c r="U10" s="134">
        <v>7.0</v>
      </c>
      <c r="V10" s="134" t="s">
        <v>247</v>
      </c>
      <c r="X10" s="134">
        <v>7.0</v>
      </c>
      <c r="Y10" s="134" t="s">
        <v>248</v>
      </c>
      <c r="AA10" s="134">
        <v>7.0</v>
      </c>
      <c r="AB10" s="134">
        <v>7.0</v>
      </c>
      <c r="AC10" s="134">
        <v>1.0</v>
      </c>
      <c r="AD10" s="134">
        <v>3.0</v>
      </c>
      <c r="AE10" s="135" t="str">
        <f>VLOOKUP(AC10,DB!$B$4:$C$12,2,FALSE)</f>
        <v>Steel</v>
      </c>
      <c r="AF10" s="135" t="str">
        <f>VLOOKUP(AB10,DB!$H$4:$P$30,2,FALSE)</f>
        <v>VASLA-25</v>
      </c>
      <c r="AG10" s="135" t="str">
        <f>VLOOKUP(AD10,DB!$E$4:$F$18,2,FALSE)</f>
        <v>SCHRODER</v>
      </c>
      <c r="AI10" s="134">
        <v>7.0</v>
      </c>
      <c r="AJ10" s="134">
        <v>2.0</v>
      </c>
      <c r="AK10" s="134">
        <v>3.0</v>
      </c>
      <c r="AL10" s="135" t="str">
        <f>VLOOKUP(AJ10,DB!$H$4:$P$30,2,FALSE)</f>
        <v>S275JR</v>
      </c>
      <c r="AM10" s="135" t="str">
        <f>VLOOKUP(AK10,DB!$R$4:$S$11,2,FALSE)</f>
        <v>Oxi-nitro carburizing (NITROVAC-S)</v>
      </c>
      <c r="AN10" s="134" t="s">
        <v>17</v>
      </c>
      <c r="AP10" s="134">
        <v>7.0</v>
      </c>
      <c r="AQ10" s="134">
        <v>2.0</v>
      </c>
      <c r="AR10" s="134">
        <v>1.0</v>
      </c>
      <c r="AS10" s="135" t="str">
        <f>VLOOKUP(AQ10,DB!$H$4:$P$30,2,FALSE)</f>
        <v>S275JR</v>
      </c>
      <c r="AT10" s="135" t="str">
        <f>VLOOKUP(AR10,DB!$U$4:$V$10,2,FALSE)</f>
        <v>I, H, U, L profiles</v>
      </c>
      <c r="AU10" s="134"/>
      <c r="AW10" s="134">
        <v>7.0</v>
      </c>
      <c r="AX10" s="137" t="s">
        <v>249</v>
      </c>
      <c r="AY10" s="134">
        <v>3.0</v>
      </c>
      <c r="AZ10" s="135" t="str">
        <f>VLOOKUP(AY10,DB!$H$4:$P$30,2,FALSE)</f>
        <v>S355JR</v>
      </c>
      <c r="BB10" s="134"/>
      <c r="BC10" s="134">
        <v>1.0</v>
      </c>
      <c r="BD10" s="134">
        <v>2.0</v>
      </c>
      <c r="BE10" s="134" t="str">
        <f>VLOOKUP(BC10,DB!$X$4:$Y$21,2,FALSE)</f>
        <v>Welded assembly</v>
      </c>
      <c r="BF10" s="135">
        <f>VLOOKUP(BD10,DB!$AI$4:$AN$61,2,FALSE)</f>
        <v>1</v>
      </c>
      <c r="BG10" s="135" t="str">
        <f>VLOOKUP(BD10,DB!$AI$4:$AN$61,4,FALSE)</f>
        <v>S235JR</v>
      </c>
      <c r="BH10" s="135" t="str">
        <f>VLOOKUP(BD10,DB!$AI$4:$AN$61,5,FALSE)</f>
        <v>Zinc plated</v>
      </c>
      <c r="BI10" s="135" t="str">
        <f>IF(VLOOKUP(BD10,DB!$AI$4:$AN$61,6,FALSE)&lt;&gt;"-",VLOOKUP(BD10,DB!$AI$4:$AN$61,6,FALSE),VLOOKUP(BF10,DB!$H$4:$P$30,6,FALSE))</f>
        <v>100 HB</v>
      </c>
    </row>
    <row r="11">
      <c r="B11" s="134">
        <v>8.0</v>
      </c>
      <c r="C11" s="134" t="s">
        <v>250</v>
      </c>
      <c r="E11" s="134">
        <v>8.0</v>
      </c>
      <c r="F11" s="134" t="s">
        <v>251</v>
      </c>
      <c r="H11" s="134">
        <v>8.0</v>
      </c>
      <c r="I11" s="134" t="s">
        <v>252</v>
      </c>
      <c r="J11" s="134">
        <v>0.0</v>
      </c>
      <c r="K11" s="134">
        <v>0.0</v>
      </c>
      <c r="L11" s="134" t="s">
        <v>197</v>
      </c>
      <c r="M11" s="134" t="s">
        <v>17</v>
      </c>
      <c r="N11" s="134" t="s">
        <v>253</v>
      </c>
      <c r="O11" s="134" t="s">
        <v>254</v>
      </c>
      <c r="P11" s="134">
        <v>0.0</v>
      </c>
      <c r="R11" s="134">
        <v>8.0</v>
      </c>
      <c r="S11" s="134" t="s">
        <v>255</v>
      </c>
      <c r="X11" s="134">
        <v>8.0</v>
      </c>
      <c r="Y11" s="134" t="s">
        <v>256</v>
      </c>
      <c r="AA11" s="134">
        <v>8.0</v>
      </c>
      <c r="AB11" s="134">
        <v>8.0</v>
      </c>
      <c r="AC11" s="134">
        <v>1.0</v>
      </c>
      <c r="AD11" s="134">
        <v>14.0</v>
      </c>
      <c r="AE11" s="135" t="str">
        <f>VLOOKUP(AC11,DB!$B$4:$C$12,2,FALSE)</f>
        <v>Steel</v>
      </c>
      <c r="AF11" s="135" t="str">
        <f>VLOOKUP(AB11,DB!$H$4:$P$30,2,FALSE)</f>
        <v>42CrMoS4</v>
      </c>
      <c r="AG11" s="135" t="str">
        <f>VLOOKUP(AD11,DB!$E$4:$F$18,2,FALSE)</f>
        <v>EN ISO 683-2</v>
      </c>
      <c r="AI11" s="134">
        <v>8.0</v>
      </c>
      <c r="AJ11" s="134">
        <v>2.0</v>
      </c>
      <c r="AK11" s="134">
        <v>4.0</v>
      </c>
      <c r="AL11" s="135" t="str">
        <f>VLOOKUP(AJ11,DB!$H$4:$P$30,2,FALSE)</f>
        <v>S275JR</v>
      </c>
      <c r="AM11" s="135" t="str">
        <f>VLOOKUP(AK11,DB!$R$4:$S$11,2,FALSE)</f>
        <v>Black oxide</v>
      </c>
      <c r="AN11" s="134" t="s">
        <v>17</v>
      </c>
      <c r="AP11" s="134">
        <v>8.0</v>
      </c>
      <c r="AQ11" s="134">
        <v>2.0</v>
      </c>
      <c r="AR11" s="134">
        <v>2.0</v>
      </c>
      <c r="AS11" s="135" t="str">
        <f>VLOOKUP(AQ11,DB!$H$4:$P$30,2,FALSE)</f>
        <v>S275JR</v>
      </c>
      <c r="AT11" s="135" t="str">
        <f>VLOOKUP(AR11,DB!$U$4:$V$10,2,FALSE)</f>
        <v>Plate</v>
      </c>
      <c r="AU11" s="134"/>
      <c r="AW11" s="134">
        <v>8.0</v>
      </c>
      <c r="AX11" s="137" t="s">
        <v>257</v>
      </c>
      <c r="AY11" s="134">
        <v>4.0</v>
      </c>
      <c r="AZ11" s="135" t="str">
        <f>VLOOKUP(AY11,DB!$H$4:$P$30,2,FALSE)</f>
        <v>S690Q</v>
      </c>
      <c r="BB11" s="134"/>
      <c r="BC11" s="134">
        <v>1.0</v>
      </c>
      <c r="BD11" s="134">
        <v>6.0</v>
      </c>
      <c r="BE11" s="134" t="str">
        <f>VLOOKUP(BC11,DB!$X$4:$Y$21,2,FALSE)</f>
        <v>Welded assembly</v>
      </c>
      <c r="BF11" s="135">
        <f>VLOOKUP(BD11,DB!$AI$4:$AN$61,2,FALSE)</f>
        <v>2</v>
      </c>
      <c r="BG11" s="135" t="str">
        <f>VLOOKUP(BD11,DB!$AI$4:$AN$61,4,FALSE)</f>
        <v>S275JR</v>
      </c>
      <c r="BH11" s="135" t="str">
        <f>VLOOKUP(BD11,DB!$AI$4:$AN$61,5,FALSE)</f>
        <v>Zinc plated</v>
      </c>
      <c r="BI11" s="135" t="str">
        <f>IF(VLOOKUP(BD11,DB!$AI$4:$AN$61,6,FALSE)&lt;&gt;"-",VLOOKUP(BD11,DB!$AI$4:$AN$61,6,FALSE),VLOOKUP(BF11,DB!$H$4:$P$30,6,FALSE))</f>
        <v>120 HB</v>
      </c>
    </row>
    <row r="12">
      <c r="B12" s="134">
        <v>9.0</v>
      </c>
      <c r="C12" s="134" t="s">
        <v>158</v>
      </c>
      <c r="E12" s="134">
        <v>9.0</v>
      </c>
      <c r="F12" s="134" t="s">
        <v>258</v>
      </c>
      <c r="H12" s="134">
        <v>9.0</v>
      </c>
      <c r="I12" s="134" t="s">
        <v>259</v>
      </c>
      <c r="J12" s="134">
        <v>1.0</v>
      </c>
      <c r="K12" s="134">
        <v>0.0</v>
      </c>
      <c r="L12" s="134" t="s">
        <v>220</v>
      </c>
      <c r="M12" s="134" t="s">
        <v>17</v>
      </c>
      <c r="N12" s="134" t="s">
        <v>17</v>
      </c>
      <c r="O12" s="134" t="s">
        <v>254</v>
      </c>
      <c r="P12" s="134">
        <v>0.0</v>
      </c>
      <c r="X12" s="134">
        <v>9.0</v>
      </c>
      <c r="Y12" s="134" t="s">
        <v>260</v>
      </c>
      <c r="AA12" s="134">
        <v>9.0</v>
      </c>
      <c r="AB12" s="134">
        <v>9.0</v>
      </c>
      <c r="AC12" s="134">
        <v>1.0</v>
      </c>
      <c r="AD12" s="134">
        <v>14.0</v>
      </c>
      <c r="AE12" s="135" t="str">
        <f>VLOOKUP(AC12,DB!$B$4:$C$12,2,FALSE)</f>
        <v>Steel</v>
      </c>
      <c r="AF12" s="135" t="str">
        <f>VLOOKUP(AB12,DB!$H$4:$P$30,2,FALSE)</f>
        <v>42CrMoS4+QT</v>
      </c>
      <c r="AG12" s="135" t="str">
        <f>VLOOKUP(AD12,DB!$E$4:$F$18,2,FALSE)</f>
        <v>EN ISO 683-2</v>
      </c>
      <c r="AI12" s="134">
        <v>9.0</v>
      </c>
      <c r="AJ12" s="134">
        <v>3.0</v>
      </c>
      <c r="AK12" s="134">
        <v>1.0</v>
      </c>
      <c r="AL12" s="135" t="str">
        <f>VLOOKUP(AJ12,DB!$H$4:$P$30,2,FALSE)</f>
        <v>S355JR</v>
      </c>
      <c r="AM12" s="135" t="str">
        <f>VLOOKUP(AK12,DB!$R$4:$S$11,2,FALSE)</f>
        <v>Painted</v>
      </c>
      <c r="AN12" s="134" t="s">
        <v>17</v>
      </c>
      <c r="AP12" s="134">
        <v>9.0</v>
      </c>
      <c r="AQ12" s="134">
        <v>2.0</v>
      </c>
      <c r="AR12" s="134">
        <v>3.0</v>
      </c>
      <c r="AS12" s="135" t="str">
        <f>VLOOKUP(AQ12,DB!$H$4:$P$30,2,FALSE)</f>
        <v>S275JR</v>
      </c>
      <c r="AT12" s="135" t="str">
        <f>VLOOKUP(AR12,DB!$U$4:$V$10,2,FALSE)</f>
        <v>Block</v>
      </c>
      <c r="AU12" s="134"/>
      <c r="AW12" s="134">
        <v>9.0</v>
      </c>
      <c r="AX12" s="137" t="s">
        <v>261</v>
      </c>
      <c r="AY12" s="134">
        <v>6.0</v>
      </c>
      <c r="AZ12" s="135" t="str">
        <f>VLOOKUP(AY12,DB!$H$4:$P$30,2,FALSE)</f>
        <v>C45E+QT</v>
      </c>
      <c r="BB12" s="134"/>
      <c r="BC12" s="134">
        <v>2.0</v>
      </c>
      <c r="BD12" s="134">
        <v>3.0</v>
      </c>
      <c r="BE12" s="134" t="str">
        <f>VLOOKUP(BC12,DB!$X$4:$Y$21,2,FALSE)</f>
        <v>Shim</v>
      </c>
      <c r="BF12" s="135">
        <f>VLOOKUP(BD12,DB!$AI$4:$AN$61,2,FALSE)</f>
        <v>1</v>
      </c>
      <c r="BG12" s="135" t="str">
        <f>VLOOKUP(BD12,DB!$AI$4:$AN$61,4,FALSE)</f>
        <v>S235JR</v>
      </c>
      <c r="BH12" s="135" t="str">
        <f>VLOOKUP(BD12,DB!$AI$4:$AN$61,5,FALSE)</f>
        <v>Oxi-nitro carburizing (NITROVAC-S)</v>
      </c>
      <c r="BI12" s="135" t="str">
        <f>IF(VLOOKUP(BD12,DB!$AI$4:$AN$61,6,FALSE)&lt;&gt;"-",VLOOKUP(BD12,DB!$AI$4:$AN$61,6,FALSE),VLOOKUP(BF12,DB!$H$4:$P$30,6,FALSE))</f>
        <v>100 HB</v>
      </c>
    </row>
    <row r="13">
      <c r="E13" s="134">
        <v>10.0</v>
      </c>
      <c r="F13" s="134" t="s">
        <v>262</v>
      </c>
      <c r="H13" s="134">
        <v>10.0</v>
      </c>
      <c r="I13" s="134" t="s">
        <v>263</v>
      </c>
      <c r="J13" s="134">
        <v>1.0</v>
      </c>
      <c r="K13" s="134">
        <v>0.0</v>
      </c>
      <c r="L13" s="134" t="s">
        <v>245</v>
      </c>
      <c r="M13" s="134" t="s">
        <v>264</v>
      </c>
      <c r="N13" s="134" t="s">
        <v>17</v>
      </c>
      <c r="O13" s="134" t="s">
        <v>17</v>
      </c>
      <c r="P13" s="134">
        <v>0.0</v>
      </c>
      <c r="X13" s="134">
        <v>10.0</v>
      </c>
      <c r="Y13" s="134" t="s">
        <v>265</v>
      </c>
      <c r="AA13" s="134">
        <v>10.0</v>
      </c>
      <c r="AB13" s="134">
        <v>10.0</v>
      </c>
      <c r="AC13" s="134">
        <v>1.0</v>
      </c>
      <c r="AD13" s="134">
        <v>3.0</v>
      </c>
      <c r="AE13" s="135" t="str">
        <f>VLOOKUP(AC13,DB!$B$4:$C$12,2,FALSE)</f>
        <v>Steel</v>
      </c>
      <c r="AF13" s="135" t="str">
        <f>VLOOKUP(AB13,DB!$H$4:$P$30,2,FALSE)</f>
        <v>VASLATOP</v>
      </c>
      <c r="AG13" s="135" t="str">
        <f>VLOOKUP(AD13,DB!$E$4:$F$18,2,FALSE)</f>
        <v>SCHRODER</v>
      </c>
      <c r="AI13" s="134">
        <v>10.0</v>
      </c>
      <c r="AJ13" s="134">
        <v>3.0</v>
      </c>
      <c r="AK13" s="134">
        <v>2.0</v>
      </c>
      <c r="AL13" s="135" t="str">
        <f>VLOOKUP(AJ13,DB!$H$4:$P$30,2,FALSE)</f>
        <v>S355JR</v>
      </c>
      <c r="AM13" s="135" t="str">
        <f>VLOOKUP(AK13,DB!$R$4:$S$11,2,FALSE)</f>
        <v>Zinc plated</v>
      </c>
      <c r="AN13" s="134" t="s">
        <v>17</v>
      </c>
      <c r="AP13" s="134">
        <v>10.0</v>
      </c>
      <c r="AQ13" s="134">
        <v>2.0</v>
      </c>
      <c r="AR13" s="134">
        <v>4.0</v>
      </c>
      <c r="AS13" s="135" t="str">
        <f>VLOOKUP(AQ13,DB!$H$4:$P$30,2,FALSE)</f>
        <v>S275JR</v>
      </c>
      <c r="AT13" s="135" t="str">
        <f>VLOOKUP(AR13,DB!$U$4:$V$10,2,FALSE)</f>
        <v>Round bar</v>
      </c>
      <c r="AU13" s="134"/>
      <c r="AW13" s="134">
        <v>10.0</v>
      </c>
      <c r="AX13" s="134" t="s">
        <v>266</v>
      </c>
      <c r="AY13" s="134">
        <v>6.0</v>
      </c>
      <c r="AZ13" s="135" t="str">
        <f>VLOOKUP(AY13,DB!$H$4:$P$30,2,FALSE)</f>
        <v>C45E+QT</v>
      </c>
      <c r="BB13" s="134"/>
      <c r="BC13" s="134">
        <v>2.0</v>
      </c>
      <c r="BD13" s="134">
        <v>7.0</v>
      </c>
      <c r="BE13" s="134" t="str">
        <f>VLOOKUP(BC13,DB!$X$4:$Y$21,2,FALSE)</f>
        <v>Shim</v>
      </c>
      <c r="BF13" s="135">
        <f>VLOOKUP(BD13,DB!$AI$4:$AN$61,2,FALSE)</f>
        <v>2</v>
      </c>
      <c r="BG13" s="135" t="str">
        <f>VLOOKUP(BD13,DB!$AI$4:$AN$61,4,FALSE)</f>
        <v>S275JR</v>
      </c>
      <c r="BH13" s="135" t="str">
        <f>VLOOKUP(BD13,DB!$AI$4:$AN$61,5,FALSE)</f>
        <v>Oxi-nitro carburizing (NITROVAC-S)</v>
      </c>
      <c r="BI13" s="135" t="str">
        <f>IF(VLOOKUP(BD13,DB!$AI$4:$AN$61,6,FALSE)&lt;&gt;"-",VLOOKUP(BD13,DB!$AI$4:$AN$61,6,FALSE),VLOOKUP(BF13,DB!$H$4:$P$30,6,FALSE))</f>
        <v>120 HB</v>
      </c>
    </row>
    <row r="14">
      <c r="E14" s="134">
        <v>11.0</v>
      </c>
      <c r="F14" s="134" t="s">
        <v>267</v>
      </c>
      <c r="H14" s="134">
        <v>11.0</v>
      </c>
      <c r="I14" s="134" t="s">
        <v>268</v>
      </c>
      <c r="J14" s="134">
        <v>1.0</v>
      </c>
      <c r="K14" s="134">
        <v>0.0</v>
      </c>
      <c r="L14" s="134" t="s">
        <v>220</v>
      </c>
      <c r="M14" s="134" t="s">
        <v>17</v>
      </c>
      <c r="N14" s="134" t="s">
        <v>17</v>
      </c>
      <c r="O14" s="134" t="s">
        <v>17</v>
      </c>
      <c r="P14" s="134">
        <v>0.0</v>
      </c>
      <c r="X14" s="134">
        <v>11.0</v>
      </c>
      <c r="Y14" s="134" t="s">
        <v>269</v>
      </c>
      <c r="AA14" s="134">
        <v>11.0</v>
      </c>
      <c r="AB14" s="134">
        <v>11.0</v>
      </c>
      <c r="AC14" s="134">
        <v>1.0</v>
      </c>
      <c r="AD14" s="134">
        <v>15.0</v>
      </c>
      <c r="AE14" s="135" t="str">
        <f>VLOOKUP(AC14,DB!$B$4:$C$12,2,FALSE)</f>
        <v>Steel</v>
      </c>
      <c r="AF14" s="135" t="str">
        <f>VLOOKUP(AB14,DB!$H$4:$P$30,2,FALSE)</f>
        <v>40CrMnMo7+QT</v>
      </c>
      <c r="AG14" s="135" t="str">
        <f>VLOOKUP(AD14,DB!$E$4:$F$18,2,FALSE)</f>
        <v>-</v>
      </c>
      <c r="AI14" s="134">
        <v>11.0</v>
      </c>
      <c r="AJ14" s="134">
        <v>3.0</v>
      </c>
      <c r="AK14" s="134">
        <v>3.0</v>
      </c>
      <c r="AL14" s="135" t="str">
        <f>VLOOKUP(AJ14,DB!$H$4:$P$30,2,FALSE)</f>
        <v>S355JR</v>
      </c>
      <c r="AM14" s="135" t="str">
        <f>VLOOKUP(AK14,DB!$R$4:$S$11,2,FALSE)</f>
        <v>Oxi-nitro carburizing (NITROVAC-S)</v>
      </c>
      <c r="AN14" s="134" t="s">
        <v>17</v>
      </c>
      <c r="AP14" s="134">
        <v>11.0</v>
      </c>
      <c r="AQ14" s="134">
        <v>2.0</v>
      </c>
      <c r="AR14" s="134">
        <v>5.0</v>
      </c>
      <c r="AS14" s="135" t="str">
        <f>VLOOKUP(AQ14,DB!$H$4:$P$30,2,FALSE)</f>
        <v>S275JR</v>
      </c>
      <c r="AT14" s="135" t="str">
        <f>VLOOKUP(AR14,DB!$U$4:$V$10,2,FALSE)</f>
        <v>Round tube</v>
      </c>
      <c r="AU14" s="134"/>
      <c r="AW14" s="134">
        <v>11.0</v>
      </c>
      <c r="AX14" s="134" t="s">
        <v>270</v>
      </c>
      <c r="AY14" s="134">
        <v>6.0</v>
      </c>
      <c r="AZ14" s="135" t="str">
        <f>VLOOKUP(AY14,DB!$H$4:$P$30,2,FALSE)</f>
        <v>C45E+QT</v>
      </c>
      <c r="BB14" s="134"/>
      <c r="BC14" s="134">
        <v>3.0</v>
      </c>
      <c r="BD14" s="134">
        <v>2.0</v>
      </c>
      <c r="BE14" s="134" t="str">
        <f>VLOOKUP(BC14,DB!$X$4:$Y$21,2,FALSE)</f>
        <v>Non-machined block</v>
      </c>
      <c r="BF14" s="135">
        <f>VLOOKUP(BD14,DB!$AI$4:$AN$61,2,FALSE)</f>
        <v>1</v>
      </c>
      <c r="BG14" s="135" t="str">
        <f>VLOOKUP(BD14,DB!$AI$4:$AN$61,4,FALSE)</f>
        <v>S235JR</v>
      </c>
      <c r="BH14" s="135" t="str">
        <f>VLOOKUP(BD14,DB!$AI$4:$AN$61,5,FALSE)</f>
        <v>Zinc plated</v>
      </c>
      <c r="BI14" s="135" t="str">
        <f>IF(VLOOKUP(BD14,DB!$AI$4:$AN$61,6,FALSE)&lt;&gt;"-",VLOOKUP(BD14,DB!$AI$4:$AN$61,6,FALSE),VLOOKUP(BF14,DB!$H$4:$P$30,6,FALSE))</f>
        <v>100 HB</v>
      </c>
    </row>
    <row r="15">
      <c r="E15" s="134">
        <v>12.0</v>
      </c>
      <c r="F15" s="134" t="s">
        <v>271</v>
      </c>
      <c r="H15" s="134">
        <v>12.0</v>
      </c>
      <c r="I15" s="134" t="s">
        <v>66</v>
      </c>
      <c r="J15" s="134">
        <v>0.0</v>
      </c>
      <c r="K15" s="134">
        <v>0.0</v>
      </c>
      <c r="L15" s="134" t="s">
        <v>220</v>
      </c>
      <c r="M15" s="134" t="s">
        <v>272</v>
      </c>
      <c r="N15" s="134" t="s">
        <v>17</v>
      </c>
      <c r="O15" s="134" t="s">
        <v>17</v>
      </c>
      <c r="P15" s="134">
        <v>1.0</v>
      </c>
      <c r="X15" s="134">
        <v>12.0</v>
      </c>
      <c r="Y15" s="134" t="s">
        <v>273</v>
      </c>
      <c r="AA15" s="134">
        <v>12.0</v>
      </c>
      <c r="AB15" s="134">
        <v>12.0</v>
      </c>
      <c r="AC15" s="134">
        <v>1.0</v>
      </c>
      <c r="AD15" s="134">
        <v>4.0</v>
      </c>
      <c r="AE15" s="135" t="str">
        <f>VLOOKUP(AC15,DB!$B$4:$C$12,2,FALSE)</f>
        <v>Steel</v>
      </c>
      <c r="AF15" s="135" t="str">
        <f>VLOOKUP(AB15,DB!$H$4:$P$30,2,FALSE)</f>
        <v>TOOLOX 44</v>
      </c>
      <c r="AG15" s="135" t="str">
        <f>VLOOKUP(AD15,DB!$E$4:$F$18,2,FALSE)</f>
        <v>SSAB</v>
      </c>
      <c r="AI15" s="134">
        <v>12.0</v>
      </c>
      <c r="AJ15" s="134">
        <v>3.0</v>
      </c>
      <c r="AK15" s="134">
        <v>4.0</v>
      </c>
      <c r="AL15" s="135" t="str">
        <f>VLOOKUP(AJ15,DB!$H$4:$P$30,2,FALSE)</f>
        <v>S355JR</v>
      </c>
      <c r="AM15" s="135" t="str">
        <f>VLOOKUP(AK15,DB!$R$4:$S$11,2,FALSE)</f>
        <v>Black oxide</v>
      </c>
      <c r="AN15" s="134" t="s">
        <v>17</v>
      </c>
      <c r="AP15" s="134">
        <v>12.0</v>
      </c>
      <c r="AQ15" s="134">
        <v>2.0</v>
      </c>
      <c r="AR15" s="134">
        <v>6.0</v>
      </c>
      <c r="AS15" s="135" t="str">
        <f>VLOOKUP(AQ15,DB!$H$4:$P$30,2,FALSE)</f>
        <v>S275JR</v>
      </c>
      <c r="AT15" s="135" t="str">
        <f>VLOOKUP(AR15,DB!$U$4:$V$10,2,FALSE)</f>
        <v>Square tube</v>
      </c>
      <c r="AU15" s="134"/>
      <c r="AW15" s="134">
        <v>12.0</v>
      </c>
      <c r="AX15" s="137" t="s">
        <v>274</v>
      </c>
      <c r="AY15" s="134">
        <v>9.0</v>
      </c>
      <c r="AZ15" s="135" t="str">
        <f>VLOOKUP(AY15,DB!$H$4:$P$30,2,FALSE)</f>
        <v>42CrMoS4+QT</v>
      </c>
      <c r="BB15" s="134"/>
      <c r="BC15" s="134">
        <v>3.0</v>
      </c>
      <c r="BD15" s="134">
        <v>6.0</v>
      </c>
      <c r="BE15" s="134" t="str">
        <f>VLOOKUP(BC15,DB!$X$4:$Y$21,2,FALSE)</f>
        <v>Non-machined block</v>
      </c>
      <c r="BF15" s="135">
        <f>VLOOKUP(BD15,DB!$AI$4:$AN$61,2,FALSE)</f>
        <v>2</v>
      </c>
      <c r="BG15" s="135" t="str">
        <f>VLOOKUP(BD15,DB!$AI$4:$AN$61,4,FALSE)</f>
        <v>S275JR</v>
      </c>
      <c r="BH15" s="135" t="str">
        <f>VLOOKUP(BD15,DB!$AI$4:$AN$61,5,FALSE)</f>
        <v>Zinc plated</v>
      </c>
      <c r="BI15" s="135" t="str">
        <f>IF(VLOOKUP(BD15,DB!$AI$4:$AN$61,6,FALSE)&lt;&gt;"-",VLOOKUP(BD15,DB!$AI$4:$AN$61,6,FALSE),VLOOKUP(BF15,DB!$H$4:$P$30,6,FALSE))</f>
        <v>120 HB</v>
      </c>
    </row>
    <row r="16">
      <c r="E16" s="134">
        <v>13.0</v>
      </c>
      <c r="F16" s="134" t="s">
        <v>159</v>
      </c>
      <c r="H16" s="134">
        <v>13.0</v>
      </c>
      <c r="I16" s="134" t="s">
        <v>275</v>
      </c>
      <c r="J16" s="134">
        <v>1.0</v>
      </c>
      <c r="K16" s="134">
        <v>0.0</v>
      </c>
      <c r="L16" s="134" t="s">
        <v>220</v>
      </c>
      <c r="M16" s="134" t="s">
        <v>17</v>
      </c>
      <c r="N16" s="134" t="s">
        <v>17</v>
      </c>
      <c r="O16" s="134" t="s">
        <v>17</v>
      </c>
      <c r="P16" s="134">
        <v>0.0</v>
      </c>
      <c r="X16" s="134">
        <v>13.0</v>
      </c>
      <c r="Y16" s="134" t="s">
        <v>276</v>
      </c>
      <c r="AA16" s="134">
        <v>13.0</v>
      </c>
      <c r="AB16" s="134">
        <v>13.0</v>
      </c>
      <c r="AC16" s="134">
        <v>1.0</v>
      </c>
      <c r="AD16" s="134">
        <v>5.0</v>
      </c>
      <c r="AE16" s="135" t="str">
        <f>VLOOKUP(AC16,DB!$B$4:$C$12,2,FALSE)</f>
        <v>Steel</v>
      </c>
      <c r="AF16" s="135" t="str">
        <f>VLOOKUP(AB16,DB!$H$4:$P$30,2,FALSE)</f>
        <v>41CrAlMo7-10+QT</v>
      </c>
      <c r="AG16" s="135" t="str">
        <f>VLOOKUP(AD16,DB!$E$4:$F$18,2,FALSE)</f>
        <v>EN ISO 683-5</v>
      </c>
      <c r="AI16" s="134">
        <v>13.0</v>
      </c>
      <c r="AJ16" s="134">
        <v>4.0</v>
      </c>
      <c r="AK16" s="134">
        <v>1.0</v>
      </c>
      <c r="AL16" s="135" t="str">
        <f>VLOOKUP(AJ16,DB!$H$4:$P$30,2,FALSE)</f>
        <v>S690Q</v>
      </c>
      <c r="AM16" s="135" t="str">
        <f>VLOOKUP(AK16,DB!$R$4:$S$11,2,FALSE)</f>
        <v>Painted</v>
      </c>
      <c r="AN16" s="134" t="s">
        <v>17</v>
      </c>
      <c r="AP16" s="134">
        <v>13.0</v>
      </c>
      <c r="AQ16" s="134">
        <v>3.0</v>
      </c>
      <c r="AR16" s="134">
        <v>1.0</v>
      </c>
      <c r="AS16" s="135" t="str">
        <f>VLOOKUP(AQ16,DB!$H$4:$P$30,2,FALSE)</f>
        <v>S355JR</v>
      </c>
      <c r="AT16" s="135" t="str">
        <f>VLOOKUP(AR16,DB!$U$4:$V$10,2,FALSE)</f>
        <v>I, H, U, L profiles</v>
      </c>
      <c r="AU16" s="134"/>
      <c r="AW16" s="134">
        <v>13.0</v>
      </c>
      <c r="AX16" s="134" t="s">
        <v>277</v>
      </c>
      <c r="AY16" s="134">
        <v>9.0</v>
      </c>
      <c r="AZ16" s="135" t="str">
        <f>VLOOKUP(AY16,DB!$H$4:$P$30,2,FALSE)</f>
        <v>42CrMoS4+QT</v>
      </c>
      <c r="BB16" s="134"/>
      <c r="BC16" s="134">
        <v>3.0</v>
      </c>
      <c r="BD16" s="134">
        <v>10.0</v>
      </c>
      <c r="BE16" s="134" t="str">
        <f>VLOOKUP(BC16,DB!$X$4:$Y$21,2,FALSE)</f>
        <v>Non-machined block</v>
      </c>
      <c r="BF16" s="135">
        <f>VLOOKUP(BD16,DB!$AI$4:$AN$61,2,FALSE)</f>
        <v>3</v>
      </c>
      <c r="BG16" s="135" t="str">
        <f>VLOOKUP(BD16,DB!$AI$4:$AN$61,4,FALSE)</f>
        <v>S355JR</v>
      </c>
      <c r="BH16" s="135" t="str">
        <f>VLOOKUP(BD16,DB!$AI$4:$AN$61,5,FALSE)</f>
        <v>Zinc plated</v>
      </c>
      <c r="BI16" s="135" t="str">
        <f>IF(VLOOKUP(BD16,DB!$AI$4:$AN$61,6,FALSE)&lt;&gt;"-",VLOOKUP(BD16,DB!$AI$4:$AN$61,6,FALSE),VLOOKUP(BF16,DB!$H$4:$P$30,6,FALSE))</f>
        <v>150 HB</v>
      </c>
    </row>
    <row r="17">
      <c r="E17" s="134">
        <v>14.0</v>
      </c>
      <c r="F17" s="134" t="s">
        <v>278</v>
      </c>
      <c r="H17" s="134">
        <v>14.0</v>
      </c>
      <c r="I17" s="134" t="s">
        <v>279</v>
      </c>
      <c r="J17" s="134">
        <v>0.0</v>
      </c>
      <c r="K17" s="134">
        <v>0.0</v>
      </c>
      <c r="L17" s="134" t="s">
        <v>280</v>
      </c>
      <c r="M17" s="134" t="s">
        <v>281</v>
      </c>
      <c r="N17" s="134" t="s">
        <v>282</v>
      </c>
      <c r="O17" s="134" t="s">
        <v>283</v>
      </c>
      <c r="P17" s="134">
        <v>0.0</v>
      </c>
      <c r="X17" s="134">
        <v>14.0</v>
      </c>
      <c r="Y17" s="134" t="s">
        <v>284</v>
      </c>
      <c r="AA17" s="134">
        <v>14.0</v>
      </c>
      <c r="AB17" s="134">
        <v>14.0</v>
      </c>
      <c r="AC17" s="134">
        <v>1.0</v>
      </c>
      <c r="AD17" s="134">
        <v>6.0</v>
      </c>
      <c r="AE17" s="135" t="str">
        <f>VLOOKUP(AC17,DB!$B$4:$C$12,2,FALSE)</f>
        <v>Steel</v>
      </c>
      <c r="AF17" s="135" t="str">
        <f>VLOOKUP(AB17,DB!$H$4:$P$30,2,FALSE)</f>
        <v>16MnCr5</v>
      </c>
      <c r="AG17" s="135" t="str">
        <f>VLOOKUP(AD17,DB!$E$4:$F$18,2,FALSE)</f>
        <v>EN ISO 683-3</v>
      </c>
      <c r="AI17" s="134">
        <v>14.0</v>
      </c>
      <c r="AJ17" s="134">
        <v>4.0</v>
      </c>
      <c r="AK17" s="134">
        <v>2.0</v>
      </c>
      <c r="AL17" s="135" t="str">
        <f>VLOOKUP(AJ17,DB!$H$4:$P$30,2,FALSE)</f>
        <v>S690Q</v>
      </c>
      <c r="AM17" s="135" t="str">
        <f>VLOOKUP(AK17,DB!$R$4:$S$11,2,FALSE)</f>
        <v>Zinc plated</v>
      </c>
      <c r="AN17" s="134" t="s">
        <v>17</v>
      </c>
      <c r="AP17" s="134">
        <v>14.0</v>
      </c>
      <c r="AQ17" s="134">
        <v>3.0</v>
      </c>
      <c r="AR17" s="134">
        <v>2.0</v>
      </c>
      <c r="AS17" s="135" t="str">
        <f>VLOOKUP(AQ17,DB!$H$4:$P$30,2,FALSE)</f>
        <v>S355JR</v>
      </c>
      <c r="AT17" s="135" t="str">
        <f>VLOOKUP(AR17,DB!$U$4:$V$10,2,FALSE)</f>
        <v>Plate</v>
      </c>
      <c r="AU17" s="134"/>
      <c r="AW17" s="134">
        <v>14.0</v>
      </c>
      <c r="AX17" s="134" t="s">
        <v>285</v>
      </c>
      <c r="AY17" s="134">
        <v>9.0</v>
      </c>
      <c r="AZ17" s="135" t="str">
        <f>VLOOKUP(AY17,DB!$H$4:$P$30,2,FALSE)</f>
        <v>42CrMoS4+QT</v>
      </c>
      <c r="BB17" s="134"/>
      <c r="BC17" s="134">
        <v>3.0</v>
      </c>
      <c r="BD17" s="134">
        <v>20.0</v>
      </c>
      <c r="BE17" s="134" t="str">
        <f>VLOOKUP(BC17,DB!$X$4:$Y$21,2,FALSE)</f>
        <v>Non-machined block</v>
      </c>
      <c r="BF17" s="135">
        <f>VLOOKUP(BD17,DB!$AI$4:$AN$61,2,FALSE)</f>
        <v>6</v>
      </c>
      <c r="BG17" s="135" t="str">
        <f>VLOOKUP(BD17,DB!$AI$4:$AN$61,4,FALSE)</f>
        <v>C45E+QT</v>
      </c>
      <c r="BH17" s="135" t="str">
        <f>VLOOKUP(BD17,DB!$AI$4:$AN$61,5,FALSE)</f>
        <v>Zinc plated</v>
      </c>
      <c r="BI17" s="135" t="str">
        <f>IF(VLOOKUP(BD17,DB!$AI$4:$AN$61,6,FALSE)&lt;&gt;"-",VLOOKUP(BD17,DB!$AI$4:$AN$61,6,FALSE),VLOOKUP(BF17,DB!$H$4:$P$30,6,FALSE))</f>
        <v>255 HB</v>
      </c>
    </row>
    <row r="18">
      <c r="E18" s="134">
        <v>15.0</v>
      </c>
      <c r="F18" s="134" t="s">
        <v>17</v>
      </c>
      <c r="H18" s="134">
        <v>15.0</v>
      </c>
      <c r="I18" s="134" t="s">
        <v>286</v>
      </c>
      <c r="J18" s="134">
        <v>0.0</v>
      </c>
      <c r="K18" s="134">
        <v>0.0</v>
      </c>
      <c r="L18" s="134" t="s">
        <v>280</v>
      </c>
      <c r="M18" s="134" t="s">
        <v>287</v>
      </c>
      <c r="N18" s="134" t="s">
        <v>17</v>
      </c>
      <c r="O18" s="134" t="s">
        <v>17</v>
      </c>
      <c r="P18" s="134">
        <v>1.0</v>
      </c>
      <c r="X18" s="134">
        <v>15.0</v>
      </c>
      <c r="Y18" s="134" t="s">
        <v>288</v>
      </c>
      <c r="AA18" s="134">
        <v>15.0</v>
      </c>
      <c r="AB18" s="134">
        <v>15.0</v>
      </c>
      <c r="AC18" s="134">
        <v>2.0</v>
      </c>
      <c r="AD18" s="134">
        <v>7.0</v>
      </c>
      <c r="AE18" s="135" t="str">
        <f>VLOOKUP(AC18,DB!$B$4:$C$12,2,FALSE)</f>
        <v>Stainless</v>
      </c>
      <c r="AF18" s="135" t="str">
        <f>VLOOKUP(AB18,DB!$H$4:$P$30,2,FALSE)</f>
        <v>S304</v>
      </c>
      <c r="AG18" s="135" t="str">
        <f>VLOOKUP(AD18,DB!$E$4:$F$18,2,FALSE)</f>
        <v>AISI</v>
      </c>
      <c r="AI18" s="134">
        <v>15.0</v>
      </c>
      <c r="AJ18" s="134">
        <v>4.0</v>
      </c>
      <c r="AK18" s="134">
        <v>3.0</v>
      </c>
      <c r="AL18" s="135" t="str">
        <f>VLOOKUP(AJ18,DB!$H$4:$P$30,2,FALSE)</f>
        <v>S690Q</v>
      </c>
      <c r="AM18" s="135" t="str">
        <f>VLOOKUP(AK18,DB!$R$4:$S$11,2,FALSE)</f>
        <v>Oxi-nitro carburizing (NITROVAC-S)</v>
      </c>
      <c r="AN18" s="134" t="s">
        <v>17</v>
      </c>
      <c r="AP18" s="134">
        <v>15.0</v>
      </c>
      <c r="AQ18" s="134">
        <v>3.0</v>
      </c>
      <c r="AR18" s="134">
        <v>3.0</v>
      </c>
      <c r="AS18" s="135" t="str">
        <f>VLOOKUP(AQ18,DB!$H$4:$P$30,2,FALSE)</f>
        <v>S355JR</v>
      </c>
      <c r="AT18" s="135" t="str">
        <f>VLOOKUP(AR18,DB!$U$4:$V$10,2,FALSE)</f>
        <v>Block</v>
      </c>
      <c r="AU18" s="134"/>
      <c r="AW18" s="134">
        <v>15.0</v>
      </c>
      <c r="AX18" s="137" t="s">
        <v>289</v>
      </c>
      <c r="AY18" s="134">
        <v>9.0</v>
      </c>
      <c r="AZ18" s="135" t="str">
        <f>VLOOKUP(AY18,DB!$H$4:$P$30,2,FALSE)</f>
        <v>42CrMoS4+QT</v>
      </c>
      <c r="BB18" s="134"/>
      <c r="BC18" s="134">
        <v>4.0</v>
      </c>
      <c r="BD18" s="134">
        <v>3.0</v>
      </c>
      <c r="BE18" s="134" t="str">
        <f>VLOOKUP(BC18,DB!$X$4:$Y$21,2,FALSE)</f>
        <v>Machined block</v>
      </c>
      <c r="BF18" s="135">
        <f>VLOOKUP(BD18,DB!$AI$4:$AN$61,2,FALSE)</f>
        <v>1</v>
      </c>
      <c r="BG18" s="135" t="str">
        <f>VLOOKUP(BD18,DB!$AI$4:$AN$61,4,FALSE)</f>
        <v>S235JR</v>
      </c>
      <c r="BH18" s="135" t="str">
        <f>VLOOKUP(BD18,DB!$AI$4:$AN$61,5,FALSE)</f>
        <v>Oxi-nitro carburizing (NITROVAC-S)</v>
      </c>
      <c r="BI18" s="135" t="str">
        <f>IF(VLOOKUP(BD18,DB!$AI$4:$AN$61,6,FALSE)&lt;&gt;"-",VLOOKUP(BD18,DB!$AI$4:$AN$61,6,FALSE),VLOOKUP(BF18,DB!$H$4:$P$30,6,FALSE))</f>
        <v>100 HB</v>
      </c>
    </row>
    <row r="19">
      <c r="H19" s="134">
        <v>16.0</v>
      </c>
      <c r="I19" s="134" t="s">
        <v>290</v>
      </c>
      <c r="J19" s="134">
        <v>0.0</v>
      </c>
      <c r="K19" s="134">
        <v>0.0</v>
      </c>
      <c r="L19" s="134" t="s">
        <v>280</v>
      </c>
      <c r="M19" s="134" t="s">
        <v>291</v>
      </c>
      <c r="N19" s="134" t="s">
        <v>17</v>
      </c>
      <c r="O19" s="134" t="s">
        <v>17</v>
      </c>
      <c r="P19" s="134">
        <v>0.0</v>
      </c>
      <c r="X19" s="134">
        <v>16.0</v>
      </c>
      <c r="Y19" s="134" t="s">
        <v>292</v>
      </c>
      <c r="AA19" s="134">
        <v>16.0</v>
      </c>
      <c r="AB19" s="134">
        <v>16.0</v>
      </c>
      <c r="AC19" s="134">
        <v>2.0</v>
      </c>
      <c r="AD19" s="134">
        <v>7.0</v>
      </c>
      <c r="AE19" s="135" t="str">
        <f>VLOOKUP(AC19,DB!$B$4:$C$12,2,FALSE)</f>
        <v>Stainless</v>
      </c>
      <c r="AF19" s="135" t="str">
        <f>VLOOKUP(AB19,DB!$H$4:$P$30,2,FALSE)</f>
        <v>S316</v>
      </c>
      <c r="AG19" s="135" t="str">
        <f>VLOOKUP(AD19,DB!$E$4:$F$18,2,FALSE)</f>
        <v>AISI</v>
      </c>
      <c r="AI19" s="134">
        <v>16.0</v>
      </c>
      <c r="AJ19" s="134">
        <v>4.0</v>
      </c>
      <c r="AK19" s="134">
        <v>4.0</v>
      </c>
      <c r="AL19" s="135" t="str">
        <f>VLOOKUP(AJ19,DB!$H$4:$P$30,2,FALSE)</f>
        <v>S690Q</v>
      </c>
      <c r="AM19" s="135" t="str">
        <f>VLOOKUP(AK19,DB!$R$4:$S$11,2,FALSE)</f>
        <v>Black oxide</v>
      </c>
      <c r="AN19" s="134" t="s">
        <v>17</v>
      </c>
      <c r="AP19" s="134">
        <v>16.0</v>
      </c>
      <c r="AQ19" s="134">
        <v>3.0</v>
      </c>
      <c r="AR19" s="134">
        <v>4.0</v>
      </c>
      <c r="AS19" s="135" t="str">
        <f>VLOOKUP(AQ19,DB!$H$4:$P$30,2,FALSE)</f>
        <v>S355JR</v>
      </c>
      <c r="AT19" s="135" t="str">
        <f>VLOOKUP(AR19,DB!$U$4:$V$10,2,FALSE)</f>
        <v>Round bar</v>
      </c>
      <c r="AU19" s="134"/>
      <c r="AW19" s="134">
        <v>16.0</v>
      </c>
      <c r="AX19" s="137" t="s">
        <v>293</v>
      </c>
      <c r="AY19" s="134">
        <v>11.0</v>
      </c>
      <c r="AZ19" s="135" t="str">
        <f>VLOOKUP(AY19,DB!$H$4:$P$30,2,FALSE)</f>
        <v>40CrMnMo7+QT</v>
      </c>
      <c r="BB19" s="134"/>
      <c r="BC19" s="134">
        <v>4.0</v>
      </c>
      <c r="BD19" s="134">
        <v>7.0</v>
      </c>
      <c r="BE19" s="134" t="str">
        <f>VLOOKUP(BC19,DB!$X$4:$Y$21,2,FALSE)</f>
        <v>Machined block</v>
      </c>
      <c r="BF19" s="135">
        <f>VLOOKUP(BD19,DB!$AI$4:$AN$61,2,FALSE)</f>
        <v>2</v>
      </c>
      <c r="BG19" s="135" t="str">
        <f>VLOOKUP(BD19,DB!$AI$4:$AN$61,4,FALSE)</f>
        <v>S275JR</v>
      </c>
      <c r="BH19" s="135" t="str">
        <f>VLOOKUP(BD19,DB!$AI$4:$AN$61,5,FALSE)</f>
        <v>Oxi-nitro carburizing (NITROVAC-S)</v>
      </c>
      <c r="BI19" s="135" t="str">
        <f>IF(VLOOKUP(BD19,DB!$AI$4:$AN$61,6,FALSE)&lt;&gt;"-",VLOOKUP(BD19,DB!$AI$4:$AN$61,6,FALSE),VLOOKUP(BF19,DB!$H$4:$P$30,6,FALSE))</f>
        <v>120 HB</v>
      </c>
    </row>
    <row r="20">
      <c r="H20" s="134">
        <v>17.0</v>
      </c>
      <c r="I20" s="134" t="s">
        <v>294</v>
      </c>
      <c r="J20" s="134">
        <v>1.0</v>
      </c>
      <c r="K20" s="134">
        <v>0.0</v>
      </c>
      <c r="L20" s="134" t="s">
        <v>197</v>
      </c>
      <c r="M20" s="134" t="s">
        <v>295</v>
      </c>
      <c r="N20" s="134" t="s">
        <v>17</v>
      </c>
      <c r="O20" s="134" t="s">
        <v>17</v>
      </c>
      <c r="P20" s="134">
        <v>1.0</v>
      </c>
      <c r="X20" s="134">
        <v>17.0</v>
      </c>
      <c r="Y20" s="134" t="s">
        <v>296</v>
      </c>
      <c r="AA20" s="134">
        <v>17.0</v>
      </c>
      <c r="AB20" s="134">
        <v>17.0</v>
      </c>
      <c r="AC20" s="134">
        <v>3.0</v>
      </c>
      <c r="AD20" s="134">
        <v>8.0</v>
      </c>
      <c r="AE20" s="135" t="str">
        <f>VLOOKUP(AC20,DB!$B$4:$C$12,2,FALSE)</f>
        <v>Aluminum</v>
      </c>
      <c r="AF20" s="135" t="str">
        <f>VLOOKUP(AB20,DB!$H$4:$P$30,2,FALSE)</f>
        <v>EN AW-5083</v>
      </c>
      <c r="AG20" s="135" t="str">
        <f>VLOOKUP(AD20,DB!$E$4:$F$18,2,FALSE)</f>
        <v>EN ISO 485-2</v>
      </c>
      <c r="AI20" s="134">
        <v>17.0</v>
      </c>
      <c r="AJ20" s="134">
        <v>5.0</v>
      </c>
      <c r="AK20" s="134">
        <v>3.0</v>
      </c>
      <c r="AL20" s="135" t="str">
        <f>VLOOKUP(AJ20,DB!$H$4:$P$30,2,FALSE)</f>
        <v>C45E</v>
      </c>
      <c r="AM20" s="135" t="str">
        <f>VLOOKUP(AK20,DB!$R$4:$S$11,2,FALSE)</f>
        <v>Oxi-nitro carburizing (NITROVAC-S)</v>
      </c>
      <c r="AN20" s="134" t="s">
        <v>17</v>
      </c>
      <c r="AP20" s="134">
        <v>17.0</v>
      </c>
      <c r="AQ20" s="134">
        <v>3.0</v>
      </c>
      <c r="AR20" s="134">
        <v>5.0</v>
      </c>
      <c r="AS20" s="135" t="str">
        <f>VLOOKUP(AQ20,DB!$H$4:$P$30,2,FALSE)</f>
        <v>S355JR</v>
      </c>
      <c r="AT20" s="135" t="str">
        <f>VLOOKUP(AR20,DB!$U$4:$V$10,2,FALSE)</f>
        <v>Round tube</v>
      </c>
      <c r="AU20" s="134"/>
      <c r="AW20" s="134">
        <v>17.0</v>
      </c>
      <c r="AX20" s="137" t="s">
        <v>297</v>
      </c>
      <c r="AY20" s="134">
        <v>13.0</v>
      </c>
      <c r="AZ20" s="135" t="str">
        <f>VLOOKUP(AY20,DB!$H$4:$P$30,2,FALSE)</f>
        <v>41CrAlMo7-10+QT</v>
      </c>
      <c r="BB20" s="134"/>
      <c r="BC20" s="134">
        <v>4.0</v>
      </c>
      <c r="BD20" s="134">
        <v>11.0</v>
      </c>
      <c r="BE20" s="134" t="str">
        <f>VLOOKUP(BC20,DB!$X$4:$Y$21,2,FALSE)</f>
        <v>Machined block</v>
      </c>
      <c r="BF20" s="135">
        <f>VLOOKUP(BD20,DB!$AI$4:$AN$61,2,FALSE)</f>
        <v>3</v>
      </c>
      <c r="BG20" s="135" t="str">
        <f>VLOOKUP(BD20,DB!$AI$4:$AN$61,4,FALSE)</f>
        <v>S355JR</v>
      </c>
      <c r="BH20" s="135" t="str">
        <f>VLOOKUP(BD20,DB!$AI$4:$AN$61,5,FALSE)</f>
        <v>Oxi-nitro carburizing (NITROVAC-S)</v>
      </c>
      <c r="BI20" s="135" t="str">
        <f>IF(VLOOKUP(BD20,DB!$AI$4:$AN$61,6,FALSE)&lt;&gt;"-",VLOOKUP(BD20,DB!$AI$4:$AN$61,6,FALSE),VLOOKUP(BF20,DB!$H$4:$P$30,6,FALSE))</f>
        <v>150 HB</v>
      </c>
    </row>
    <row r="21" ht="15.75" customHeight="1">
      <c r="H21" s="134">
        <v>18.0</v>
      </c>
      <c r="I21" s="134" t="s">
        <v>298</v>
      </c>
      <c r="J21" s="134">
        <v>1.0</v>
      </c>
      <c r="K21" s="134">
        <v>0.0</v>
      </c>
      <c r="L21" s="134" t="s">
        <v>299</v>
      </c>
      <c r="M21" s="134" t="s">
        <v>300</v>
      </c>
      <c r="N21" s="134" t="s">
        <v>17</v>
      </c>
      <c r="O21" s="134" t="s">
        <v>17</v>
      </c>
      <c r="P21" s="134">
        <v>1.0</v>
      </c>
      <c r="X21" s="134">
        <v>18.0</v>
      </c>
      <c r="Y21" s="134" t="s">
        <v>301</v>
      </c>
      <c r="AA21" s="134">
        <v>18.0</v>
      </c>
      <c r="AB21" s="134">
        <v>18.0</v>
      </c>
      <c r="AC21" s="134">
        <v>3.0</v>
      </c>
      <c r="AD21" s="134">
        <v>9.0</v>
      </c>
      <c r="AE21" s="135" t="str">
        <f>VLOOKUP(AC21,DB!$B$4:$C$12,2,FALSE)</f>
        <v>Aluminum</v>
      </c>
      <c r="AF21" s="135" t="str">
        <f>VLOOKUP(AB21,DB!$H$4:$P$30,2,FALSE)</f>
        <v>EN AW-6063T6</v>
      </c>
      <c r="AG21" s="135" t="str">
        <f>VLOOKUP(AD21,DB!$E$4:$F$18,2,FALSE)</f>
        <v>EN 755-2</v>
      </c>
      <c r="AI21" s="134">
        <v>18.0</v>
      </c>
      <c r="AJ21" s="134">
        <v>5.0</v>
      </c>
      <c r="AK21" s="134">
        <v>4.0</v>
      </c>
      <c r="AL21" s="135" t="str">
        <f>VLOOKUP(AJ21,DB!$H$4:$P$30,2,FALSE)</f>
        <v>C45E</v>
      </c>
      <c r="AM21" s="135" t="str">
        <f>VLOOKUP(AK21,DB!$R$4:$S$11,2,FALSE)</f>
        <v>Black oxide</v>
      </c>
      <c r="AN21" s="134" t="s">
        <v>17</v>
      </c>
      <c r="AP21" s="134">
        <v>18.0</v>
      </c>
      <c r="AQ21" s="134">
        <v>3.0</v>
      </c>
      <c r="AR21" s="134">
        <v>6.0</v>
      </c>
      <c r="AS21" s="135" t="str">
        <f>VLOOKUP(AQ21,DB!$H$4:$P$30,2,FALSE)</f>
        <v>S355JR</v>
      </c>
      <c r="AT21" s="135" t="str">
        <f>VLOOKUP(AR21,DB!$U$4:$V$10,2,FALSE)</f>
        <v>Square tube</v>
      </c>
      <c r="AU21" s="134"/>
      <c r="AW21" s="134">
        <v>18.0</v>
      </c>
      <c r="AX21" s="134" t="s">
        <v>302</v>
      </c>
      <c r="AY21" s="134">
        <v>13.0</v>
      </c>
      <c r="AZ21" s="135" t="str">
        <f>VLOOKUP(AY21,DB!$H$4:$P$30,2,FALSE)</f>
        <v>41CrAlMo7-10+QT</v>
      </c>
      <c r="BB21" s="134"/>
      <c r="BC21" s="134">
        <v>4.0</v>
      </c>
      <c r="BD21" s="134">
        <v>21.0</v>
      </c>
      <c r="BE21" s="134" t="str">
        <f>VLOOKUP(BC21,DB!$X$4:$Y$21,2,FALSE)</f>
        <v>Machined block</v>
      </c>
      <c r="BF21" s="135">
        <f>VLOOKUP(BD21,DB!$AI$4:$AN$61,2,FALSE)</f>
        <v>6</v>
      </c>
      <c r="BG21" s="135" t="str">
        <f>VLOOKUP(BD21,DB!$AI$4:$AN$61,4,FALSE)</f>
        <v>C45E+QT</v>
      </c>
      <c r="BH21" s="135" t="str">
        <f>VLOOKUP(BD21,DB!$AI$4:$AN$61,5,FALSE)</f>
        <v>Oxi-nitro carburizing (NITROVAC-S)</v>
      </c>
      <c r="BI21" s="135" t="str">
        <f>IF(VLOOKUP(BD21,DB!$AI$4:$AN$61,6,FALSE)&lt;&gt;"-",VLOOKUP(BD21,DB!$AI$4:$AN$61,6,FALSE),VLOOKUP(BF21,DB!$H$4:$P$30,6,FALSE))</f>
        <v>255 HB</v>
      </c>
    </row>
    <row r="22" ht="15.75" customHeight="1">
      <c r="H22" s="134">
        <v>19.0</v>
      </c>
      <c r="I22" s="134" t="s">
        <v>303</v>
      </c>
      <c r="J22" s="134">
        <v>1.0</v>
      </c>
      <c r="K22" s="134">
        <v>0.0</v>
      </c>
      <c r="L22" s="134" t="s">
        <v>299</v>
      </c>
      <c r="M22" s="134" t="s">
        <v>304</v>
      </c>
      <c r="N22" s="134" t="s">
        <v>17</v>
      </c>
      <c r="O22" s="134" t="s">
        <v>17</v>
      </c>
      <c r="P22" s="134">
        <v>1.0</v>
      </c>
      <c r="AA22" s="134">
        <v>19.0</v>
      </c>
      <c r="AB22" s="134">
        <v>19.0</v>
      </c>
      <c r="AC22" s="134">
        <v>3.0</v>
      </c>
      <c r="AD22" s="134">
        <v>8.0</v>
      </c>
      <c r="AE22" s="135" t="str">
        <f>VLOOKUP(AC22,DB!$B$4:$C$12,2,FALSE)</f>
        <v>Aluminum</v>
      </c>
      <c r="AF22" s="135" t="str">
        <f>VLOOKUP(AB22,DB!$H$4:$P$30,2,FALSE)</f>
        <v>EN AW-6082T6</v>
      </c>
      <c r="AG22" s="135" t="str">
        <f>VLOOKUP(AD22,DB!$E$4:$F$18,2,FALSE)</f>
        <v>EN ISO 485-2</v>
      </c>
      <c r="AI22" s="134">
        <v>19.0</v>
      </c>
      <c r="AJ22" s="134">
        <v>5.0</v>
      </c>
      <c r="AK22" s="134">
        <v>2.0</v>
      </c>
      <c r="AL22" s="135" t="str">
        <f>VLOOKUP(AJ22,DB!$H$4:$P$30,2,FALSE)</f>
        <v>C45E</v>
      </c>
      <c r="AM22" s="135" t="str">
        <f>VLOOKUP(AK22,DB!$R$4:$S$11,2,FALSE)</f>
        <v>Zinc plated</v>
      </c>
      <c r="AN22" s="134" t="s">
        <v>17</v>
      </c>
      <c r="AP22" s="134">
        <v>19.0</v>
      </c>
      <c r="AQ22" s="134">
        <v>4.0</v>
      </c>
      <c r="AR22" s="134">
        <v>1.0</v>
      </c>
      <c r="AS22" s="135" t="str">
        <f>VLOOKUP(AQ22,DB!$H$4:$P$30,2,FALSE)</f>
        <v>S690Q</v>
      </c>
      <c r="AT22" s="135" t="str">
        <f>VLOOKUP(AR22,DB!$U$4:$V$10,2,FALSE)</f>
        <v>I, H, U, L profiles</v>
      </c>
      <c r="AU22" s="134"/>
      <c r="AW22" s="134">
        <v>19.0</v>
      </c>
      <c r="AX22" s="137" t="s">
        <v>305</v>
      </c>
      <c r="AY22" s="134">
        <v>14.0</v>
      </c>
      <c r="AZ22" s="135" t="str">
        <f>VLOOKUP(AY22,DB!$H$4:$P$30,2,FALSE)</f>
        <v>16MnCr5</v>
      </c>
      <c r="BB22" s="134"/>
      <c r="BC22" s="134"/>
      <c r="BD22" s="134"/>
      <c r="BE22" s="134" t="str">
        <f>VLOOKUP(BC22,DB!$X$4:$Y$21,2,FALSE)</f>
        <v>#N/A</v>
      </c>
      <c r="BF22" s="135" t="str">
        <f>VLOOKUP(BD22,DB!$AI$4:$AN$61,2,FALSE)</f>
        <v>#N/A</v>
      </c>
      <c r="BG22" s="135" t="str">
        <f>VLOOKUP(BD22,DB!$AI$4:$AN$61,4,FALSE)</f>
        <v>#N/A</v>
      </c>
      <c r="BH22" s="135" t="str">
        <f>VLOOKUP(BD22,DB!$AI$4:$AN$61,5,FALSE)</f>
        <v>#N/A</v>
      </c>
      <c r="BI22" s="135" t="str">
        <f>IF(VLOOKUP(BD22,DB!$AI$4:$AN$61,6,FALSE)&lt;&gt;"-",VLOOKUP(BD22,DB!$AI$4:$AN$61,6,FALSE),VLOOKUP(BF22,DB!$H$4:$P$30,6,FALSE))</f>
        <v>#N/A</v>
      </c>
    </row>
    <row r="23" ht="15.75" customHeight="1">
      <c r="H23" s="134">
        <v>20.0</v>
      </c>
      <c r="I23" s="134" t="s">
        <v>306</v>
      </c>
      <c r="J23" s="134">
        <v>1.0</v>
      </c>
      <c r="K23" s="134">
        <v>0.0</v>
      </c>
      <c r="L23" s="134" t="s">
        <v>299</v>
      </c>
      <c r="M23" s="134" t="s">
        <v>307</v>
      </c>
      <c r="N23" s="134" t="s">
        <v>17</v>
      </c>
      <c r="O23" s="134" t="s">
        <v>17</v>
      </c>
      <c r="P23" s="134">
        <v>0.0</v>
      </c>
      <c r="AA23" s="134">
        <v>20.0</v>
      </c>
      <c r="AB23" s="134">
        <v>20.0</v>
      </c>
      <c r="AC23" s="134">
        <v>3.0</v>
      </c>
      <c r="AD23" s="134">
        <v>8.0</v>
      </c>
      <c r="AE23" s="135" t="str">
        <f>VLOOKUP(AC23,DB!$B$4:$C$12,2,FALSE)</f>
        <v>Aluminum</v>
      </c>
      <c r="AF23" s="135" t="str">
        <f>VLOOKUP(AB23,DB!$H$4:$P$30,2,FALSE)</f>
        <v>EN AW-7075T6</v>
      </c>
      <c r="AG23" s="135" t="str">
        <f>VLOOKUP(AD23,DB!$E$4:$F$18,2,FALSE)</f>
        <v>EN ISO 485-2</v>
      </c>
      <c r="AI23" s="134">
        <v>20.0</v>
      </c>
      <c r="AJ23" s="134">
        <v>6.0</v>
      </c>
      <c r="AK23" s="134">
        <v>2.0</v>
      </c>
      <c r="AL23" s="135" t="str">
        <f>VLOOKUP(AJ23,DB!$H$4:$P$30,2,FALSE)</f>
        <v>C45E+QT</v>
      </c>
      <c r="AM23" s="135" t="str">
        <f>VLOOKUP(AK23,DB!$R$4:$S$11,2,FALSE)</f>
        <v>Zinc plated</v>
      </c>
      <c r="AN23" s="134" t="s">
        <v>17</v>
      </c>
      <c r="AP23" s="134">
        <v>20.0</v>
      </c>
      <c r="AQ23" s="134">
        <v>4.0</v>
      </c>
      <c r="AR23" s="134">
        <v>2.0</v>
      </c>
      <c r="AS23" s="135" t="str">
        <f>VLOOKUP(AQ23,DB!$H$4:$P$30,2,FALSE)</f>
        <v>S690Q</v>
      </c>
      <c r="AT23" s="135" t="str">
        <f>VLOOKUP(AR23,DB!$U$4:$V$10,2,FALSE)</f>
        <v>Plate</v>
      </c>
      <c r="AU23" s="134"/>
      <c r="AW23" s="134">
        <v>20.0</v>
      </c>
      <c r="AX23" s="134" t="s">
        <v>308</v>
      </c>
      <c r="AY23" s="134">
        <v>14.0</v>
      </c>
      <c r="AZ23" s="135" t="str">
        <f>VLOOKUP(AY23,DB!$H$4:$P$30,2,FALSE)</f>
        <v>16MnCr5</v>
      </c>
    </row>
    <row r="24" ht="15.75" customHeight="1">
      <c r="H24" s="134">
        <v>21.0</v>
      </c>
      <c r="I24" s="134" t="s">
        <v>309</v>
      </c>
      <c r="J24" s="134">
        <v>1.0</v>
      </c>
      <c r="K24" s="134">
        <v>0.0</v>
      </c>
      <c r="L24" s="134" t="s">
        <v>310</v>
      </c>
      <c r="M24" s="134" t="s">
        <v>295</v>
      </c>
      <c r="N24" s="134" t="s">
        <v>17</v>
      </c>
      <c r="O24" s="134" t="s">
        <v>17</v>
      </c>
      <c r="P24" s="134">
        <v>0.0</v>
      </c>
      <c r="AA24" s="134">
        <v>21.0</v>
      </c>
      <c r="AB24" s="134">
        <v>21.0</v>
      </c>
      <c r="AC24" s="134">
        <v>4.0</v>
      </c>
      <c r="AD24" s="134">
        <v>10.0</v>
      </c>
      <c r="AE24" s="135" t="str">
        <f>VLOOKUP(AC24,DB!$B$4:$C$12,2,FALSE)</f>
        <v>Bronze</v>
      </c>
      <c r="AF24" s="135" t="str">
        <f>VLOOKUP(AB24,DB!$H$4:$P$30,2,FALSE)</f>
        <v>CuSn12</v>
      </c>
      <c r="AG24" s="135" t="str">
        <f>VLOOKUP(AD24,DB!$E$4:$F$18,2,FALSE)</f>
        <v>EN 1982</v>
      </c>
      <c r="AI24" s="134">
        <v>21.0</v>
      </c>
      <c r="AJ24" s="134">
        <v>6.0</v>
      </c>
      <c r="AK24" s="134">
        <v>3.0</v>
      </c>
      <c r="AL24" s="135" t="str">
        <f>VLOOKUP(AJ24,DB!$H$4:$P$30,2,FALSE)</f>
        <v>C45E+QT</v>
      </c>
      <c r="AM24" s="135" t="str">
        <f>VLOOKUP(AK24,DB!$R$4:$S$11,2,FALSE)</f>
        <v>Oxi-nitro carburizing (NITROVAC-S)</v>
      </c>
      <c r="AN24" s="134" t="s">
        <v>17</v>
      </c>
      <c r="AP24" s="134">
        <v>21.0</v>
      </c>
      <c r="AQ24" s="134">
        <v>4.0</v>
      </c>
      <c r="AR24" s="134">
        <v>3.0</v>
      </c>
      <c r="AS24" s="135" t="str">
        <f>VLOOKUP(AQ24,DB!$H$4:$P$30,2,FALSE)</f>
        <v>S690Q</v>
      </c>
      <c r="AT24" s="135" t="str">
        <f>VLOOKUP(AR24,DB!$U$4:$V$10,2,FALSE)</f>
        <v>Block</v>
      </c>
      <c r="AU24" s="134"/>
      <c r="AW24" s="134">
        <v>21.0</v>
      </c>
      <c r="AX24" s="137" t="s">
        <v>311</v>
      </c>
      <c r="AY24" s="134">
        <v>15.0</v>
      </c>
      <c r="AZ24" s="135" t="str">
        <f>VLOOKUP(AY24,DB!$H$4:$P$30,2,FALSE)</f>
        <v>S304</v>
      </c>
    </row>
    <row r="25" ht="15.75" customHeight="1">
      <c r="H25" s="134">
        <v>22.0</v>
      </c>
      <c r="I25" s="134" t="s">
        <v>312</v>
      </c>
      <c r="J25" s="134">
        <v>0.0</v>
      </c>
      <c r="K25" s="134">
        <v>0.0</v>
      </c>
      <c r="L25" s="134" t="s">
        <v>17</v>
      </c>
      <c r="M25" s="134" t="s">
        <v>313</v>
      </c>
      <c r="N25" s="134" t="s">
        <v>17</v>
      </c>
      <c r="O25" s="134" t="s">
        <v>17</v>
      </c>
      <c r="P25" s="134">
        <v>0.0</v>
      </c>
      <c r="AA25" s="134">
        <v>22.0</v>
      </c>
      <c r="AB25" s="134">
        <v>22.0</v>
      </c>
      <c r="AC25" s="134">
        <v>4.0</v>
      </c>
      <c r="AD25" s="134">
        <v>11.0</v>
      </c>
      <c r="AE25" s="135" t="str">
        <f>VLOOKUP(AC25,DB!$B$4:$C$12,2,FALSE)</f>
        <v>Bronze</v>
      </c>
      <c r="AF25" s="135" t="str">
        <f>VLOOKUP(AB25,DB!$H$4:$P$30,2,FALSE)</f>
        <v>CuSn8 R450</v>
      </c>
      <c r="AG25" s="135" t="str">
        <f>VLOOKUP(AD25,DB!$E$4:$F$18,2,FALSE)</f>
        <v>EN 1652</v>
      </c>
      <c r="AI25" s="134">
        <v>22.0</v>
      </c>
      <c r="AJ25" s="134">
        <v>6.0</v>
      </c>
      <c r="AK25" s="134">
        <v>4.0</v>
      </c>
      <c r="AL25" s="135" t="str">
        <f>VLOOKUP(AJ25,DB!$H$4:$P$30,2,FALSE)</f>
        <v>C45E+QT</v>
      </c>
      <c r="AM25" s="135" t="str">
        <f>VLOOKUP(AK25,DB!$R$4:$S$11,2,FALSE)</f>
        <v>Black oxide</v>
      </c>
      <c r="AN25" s="134" t="s">
        <v>17</v>
      </c>
      <c r="AP25" s="134">
        <v>22.0</v>
      </c>
      <c r="AQ25" s="134">
        <v>4.0</v>
      </c>
      <c r="AR25" s="134">
        <v>4.0</v>
      </c>
      <c r="AS25" s="135" t="str">
        <f>VLOOKUP(AQ25,DB!$H$4:$P$30,2,FALSE)</f>
        <v>S690Q</v>
      </c>
      <c r="AT25" s="135" t="str">
        <f>VLOOKUP(AR25,DB!$U$4:$V$10,2,FALSE)</f>
        <v>Round bar</v>
      </c>
      <c r="AU25" s="134"/>
      <c r="AW25" s="134">
        <v>22.0</v>
      </c>
      <c r="AX25" s="134" t="s">
        <v>314</v>
      </c>
      <c r="AY25" s="134">
        <v>15.0</v>
      </c>
      <c r="AZ25" s="135" t="str">
        <f>VLOOKUP(AY25,DB!$H$4:$P$30,2,FALSE)</f>
        <v>S304</v>
      </c>
    </row>
    <row r="26" ht="15.75" customHeight="1">
      <c r="H26" s="134">
        <v>23.0</v>
      </c>
      <c r="I26" s="134" t="s">
        <v>315</v>
      </c>
      <c r="J26" s="134">
        <v>0.0</v>
      </c>
      <c r="K26" s="134">
        <v>0.0</v>
      </c>
      <c r="L26" s="134" t="s">
        <v>17</v>
      </c>
      <c r="M26" s="134" t="s">
        <v>316</v>
      </c>
      <c r="N26" s="134" t="s">
        <v>17</v>
      </c>
      <c r="O26" s="134" t="s">
        <v>17</v>
      </c>
      <c r="P26" s="134">
        <v>0.0</v>
      </c>
      <c r="AA26" s="134">
        <v>23.0</v>
      </c>
      <c r="AB26" s="134">
        <v>23.0</v>
      </c>
      <c r="AC26" s="134">
        <v>5.0</v>
      </c>
      <c r="AD26" s="134">
        <v>11.0</v>
      </c>
      <c r="AE26" s="135" t="str">
        <f>VLOOKUP(AC26,DB!$B$4:$C$12,2,FALSE)</f>
        <v>CuBe</v>
      </c>
      <c r="AF26" s="135" t="str">
        <f>VLOOKUP(AB26,DB!$H$4:$P$30,2,FALSE)</f>
        <v>CuBe2 R1150</v>
      </c>
      <c r="AG26" s="135" t="str">
        <f>VLOOKUP(AD26,DB!$E$4:$F$18,2,FALSE)</f>
        <v>EN 1652</v>
      </c>
      <c r="AI26" s="134">
        <v>23.0</v>
      </c>
      <c r="AJ26" s="134">
        <v>8.0</v>
      </c>
      <c r="AK26" s="134">
        <v>2.0</v>
      </c>
      <c r="AL26" s="135" t="str">
        <f>VLOOKUP(AJ26,DB!$H$4:$P$30,2,FALSE)</f>
        <v>42CrMoS4</v>
      </c>
      <c r="AM26" s="135" t="str">
        <f>VLOOKUP(AK26,DB!$R$4:$S$11,2,FALSE)</f>
        <v>Zinc plated</v>
      </c>
      <c r="AN26" s="134" t="s">
        <v>17</v>
      </c>
      <c r="AP26" s="134">
        <v>23.0</v>
      </c>
      <c r="AQ26" s="134">
        <v>4.0</v>
      </c>
      <c r="AR26" s="134">
        <v>5.0</v>
      </c>
      <c r="AS26" s="135" t="str">
        <f>VLOOKUP(AQ26,DB!$H$4:$P$30,2,FALSE)</f>
        <v>S690Q</v>
      </c>
      <c r="AT26" s="135" t="str">
        <f>VLOOKUP(AR26,DB!$U$4:$V$10,2,FALSE)</f>
        <v>Round tube</v>
      </c>
      <c r="AU26" s="134"/>
      <c r="AW26" s="134">
        <v>23.0</v>
      </c>
      <c r="AX26" s="137" t="s">
        <v>317</v>
      </c>
      <c r="AY26" s="134">
        <v>16.0</v>
      </c>
      <c r="AZ26" s="135" t="str">
        <f>VLOOKUP(AY26,DB!$H$4:$P$30,2,FALSE)</f>
        <v>S316</v>
      </c>
    </row>
    <row r="27" ht="15.75" customHeight="1">
      <c r="H27" s="134">
        <v>24.0</v>
      </c>
      <c r="I27" s="134" t="s">
        <v>318</v>
      </c>
      <c r="J27" s="134">
        <v>0.0</v>
      </c>
      <c r="K27" s="134">
        <v>0.0</v>
      </c>
      <c r="L27" s="134" t="s">
        <v>17</v>
      </c>
      <c r="M27" s="134" t="s">
        <v>313</v>
      </c>
      <c r="N27" s="134" t="s">
        <v>17</v>
      </c>
      <c r="O27" s="134" t="s">
        <v>17</v>
      </c>
      <c r="P27" s="134">
        <v>0.0</v>
      </c>
      <c r="AA27" s="134">
        <v>24.0</v>
      </c>
      <c r="AB27" s="134">
        <v>24.0</v>
      </c>
      <c r="AC27" s="134">
        <v>6.0</v>
      </c>
      <c r="AD27" s="134">
        <v>11.0</v>
      </c>
      <c r="AE27" s="135" t="str">
        <f>VLOOKUP(AC27,DB!$B$4:$C$12,2,FALSE)</f>
        <v>Brass</v>
      </c>
      <c r="AF27" s="135" t="str">
        <f>VLOOKUP(AB27,DB!$H$4:$P$30,2,FALSE)</f>
        <v>CuZn37 R300</v>
      </c>
      <c r="AG27" s="135" t="str">
        <f>VLOOKUP(AD27,DB!$E$4:$F$18,2,FALSE)</f>
        <v>EN 1652</v>
      </c>
      <c r="AI27" s="134">
        <v>24.0</v>
      </c>
      <c r="AJ27" s="134">
        <v>8.0</v>
      </c>
      <c r="AK27" s="134">
        <v>3.0</v>
      </c>
      <c r="AL27" s="135" t="str">
        <f>VLOOKUP(AJ27,DB!$H$4:$P$30,2,FALSE)</f>
        <v>42CrMoS4</v>
      </c>
      <c r="AM27" s="135" t="str">
        <f>VLOOKUP(AK27,DB!$R$4:$S$11,2,FALSE)</f>
        <v>Oxi-nitro carburizing (NITROVAC-S)</v>
      </c>
      <c r="AN27" s="134" t="s">
        <v>319</v>
      </c>
      <c r="AP27" s="134">
        <v>24.0</v>
      </c>
      <c r="AQ27" s="134">
        <v>4.0</v>
      </c>
      <c r="AR27" s="134">
        <v>6.0</v>
      </c>
      <c r="AS27" s="135" t="str">
        <f>VLOOKUP(AQ27,DB!$H$4:$P$30,2,FALSE)</f>
        <v>S690Q</v>
      </c>
      <c r="AT27" s="135" t="str">
        <f>VLOOKUP(AR27,DB!$U$4:$V$10,2,FALSE)</f>
        <v>Square tube</v>
      </c>
      <c r="AU27" s="134"/>
      <c r="AW27" s="134">
        <v>24.0</v>
      </c>
      <c r="AX27" s="134" t="s">
        <v>320</v>
      </c>
      <c r="AY27" s="134">
        <v>16.0</v>
      </c>
      <c r="AZ27" s="135" t="str">
        <f>VLOOKUP(AY27,DB!$H$4:$P$30,2,FALSE)</f>
        <v>S316</v>
      </c>
    </row>
    <row r="28" ht="15.75" customHeight="1">
      <c r="H28" s="134">
        <v>25.0</v>
      </c>
      <c r="I28" s="134" t="s">
        <v>149</v>
      </c>
      <c r="J28" s="134">
        <v>1.0</v>
      </c>
      <c r="K28" s="134">
        <v>0.0</v>
      </c>
      <c r="L28" s="134" t="s">
        <v>17</v>
      </c>
      <c r="M28" s="134" t="s">
        <v>17</v>
      </c>
      <c r="N28" s="134" t="s">
        <v>17</v>
      </c>
      <c r="O28" s="134" t="s">
        <v>17</v>
      </c>
      <c r="P28" s="134">
        <v>0.0</v>
      </c>
      <c r="AA28" s="134">
        <v>25.0</v>
      </c>
      <c r="AB28" s="134">
        <v>25.0</v>
      </c>
      <c r="AC28" s="134">
        <v>7.0</v>
      </c>
      <c r="AD28" s="134">
        <v>12.0</v>
      </c>
      <c r="AE28" s="135" t="str">
        <f>VLOOKUP(AC28,DB!$B$4:$C$12,2,FALSE)</f>
        <v>Poliamide</v>
      </c>
      <c r="AF28" s="135" t="str">
        <f>VLOOKUP(AB28,DB!$H$4:$P$30,2,FALSE)</f>
        <v>PA66</v>
      </c>
      <c r="AG28" s="135" t="str">
        <f>VLOOKUP(AD28,DB!$E$4:$F$18,2,FALSE)</f>
        <v>EN ISO 16396-2</v>
      </c>
      <c r="AI28" s="134">
        <v>25.0</v>
      </c>
      <c r="AJ28" s="134">
        <v>8.0</v>
      </c>
      <c r="AK28" s="134">
        <v>4.0</v>
      </c>
      <c r="AL28" s="135" t="str">
        <f>VLOOKUP(AJ28,DB!$H$4:$P$30,2,FALSE)</f>
        <v>42CrMoS4</v>
      </c>
      <c r="AM28" s="135" t="str">
        <f>VLOOKUP(AK28,DB!$R$4:$S$11,2,FALSE)</f>
        <v>Black oxide</v>
      </c>
      <c r="AN28" s="134" t="s">
        <v>17</v>
      </c>
      <c r="AP28" s="134">
        <v>25.0</v>
      </c>
      <c r="AQ28" s="134">
        <v>5.0</v>
      </c>
      <c r="AR28" s="134">
        <v>2.0</v>
      </c>
      <c r="AS28" s="135" t="str">
        <f>VLOOKUP(AQ28,DB!$H$4:$P$30,2,FALSE)</f>
        <v>C45E</v>
      </c>
      <c r="AT28" s="135" t="str">
        <f>VLOOKUP(AR28,DB!$U$4:$V$10,2,FALSE)</f>
        <v>Plate</v>
      </c>
      <c r="AU28" s="134"/>
      <c r="AW28" s="134">
        <v>25.0</v>
      </c>
      <c r="AX28" s="134" t="s">
        <v>321</v>
      </c>
      <c r="AY28" s="134">
        <v>17.0</v>
      </c>
      <c r="AZ28" s="135" t="str">
        <f>VLOOKUP(AY28,DB!$H$4:$P$30,2,FALSE)</f>
        <v>EN AW-5083</v>
      </c>
    </row>
    <row r="29" ht="15.75" customHeight="1">
      <c r="H29" s="134">
        <v>26.0</v>
      </c>
      <c r="I29" s="134" t="s">
        <v>322</v>
      </c>
      <c r="J29" s="134">
        <v>0.0</v>
      </c>
      <c r="K29" s="134">
        <v>0.0</v>
      </c>
      <c r="L29" s="134" t="s">
        <v>17</v>
      </c>
      <c r="M29" s="134" t="s">
        <v>17</v>
      </c>
      <c r="N29" s="134" t="s">
        <v>17</v>
      </c>
      <c r="O29" s="134" t="s">
        <v>17</v>
      </c>
      <c r="P29" s="134">
        <v>0.0</v>
      </c>
      <c r="AA29" s="134">
        <v>26.0</v>
      </c>
      <c r="AB29" s="134">
        <v>26.0</v>
      </c>
      <c r="AC29" s="134">
        <v>8.0</v>
      </c>
      <c r="AD29" s="134">
        <v>15.0</v>
      </c>
      <c r="AE29" s="135" t="str">
        <f>VLOOKUP(AC29,DB!$B$4:$C$12,2,FALSE)</f>
        <v>Polietilene</v>
      </c>
      <c r="AF29" s="135" t="str">
        <f>VLOOKUP(AB29,DB!$H$4:$P$30,2,FALSE)</f>
        <v>UHMW PE-1000</v>
      </c>
      <c r="AG29" s="135" t="str">
        <f>VLOOKUP(AD29,DB!$E$4:$F$18,2,FALSE)</f>
        <v>-</v>
      </c>
      <c r="AI29" s="134">
        <v>26.0</v>
      </c>
      <c r="AJ29" s="134">
        <v>9.0</v>
      </c>
      <c r="AK29" s="134">
        <v>2.0</v>
      </c>
      <c r="AL29" s="135" t="str">
        <f>VLOOKUP(AJ29,DB!$H$4:$P$30,2,FALSE)</f>
        <v>42CrMoS4+QT</v>
      </c>
      <c r="AM29" s="135" t="str">
        <f>VLOOKUP(AK29,DB!$R$4:$S$11,2,FALSE)</f>
        <v>Zinc plated</v>
      </c>
      <c r="AN29" s="134" t="s">
        <v>17</v>
      </c>
      <c r="AP29" s="134">
        <v>26.0</v>
      </c>
      <c r="AQ29" s="134">
        <v>5.0</v>
      </c>
      <c r="AR29" s="134">
        <v>3.0</v>
      </c>
      <c r="AS29" s="135" t="str">
        <f>VLOOKUP(AQ29,DB!$H$4:$P$30,2,FALSE)</f>
        <v>C45E</v>
      </c>
      <c r="AT29" s="135" t="str">
        <f>VLOOKUP(AR29,DB!$U$4:$V$10,2,FALSE)</f>
        <v>Block</v>
      </c>
      <c r="AU29" s="134"/>
      <c r="AW29" s="134">
        <v>26.0</v>
      </c>
      <c r="AX29" s="134" t="s">
        <v>323</v>
      </c>
      <c r="AY29" s="134">
        <v>17.0</v>
      </c>
      <c r="AZ29" s="135" t="str">
        <f>VLOOKUP(AY29,DB!$H$4:$P$30,2,FALSE)</f>
        <v>EN AW-5083</v>
      </c>
    </row>
    <row r="30" ht="15.75" customHeight="1">
      <c r="H30" s="134">
        <v>27.0</v>
      </c>
      <c r="I30" s="134" t="s">
        <v>159</v>
      </c>
      <c r="J30" s="134">
        <v>1.0</v>
      </c>
      <c r="K30" s="134">
        <v>0.0</v>
      </c>
      <c r="L30" s="134" t="s">
        <v>17</v>
      </c>
      <c r="M30" s="134" t="s">
        <v>17</v>
      </c>
      <c r="N30" s="134" t="s">
        <v>17</v>
      </c>
      <c r="O30" s="134" t="s">
        <v>17</v>
      </c>
      <c r="P30" s="134">
        <v>0.0</v>
      </c>
      <c r="AA30" s="134">
        <v>27.0</v>
      </c>
      <c r="AB30" s="134">
        <v>27.0</v>
      </c>
      <c r="AC30" s="134">
        <v>9.0</v>
      </c>
      <c r="AD30" s="134">
        <v>13.0</v>
      </c>
      <c r="AE30" s="135" t="str">
        <f>VLOOKUP(AC30,DB!$B$4:$C$12,2,FALSE)</f>
        <v>Composite</v>
      </c>
      <c r="AF30" s="135" t="str">
        <f>VLOOKUP(AB30,DB!$H$4:$P$30,2,FALSE)</f>
        <v>CELOTEX</v>
      </c>
      <c r="AG30" s="135" t="str">
        <f>VLOOKUP(AD30,DB!$E$4:$F$18,2,FALSE)</f>
        <v>CELOTEX</v>
      </c>
      <c r="AI30" s="134">
        <v>27.0</v>
      </c>
      <c r="AJ30" s="134">
        <v>9.0</v>
      </c>
      <c r="AK30" s="134">
        <v>3.0</v>
      </c>
      <c r="AL30" s="135" t="str">
        <f>VLOOKUP(AJ30,DB!$H$4:$P$30,2,FALSE)</f>
        <v>42CrMoS4+QT</v>
      </c>
      <c r="AM30" s="135" t="str">
        <f>VLOOKUP(AK30,DB!$R$4:$S$11,2,FALSE)</f>
        <v>Oxi-nitro carburizing (NITROVAC-S)</v>
      </c>
      <c r="AN30" s="134" t="s">
        <v>319</v>
      </c>
      <c r="AP30" s="134">
        <v>27.0</v>
      </c>
      <c r="AQ30" s="134">
        <v>5.0</v>
      </c>
      <c r="AR30" s="134">
        <v>4.0</v>
      </c>
      <c r="AS30" s="135" t="str">
        <f>VLOOKUP(AQ30,DB!$H$4:$P$30,2,FALSE)</f>
        <v>C45E</v>
      </c>
      <c r="AT30" s="135" t="str">
        <f>VLOOKUP(AR30,DB!$U$4:$V$10,2,FALSE)</f>
        <v>Round bar</v>
      </c>
      <c r="AU30" s="134"/>
      <c r="AW30" s="134">
        <v>27.0</v>
      </c>
      <c r="AX30" s="134" t="s">
        <v>120</v>
      </c>
      <c r="AY30" s="134">
        <v>18.0</v>
      </c>
      <c r="AZ30" s="135" t="str">
        <f>VLOOKUP(AY30,DB!$H$4:$P$30,2,FALSE)</f>
        <v>EN AW-6063T6</v>
      </c>
    </row>
    <row r="31" ht="15.75" customHeight="1">
      <c r="AI31" s="134">
        <v>28.0</v>
      </c>
      <c r="AJ31" s="134">
        <v>9.0</v>
      </c>
      <c r="AK31" s="134">
        <v>4.0</v>
      </c>
      <c r="AL31" s="135" t="str">
        <f>VLOOKUP(AJ31,DB!$H$4:$P$30,2,FALSE)</f>
        <v>42CrMoS4+QT</v>
      </c>
      <c r="AM31" s="135" t="str">
        <f>VLOOKUP(AK31,DB!$R$4:$S$11,2,FALSE)</f>
        <v>Black oxide</v>
      </c>
      <c r="AN31" s="134" t="s">
        <v>17</v>
      </c>
      <c r="AP31" s="134">
        <v>28.0</v>
      </c>
      <c r="AQ31" s="134">
        <v>6.0</v>
      </c>
      <c r="AR31" s="134">
        <v>2.0</v>
      </c>
      <c r="AS31" s="135" t="str">
        <f>VLOOKUP(AQ31,DB!$H$4:$P$30,2,FALSE)</f>
        <v>C45E+QT</v>
      </c>
      <c r="AT31" s="135" t="str">
        <f>VLOOKUP(AR31,DB!$U$4:$V$10,2,FALSE)</f>
        <v>Plate</v>
      </c>
      <c r="AU31" s="134"/>
      <c r="AW31" s="134">
        <v>28.0</v>
      </c>
      <c r="AX31" s="134" t="s">
        <v>324</v>
      </c>
      <c r="AY31" s="134">
        <v>18.0</v>
      </c>
      <c r="AZ31" s="135" t="str">
        <f>VLOOKUP(AY31,DB!$H$4:$P$30,2,FALSE)</f>
        <v>EN AW-6063T6</v>
      </c>
    </row>
    <row r="32" ht="15.75" customHeight="1">
      <c r="AI32" s="134">
        <v>29.0</v>
      </c>
      <c r="AJ32" s="134">
        <v>11.0</v>
      </c>
      <c r="AK32" s="134">
        <v>2.0</v>
      </c>
      <c r="AL32" s="135" t="str">
        <f>VLOOKUP(AJ32,DB!$H$4:$P$30,2,FALSE)</f>
        <v>40CrMnMo7+QT</v>
      </c>
      <c r="AM32" s="135" t="str">
        <f>VLOOKUP(AK32,DB!$R$4:$S$11,2,FALSE)</f>
        <v>Zinc plated</v>
      </c>
      <c r="AN32" s="134" t="s">
        <v>17</v>
      </c>
      <c r="AP32" s="134">
        <v>29.0</v>
      </c>
      <c r="AQ32" s="134">
        <v>6.0</v>
      </c>
      <c r="AR32" s="134">
        <v>3.0</v>
      </c>
      <c r="AS32" s="135" t="str">
        <f>VLOOKUP(AQ32,DB!$H$4:$P$30,2,FALSE)</f>
        <v>C45E+QT</v>
      </c>
      <c r="AT32" s="135" t="str">
        <f>VLOOKUP(AR32,DB!$U$4:$V$10,2,FALSE)</f>
        <v>Block</v>
      </c>
      <c r="AU32" s="134"/>
      <c r="AW32" s="134">
        <v>29.0</v>
      </c>
      <c r="AX32" s="134" t="s">
        <v>325</v>
      </c>
      <c r="AY32" s="134">
        <v>19.0</v>
      </c>
      <c r="AZ32" s="135" t="str">
        <f>VLOOKUP(AY32,DB!$H$4:$P$30,2,FALSE)</f>
        <v>EN AW-6082T6</v>
      </c>
    </row>
    <row r="33" ht="15.75" customHeight="1">
      <c r="AI33" s="134">
        <v>30.0</v>
      </c>
      <c r="AJ33" s="134">
        <v>11.0</v>
      </c>
      <c r="AK33" s="134">
        <v>3.0</v>
      </c>
      <c r="AL33" s="135" t="str">
        <f>VLOOKUP(AJ33,DB!$H$4:$P$30,2,FALSE)</f>
        <v>40CrMnMo7+QT</v>
      </c>
      <c r="AM33" s="135" t="str">
        <f>VLOOKUP(AK33,DB!$R$4:$S$11,2,FALSE)</f>
        <v>Oxi-nitro carburizing (NITROVAC-S)</v>
      </c>
      <c r="AN33" s="134" t="s">
        <v>319</v>
      </c>
      <c r="AP33" s="134">
        <v>30.0</v>
      </c>
      <c r="AQ33" s="134">
        <v>6.0</v>
      </c>
      <c r="AR33" s="134">
        <v>4.0</v>
      </c>
      <c r="AS33" s="135" t="str">
        <f>VLOOKUP(AQ33,DB!$H$4:$P$30,2,FALSE)</f>
        <v>C45E+QT</v>
      </c>
      <c r="AT33" s="135" t="str">
        <f>VLOOKUP(AR33,DB!$U$4:$V$10,2,FALSE)</f>
        <v>Round bar</v>
      </c>
      <c r="AU33" s="134"/>
      <c r="AW33" s="134">
        <v>30.0</v>
      </c>
      <c r="AX33" s="134" t="s">
        <v>135</v>
      </c>
      <c r="AY33" s="134">
        <v>20.0</v>
      </c>
      <c r="AZ33" s="135" t="str">
        <f>VLOOKUP(AY33,DB!$H$4:$P$30,2,FALSE)</f>
        <v>EN AW-7075T6</v>
      </c>
    </row>
    <row r="34" ht="15.75" customHeight="1">
      <c r="AI34" s="134">
        <v>31.0</v>
      </c>
      <c r="AJ34" s="134">
        <v>11.0</v>
      </c>
      <c r="AK34" s="134">
        <v>4.0</v>
      </c>
      <c r="AL34" s="135" t="str">
        <f>VLOOKUP(AJ34,DB!$H$4:$P$30,2,FALSE)</f>
        <v>40CrMnMo7+QT</v>
      </c>
      <c r="AM34" s="135" t="str">
        <f>VLOOKUP(AK34,DB!$R$4:$S$11,2,FALSE)</f>
        <v>Black oxide</v>
      </c>
      <c r="AN34" s="134" t="s">
        <v>17</v>
      </c>
      <c r="AP34" s="134">
        <v>31.0</v>
      </c>
      <c r="AQ34" s="134">
        <v>7.0</v>
      </c>
      <c r="AR34" s="134">
        <v>4.0</v>
      </c>
      <c r="AS34" s="135" t="str">
        <f>VLOOKUP(AQ34,DB!$H$4:$P$30,2,FALSE)</f>
        <v>VASLA-25</v>
      </c>
      <c r="AT34" s="135" t="str">
        <f>VLOOKUP(AR34,DB!$U$4:$V$10,2,FALSE)</f>
        <v>Round bar</v>
      </c>
      <c r="AU34" s="134"/>
      <c r="AW34" s="134">
        <v>31.0</v>
      </c>
      <c r="AX34" s="134" t="s">
        <v>326</v>
      </c>
      <c r="AY34" s="134">
        <v>20.0</v>
      </c>
      <c r="AZ34" s="135" t="str">
        <f>VLOOKUP(AY34,DB!$H$4:$P$30,2,FALSE)</f>
        <v>EN AW-7075T6</v>
      </c>
    </row>
    <row r="35" ht="15.75" customHeight="1">
      <c r="AI35" s="134">
        <v>32.0</v>
      </c>
      <c r="AJ35" s="134">
        <v>12.0</v>
      </c>
      <c r="AK35" s="134">
        <v>2.0</v>
      </c>
      <c r="AL35" s="135" t="str">
        <f>VLOOKUP(AJ35,DB!$H$4:$P$30,2,FALSE)</f>
        <v>TOOLOX 44</v>
      </c>
      <c r="AM35" s="135" t="str">
        <f>VLOOKUP(AK35,DB!$R$4:$S$11,2,FALSE)</f>
        <v>Zinc plated</v>
      </c>
      <c r="AN35" s="134" t="s">
        <v>17</v>
      </c>
      <c r="AP35" s="134">
        <v>32.0</v>
      </c>
      <c r="AQ35" s="134">
        <v>8.0</v>
      </c>
      <c r="AR35" s="134">
        <v>4.0</v>
      </c>
      <c r="AS35" s="135" t="str">
        <f>VLOOKUP(AQ35,DB!$H$4:$P$30,2,FALSE)</f>
        <v>42CrMoS4</v>
      </c>
      <c r="AT35" s="135" t="str">
        <f>VLOOKUP(AR35,DB!$U$4:$V$10,2,FALSE)</f>
        <v>Round bar</v>
      </c>
      <c r="AU35" s="134"/>
      <c r="AW35" s="134">
        <v>32.0</v>
      </c>
      <c r="AX35" s="134" t="s">
        <v>327</v>
      </c>
      <c r="AY35" s="134">
        <v>21.0</v>
      </c>
      <c r="AZ35" s="135" t="str">
        <f>VLOOKUP(AY35,DB!$H$4:$P$30,2,FALSE)</f>
        <v>CuSn12</v>
      </c>
    </row>
    <row r="36" ht="15.75" customHeight="1">
      <c r="AI36" s="134">
        <v>33.0</v>
      </c>
      <c r="AJ36" s="134">
        <v>12.0</v>
      </c>
      <c r="AK36" s="134">
        <v>3.0</v>
      </c>
      <c r="AL36" s="135" t="str">
        <f>VLOOKUP(AJ36,DB!$H$4:$P$30,2,FALSE)</f>
        <v>TOOLOX 44</v>
      </c>
      <c r="AM36" s="135" t="str">
        <f>VLOOKUP(AK36,DB!$R$4:$S$11,2,FALSE)</f>
        <v>Oxi-nitro carburizing (NITROVAC-S)</v>
      </c>
      <c r="AN36" s="134" t="s">
        <v>328</v>
      </c>
      <c r="AP36" s="134">
        <v>33.0</v>
      </c>
      <c r="AQ36" s="134">
        <v>9.0</v>
      </c>
      <c r="AR36" s="134">
        <v>4.0</v>
      </c>
      <c r="AS36" s="135" t="str">
        <f>VLOOKUP(AQ36,DB!$H$4:$P$30,2,FALSE)</f>
        <v>42CrMoS4+QT</v>
      </c>
      <c r="AT36" s="135" t="str">
        <f>VLOOKUP(AR36,DB!$U$4:$V$10,2,FALSE)</f>
        <v>Round bar</v>
      </c>
      <c r="AU36" s="134"/>
      <c r="AW36" s="134">
        <v>33.0</v>
      </c>
      <c r="AX36" s="134" t="s">
        <v>329</v>
      </c>
      <c r="AY36" s="134">
        <v>21.0</v>
      </c>
      <c r="AZ36" s="135" t="str">
        <f>VLOOKUP(AY36,DB!$H$4:$P$30,2,FALSE)</f>
        <v>CuSn12</v>
      </c>
    </row>
    <row r="37" ht="15.75" customHeight="1">
      <c r="AI37" s="134">
        <v>34.0</v>
      </c>
      <c r="AJ37" s="134">
        <v>12.0</v>
      </c>
      <c r="AK37" s="134">
        <v>4.0</v>
      </c>
      <c r="AL37" s="135" t="str">
        <f>VLOOKUP(AJ37,DB!$H$4:$P$30,2,FALSE)</f>
        <v>TOOLOX 44</v>
      </c>
      <c r="AM37" s="135" t="str">
        <f>VLOOKUP(AK37,DB!$R$4:$S$11,2,FALSE)</f>
        <v>Black oxide</v>
      </c>
      <c r="AN37" s="134" t="s">
        <v>17</v>
      </c>
      <c r="AP37" s="134">
        <v>34.0</v>
      </c>
      <c r="AQ37" s="134">
        <v>10.0</v>
      </c>
      <c r="AR37" s="134">
        <v>4.0</v>
      </c>
      <c r="AS37" s="135" t="str">
        <f>VLOOKUP(AQ37,DB!$H$4:$P$30,2,FALSE)</f>
        <v>VASLATOP</v>
      </c>
      <c r="AT37" s="135" t="str">
        <f>VLOOKUP(AR37,DB!$U$4:$V$10,2,FALSE)</f>
        <v>Round bar</v>
      </c>
      <c r="AU37" s="134"/>
      <c r="AW37" s="134">
        <v>34.0</v>
      </c>
      <c r="AX37" s="134" t="s">
        <v>330</v>
      </c>
      <c r="AY37" s="134">
        <v>26.0</v>
      </c>
      <c r="AZ37" s="135" t="str">
        <f>VLOOKUP(AY37,DB!$H$4:$P$30,2,FALSE)</f>
        <v>UHMW PE-1000</v>
      </c>
    </row>
    <row r="38" ht="15.75" customHeight="1">
      <c r="AI38" s="134">
        <v>35.0</v>
      </c>
      <c r="AJ38" s="134">
        <v>13.0</v>
      </c>
      <c r="AK38" s="134">
        <v>3.0</v>
      </c>
      <c r="AL38" s="135" t="str">
        <f>VLOOKUP(AJ38,DB!$H$4:$P$30,2,FALSE)</f>
        <v>41CrAlMo7-10+QT</v>
      </c>
      <c r="AM38" s="135" t="str">
        <f>VLOOKUP(AK38,DB!$R$4:$S$11,2,FALSE)</f>
        <v>Oxi-nitro carburizing (NITROVAC-S)</v>
      </c>
      <c r="AN38" s="134" t="s">
        <v>331</v>
      </c>
      <c r="AP38" s="134">
        <v>35.0</v>
      </c>
      <c r="AQ38" s="134">
        <v>11.0</v>
      </c>
      <c r="AR38" s="134">
        <v>2.0</v>
      </c>
      <c r="AS38" s="135" t="str">
        <f>VLOOKUP(AQ38,DB!$H$4:$P$30,2,FALSE)</f>
        <v>40CrMnMo7+QT</v>
      </c>
      <c r="AT38" s="135" t="str">
        <f>VLOOKUP(AR38,DB!$U$4:$V$10,2,FALSE)</f>
        <v>Plate</v>
      </c>
      <c r="AU38" s="134"/>
      <c r="AW38" s="134">
        <v>35.0</v>
      </c>
      <c r="AX38" s="134" t="s">
        <v>332</v>
      </c>
      <c r="AY38" s="134">
        <v>26.0</v>
      </c>
      <c r="AZ38" s="135" t="str">
        <f>VLOOKUP(AY38,DB!$H$4:$P$30,2,FALSE)</f>
        <v>UHMW PE-1000</v>
      </c>
    </row>
    <row r="39" ht="15.75" customHeight="1">
      <c r="AI39" s="134">
        <v>36.0</v>
      </c>
      <c r="AJ39" s="134">
        <v>14.0</v>
      </c>
      <c r="AK39" s="134">
        <v>4.0</v>
      </c>
      <c r="AL39" s="135" t="str">
        <f>VLOOKUP(AJ39,DB!$H$4:$P$30,2,FALSE)</f>
        <v>16MnCr5</v>
      </c>
      <c r="AM39" s="135" t="str">
        <f>VLOOKUP(AK39,DB!$R$4:$S$11,2,FALSE)</f>
        <v>Black oxide</v>
      </c>
      <c r="AN39" s="134" t="s">
        <v>17</v>
      </c>
      <c r="AP39" s="134">
        <v>36.0</v>
      </c>
      <c r="AQ39" s="134">
        <v>11.0</v>
      </c>
      <c r="AR39" s="134">
        <v>3.0</v>
      </c>
      <c r="AS39" s="135" t="str">
        <f>VLOOKUP(AQ39,DB!$H$4:$P$30,2,FALSE)</f>
        <v>40CrMnMo7+QT</v>
      </c>
      <c r="AT39" s="135" t="str">
        <f>VLOOKUP(AR39,DB!$U$4:$V$10,2,FALSE)</f>
        <v>Block</v>
      </c>
      <c r="AU39" s="134"/>
    </row>
    <row r="40" ht="15.75" customHeight="1">
      <c r="AI40" s="134">
        <v>37.0</v>
      </c>
      <c r="AJ40" s="134">
        <v>17.0</v>
      </c>
      <c r="AK40" s="134">
        <v>5.0</v>
      </c>
      <c r="AL40" s="135" t="str">
        <f>VLOOKUP(AJ40,DB!$H$4:$P$30,2,FALSE)</f>
        <v>EN AW-5083</v>
      </c>
      <c r="AM40" s="135" t="str">
        <f>VLOOKUP(AK40,DB!$R$4:$S$11,2,FALSE)</f>
        <v>Protection anodized</v>
      </c>
      <c r="AN40" s="134" t="s">
        <v>17</v>
      </c>
      <c r="AP40" s="134">
        <v>37.0</v>
      </c>
      <c r="AQ40" s="134">
        <v>12.0</v>
      </c>
      <c r="AR40" s="134">
        <v>2.0</v>
      </c>
      <c r="AS40" s="135" t="str">
        <f>VLOOKUP(AQ40,DB!$H$4:$P$30,2,FALSE)</f>
        <v>TOOLOX 44</v>
      </c>
      <c r="AT40" s="135" t="str">
        <f>VLOOKUP(AR40,DB!$U$4:$V$10,2,FALSE)</f>
        <v>Plate</v>
      </c>
      <c r="AU40" s="134"/>
    </row>
    <row r="41" ht="15.75" customHeight="1">
      <c r="AI41" s="134">
        <v>38.0</v>
      </c>
      <c r="AJ41" s="134">
        <v>17.0</v>
      </c>
      <c r="AK41" s="134">
        <v>6.0</v>
      </c>
      <c r="AL41" s="135" t="str">
        <f>VLOOKUP(AJ41,DB!$H$4:$P$30,2,FALSE)</f>
        <v>EN AW-5083</v>
      </c>
      <c r="AM41" s="135" t="str">
        <f>VLOOKUP(AK41,DB!$R$4:$S$11,2,FALSE)</f>
        <v>Hard anodized</v>
      </c>
      <c r="AN41" s="134" t="s">
        <v>333</v>
      </c>
      <c r="AP41" s="134">
        <v>38.0</v>
      </c>
      <c r="AQ41" s="134">
        <v>13.0</v>
      </c>
      <c r="AR41" s="134">
        <v>4.0</v>
      </c>
      <c r="AS41" s="135" t="str">
        <f>VLOOKUP(AQ41,DB!$H$4:$P$30,2,FALSE)</f>
        <v>41CrAlMo7-10+QT</v>
      </c>
      <c r="AT41" s="135" t="str">
        <f>VLOOKUP(AR41,DB!$U$4:$V$10,2,FALSE)</f>
        <v>Round bar</v>
      </c>
      <c r="AU41" s="134"/>
    </row>
    <row r="42" ht="15.75" customHeight="1">
      <c r="AI42" s="134">
        <v>39.0</v>
      </c>
      <c r="AJ42" s="134">
        <v>18.0</v>
      </c>
      <c r="AK42" s="134">
        <v>5.0</v>
      </c>
      <c r="AL42" s="135" t="str">
        <f>VLOOKUP(AJ42,DB!$H$4:$P$30,2,FALSE)</f>
        <v>EN AW-6063T6</v>
      </c>
      <c r="AM42" s="135" t="str">
        <f>VLOOKUP(AK42,DB!$R$4:$S$11,2,FALSE)</f>
        <v>Protection anodized</v>
      </c>
      <c r="AN42" s="134" t="s">
        <v>17</v>
      </c>
      <c r="AP42" s="134">
        <v>39.0</v>
      </c>
      <c r="AQ42" s="134">
        <v>13.0</v>
      </c>
      <c r="AR42" s="134">
        <v>3.0</v>
      </c>
      <c r="AS42" s="135" t="str">
        <f>VLOOKUP(AQ42,DB!$H$4:$P$30,2,FALSE)</f>
        <v>41CrAlMo7-10+QT</v>
      </c>
      <c r="AT42" s="135" t="str">
        <f>VLOOKUP(AR42,DB!$U$4:$V$10,2,FALSE)</f>
        <v>Block</v>
      </c>
      <c r="AU42" s="134"/>
    </row>
    <row r="43" ht="15.75" customHeight="1">
      <c r="AI43" s="134">
        <v>40.0</v>
      </c>
      <c r="AJ43" s="134">
        <v>18.0</v>
      </c>
      <c r="AK43" s="134">
        <v>6.0</v>
      </c>
      <c r="AL43" s="135" t="str">
        <f>VLOOKUP(AJ43,DB!$H$4:$P$30,2,FALSE)</f>
        <v>EN AW-6063T6</v>
      </c>
      <c r="AM43" s="135" t="str">
        <f>VLOOKUP(AK43,DB!$R$4:$S$11,2,FALSE)</f>
        <v>Hard anodized</v>
      </c>
      <c r="AN43" s="134" t="s">
        <v>333</v>
      </c>
      <c r="AP43" s="134">
        <v>40.0</v>
      </c>
      <c r="AQ43" s="134">
        <v>14.0</v>
      </c>
      <c r="AR43" s="134">
        <v>4.0</v>
      </c>
      <c r="AS43" s="135" t="str">
        <f>VLOOKUP(AQ43,DB!$H$4:$P$30,2,FALSE)</f>
        <v>16MnCr5</v>
      </c>
      <c r="AT43" s="135" t="str">
        <f>VLOOKUP(AR43,DB!$U$4:$V$10,2,FALSE)</f>
        <v>Round bar</v>
      </c>
      <c r="AU43" s="134"/>
    </row>
    <row r="44" ht="15.75" customHeight="1">
      <c r="AI44" s="134">
        <v>41.0</v>
      </c>
      <c r="AJ44" s="134">
        <v>19.0</v>
      </c>
      <c r="AK44" s="134">
        <v>5.0</v>
      </c>
      <c r="AL44" s="135" t="str">
        <f>VLOOKUP(AJ44,DB!$H$4:$P$30,2,FALSE)</f>
        <v>EN AW-6082T6</v>
      </c>
      <c r="AM44" s="135" t="str">
        <f>VLOOKUP(AK44,DB!$R$4:$S$11,2,FALSE)</f>
        <v>Protection anodized</v>
      </c>
      <c r="AN44" s="134" t="s">
        <v>17</v>
      </c>
      <c r="AP44" s="134">
        <v>41.0</v>
      </c>
      <c r="AQ44" s="134">
        <v>15.0</v>
      </c>
      <c r="AR44" s="134">
        <v>2.0</v>
      </c>
      <c r="AS44" s="135" t="str">
        <f>VLOOKUP(AQ44,DB!$H$4:$P$30,2,FALSE)</f>
        <v>S304</v>
      </c>
      <c r="AT44" s="135" t="str">
        <f>VLOOKUP(AR44,DB!$U$4:$V$10,2,FALSE)</f>
        <v>Plate</v>
      </c>
      <c r="AU44" s="134"/>
    </row>
    <row r="45" ht="15.75" customHeight="1">
      <c r="AI45" s="134">
        <v>42.0</v>
      </c>
      <c r="AJ45" s="134">
        <v>19.0</v>
      </c>
      <c r="AK45" s="134">
        <v>6.0</v>
      </c>
      <c r="AL45" s="135" t="str">
        <f>VLOOKUP(AJ45,DB!$H$4:$P$30,2,FALSE)</f>
        <v>EN AW-6082T6</v>
      </c>
      <c r="AM45" s="135" t="str">
        <f>VLOOKUP(AK45,DB!$R$4:$S$11,2,FALSE)</f>
        <v>Hard anodized</v>
      </c>
      <c r="AN45" s="134" t="s">
        <v>333</v>
      </c>
      <c r="AP45" s="134">
        <v>42.0</v>
      </c>
      <c r="AQ45" s="134">
        <v>15.0</v>
      </c>
      <c r="AR45" s="134">
        <v>3.0</v>
      </c>
      <c r="AS45" s="135" t="str">
        <f>VLOOKUP(AQ45,DB!$H$4:$P$30,2,FALSE)</f>
        <v>S304</v>
      </c>
      <c r="AT45" s="135" t="str">
        <f>VLOOKUP(AR45,DB!$U$4:$V$10,2,FALSE)</f>
        <v>Block</v>
      </c>
      <c r="AU45" s="134"/>
    </row>
    <row r="46" ht="15.75" customHeight="1">
      <c r="AI46" s="134">
        <v>43.0</v>
      </c>
      <c r="AJ46" s="134">
        <v>20.0</v>
      </c>
      <c r="AK46" s="134">
        <v>5.0</v>
      </c>
      <c r="AL46" s="135" t="str">
        <f>VLOOKUP(AJ46,DB!$H$4:$P$30,2,FALSE)</f>
        <v>EN AW-7075T6</v>
      </c>
      <c r="AM46" s="135" t="str">
        <f>VLOOKUP(AK46,DB!$R$4:$S$11,2,FALSE)</f>
        <v>Protection anodized</v>
      </c>
      <c r="AN46" s="134" t="s">
        <v>17</v>
      </c>
      <c r="AP46" s="134">
        <v>43.0</v>
      </c>
      <c r="AQ46" s="134">
        <v>15.0</v>
      </c>
      <c r="AR46" s="134">
        <v>4.0</v>
      </c>
      <c r="AS46" s="135" t="str">
        <f>VLOOKUP(AQ46,DB!$H$4:$P$30,2,FALSE)</f>
        <v>S304</v>
      </c>
      <c r="AT46" s="135" t="str">
        <f>VLOOKUP(AR46,DB!$U$4:$V$10,2,FALSE)</f>
        <v>Round bar</v>
      </c>
      <c r="AU46" s="134"/>
    </row>
    <row r="47" ht="15.75" customHeight="1">
      <c r="AI47" s="134">
        <v>44.0</v>
      </c>
      <c r="AJ47" s="134">
        <v>20.0</v>
      </c>
      <c r="AK47" s="134">
        <v>6.0</v>
      </c>
      <c r="AL47" s="135" t="str">
        <f>VLOOKUP(AJ47,DB!$H$4:$P$30,2,FALSE)</f>
        <v>EN AW-7075T6</v>
      </c>
      <c r="AM47" s="135" t="str">
        <f>VLOOKUP(AK47,DB!$R$4:$S$11,2,FALSE)</f>
        <v>Hard anodized</v>
      </c>
      <c r="AN47" s="134" t="s">
        <v>333</v>
      </c>
      <c r="AP47" s="134">
        <v>44.0</v>
      </c>
      <c r="AQ47" s="134">
        <v>16.0</v>
      </c>
      <c r="AR47" s="134">
        <v>2.0</v>
      </c>
      <c r="AS47" s="135" t="str">
        <f>VLOOKUP(AQ47,DB!$H$4:$P$30,2,FALSE)</f>
        <v>S316</v>
      </c>
      <c r="AT47" s="135" t="str">
        <f>VLOOKUP(AR47,DB!$U$4:$V$10,2,FALSE)</f>
        <v>Plate</v>
      </c>
      <c r="AU47" s="134"/>
    </row>
    <row r="48" ht="15.75" customHeight="1">
      <c r="AI48" s="134">
        <v>45.0</v>
      </c>
      <c r="AJ48" s="134">
        <v>15.0</v>
      </c>
      <c r="AK48" s="134">
        <v>7.0</v>
      </c>
      <c r="AL48" s="135" t="str">
        <f>VLOOKUP(AJ48,DB!$H$4:$P$30,2,FALSE)</f>
        <v>S304</v>
      </c>
      <c r="AM48" s="135" t="str">
        <f>VLOOKUP(AK48,DB!$R$4:$S$11,2,FALSE)</f>
        <v>None</v>
      </c>
      <c r="AN48" s="134" t="s">
        <v>17</v>
      </c>
      <c r="AP48" s="134">
        <v>45.0</v>
      </c>
      <c r="AQ48" s="134">
        <v>16.0</v>
      </c>
      <c r="AR48" s="134">
        <v>3.0</v>
      </c>
      <c r="AS48" s="135" t="str">
        <f>VLOOKUP(AQ48,DB!$H$4:$P$30,2,FALSE)</f>
        <v>S316</v>
      </c>
      <c r="AT48" s="135" t="str">
        <f>VLOOKUP(AR48,DB!$U$4:$V$10,2,FALSE)</f>
        <v>Block</v>
      </c>
      <c r="AU48" s="134"/>
    </row>
    <row r="49" ht="15.75" customHeight="1">
      <c r="AI49" s="134">
        <v>46.0</v>
      </c>
      <c r="AJ49" s="134">
        <v>16.0</v>
      </c>
      <c r="AK49" s="134">
        <v>7.0</v>
      </c>
      <c r="AL49" s="135" t="str">
        <f>VLOOKUP(AJ49,DB!$H$4:$P$30,2,FALSE)</f>
        <v>S316</v>
      </c>
      <c r="AM49" s="135" t="str">
        <f>VLOOKUP(AK49,DB!$R$4:$S$11,2,FALSE)</f>
        <v>None</v>
      </c>
      <c r="AN49" s="134" t="s">
        <v>17</v>
      </c>
      <c r="AP49" s="134">
        <v>46.0</v>
      </c>
      <c r="AQ49" s="134">
        <v>16.0</v>
      </c>
      <c r="AR49" s="134">
        <v>4.0</v>
      </c>
      <c r="AS49" s="135" t="str">
        <f>VLOOKUP(AQ49,DB!$H$4:$P$30,2,FALSE)</f>
        <v>S316</v>
      </c>
      <c r="AT49" s="135" t="str">
        <f>VLOOKUP(AR49,DB!$U$4:$V$10,2,FALSE)</f>
        <v>Round bar</v>
      </c>
      <c r="AU49" s="134"/>
    </row>
    <row r="50" ht="15.75" customHeight="1">
      <c r="AI50" s="134">
        <v>47.0</v>
      </c>
      <c r="AJ50" s="134">
        <v>17.0</v>
      </c>
      <c r="AK50" s="134">
        <v>7.0</v>
      </c>
      <c r="AL50" s="135" t="str">
        <f>VLOOKUP(AJ50,DB!$H$4:$P$30,2,FALSE)</f>
        <v>EN AW-5083</v>
      </c>
      <c r="AM50" s="135" t="str">
        <f>VLOOKUP(AK50,DB!$R$4:$S$11,2,FALSE)</f>
        <v>None</v>
      </c>
      <c r="AN50" s="134" t="s">
        <v>17</v>
      </c>
      <c r="AP50" s="134">
        <v>47.0</v>
      </c>
      <c r="AQ50" s="134">
        <v>17.0</v>
      </c>
      <c r="AR50" s="134">
        <v>2.0</v>
      </c>
      <c r="AS50" s="135" t="str">
        <f>VLOOKUP(AQ50,DB!$H$4:$P$30,2,FALSE)</f>
        <v>EN AW-5083</v>
      </c>
      <c r="AT50" s="135" t="str">
        <f>VLOOKUP(AR50,DB!$U$4:$V$10,2,FALSE)</f>
        <v>Plate</v>
      </c>
      <c r="AU50" s="134"/>
    </row>
    <row r="51" ht="15.75" customHeight="1">
      <c r="AI51" s="134">
        <v>48.0</v>
      </c>
      <c r="AJ51" s="134">
        <v>18.0</v>
      </c>
      <c r="AK51" s="134">
        <v>7.0</v>
      </c>
      <c r="AL51" s="135" t="str">
        <f>VLOOKUP(AJ51,DB!$H$4:$P$30,2,FALSE)</f>
        <v>EN AW-6063T6</v>
      </c>
      <c r="AM51" s="135" t="str">
        <f>VLOOKUP(AK51,DB!$R$4:$S$11,2,FALSE)</f>
        <v>None</v>
      </c>
      <c r="AN51" s="134" t="s">
        <v>17</v>
      </c>
      <c r="AP51" s="134">
        <v>48.0</v>
      </c>
      <c r="AQ51" s="134">
        <v>17.0</v>
      </c>
      <c r="AR51" s="134">
        <v>3.0</v>
      </c>
      <c r="AS51" s="135" t="str">
        <f>VLOOKUP(AQ51,DB!$H$4:$P$30,2,FALSE)</f>
        <v>EN AW-5083</v>
      </c>
      <c r="AT51" s="135" t="str">
        <f>VLOOKUP(AR51,DB!$U$4:$V$10,2,FALSE)</f>
        <v>Block</v>
      </c>
      <c r="AU51" s="134"/>
    </row>
    <row r="52" ht="15.75" customHeight="1">
      <c r="AI52" s="134">
        <v>49.0</v>
      </c>
      <c r="AJ52" s="134">
        <v>19.0</v>
      </c>
      <c r="AK52" s="134">
        <v>7.0</v>
      </c>
      <c r="AL52" s="135" t="str">
        <f>VLOOKUP(AJ52,DB!$H$4:$P$30,2,FALSE)</f>
        <v>EN AW-6082T6</v>
      </c>
      <c r="AM52" s="135" t="str">
        <f>VLOOKUP(AK52,DB!$R$4:$S$11,2,FALSE)</f>
        <v>None</v>
      </c>
      <c r="AN52" s="134" t="s">
        <v>17</v>
      </c>
      <c r="AP52" s="134">
        <v>49.0</v>
      </c>
      <c r="AQ52" s="134">
        <v>18.0</v>
      </c>
      <c r="AR52" s="134">
        <v>5.0</v>
      </c>
      <c r="AS52" s="135" t="str">
        <f>VLOOKUP(AQ52,DB!$H$4:$P$30,2,FALSE)</f>
        <v>EN AW-6063T6</v>
      </c>
      <c r="AT52" s="135" t="str">
        <f>VLOOKUP(AR52,DB!$U$4:$V$10,2,FALSE)</f>
        <v>Round tube</v>
      </c>
      <c r="AU52" s="134"/>
    </row>
    <row r="53" ht="15.75" customHeight="1">
      <c r="AI53" s="134">
        <v>50.0</v>
      </c>
      <c r="AJ53" s="134">
        <v>20.0</v>
      </c>
      <c r="AK53" s="134">
        <v>7.0</v>
      </c>
      <c r="AL53" s="135" t="str">
        <f>VLOOKUP(AJ53,DB!$H$4:$P$30,2,FALSE)</f>
        <v>EN AW-7075T6</v>
      </c>
      <c r="AM53" s="135" t="str">
        <f>VLOOKUP(AK53,DB!$R$4:$S$11,2,FALSE)</f>
        <v>None</v>
      </c>
      <c r="AN53" s="134" t="s">
        <v>17</v>
      </c>
      <c r="AP53" s="134">
        <v>50.0</v>
      </c>
      <c r="AQ53" s="134">
        <v>18.0</v>
      </c>
      <c r="AR53" s="134">
        <v>6.0</v>
      </c>
      <c r="AS53" s="135" t="str">
        <f>VLOOKUP(AQ53,DB!$H$4:$P$30,2,FALSE)</f>
        <v>EN AW-6063T6</v>
      </c>
      <c r="AT53" s="135" t="str">
        <f>VLOOKUP(AR53,DB!$U$4:$V$10,2,FALSE)</f>
        <v>Square tube</v>
      </c>
      <c r="AU53" s="134"/>
    </row>
    <row r="54" ht="15.75" customHeight="1">
      <c r="AI54" s="134">
        <v>51.0</v>
      </c>
      <c r="AJ54" s="134">
        <v>21.0</v>
      </c>
      <c r="AK54" s="134">
        <v>7.0</v>
      </c>
      <c r="AL54" s="135" t="str">
        <f>VLOOKUP(AJ54,DB!$H$4:$P$30,2,FALSE)</f>
        <v>CuSn12</v>
      </c>
      <c r="AM54" s="135" t="str">
        <f>VLOOKUP(AK54,DB!$R$4:$S$11,2,FALSE)</f>
        <v>None</v>
      </c>
      <c r="AN54" s="134" t="s">
        <v>17</v>
      </c>
      <c r="AP54" s="134">
        <v>51.0</v>
      </c>
      <c r="AQ54" s="134">
        <v>18.0</v>
      </c>
      <c r="AR54" s="134">
        <v>7.0</v>
      </c>
      <c r="AS54" s="135" t="str">
        <f>VLOOKUP(AQ54,DB!$H$4:$P$30,2,FALSE)</f>
        <v>EN AW-6063T6</v>
      </c>
      <c r="AT54" s="135" t="str">
        <f>VLOOKUP(AR54,DB!$U$4:$V$10,2,FALSE)</f>
        <v>Extruded profile</v>
      </c>
      <c r="AU54" s="134"/>
    </row>
    <row r="55" ht="15.75" customHeight="1">
      <c r="AI55" s="134">
        <v>52.0</v>
      </c>
      <c r="AJ55" s="134">
        <v>22.0</v>
      </c>
      <c r="AK55" s="134">
        <v>7.0</v>
      </c>
      <c r="AL55" s="135" t="str">
        <f>VLOOKUP(AJ55,DB!$H$4:$P$30,2,FALSE)</f>
        <v>CuSn8 R450</v>
      </c>
      <c r="AM55" s="135" t="str">
        <f>VLOOKUP(AK55,DB!$R$4:$S$11,2,FALSE)</f>
        <v>None</v>
      </c>
      <c r="AN55" s="134" t="s">
        <v>17</v>
      </c>
      <c r="AP55" s="134">
        <v>52.0</v>
      </c>
      <c r="AQ55" s="134">
        <v>19.0</v>
      </c>
      <c r="AR55" s="134">
        <v>2.0</v>
      </c>
      <c r="AS55" s="135" t="str">
        <f>VLOOKUP(AQ55,DB!$H$4:$P$30,2,FALSE)</f>
        <v>EN AW-6082T6</v>
      </c>
      <c r="AT55" s="135" t="str">
        <f>VLOOKUP(AR55,DB!$U$4:$V$10,2,FALSE)</f>
        <v>Plate</v>
      </c>
      <c r="AU55" s="134"/>
    </row>
    <row r="56" ht="15.75" customHeight="1">
      <c r="AI56" s="134">
        <v>53.0</v>
      </c>
      <c r="AJ56" s="134">
        <v>23.0</v>
      </c>
      <c r="AK56" s="134">
        <v>7.0</v>
      </c>
      <c r="AL56" s="135" t="str">
        <f>VLOOKUP(AJ56,DB!$H$4:$P$30,2,FALSE)</f>
        <v>CuBe2 R1150</v>
      </c>
      <c r="AM56" s="135" t="str">
        <f>VLOOKUP(AK56,DB!$R$4:$S$11,2,FALSE)</f>
        <v>None</v>
      </c>
      <c r="AN56" s="134" t="s">
        <v>17</v>
      </c>
      <c r="AP56" s="134">
        <v>53.0</v>
      </c>
      <c r="AQ56" s="134">
        <v>19.0</v>
      </c>
      <c r="AR56" s="134">
        <v>3.0</v>
      </c>
      <c r="AS56" s="135" t="str">
        <f>VLOOKUP(AQ56,DB!$H$4:$P$30,2,FALSE)</f>
        <v>EN AW-6082T6</v>
      </c>
      <c r="AT56" s="135" t="str">
        <f>VLOOKUP(AR56,DB!$U$4:$V$10,2,FALSE)</f>
        <v>Block</v>
      </c>
      <c r="AU56" s="134"/>
    </row>
    <row r="57" ht="15.75" customHeight="1">
      <c r="AI57" s="134">
        <v>54.0</v>
      </c>
      <c r="AJ57" s="134">
        <v>24.0</v>
      </c>
      <c r="AK57" s="134">
        <v>7.0</v>
      </c>
      <c r="AL57" s="135" t="str">
        <f>VLOOKUP(AJ57,DB!$H$4:$P$30,2,FALSE)</f>
        <v>CuZn37 R300</v>
      </c>
      <c r="AM57" s="135" t="str">
        <f>VLOOKUP(AK57,DB!$R$4:$S$11,2,FALSE)</f>
        <v>None</v>
      </c>
      <c r="AN57" s="134" t="s">
        <v>17</v>
      </c>
      <c r="AP57" s="134">
        <v>54.0</v>
      </c>
      <c r="AQ57" s="134">
        <v>20.0</v>
      </c>
      <c r="AR57" s="134">
        <v>2.0</v>
      </c>
      <c r="AS57" s="135" t="str">
        <f>VLOOKUP(AQ57,DB!$H$4:$P$30,2,FALSE)</f>
        <v>EN AW-7075T6</v>
      </c>
      <c r="AT57" s="135" t="str">
        <f>VLOOKUP(AR57,DB!$U$4:$V$10,2,FALSE)</f>
        <v>Plate</v>
      </c>
      <c r="AU57" s="134"/>
    </row>
    <row r="58" ht="15.75" customHeight="1">
      <c r="AI58" s="134">
        <v>55.0</v>
      </c>
      <c r="AJ58" s="134">
        <v>25.0</v>
      </c>
      <c r="AK58" s="134">
        <v>7.0</v>
      </c>
      <c r="AL58" s="135" t="str">
        <f>VLOOKUP(AJ58,DB!$H$4:$P$30,2,FALSE)</f>
        <v>PA66</v>
      </c>
      <c r="AM58" s="135" t="str">
        <f>VLOOKUP(AK58,DB!$R$4:$S$11,2,FALSE)</f>
        <v>None</v>
      </c>
      <c r="AN58" s="134" t="s">
        <v>17</v>
      </c>
      <c r="AP58" s="134">
        <v>55.0</v>
      </c>
      <c r="AQ58" s="134">
        <v>20.0</v>
      </c>
      <c r="AR58" s="134">
        <v>3.0</v>
      </c>
      <c r="AS58" s="135" t="str">
        <f>VLOOKUP(AQ58,DB!$H$4:$P$30,2,FALSE)</f>
        <v>EN AW-7075T6</v>
      </c>
      <c r="AT58" s="135" t="str">
        <f>VLOOKUP(AR58,DB!$U$4:$V$10,2,FALSE)</f>
        <v>Block</v>
      </c>
      <c r="AU58" s="134"/>
    </row>
    <row r="59" ht="15.75" customHeight="1">
      <c r="AI59" s="134">
        <v>56.0</v>
      </c>
      <c r="AJ59" s="134">
        <v>26.0</v>
      </c>
      <c r="AK59" s="134">
        <v>7.0</v>
      </c>
      <c r="AL59" s="135" t="str">
        <f>VLOOKUP(AJ59,DB!$H$4:$P$30,2,FALSE)</f>
        <v>UHMW PE-1000</v>
      </c>
      <c r="AM59" s="135" t="str">
        <f>VLOOKUP(AK59,DB!$R$4:$S$11,2,FALSE)</f>
        <v>None</v>
      </c>
      <c r="AN59" s="134" t="s">
        <v>17</v>
      </c>
      <c r="AP59" s="134">
        <v>56.0</v>
      </c>
      <c r="AQ59" s="134">
        <v>21.0</v>
      </c>
      <c r="AR59" s="134">
        <v>2.0</v>
      </c>
      <c r="AS59" s="135" t="str">
        <f>VLOOKUP(AQ59,DB!$H$4:$P$30,2,FALSE)</f>
        <v>CuSn12</v>
      </c>
      <c r="AT59" s="135" t="str">
        <f>VLOOKUP(AR59,DB!$U$4:$V$10,2,FALSE)</f>
        <v>Plate</v>
      </c>
      <c r="AU59" s="134"/>
    </row>
    <row r="60" ht="15.75" customHeight="1">
      <c r="AI60" s="134">
        <v>57.0</v>
      </c>
      <c r="AJ60" s="134">
        <v>27.0</v>
      </c>
      <c r="AK60" s="134">
        <v>7.0</v>
      </c>
      <c r="AL60" s="135" t="str">
        <f>VLOOKUP(AJ60,DB!$H$4:$P$30,2,FALSE)</f>
        <v>CELOTEX</v>
      </c>
      <c r="AM60" s="135" t="str">
        <f>VLOOKUP(AK60,DB!$R$4:$S$11,2,FALSE)</f>
        <v>None</v>
      </c>
      <c r="AN60" s="134" t="s">
        <v>17</v>
      </c>
      <c r="AP60" s="134">
        <v>57.0</v>
      </c>
      <c r="AQ60" s="134">
        <v>21.0</v>
      </c>
      <c r="AR60" s="134">
        <v>3.0</v>
      </c>
      <c r="AS60" s="135" t="str">
        <f>VLOOKUP(AQ60,DB!$H$4:$P$30,2,FALSE)</f>
        <v>CuSn12</v>
      </c>
      <c r="AT60" s="135" t="str">
        <f>VLOOKUP(AR60,DB!$U$4:$V$10,2,FALSE)</f>
        <v>Block</v>
      </c>
      <c r="AU60" s="134"/>
    </row>
    <row r="61" ht="15.75" customHeight="1">
      <c r="AI61" s="134">
        <v>58.0</v>
      </c>
      <c r="AJ61" s="134">
        <v>9.0</v>
      </c>
      <c r="AK61" s="134">
        <v>8.0</v>
      </c>
      <c r="AL61" s="135" t="str">
        <f>VLOOKUP(AJ61,DB!$H$4:$P$30,2,FALSE)</f>
        <v>42CrMoS4+QT</v>
      </c>
      <c r="AM61" s="135" t="str">
        <f>VLOOKUP(AK61,DB!$R$4:$S$11,2,FALSE)</f>
        <v>Hardened + nickel-phosphorus plated</v>
      </c>
      <c r="AN61" s="134" t="s">
        <v>254</v>
      </c>
      <c r="AP61" s="134">
        <v>58.0</v>
      </c>
      <c r="AQ61" s="134">
        <v>21.0</v>
      </c>
      <c r="AR61" s="134">
        <v>4.0</v>
      </c>
      <c r="AS61" s="135" t="str">
        <f>VLOOKUP(AQ61,DB!$H$4:$P$30,2,FALSE)</f>
        <v>CuSn12</v>
      </c>
      <c r="AT61" s="135" t="str">
        <f>VLOOKUP(AR61,DB!$U$4:$V$10,2,FALSE)</f>
        <v>Round bar</v>
      </c>
      <c r="AU61" s="134"/>
    </row>
    <row r="62" ht="15.75" customHeight="1">
      <c r="AP62" s="134">
        <v>59.0</v>
      </c>
      <c r="AQ62" s="134">
        <v>22.0</v>
      </c>
      <c r="AR62" s="134">
        <v>2.0</v>
      </c>
      <c r="AS62" s="135" t="str">
        <f>VLOOKUP(AQ62,DB!$H$4:$P$30,2,FALSE)</f>
        <v>CuSn8 R450</v>
      </c>
      <c r="AT62" s="135" t="str">
        <f>VLOOKUP(AR62,DB!$U$4:$V$10,2,FALSE)</f>
        <v>Plate</v>
      </c>
      <c r="AU62" s="134" t="s">
        <v>334</v>
      </c>
    </row>
    <row r="63" ht="15.75" customHeight="1">
      <c r="AP63" s="134">
        <v>60.0</v>
      </c>
      <c r="AQ63" s="134">
        <v>22.0</v>
      </c>
      <c r="AR63" s="134">
        <v>4.0</v>
      </c>
      <c r="AS63" s="135" t="str">
        <f>VLOOKUP(AQ63,DB!$H$4:$P$30,2,FALSE)</f>
        <v>CuSn8 R450</v>
      </c>
      <c r="AT63" s="135" t="str">
        <f>VLOOKUP(AR63,DB!$U$4:$V$10,2,FALSE)</f>
        <v>Round bar</v>
      </c>
      <c r="AU63" s="134" t="s">
        <v>335</v>
      </c>
    </row>
    <row r="64" ht="15.75" customHeight="1">
      <c r="AP64" s="134">
        <v>61.0</v>
      </c>
      <c r="AQ64" s="134">
        <v>23.0</v>
      </c>
      <c r="AR64" s="134">
        <v>2.0</v>
      </c>
      <c r="AS64" s="135" t="str">
        <f>VLOOKUP(AQ64,DB!$H$4:$P$30,2,FALSE)</f>
        <v>CuBe2 R1150</v>
      </c>
      <c r="AT64" s="135" t="str">
        <f>VLOOKUP(AR64,DB!$U$4:$V$10,2,FALSE)</f>
        <v>Plate</v>
      </c>
      <c r="AU64" s="134" t="s">
        <v>336</v>
      </c>
    </row>
    <row r="65" ht="15.75" customHeight="1">
      <c r="AP65" s="134">
        <v>62.0</v>
      </c>
      <c r="AQ65" s="134">
        <v>23.0</v>
      </c>
      <c r="AR65" s="134">
        <v>4.0</v>
      </c>
      <c r="AS65" s="135" t="str">
        <f>VLOOKUP(AQ65,DB!$H$4:$P$30,2,FALSE)</f>
        <v>CuBe2 R1150</v>
      </c>
      <c r="AT65" s="135" t="str">
        <f>VLOOKUP(AR65,DB!$U$4:$V$10,2,FALSE)</f>
        <v>Round bar</v>
      </c>
      <c r="AU65" s="134" t="s">
        <v>337</v>
      </c>
    </row>
    <row r="66" ht="15.75" customHeight="1">
      <c r="AP66" s="134">
        <v>63.0</v>
      </c>
      <c r="AQ66" s="134">
        <v>24.0</v>
      </c>
      <c r="AR66" s="134">
        <v>2.0</v>
      </c>
      <c r="AS66" s="135" t="str">
        <f>VLOOKUP(AQ66,DB!$H$4:$P$30,2,FALSE)</f>
        <v>CuZn37 R300</v>
      </c>
      <c r="AT66" s="135" t="str">
        <f>VLOOKUP(AR66,DB!$U$4:$V$10,2,FALSE)</f>
        <v>Plate</v>
      </c>
      <c r="AU66" s="134" t="s">
        <v>334</v>
      </c>
    </row>
    <row r="67" ht="15.75" customHeight="1">
      <c r="AP67" s="134">
        <v>64.0</v>
      </c>
      <c r="AQ67" s="134">
        <v>25.0</v>
      </c>
      <c r="AR67" s="134">
        <v>2.0</v>
      </c>
      <c r="AS67" s="135" t="str">
        <f>VLOOKUP(AQ67,DB!$H$4:$P$30,2,FALSE)</f>
        <v>PA66</v>
      </c>
      <c r="AT67" s="135" t="str">
        <f>VLOOKUP(AR67,DB!$U$4:$V$10,2,FALSE)</f>
        <v>Plate</v>
      </c>
      <c r="AU67" s="134"/>
    </row>
    <row r="68" ht="15.75" customHeight="1">
      <c r="AP68" s="134">
        <v>65.0</v>
      </c>
      <c r="AQ68" s="134">
        <v>25.0</v>
      </c>
      <c r="AR68" s="134">
        <v>3.0</v>
      </c>
      <c r="AS68" s="135" t="str">
        <f>VLOOKUP(AQ68,DB!$H$4:$P$30,2,FALSE)</f>
        <v>PA66</v>
      </c>
      <c r="AT68" s="135" t="str">
        <f>VLOOKUP(AR68,DB!$U$4:$V$10,2,FALSE)</f>
        <v>Block</v>
      </c>
      <c r="AU68" s="134"/>
    </row>
    <row r="69" ht="15.75" customHeight="1">
      <c r="AP69" s="134">
        <v>66.0</v>
      </c>
      <c r="AQ69" s="134">
        <v>25.0</v>
      </c>
      <c r="AR69" s="134">
        <v>4.0</v>
      </c>
      <c r="AS69" s="135" t="str">
        <f>VLOOKUP(AQ69,DB!$H$4:$P$30,2,FALSE)</f>
        <v>PA66</v>
      </c>
      <c r="AT69" s="135" t="str">
        <f>VLOOKUP(AR69,DB!$U$4:$V$10,2,FALSE)</f>
        <v>Round bar</v>
      </c>
      <c r="AU69" s="134"/>
    </row>
    <row r="70" ht="15.75" customHeight="1">
      <c r="AP70" s="134">
        <v>67.0</v>
      </c>
      <c r="AQ70" s="134">
        <v>26.0</v>
      </c>
      <c r="AR70" s="134">
        <v>2.0</v>
      </c>
      <c r="AS70" s="135" t="str">
        <f>VLOOKUP(AQ70,DB!$H$4:$P$30,2,FALSE)</f>
        <v>UHMW PE-1000</v>
      </c>
      <c r="AT70" s="135" t="str">
        <f>VLOOKUP(AR70,DB!$U$4:$V$10,2,FALSE)</f>
        <v>Plate</v>
      </c>
      <c r="AU70" s="134"/>
    </row>
    <row r="71" ht="15.75" customHeight="1">
      <c r="AP71" s="134">
        <v>68.0</v>
      </c>
      <c r="AQ71" s="134">
        <v>27.0</v>
      </c>
      <c r="AR71" s="134">
        <v>2.0</v>
      </c>
      <c r="AS71" s="135" t="str">
        <f>VLOOKUP(AQ71,DB!$H$4:$P$30,2,FALSE)</f>
        <v>CELOTEX</v>
      </c>
      <c r="AT71" s="135" t="str">
        <f>VLOOKUP(AR71,DB!$U$4:$V$10,2,FALSE)</f>
        <v>Plate</v>
      </c>
      <c r="AU71" s="13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29"/>
    <col customWidth="1" min="2" max="2" width="33.0"/>
    <col customWidth="1" min="3" max="3" width="25.0"/>
    <col customWidth="1" min="4" max="26" width="9.14"/>
  </cols>
  <sheetData>
    <row r="1">
      <c r="A1" s="138"/>
      <c r="B1" s="139"/>
      <c r="C1" s="140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A2" s="141" t="s">
        <v>163</v>
      </c>
      <c r="B2" s="142" t="s">
        <v>338</v>
      </c>
      <c r="C2" s="70" t="s">
        <v>339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43" t="s">
        <v>340</v>
      </c>
      <c r="B3" s="144" t="s">
        <v>341</v>
      </c>
      <c r="C3" s="145" t="s">
        <v>342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46" t="s">
        <v>196</v>
      </c>
      <c r="B4" s="145" t="s">
        <v>343</v>
      </c>
      <c r="C4" s="145" t="s">
        <v>344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8"/>
      <c r="B5" s="18"/>
      <c r="C5" s="18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8"/>
      <c r="B6" s="18"/>
      <c r="C6" s="18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8"/>
      <c r="B7" s="18"/>
      <c r="C7" s="18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8"/>
      <c r="B8" s="18"/>
      <c r="C8" s="18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8"/>
      <c r="B9" s="18"/>
      <c r="C9" s="18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9"/>
      <c r="B10" s="9"/>
      <c r="C10" s="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47" t="s">
        <v>345</v>
      </c>
      <c r="B11" s="145" t="s">
        <v>346</v>
      </c>
      <c r="C11" s="145" t="s">
        <v>347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8"/>
      <c r="B12" s="18"/>
      <c r="C12" s="18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8"/>
      <c r="B13" s="18"/>
      <c r="C13" s="18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8"/>
      <c r="B14" s="18"/>
      <c r="C14" s="18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8"/>
      <c r="B15" s="18"/>
      <c r="C15" s="1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9"/>
      <c r="B16" s="18"/>
      <c r="C16" s="18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47" t="s">
        <v>205</v>
      </c>
      <c r="B17" s="145" t="s">
        <v>348</v>
      </c>
      <c r="C17" s="145" t="s">
        <v>212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8"/>
      <c r="B18" s="18"/>
      <c r="C18" s="18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8"/>
      <c r="B19" s="18"/>
      <c r="C19" s="18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8"/>
      <c r="B20" s="18"/>
      <c r="C20" s="18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ht="15.75" customHeight="1">
      <c r="A21" s="18"/>
      <c r="B21" s="18"/>
      <c r="C21" s="1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ht="15.75" customHeight="1">
      <c r="A22" s="18"/>
      <c r="B22" s="18"/>
      <c r="C22" s="18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15.75" customHeight="1">
      <c r="A23" s="9"/>
      <c r="B23" s="9"/>
      <c r="C23" s="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ht="15.75" customHeight="1">
      <c r="A24" s="147" t="s">
        <v>349</v>
      </c>
      <c r="B24" s="145" t="s">
        <v>350</v>
      </c>
      <c r="C24" s="145" t="s">
        <v>351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ht="15.75" customHeight="1">
      <c r="A25" s="18"/>
      <c r="B25" s="18"/>
      <c r="C25" s="18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ht="15.75" customHeight="1">
      <c r="A26" s="18"/>
      <c r="B26" s="18"/>
      <c r="C26" s="18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ht="15.75" customHeight="1">
      <c r="A27" s="18"/>
      <c r="B27" s="18"/>
      <c r="C27" s="18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ht="15.75" customHeight="1">
      <c r="A28" s="18"/>
      <c r="B28" s="18"/>
      <c r="C28" s="18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ht="15.75" customHeight="1">
      <c r="A29" s="42"/>
      <c r="B29" s="18"/>
      <c r="C29" s="18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ht="15.75" customHeight="1">
      <c r="A30" s="146" t="s">
        <v>212</v>
      </c>
      <c r="B30" s="144" t="s">
        <v>249</v>
      </c>
      <c r="C30" s="144" t="s">
        <v>17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ht="15.75" customHeight="1">
      <c r="A31" s="18"/>
      <c r="B31" s="18"/>
      <c r="C31" s="18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15.75" customHeight="1">
      <c r="A32" s="18"/>
      <c r="B32" s="18"/>
      <c r="C32" s="18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ht="15.75" customHeight="1">
      <c r="A33" s="18"/>
      <c r="B33" s="18"/>
      <c r="C33" s="18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ht="15.75" customHeight="1">
      <c r="A34" s="18"/>
      <c r="B34" s="18"/>
      <c r="C34" s="18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ht="15.75" customHeight="1">
      <c r="A35" s="18"/>
      <c r="B35" s="18"/>
      <c r="C35" s="18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ht="15.75" customHeight="1">
      <c r="A36" s="9"/>
      <c r="B36" s="9"/>
      <c r="C36" s="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ht="15.75" customHeight="1">
      <c r="A37" s="147" t="s">
        <v>352</v>
      </c>
      <c r="B37" s="148" t="s">
        <v>353</v>
      </c>
      <c r="C37" s="148" t="s">
        <v>17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15.75" customHeight="1">
      <c r="A38" s="18"/>
      <c r="B38" s="18"/>
      <c r="C38" s="18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ht="15.75" customHeight="1">
      <c r="A39" s="18"/>
      <c r="B39" s="18"/>
      <c r="C39" s="18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ht="15.75" customHeight="1">
      <c r="A40" s="18"/>
      <c r="B40" s="18"/>
      <c r="C40" s="18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ht="15.75" customHeight="1">
      <c r="A41" s="18"/>
      <c r="B41" s="18"/>
      <c r="C41" s="18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ht="15.75" customHeight="1">
      <c r="A42" s="9"/>
      <c r="B42" s="18"/>
      <c r="C42" s="18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ht="15.75" customHeight="1">
      <c r="A43" s="149" t="s">
        <v>219</v>
      </c>
      <c r="B43" s="144" t="s">
        <v>257</v>
      </c>
      <c r="C43" s="144" t="s">
        <v>17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15.75" customHeight="1">
      <c r="A44" s="150"/>
      <c r="B44" s="18"/>
      <c r="C44" s="18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ht="15.75" customHeight="1">
      <c r="A45" s="151"/>
      <c r="B45" s="9"/>
      <c r="C45" s="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15.75" customHeight="1">
      <c r="A46" s="146" t="s">
        <v>228</v>
      </c>
      <c r="B46" s="148" t="s">
        <v>354</v>
      </c>
      <c r="C46" s="148" t="s">
        <v>17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ht="15.75" customHeight="1">
      <c r="A47" s="18"/>
      <c r="B47" s="18"/>
      <c r="C47" s="18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ht="15.75" customHeight="1">
      <c r="A48" s="9"/>
      <c r="B48" s="9"/>
      <c r="C48" s="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ht="15.75" customHeight="1">
      <c r="A49" s="149" t="s">
        <v>237</v>
      </c>
      <c r="B49" s="145" t="s">
        <v>354</v>
      </c>
      <c r="C49" s="145" t="s">
        <v>17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ht="15.75" customHeight="1">
      <c r="A50" s="150"/>
      <c r="B50" s="18"/>
      <c r="C50" s="18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ht="15.75" customHeight="1">
      <c r="A51" s="152"/>
      <c r="B51" s="9"/>
      <c r="C51" s="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ht="15.75" customHeight="1">
      <c r="A52" s="147" t="s">
        <v>244</v>
      </c>
      <c r="B52" s="148" t="s">
        <v>17</v>
      </c>
      <c r="C52" s="148" t="s">
        <v>17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ht="15.75" customHeight="1">
      <c r="A53" s="18"/>
      <c r="B53" s="18"/>
      <c r="C53" s="18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ht="15.75" customHeight="1">
      <c r="A54" s="9"/>
      <c r="B54" s="18"/>
      <c r="C54" s="18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ht="15.75" customHeight="1">
      <c r="A55" s="153" t="s">
        <v>355</v>
      </c>
      <c r="B55" s="145" t="s">
        <v>356</v>
      </c>
      <c r="C55" s="145" t="s">
        <v>17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ht="15.75" customHeight="1">
      <c r="A56" s="150"/>
      <c r="B56" s="18"/>
      <c r="C56" s="18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ht="15.75" customHeight="1">
      <c r="A57" s="150"/>
      <c r="B57" s="18"/>
      <c r="C57" s="18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ht="15.75" customHeight="1">
      <c r="A58" s="152"/>
      <c r="B58" s="9"/>
      <c r="C58" s="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ht="15.75" customHeight="1">
      <c r="A59" s="154" t="s">
        <v>357</v>
      </c>
      <c r="B59" s="148" t="s">
        <v>356</v>
      </c>
      <c r="C59" s="148" t="s">
        <v>17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ht="15.75" customHeight="1">
      <c r="A60" s="18"/>
      <c r="B60" s="18"/>
      <c r="C60" s="18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ht="15.75" customHeight="1">
      <c r="A61" s="18"/>
      <c r="B61" s="18"/>
      <c r="C61" s="18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ht="15.75" customHeight="1">
      <c r="A62" s="18"/>
      <c r="B62" s="18"/>
      <c r="C62" s="18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ht="15.75" customHeight="1">
      <c r="A63" s="42"/>
      <c r="B63" s="18"/>
      <c r="C63" s="18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ht="15.75" customHeight="1">
      <c r="A64" s="155" t="s">
        <v>263</v>
      </c>
      <c r="B64" s="156" t="s">
        <v>17</v>
      </c>
      <c r="C64" s="156" t="s">
        <v>17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ht="15.75" customHeight="1">
      <c r="A65" s="146" t="s">
        <v>358</v>
      </c>
      <c r="B65" s="148" t="s">
        <v>359</v>
      </c>
      <c r="C65" s="148" t="s">
        <v>17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ht="15.75" customHeight="1">
      <c r="A66" s="42"/>
      <c r="B66" s="18"/>
      <c r="C66" s="18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ht="15.75" customHeight="1">
      <c r="A67" s="157" t="s">
        <v>66</v>
      </c>
      <c r="B67" s="156" t="s">
        <v>17</v>
      </c>
      <c r="C67" s="156" t="s">
        <v>17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ht="15.75" customHeight="1">
      <c r="A68" s="147" t="s">
        <v>275</v>
      </c>
      <c r="B68" s="148" t="s">
        <v>360</v>
      </c>
      <c r="C68" s="148" t="s">
        <v>17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ht="15.75" customHeight="1">
      <c r="A69" s="18"/>
      <c r="B69" s="18"/>
      <c r="C69" s="18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ht="15.75" customHeight="1">
      <c r="A70" s="18"/>
      <c r="B70" s="18"/>
      <c r="C70" s="18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ht="15.75" customHeight="1">
      <c r="A71" s="42"/>
      <c r="B71" s="18"/>
      <c r="C71" s="18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ht="15.75" customHeight="1">
      <c r="A72" s="158" t="s">
        <v>279</v>
      </c>
      <c r="B72" s="156" t="s">
        <v>361</v>
      </c>
      <c r="C72" s="156" t="s">
        <v>17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ht="15.75" customHeight="1">
      <c r="A73" s="157" t="s">
        <v>286</v>
      </c>
      <c r="B73" s="159" t="s">
        <v>362</v>
      </c>
      <c r="C73" s="159" t="s">
        <v>17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ht="15.75" customHeight="1">
      <c r="A74" s="157" t="s">
        <v>290</v>
      </c>
      <c r="B74" s="156" t="s">
        <v>363</v>
      </c>
      <c r="C74" s="156" t="s">
        <v>17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ht="15.75" customHeight="1">
      <c r="A75" s="147" t="s">
        <v>294</v>
      </c>
      <c r="B75" s="148" t="s">
        <v>364</v>
      </c>
      <c r="C75" s="148" t="s">
        <v>17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ht="15.75" customHeight="1">
      <c r="A76" s="18"/>
      <c r="B76" s="18"/>
      <c r="C76" s="18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ht="15.75" customHeight="1">
      <c r="A77" s="42"/>
      <c r="B77" s="18"/>
      <c r="C77" s="18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ht="15.75" customHeight="1">
      <c r="A78" s="146" t="s">
        <v>298</v>
      </c>
      <c r="B78" s="145" t="s">
        <v>365</v>
      </c>
      <c r="C78" s="145" t="s">
        <v>17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ht="15.75" customHeight="1">
      <c r="A79" s="9"/>
      <c r="B79" s="9"/>
      <c r="C79" s="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ht="15.75" customHeight="1">
      <c r="A80" s="147" t="s">
        <v>303</v>
      </c>
      <c r="B80" s="148" t="s">
        <v>129</v>
      </c>
      <c r="C80" s="148" t="s">
        <v>17</v>
      </c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ht="15.75" customHeight="1">
      <c r="A81" s="18"/>
      <c r="B81" s="18"/>
      <c r="C81" s="18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ht="15.75" customHeight="1">
      <c r="A82" s="42"/>
      <c r="B82" s="18"/>
      <c r="C82" s="18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ht="15.75" customHeight="1">
      <c r="A83" s="146" t="s">
        <v>366</v>
      </c>
      <c r="B83" s="145" t="s">
        <v>367</v>
      </c>
      <c r="C83" s="145" t="s">
        <v>17</v>
      </c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ht="15.75" customHeight="1">
      <c r="A84" s="18"/>
      <c r="B84" s="18"/>
      <c r="C84" s="18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ht="15.75" customHeight="1">
      <c r="A85" s="18"/>
      <c r="B85" s="18"/>
      <c r="C85" s="18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ht="15.75" customHeight="1">
      <c r="A86" s="18"/>
      <c r="B86" s="18"/>
      <c r="C86" s="18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ht="15.75" customHeight="1">
      <c r="A87" s="9"/>
      <c r="B87" s="9"/>
      <c r="C87" s="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ht="15.75" customHeight="1">
      <c r="A88" s="160" t="s">
        <v>309</v>
      </c>
      <c r="B88" s="156" t="s">
        <v>368</v>
      </c>
      <c r="C88" s="156" t="s">
        <v>17</v>
      </c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ht="15.75" customHeight="1">
      <c r="A89" s="160" t="s">
        <v>312</v>
      </c>
      <c r="B89" s="161" t="s">
        <v>17</v>
      </c>
      <c r="C89" s="161" t="s">
        <v>17</v>
      </c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ht="15.75" customHeight="1">
      <c r="A90" s="157" t="s">
        <v>315</v>
      </c>
      <c r="B90" s="161" t="s">
        <v>17</v>
      </c>
      <c r="C90" s="161" t="s">
        <v>17</v>
      </c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ht="15.75" customHeight="1">
      <c r="A91" s="157" t="s">
        <v>318</v>
      </c>
      <c r="B91" s="161" t="s">
        <v>17</v>
      </c>
      <c r="C91" s="161" t="s">
        <v>17</v>
      </c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ht="15.75" customHeight="1">
      <c r="A92" s="157" t="s">
        <v>149</v>
      </c>
      <c r="B92" s="161" t="s">
        <v>17</v>
      </c>
      <c r="C92" s="161" t="s">
        <v>17</v>
      </c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ht="15.75" customHeight="1">
      <c r="A93" s="157" t="s">
        <v>322</v>
      </c>
      <c r="B93" s="156" t="s">
        <v>369</v>
      </c>
      <c r="C93" s="156" t="s">
        <v>17</v>
      </c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ht="15.75" customHeight="1">
      <c r="A94" s="157" t="s">
        <v>159</v>
      </c>
      <c r="B94" s="161" t="s">
        <v>17</v>
      </c>
      <c r="C94" s="161" t="s">
        <v>17</v>
      </c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ht="15.75" customHeight="1">
      <c r="A95" s="138"/>
      <c r="B95" s="139"/>
      <c r="C95" s="140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ht="15.75" customHeight="1">
      <c r="A96" s="138"/>
      <c r="B96" s="139"/>
      <c r="C96" s="140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ht="15.75" customHeight="1">
      <c r="A97" s="138"/>
      <c r="B97" s="139"/>
      <c r="C97" s="140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ht="15.75" customHeight="1">
      <c r="A98" s="138"/>
      <c r="B98" s="139"/>
      <c r="C98" s="140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ht="15.75" customHeight="1">
      <c r="A99" s="138"/>
      <c r="B99" s="139"/>
      <c r="C99" s="140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ht="15.75" customHeight="1">
      <c r="A100" s="138"/>
      <c r="B100" s="139"/>
      <c r="C100" s="140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ht="15.75" customHeight="1">
      <c r="A101" s="138"/>
      <c r="B101" s="139"/>
      <c r="C101" s="140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ht="15.75" customHeight="1">
      <c r="A102" s="138"/>
      <c r="B102" s="139"/>
      <c r="C102" s="140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ht="15.75" customHeight="1">
      <c r="A103" s="138"/>
      <c r="B103" s="139"/>
      <c r="C103" s="140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ht="15.75" customHeight="1">
      <c r="A104" s="138"/>
      <c r="B104" s="139"/>
      <c r="C104" s="140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ht="15.75" customHeight="1">
      <c r="A105" s="138"/>
      <c r="B105" s="139"/>
      <c r="C105" s="140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ht="15.75" customHeight="1">
      <c r="A106" s="138"/>
      <c r="B106" s="139"/>
      <c r="C106" s="140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ht="15.75" customHeight="1">
      <c r="A107" s="138"/>
      <c r="B107" s="139"/>
      <c r="C107" s="140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ht="15.75" customHeight="1">
      <c r="A108" s="138"/>
      <c r="B108" s="139"/>
      <c r="C108" s="140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ht="15.75" customHeight="1">
      <c r="A109" s="138"/>
      <c r="B109" s="139"/>
      <c r="C109" s="140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ht="15.75" customHeight="1">
      <c r="A110" s="138"/>
      <c r="B110" s="139"/>
      <c r="C110" s="140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ht="15.75" customHeight="1">
      <c r="A111" s="138"/>
      <c r="B111" s="139"/>
      <c r="C111" s="140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ht="15.75" customHeight="1">
      <c r="A112" s="138"/>
      <c r="B112" s="139"/>
      <c r="C112" s="140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ht="15.75" customHeight="1">
      <c r="A113" s="138"/>
      <c r="B113" s="139"/>
      <c r="C113" s="140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ht="15.75" customHeight="1">
      <c r="A114" s="138"/>
      <c r="B114" s="139"/>
      <c r="C114" s="140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ht="15.75" customHeight="1">
      <c r="A115" s="138"/>
      <c r="B115" s="139"/>
      <c r="C115" s="140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ht="15.75" customHeight="1">
      <c r="A116" s="138"/>
      <c r="B116" s="139"/>
      <c r="C116" s="140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ht="15.75" customHeight="1">
      <c r="A117" s="138"/>
      <c r="B117" s="139"/>
      <c r="C117" s="140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ht="15.75" customHeight="1">
      <c r="A118" s="138"/>
      <c r="B118" s="139"/>
      <c r="C118" s="140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ht="15.75" customHeight="1">
      <c r="A119" s="138"/>
      <c r="B119" s="139"/>
      <c r="C119" s="140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ht="15.75" customHeight="1">
      <c r="A120" s="138"/>
      <c r="B120" s="139"/>
      <c r="C120" s="140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ht="15.75" customHeight="1">
      <c r="A121" s="138"/>
      <c r="B121" s="139"/>
      <c r="C121" s="140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ht="15.75" customHeight="1">
      <c r="A122" s="138"/>
      <c r="B122" s="139"/>
      <c r="C122" s="140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ht="15.75" customHeight="1">
      <c r="A123" s="138"/>
      <c r="B123" s="139"/>
      <c r="C123" s="140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ht="15.75" customHeight="1">
      <c r="A124" s="138"/>
      <c r="B124" s="139"/>
      <c r="C124" s="140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ht="15.75" customHeight="1">
      <c r="A125" s="138"/>
      <c r="B125" s="139"/>
      <c r="C125" s="140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ht="15.75" customHeight="1">
      <c r="A126" s="138"/>
      <c r="B126" s="139"/>
      <c r="C126" s="140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ht="15.75" customHeight="1">
      <c r="A127" s="138"/>
      <c r="B127" s="139"/>
      <c r="C127" s="140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ht="15.75" customHeight="1">
      <c r="A128" s="138"/>
      <c r="B128" s="139"/>
      <c r="C128" s="140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ht="15.75" customHeight="1">
      <c r="A129" s="138"/>
      <c r="B129" s="139"/>
      <c r="C129" s="140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ht="15.75" customHeight="1">
      <c r="A130" s="138"/>
      <c r="B130" s="139"/>
      <c r="C130" s="140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ht="15.75" customHeight="1">
      <c r="A131" s="138"/>
      <c r="B131" s="139"/>
      <c r="C131" s="140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ht="15.75" customHeight="1">
      <c r="A132" s="138"/>
      <c r="B132" s="139"/>
      <c r="C132" s="140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ht="15.75" customHeight="1">
      <c r="A133" s="138"/>
      <c r="B133" s="139"/>
      <c r="C133" s="140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ht="15.75" customHeight="1">
      <c r="A134" s="138"/>
      <c r="B134" s="139"/>
      <c r="C134" s="140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ht="15.75" customHeight="1">
      <c r="A135" s="138"/>
      <c r="B135" s="139"/>
      <c r="C135" s="140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ht="15.75" customHeight="1">
      <c r="A136" s="138"/>
      <c r="B136" s="139"/>
      <c r="C136" s="140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ht="15.75" customHeight="1">
      <c r="A137" s="138"/>
      <c r="B137" s="139"/>
      <c r="C137" s="140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ht="15.75" customHeight="1">
      <c r="A138" s="138"/>
      <c r="B138" s="139"/>
      <c r="C138" s="140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ht="15.75" customHeight="1">
      <c r="A139" s="138"/>
      <c r="B139" s="139"/>
      <c r="C139" s="140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ht="15.75" customHeight="1">
      <c r="A140" s="138"/>
      <c r="B140" s="139"/>
      <c r="C140" s="140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ht="15.75" customHeight="1">
      <c r="A141" s="138"/>
      <c r="B141" s="139"/>
      <c r="C141" s="140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ht="15.75" customHeight="1">
      <c r="A142" s="138"/>
      <c r="B142" s="139"/>
      <c r="C142" s="140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ht="15.75" customHeight="1">
      <c r="A143" s="138"/>
      <c r="B143" s="139"/>
      <c r="C143" s="140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ht="15.75" customHeight="1">
      <c r="A144" s="138"/>
      <c r="B144" s="139"/>
      <c r="C144" s="140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ht="15.75" customHeight="1">
      <c r="A145" s="138"/>
      <c r="B145" s="139"/>
      <c r="C145" s="140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ht="15.75" customHeight="1">
      <c r="A146" s="138"/>
      <c r="B146" s="139"/>
      <c r="C146" s="140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ht="15.75" customHeight="1">
      <c r="A147" s="138"/>
      <c r="B147" s="139"/>
      <c r="C147" s="140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ht="15.75" customHeight="1">
      <c r="A148" s="138"/>
      <c r="B148" s="139"/>
      <c r="C148" s="140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ht="15.75" customHeight="1">
      <c r="A149" s="138"/>
      <c r="B149" s="139"/>
      <c r="C149" s="140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ht="15.75" customHeight="1">
      <c r="A150" s="138"/>
      <c r="B150" s="139"/>
      <c r="C150" s="140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ht="15.75" customHeight="1">
      <c r="A151" s="138"/>
      <c r="B151" s="139"/>
      <c r="C151" s="140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ht="15.75" customHeight="1">
      <c r="A152" s="138"/>
      <c r="B152" s="139"/>
      <c r="C152" s="140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ht="15.75" customHeight="1">
      <c r="A153" s="138"/>
      <c r="B153" s="139"/>
      <c r="C153" s="140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ht="15.75" customHeight="1">
      <c r="A154" s="138"/>
      <c r="B154" s="139"/>
      <c r="C154" s="140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ht="15.75" customHeight="1">
      <c r="A155" s="138"/>
      <c r="B155" s="139"/>
      <c r="C155" s="140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ht="15.75" customHeight="1">
      <c r="A156" s="138"/>
      <c r="B156" s="139"/>
      <c r="C156" s="140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ht="15.75" customHeight="1">
      <c r="A157" s="138"/>
      <c r="B157" s="139"/>
      <c r="C157" s="140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ht="15.75" customHeight="1">
      <c r="A158" s="138"/>
      <c r="B158" s="139"/>
      <c r="C158" s="140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ht="15.75" customHeight="1">
      <c r="A159" s="138"/>
      <c r="B159" s="139"/>
      <c r="C159" s="140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ht="15.75" customHeight="1">
      <c r="A160" s="138"/>
      <c r="B160" s="139"/>
      <c r="C160" s="140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ht="15.75" customHeight="1">
      <c r="A161" s="138"/>
      <c r="B161" s="139"/>
      <c r="C161" s="140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ht="15.75" customHeight="1">
      <c r="A162" s="138"/>
      <c r="B162" s="139"/>
      <c r="C162" s="140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ht="15.75" customHeight="1">
      <c r="A163" s="138"/>
      <c r="B163" s="139"/>
      <c r="C163" s="140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ht="15.75" customHeight="1">
      <c r="A164" s="138"/>
      <c r="B164" s="139"/>
      <c r="C164" s="140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ht="15.75" customHeight="1">
      <c r="A165" s="138"/>
      <c r="B165" s="139"/>
      <c r="C165" s="140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ht="15.75" customHeight="1">
      <c r="A166" s="138"/>
      <c r="B166" s="139"/>
      <c r="C166" s="140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ht="15.75" customHeight="1">
      <c r="A167" s="138"/>
      <c r="B167" s="139"/>
      <c r="C167" s="140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ht="15.75" customHeight="1">
      <c r="A168" s="138"/>
      <c r="B168" s="139"/>
      <c r="C168" s="140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ht="15.75" customHeight="1">
      <c r="A169" s="138"/>
      <c r="B169" s="139"/>
      <c r="C169" s="140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ht="15.75" customHeight="1">
      <c r="A170" s="138"/>
      <c r="B170" s="139"/>
      <c r="C170" s="140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ht="15.75" customHeight="1">
      <c r="A171" s="138"/>
      <c r="B171" s="139"/>
      <c r="C171" s="140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ht="15.75" customHeight="1">
      <c r="A172" s="138"/>
      <c r="B172" s="139"/>
      <c r="C172" s="140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ht="15.75" customHeight="1">
      <c r="A173" s="138"/>
      <c r="B173" s="139"/>
      <c r="C173" s="140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ht="15.75" customHeight="1">
      <c r="A174" s="138"/>
      <c r="B174" s="139"/>
      <c r="C174" s="140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ht="15.75" customHeight="1">
      <c r="A175" s="138"/>
      <c r="B175" s="139"/>
      <c r="C175" s="140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ht="15.75" customHeight="1">
      <c r="A176" s="138"/>
      <c r="B176" s="139"/>
      <c r="C176" s="140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ht="15.75" customHeight="1">
      <c r="A177" s="138"/>
      <c r="B177" s="139"/>
      <c r="C177" s="140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ht="15.75" customHeight="1">
      <c r="A178" s="138"/>
      <c r="B178" s="139"/>
      <c r="C178" s="140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ht="15.75" customHeight="1">
      <c r="A179" s="138"/>
      <c r="B179" s="139"/>
      <c r="C179" s="140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ht="15.75" customHeight="1">
      <c r="A180" s="138"/>
      <c r="B180" s="139"/>
      <c r="C180" s="140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ht="15.75" customHeight="1">
      <c r="A181" s="138"/>
      <c r="B181" s="139"/>
      <c r="C181" s="140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ht="15.75" customHeight="1">
      <c r="A182" s="138"/>
      <c r="B182" s="139"/>
      <c r="C182" s="140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ht="15.75" customHeight="1">
      <c r="A183" s="138"/>
      <c r="B183" s="139"/>
      <c r="C183" s="140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ht="15.75" customHeight="1">
      <c r="A184" s="138"/>
      <c r="B184" s="139"/>
      <c r="C184" s="140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ht="15.75" customHeight="1">
      <c r="A185" s="138"/>
      <c r="B185" s="139"/>
      <c r="C185" s="140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ht="15.75" customHeight="1">
      <c r="A186" s="138"/>
      <c r="B186" s="139"/>
      <c r="C186" s="140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ht="15.75" customHeight="1">
      <c r="A187" s="138"/>
      <c r="B187" s="139"/>
      <c r="C187" s="140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ht="15.75" customHeight="1">
      <c r="A188" s="138"/>
      <c r="B188" s="139"/>
      <c r="C188" s="140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ht="15.75" customHeight="1">
      <c r="A189" s="138"/>
      <c r="B189" s="139"/>
      <c r="C189" s="140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ht="15.75" customHeight="1">
      <c r="A190" s="138"/>
      <c r="B190" s="139"/>
      <c r="C190" s="140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ht="15.75" customHeight="1">
      <c r="A191" s="138"/>
      <c r="B191" s="139"/>
      <c r="C191" s="140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ht="15.75" customHeight="1">
      <c r="A192" s="138"/>
      <c r="B192" s="139"/>
      <c r="C192" s="140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ht="15.75" customHeight="1">
      <c r="A193" s="138"/>
      <c r="B193" s="139"/>
      <c r="C193" s="140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ht="15.75" customHeight="1">
      <c r="A194" s="138"/>
      <c r="B194" s="139"/>
      <c r="C194" s="140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ht="15.75" customHeight="1">
      <c r="A195" s="138"/>
      <c r="B195" s="139"/>
      <c r="C195" s="140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ht="15.75" customHeight="1">
      <c r="A196" s="138"/>
      <c r="B196" s="139"/>
      <c r="C196" s="140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ht="15.75" customHeight="1">
      <c r="A197" s="138"/>
      <c r="B197" s="139"/>
      <c r="C197" s="140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ht="15.75" customHeight="1">
      <c r="A198" s="138"/>
      <c r="B198" s="139"/>
      <c r="C198" s="140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ht="15.75" customHeight="1">
      <c r="A199" s="138"/>
      <c r="B199" s="139"/>
      <c r="C199" s="140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ht="15.75" customHeight="1">
      <c r="A200" s="138"/>
      <c r="B200" s="139"/>
      <c r="C200" s="140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ht="15.75" customHeight="1">
      <c r="A201" s="138"/>
      <c r="B201" s="139"/>
      <c r="C201" s="140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ht="15.75" customHeight="1">
      <c r="A202" s="138"/>
      <c r="B202" s="139"/>
      <c r="C202" s="140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ht="15.75" customHeight="1">
      <c r="A203" s="138"/>
      <c r="B203" s="139"/>
      <c r="C203" s="140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ht="15.75" customHeight="1">
      <c r="A204" s="138"/>
      <c r="B204" s="139"/>
      <c r="C204" s="140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ht="15.75" customHeight="1">
      <c r="A205" s="138"/>
      <c r="B205" s="139"/>
      <c r="C205" s="140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ht="15.75" customHeight="1">
      <c r="A206" s="138"/>
      <c r="B206" s="139"/>
      <c r="C206" s="140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ht="15.75" customHeight="1">
      <c r="A207" s="138"/>
      <c r="B207" s="139"/>
      <c r="C207" s="140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ht="15.75" customHeight="1">
      <c r="A208" s="138"/>
      <c r="B208" s="139"/>
      <c r="C208" s="140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ht="15.75" customHeight="1">
      <c r="A209" s="138"/>
      <c r="B209" s="139"/>
      <c r="C209" s="140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ht="15.75" customHeight="1">
      <c r="A210" s="138"/>
      <c r="B210" s="139"/>
      <c r="C210" s="140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ht="15.75" customHeight="1">
      <c r="A211" s="138"/>
      <c r="B211" s="139"/>
      <c r="C211" s="140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ht="15.75" customHeight="1">
      <c r="A212" s="138"/>
      <c r="B212" s="139"/>
      <c r="C212" s="140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ht="15.75" customHeight="1">
      <c r="A213" s="138"/>
      <c r="B213" s="139"/>
      <c r="C213" s="140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ht="15.75" customHeight="1">
      <c r="A214" s="138"/>
      <c r="B214" s="139"/>
      <c r="C214" s="140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ht="15.75" customHeight="1">
      <c r="A215" s="138"/>
      <c r="B215" s="139"/>
      <c r="C215" s="140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ht="15.75" customHeight="1">
      <c r="A216" s="138"/>
      <c r="B216" s="139"/>
      <c r="C216" s="140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ht="15.75" customHeight="1">
      <c r="A217" s="138"/>
      <c r="B217" s="139"/>
      <c r="C217" s="140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ht="15.75" customHeight="1">
      <c r="A218" s="138"/>
      <c r="B218" s="139"/>
      <c r="C218" s="140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ht="15.75" customHeight="1">
      <c r="A219" s="138"/>
      <c r="B219" s="139"/>
      <c r="C219" s="140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ht="15.75" customHeight="1">
      <c r="A220" s="138"/>
      <c r="B220" s="139"/>
      <c r="C220" s="140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ht="15.75" customHeight="1">
      <c r="A221" s="138"/>
      <c r="B221" s="139"/>
      <c r="C221" s="140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ht="15.75" customHeight="1">
      <c r="A222" s="138"/>
      <c r="B222" s="139"/>
      <c r="C222" s="140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ht="15.75" customHeight="1">
      <c r="A223" s="138"/>
      <c r="B223" s="139"/>
      <c r="C223" s="140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ht="15.75" customHeight="1">
      <c r="A224" s="138"/>
      <c r="B224" s="139"/>
      <c r="C224" s="140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ht="15.75" customHeight="1">
      <c r="A225" s="138"/>
      <c r="B225" s="139"/>
      <c r="C225" s="140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ht="15.75" customHeight="1">
      <c r="A226" s="138"/>
      <c r="B226" s="139"/>
      <c r="C226" s="140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ht="15.75" customHeight="1">
      <c r="A227" s="138"/>
      <c r="B227" s="139"/>
      <c r="C227" s="140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ht="15.75" customHeight="1">
      <c r="A228" s="138"/>
      <c r="B228" s="139"/>
      <c r="C228" s="140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ht="15.75" customHeight="1">
      <c r="A229" s="138"/>
      <c r="B229" s="139"/>
      <c r="C229" s="140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ht="15.75" customHeight="1">
      <c r="A230" s="138"/>
      <c r="B230" s="139"/>
      <c r="C230" s="140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ht="15.75" customHeight="1">
      <c r="A231" s="138"/>
      <c r="B231" s="139"/>
      <c r="C231" s="140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ht="15.75" customHeight="1">
      <c r="A232" s="138"/>
      <c r="B232" s="139"/>
      <c r="C232" s="140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ht="15.75" customHeight="1">
      <c r="A233" s="138"/>
      <c r="B233" s="139"/>
      <c r="C233" s="140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ht="15.75" customHeight="1">
      <c r="A234" s="138"/>
      <c r="B234" s="139"/>
      <c r="C234" s="140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ht="15.75" customHeight="1">
      <c r="A235" s="138"/>
      <c r="B235" s="139"/>
      <c r="C235" s="140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ht="15.75" customHeight="1">
      <c r="A236" s="138"/>
      <c r="B236" s="139"/>
      <c r="C236" s="140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ht="15.75" customHeight="1">
      <c r="A237" s="138"/>
      <c r="B237" s="139"/>
      <c r="C237" s="140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ht="15.75" customHeight="1">
      <c r="A238" s="138"/>
      <c r="B238" s="139"/>
      <c r="C238" s="140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ht="15.75" customHeight="1">
      <c r="A239" s="138"/>
      <c r="B239" s="139"/>
      <c r="C239" s="140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ht="15.75" customHeight="1">
      <c r="A240" s="138"/>
      <c r="B240" s="139"/>
      <c r="C240" s="140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ht="15.75" customHeight="1">
      <c r="A241" s="138"/>
      <c r="B241" s="139"/>
      <c r="C241" s="140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ht="15.75" customHeight="1">
      <c r="A242" s="138"/>
      <c r="B242" s="139"/>
      <c r="C242" s="140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ht="15.75" customHeight="1">
      <c r="A243" s="138"/>
      <c r="B243" s="139"/>
      <c r="C243" s="140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ht="15.75" customHeight="1">
      <c r="A244" s="138"/>
      <c r="B244" s="139"/>
      <c r="C244" s="140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ht="15.75" customHeight="1">
      <c r="A245" s="138"/>
      <c r="B245" s="139"/>
      <c r="C245" s="140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ht="15.75" customHeight="1">
      <c r="A246" s="138"/>
      <c r="B246" s="139"/>
      <c r="C246" s="140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ht="15.75" customHeight="1">
      <c r="A247" s="138"/>
      <c r="B247" s="139"/>
      <c r="C247" s="140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ht="15.75" customHeight="1">
      <c r="A248" s="138"/>
      <c r="B248" s="139"/>
      <c r="C248" s="140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ht="15.75" customHeight="1">
      <c r="A249" s="138"/>
      <c r="B249" s="139"/>
      <c r="C249" s="140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ht="15.75" customHeight="1">
      <c r="A250" s="138"/>
      <c r="B250" s="139"/>
      <c r="C250" s="140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ht="15.75" customHeight="1">
      <c r="A251" s="138"/>
      <c r="B251" s="139"/>
      <c r="C251" s="140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ht="15.75" customHeight="1">
      <c r="A252" s="138"/>
      <c r="B252" s="139"/>
      <c r="C252" s="140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ht="15.75" customHeight="1">
      <c r="A253" s="138"/>
      <c r="B253" s="139"/>
      <c r="C253" s="140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ht="15.75" customHeight="1">
      <c r="A254" s="138"/>
      <c r="B254" s="139"/>
      <c r="C254" s="140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ht="15.75" customHeight="1">
      <c r="A255" s="138"/>
      <c r="B255" s="139"/>
      <c r="C255" s="140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ht="15.75" customHeight="1">
      <c r="A256" s="138"/>
      <c r="B256" s="139"/>
      <c r="C256" s="140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ht="15.75" customHeight="1">
      <c r="A257" s="138"/>
      <c r="B257" s="139"/>
      <c r="C257" s="140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ht="15.75" customHeight="1">
      <c r="A258" s="138"/>
      <c r="B258" s="139"/>
      <c r="C258" s="140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ht="15.75" customHeight="1">
      <c r="A259" s="138"/>
      <c r="B259" s="139"/>
      <c r="C259" s="140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ht="15.75" customHeight="1">
      <c r="A260" s="138"/>
      <c r="B260" s="139"/>
      <c r="C260" s="140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ht="15.75" customHeight="1">
      <c r="A261" s="138"/>
      <c r="B261" s="139"/>
      <c r="C261" s="140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ht="15.75" customHeight="1">
      <c r="A262" s="138"/>
      <c r="B262" s="139"/>
      <c r="C262" s="140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ht="15.75" customHeight="1">
      <c r="A263" s="138"/>
      <c r="B263" s="139"/>
      <c r="C263" s="140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ht="15.75" customHeight="1">
      <c r="A264" s="138"/>
      <c r="B264" s="139"/>
      <c r="C264" s="140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ht="15.75" customHeight="1">
      <c r="A265" s="138"/>
      <c r="B265" s="139"/>
      <c r="C265" s="140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ht="15.75" customHeight="1">
      <c r="A266" s="138"/>
      <c r="B266" s="139"/>
      <c r="C266" s="140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ht="15.75" customHeight="1">
      <c r="A267" s="138"/>
      <c r="B267" s="139"/>
      <c r="C267" s="140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ht="15.75" customHeight="1">
      <c r="A268" s="138"/>
      <c r="B268" s="139"/>
      <c r="C268" s="140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ht="15.75" customHeight="1">
      <c r="A269" s="138"/>
      <c r="B269" s="139"/>
      <c r="C269" s="140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ht="15.75" customHeight="1">
      <c r="A270" s="138"/>
      <c r="B270" s="139"/>
      <c r="C270" s="140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ht="15.75" customHeight="1">
      <c r="A271" s="138"/>
      <c r="B271" s="139"/>
      <c r="C271" s="140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ht="15.75" customHeight="1">
      <c r="A272" s="138"/>
      <c r="B272" s="139"/>
      <c r="C272" s="140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ht="15.75" customHeight="1">
      <c r="A273" s="138"/>
      <c r="B273" s="139"/>
      <c r="C273" s="140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ht="15.75" customHeight="1">
      <c r="A274" s="138"/>
      <c r="B274" s="139"/>
      <c r="C274" s="140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ht="15.75" customHeight="1">
      <c r="A275" s="138"/>
      <c r="B275" s="139"/>
      <c r="C275" s="140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ht="15.75" customHeight="1">
      <c r="A276" s="138"/>
      <c r="B276" s="139"/>
      <c r="C276" s="140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ht="15.75" customHeight="1">
      <c r="A277" s="138"/>
      <c r="B277" s="139"/>
      <c r="C277" s="140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ht="15.75" customHeight="1">
      <c r="A278" s="138"/>
      <c r="B278" s="139"/>
      <c r="C278" s="140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ht="15.75" customHeight="1">
      <c r="A279" s="138"/>
      <c r="B279" s="139"/>
      <c r="C279" s="140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ht="15.75" customHeight="1">
      <c r="A280" s="138"/>
      <c r="B280" s="139"/>
      <c r="C280" s="140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ht="15.75" customHeight="1">
      <c r="A281" s="138"/>
      <c r="B281" s="139"/>
      <c r="C281" s="140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ht="15.75" customHeight="1">
      <c r="A282" s="138"/>
      <c r="B282" s="139"/>
      <c r="C282" s="140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ht="15.75" customHeight="1">
      <c r="A283" s="138"/>
      <c r="B283" s="139"/>
      <c r="C283" s="140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ht="15.75" customHeight="1">
      <c r="A284" s="138"/>
      <c r="B284" s="139"/>
      <c r="C284" s="140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ht="15.75" customHeight="1">
      <c r="A285" s="138"/>
      <c r="B285" s="139"/>
      <c r="C285" s="140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ht="15.75" customHeight="1">
      <c r="A286" s="138"/>
      <c r="B286" s="139"/>
      <c r="C286" s="140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ht="15.75" customHeight="1">
      <c r="A287" s="138"/>
      <c r="B287" s="139"/>
      <c r="C287" s="140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ht="15.75" customHeight="1">
      <c r="A288" s="138"/>
      <c r="B288" s="139"/>
      <c r="C288" s="140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ht="15.75" customHeight="1">
      <c r="A289" s="138"/>
      <c r="B289" s="139"/>
      <c r="C289" s="140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ht="15.75" customHeight="1">
      <c r="A290" s="138"/>
      <c r="B290" s="139"/>
      <c r="C290" s="140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ht="15.75" customHeight="1">
      <c r="A291" s="138"/>
      <c r="B291" s="139"/>
      <c r="C291" s="140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ht="15.75" customHeight="1">
      <c r="A292" s="138"/>
      <c r="B292" s="139"/>
      <c r="C292" s="140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ht="15.75" customHeight="1">
      <c r="A293" s="138"/>
      <c r="B293" s="139"/>
      <c r="C293" s="140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ht="15.75" customHeight="1">
      <c r="A294" s="138"/>
      <c r="B294" s="139"/>
      <c r="C294" s="140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ht="15.75" customHeight="1">
      <c r="A295" s="138"/>
      <c r="B295" s="139"/>
      <c r="C295" s="140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ht="15.75" customHeight="1">
      <c r="A296" s="138"/>
      <c r="B296" s="139"/>
      <c r="C296" s="140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ht="15.75" customHeight="1">
      <c r="A297" s="138"/>
      <c r="B297" s="139"/>
      <c r="C297" s="140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ht="15.75" customHeight="1">
      <c r="A298" s="138"/>
      <c r="B298" s="139"/>
      <c r="C298" s="140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ht="15.75" customHeight="1">
      <c r="A299" s="138"/>
      <c r="B299" s="139"/>
      <c r="C299" s="140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ht="15.75" customHeight="1">
      <c r="A300" s="138"/>
      <c r="B300" s="139"/>
      <c r="C300" s="140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ht="15.75" customHeight="1">
      <c r="A301" s="138"/>
      <c r="B301" s="139"/>
      <c r="C301" s="140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ht="15.75" customHeight="1">
      <c r="A302" s="138"/>
      <c r="B302" s="139"/>
      <c r="C302" s="140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ht="15.75" customHeight="1">
      <c r="A303" s="138"/>
      <c r="B303" s="139"/>
      <c r="C303" s="140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ht="15.75" customHeight="1">
      <c r="A304" s="138"/>
      <c r="B304" s="139"/>
      <c r="C304" s="140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ht="15.75" customHeight="1">
      <c r="A305" s="138"/>
      <c r="B305" s="139"/>
      <c r="C305" s="140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ht="15.75" customHeight="1">
      <c r="A306" s="138"/>
      <c r="B306" s="139"/>
      <c r="C306" s="140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ht="15.75" customHeight="1">
      <c r="A307" s="138"/>
      <c r="B307" s="139"/>
      <c r="C307" s="140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ht="15.75" customHeight="1">
      <c r="A308" s="138"/>
      <c r="B308" s="139"/>
      <c r="C308" s="140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ht="15.75" customHeight="1">
      <c r="A309" s="138"/>
      <c r="B309" s="139"/>
      <c r="C309" s="140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ht="15.75" customHeight="1">
      <c r="A310" s="138"/>
      <c r="B310" s="139"/>
      <c r="C310" s="140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ht="15.75" customHeight="1">
      <c r="A311" s="138"/>
      <c r="B311" s="139"/>
      <c r="C311" s="140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ht="15.75" customHeight="1">
      <c r="A312" s="138"/>
      <c r="B312" s="139"/>
      <c r="C312" s="140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ht="15.75" customHeight="1">
      <c r="A313" s="138"/>
      <c r="B313" s="139"/>
      <c r="C313" s="140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ht="15.75" customHeight="1">
      <c r="A314" s="138"/>
      <c r="B314" s="139"/>
      <c r="C314" s="140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ht="15.75" customHeight="1">
      <c r="A315" s="138"/>
      <c r="B315" s="139"/>
      <c r="C315" s="140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ht="15.75" customHeight="1">
      <c r="A316" s="138"/>
      <c r="B316" s="139"/>
      <c r="C316" s="140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ht="15.75" customHeight="1">
      <c r="A317" s="138"/>
      <c r="B317" s="139"/>
      <c r="C317" s="140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ht="15.75" customHeight="1">
      <c r="A318" s="138"/>
      <c r="B318" s="139"/>
      <c r="C318" s="140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ht="15.75" customHeight="1">
      <c r="A319" s="138"/>
      <c r="B319" s="139"/>
      <c r="C319" s="140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ht="15.75" customHeight="1">
      <c r="A320" s="138"/>
      <c r="B320" s="139"/>
      <c r="C320" s="140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ht="15.75" customHeight="1">
      <c r="A321" s="138"/>
      <c r="B321" s="139"/>
      <c r="C321" s="140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ht="15.75" customHeight="1">
      <c r="A322" s="138"/>
      <c r="B322" s="139"/>
      <c r="C322" s="140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ht="15.75" customHeight="1">
      <c r="A323" s="138"/>
      <c r="B323" s="139"/>
      <c r="C323" s="140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ht="15.75" customHeight="1">
      <c r="A324" s="138"/>
      <c r="B324" s="139"/>
      <c r="C324" s="140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ht="15.75" customHeight="1">
      <c r="A325" s="138"/>
      <c r="B325" s="139"/>
      <c r="C325" s="140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ht="15.75" customHeight="1">
      <c r="A326" s="138"/>
      <c r="B326" s="139"/>
      <c r="C326" s="140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ht="15.75" customHeight="1">
      <c r="A327" s="138"/>
      <c r="B327" s="139"/>
      <c r="C327" s="140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ht="15.75" customHeight="1">
      <c r="A328" s="138"/>
      <c r="B328" s="139"/>
      <c r="C328" s="140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ht="15.75" customHeight="1">
      <c r="A329" s="138"/>
      <c r="B329" s="139"/>
      <c r="C329" s="140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ht="15.75" customHeight="1">
      <c r="A330" s="138"/>
      <c r="B330" s="139"/>
      <c r="C330" s="140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ht="15.75" customHeight="1">
      <c r="A331" s="138"/>
      <c r="B331" s="139"/>
      <c r="C331" s="140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ht="15.75" customHeight="1">
      <c r="A332" s="138"/>
      <c r="B332" s="139"/>
      <c r="C332" s="140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ht="15.75" customHeight="1">
      <c r="A333" s="138"/>
      <c r="B333" s="139"/>
      <c r="C333" s="140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ht="15.75" customHeight="1">
      <c r="A334" s="138"/>
      <c r="B334" s="139"/>
      <c r="C334" s="140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ht="15.75" customHeight="1">
      <c r="A335" s="138"/>
      <c r="B335" s="139"/>
      <c r="C335" s="140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ht="15.75" customHeight="1">
      <c r="A336" s="138"/>
      <c r="B336" s="139"/>
      <c r="C336" s="140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ht="15.75" customHeight="1">
      <c r="A337" s="138"/>
      <c r="B337" s="139"/>
      <c r="C337" s="140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ht="15.75" customHeight="1">
      <c r="A338" s="138"/>
      <c r="B338" s="139"/>
      <c r="C338" s="140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ht="15.75" customHeight="1">
      <c r="A339" s="138"/>
      <c r="B339" s="139"/>
      <c r="C339" s="140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ht="15.75" customHeight="1">
      <c r="A340" s="138"/>
      <c r="B340" s="139"/>
      <c r="C340" s="140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ht="15.75" customHeight="1">
      <c r="A341" s="138"/>
      <c r="B341" s="139"/>
      <c r="C341" s="140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ht="15.75" customHeight="1">
      <c r="A342" s="138"/>
      <c r="B342" s="139"/>
      <c r="C342" s="140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ht="15.75" customHeight="1">
      <c r="A343" s="138"/>
      <c r="B343" s="139"/>
      <c r="C343" s="140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ht="15.75" customHeight="1">
      <c r="A344" s="138"/>
      <c r="B344" s="139"/>
      <c r="C344" s="140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ht="15.75" customHeight="1">
      <c r="A345" s="138"/>
      <c r="B345" s="139"/>
      <c r="C345" s="140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ht="15.75" customHeight="1">
      <c r="A346" s="138"/>
      <c r="B346" s="139"/>
      <c r="C346" s="140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ht="15.75" customHeight="1">
      <c r="A347" s="138"/>
      <c r="B347" s="139"/>
      <c r="C347" s="140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ht="15.75" customHeight="1">
      <c r="A348" s="138"/>
      <c r="B348" s="139"/>
      <c r="C348" s="140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ht="15.75" customHeight="1">
      <c r="A349" s="138"/>
      <c r="B349" s="139"/>
      <c r="C349" s="140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ht="15.75" customHeight="1">
      <c r="A350" s="138"/>
      <c r="B350" s="139"/>
      <c r="C350" s="140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ht="15.75" customHeight="1">
      <c r="A351" s="138"/>
      <c r="B351" s="139"/>
      <c r="C351" s="140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ht="15.75" customHeight="1">
      <c r="A352" s="138"/>
      <c r="B352" s="139"/>
      <c r="C352" s="140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ht="15.75" customHeight="1">
      <c r="A353" s="138"/>
      <c r="B353" s="139"/>
      <c r="C353" s="140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ht="15.75" customHeight="1">
      <c r="A354" s="138"/>
      <c r="B354" s="139"/>
      <c r="C354" s="140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ht="15.75" customHeight="1">
      <c r="A355" s="138"/>
      <c r="B355" s="139"/>
      <c r="C355" s="140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ht="15.75" customHeight="1">
      <c r="A356" s="138"/>
      <c r="B356" s="139"/>
      <c r="C356" s="140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ht="15.75" customHeight="1">
      <c r="A357" s="138"/>
      <c r="B357" s="139"/>
      <c r="C357" s="140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ht="15.75" customHeight="1">
      <c r="A358" s="138"/>
      <c r="B358" s="139"/>
      <c r="C358" s="140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ht="15.75" customHeight="1">
      <c r="A359" s="138"/>
      <c r="B359" s="139"/>
      <c r="C359" s="140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ht="15.75" customHeight="1">
      <c r="A360" s="138"/>
      <c r="B360" s="139"/>
      <c r="C360" s="140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ht="15.75" customHeight="1">
      <c r="A361" s="138"/>
      <c r="B361" s="139"/>
      <c r="C361" s="140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ht="15.75" customHeight="1">
      <c r="A362" s="138"/>
      <c r="B362" s="139"/>
      <c r="C362" s="140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ht="15.75" customHeight="1">
      <c r="A363" s="138"/>
      <c r="B363" s="139"/>
      <c r="C363" s="140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ht="15.75" customHeight="1">
      <c r="A364" s="138"/>
      <c r="B364" s="139"/>
      <c r="C364" s="140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ht="15.75" customHeight="1">
      <c r="A365" s="138"/>
      <c r="B365" s="139"/>
      <c r="C365" s="140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ht="15.75" customHeight="1">
      <c r="A366" s="138"/>
      <c r="B366" s="139"/>
      <c r="C366" s="140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ht="15.75" customHeight="1">
      <c r="A367" s="138"/>
      <c r="B367" s="139"/>
      <c r="C367" s="140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ht="15.75" customHeight="1">
      <c r="A368" s="138"/>
      <c r="B368" s="139"/>
      <c r="C368" s="140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ht="15.75" customHeight="1">
      <c r="A369" s="138"/>
      <c r="B369" s="139"/>
      <c r="C369" s="140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ht="15.75" customHeight="1">
      <c r="A370" s="138"/>
      <c r="B370" s="139"/>
      <c r="C370" s="140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ht="15.75" customHeight="1">
      <c r="A371" s="138"/>
      <c r="B371" s="139"/>
      <c r="C371" s="140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ht="15.75" customHeight="1">
      <c r="A372" s="138"/>
      <c r="B372" s="139"/>
      <c r="C372" s="140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ht="15.75" customHeight="1">
      <c r="A373" s="138"/>
      <c r="B373" s="139"/>
      <c r="C373" s="140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ht="15.75" customHeight="1">
      <c r="A374" s="138"/>
      <c r="B374" s="139"/>
      <c r="C374" s="140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ht="15.75" customHeight="1">
      <c r="A375" s="138"/>
      <c r="B375" s="139"/>
      <c r="C375" s="140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ht="15.75" customHeight="1">
      <c r="A376" s="138"/>
      <c r="B376" s="139"/>
      <c r="C376" s="140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ht="15.75" customHeight="1">
      <c r="A377" s="138"/>
      <c r="B377" s="139"/>
      <c r="C377" s="140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ht="15.75" customHeight="1">
      <c r="A378" s="138"/>
      <c r="B378" s="139"/>
      <c r="C378" s="140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ht="15.75" customHeight="1">
      <c r="A379" s="138"/>
      <c r="B379" s="139"/>
      <c r="C379" s="140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ht="15.75" customHeight="1">
      <c r="A380" s="138"/>
      <c r="B380" s="139"/>
      <c r="C380" s="140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ht="15.75" customHeight="1">
      <c r="A381" s="138"/>
      <c r="B381" s="139"/>
      <c r="C381" s="140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ht="15.75" customHeight="1">
      <c r="A382" s="138"/>
      <c r="B382" s="139"/>
      <c r="C382" s="140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ht="15.75" customHeight="1">
      <c r="A383" s="138"/>
      <c r="B383" s="139"/>
      <c r="C383" s="140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ht="15.75" customHeight="1">
      <c r="A384" s="138"/>
      <c r="B384" s="139"/>
      <c r="C384" s="140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ht="15.75" customHeight="1">
      <c r="A385" s="138"/>
      <c r="B385" s="139"/>
      <c r="C385" s="140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ht="15.75" customHeight="1">
      <c r="A386" s="138"/>
      <c r="B386" s="139"/>
      <c r="C386" s="140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ht="15.75" customHeight="1">
      <c r="A387" s="138"/>
      <c r="B387" s="139"/>
      <c r="C387" s="140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ht="15.75" customHeight="1">
      <c r="A388" s="138"/>
      <c r="B388" s="139"/>
      <c r="C388" s="140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ht="15.75" customHeight="1">
      <c r="A389" s="138"/>
      <c r="B389" s="139"/>
      <c r="C389" s="140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ht="15.75" customHeight="1">
      <c r="A390" s="138"/>
      <c r="B390" s="139"/>
      <c r="C390" s="140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ht="15.75" customHeight="1">
      <c r="A391" s="138"/>
      <c r="B391" s="139"/>
      <c r="C391" s="140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ht="15.75" customHeight="1">
      <c r="A392" s="138"/>
      <c r="B392" s="139"/>
      <c r="C392" s="140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ht="15.75" customHeight="1">
      <c r="A393" s="138"/>
      <c r="B393" s="139"/>
      <c r="C393" s="140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ht="15.75" customHeight="1">
      <c r="A394" s="138"/>
      <c r="B394" s="139"/>
      <c r="C394" s="140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ht="15.75" customHeight="1">
      <c r="A395" s="138"/>
      <c r="B395" s="139"/>
      <c r="C395" s="140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ht="15.75" customHeight="1">
      <c r="A396" s="138"/>
      <c r="B396" s="139"/>
      <c r="C396" s="140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ht="15.75" customHeight="1">
      <c r="A397" s="138"/>
      <c r="B397" s="139"/>
      <c r="C397" s="140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ht="15.75" customHeight="1">
      <c r="A398" s="138"/>
      <c r="B398" s="139"/>
      <c r="C398" s="140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ht="15.75" customHeight="1">
      <c r="A399" s="138"/>
      <c r="B399" s="139"/>
      <c r="C399" s="140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ht="15.75" customHeight="1">
      <c r="A400" s="138"/>
      <c r="B400" s="139"/>
      <c r="C400" s="140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ht="15.75" customHeight="1">
      <c r="A401" s="138"/>
      <c r="B401" s="139"/>
      <c r="C401" s="140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ht="15.75" customHeight="1">
      <c r="A402" s="138"/>
      <c r="B402" s="139"/>
      <c r="C402" s="140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ht="15.75" customHeight="1">
      <c r="A403" s="138"/>
      <c r="B403" s="139"/>
      <c r="C403" s="140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ht="15.75" customHeight="1">
      <c r="A404" s="138"/>
      <c r="B404" s="139"/>
      <c r="C404" s="140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ht="15.75" customHeight="1">
      <c r="A405" s="138"/>
      <c r="B405" s="139"/>
      <c r="C405" s="140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ht="15.75" customHeight="1">
      <c r="A406" s="138"/>
      <c r="B406" s="139"/>
      <c r="C406" s="140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ht="15.75" customHeight="1">
      <c r="A407" s="138"/>
      <c r="B407" s="139"/>
      <c r="C407" s="140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ht="15.75" customHeight="1">
      <c r="A408" s="138"/>
      <c r="B408" s="139"/>
      <c r="C408" s="140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ht="15.75" customHeight="1">
      <c r="A409" s="138"/>
      <c r="B409" s="139"/>
      <c r="C409" s="140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ht="15.75" customHeight="1">
      <c r="A410" s="138"/>
      <c r="B410" s="139"/>
      <c r="C410" s="140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ht="15.75" customHeight="1">
      <c r="A411" s="138"/>
      <c r="B411" s="139"/>
      <c r="C411" s="140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ht="15.75" customHeight="1">
      <c r="A412" s="138"/>
      <c r="B412" s="139"/>
      <c r="C412" s="140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ht="15.75" customHeight="1">
      <c r="A413" s="138"/>
      <c r="B413" s="139"/>
      <c r="C413" s="140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ht="15.75" customHeight="1">
      <c r="A414" s="138"/>
      <c r="B414" s="139"/>
      <c r="C414" s="140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ht="15.75" customHeight="1">
      <c r="A415" s="138"/>
      <c r="B415" s="139"/>
      <c r="C415" s="140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ht="15.75" customHeight="1">
      <c r="A416" s="138"/>
      <c r="B416" s="139"/>
      <c r="C416" s="140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ht="15.75" customHeight="1">
      <c r="A417" s="138"/>
      <c r="B417" s="139"/>
      <c r="C417" s="140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ht="15.75" customHeight="1">
      <c r="A418" s="138"/>
      <c r="B418" s="139"/>
      <c r="C418" s="140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ht="15.75" customHeight="1">
      <c r="A419" s="138"/>
      <c r="B419" s="139"/>
      <c r="C419" s="140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ht="15.75" customHeight="1">
      <c r="A420" s="138"/>
      <c r="B420" s="139"/>
      <c r="C420" s="140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ht="15.75" customHeight="1">
      <c r="A421" s="138"/>
      <c r="B421" s="139"/>
      <c r="C421" s="140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ht="15.75" customHeight="1">
      <c r="A422" s="138"/>
      <c r="B422" s="139"/>
      <c r="C422" s="140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ht="15.75" customHeight="1">
      <c r="A423" s="138"/>
      <c r="B423" s="139"/>
      <c r="C423" s="140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ht="15.75" customHeight="1">
      <c r="A424" s="138"/>
      <c r="B424" s="139"/>
      <c r="C424" s="140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ht="15.75" customHeight="1">
      <c r="A425" s="138"/>
      <c r="B425" s="139"/>
      <c r="C425" s="140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ht="15.75" customHeight="1">
      <c r="A426" s="138"/>
      <c r="B426" s="139"/>
      <c r="C426" s="140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ht="15.75" customHeight="1">
      <c r="A427" s="138"/>
      <c r="B427" s="139"/>
      <c r="C427" s="140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ht="15.75" customHeight="1">
      <c r="A428" s="138"/>
      <c r="B428" s="139"/>
      <c r="C428" s="140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ht="15.75" customHeight="1">
      <c r="A429" s="138"/>
      <c r="B429" s="139"/>
      <c r="C429" s="140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ht="15.75" customHeight="1">
      <c r="A430" s="138"/>
      <c r="B430" s="139"/>
      <c r="C430" s="140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ht="15.75" customHeight="1">
      <c r="A431" s="138"/>
      <c r="B431" s="139"/>
      <c r="C431" s="140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ht="15.75" customHeight="1">
      <c r="A432" s="138"/>
      <c r="B432" s="139"/>
      <c r="C432" s="140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ht="15.75" customHeight="1">
      <c r="A433" s="138"/>
      <c r="B433" s="139"/>
      <c r="C433" s="140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ht="15.75" customHeight="1">
      <c r="A434" s="138"/>
      <c r="B434" s="139"/>
      <c r="C434" s="140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ht="15.75" customHeight="1">
      <c r="A435" s="138"/>
      <c r="B435" s="139"/>
      <c r="C435" s="140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ht="15.75" customHeight="1">
      <c r="A436" s="138"/>
      <c r="B436" s="139"/>
      <c r="C436" s="140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ht="15.75" customHeight="1">
      <c r="A437" s="138"/>
      <c r="B437" s="139"/>
      <c r="C437" s="140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ht="15.75" customHeight="1">
      <c r="A438" s="138"/>
      <c r="B438" s="139"/>
      <c r="C438" s="140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ht="15.75" customHeight="1">
      <c r="A439" s="138"/>
      <c r="B439" s="139"/>
      <c r="C439" s="140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ht="15.75" customHeight="1">
      <c r="A440" s="138"/>
      <c r="B440" s="139"/>
      <c r="C440" s="140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ht="15.75" customHeight="1">
      <c r="A441" s="138"/>
      <c r="B441" s="139"/>
      <c r="C441" s="140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ht="15.75" customHeight="1">
      <c r="A442" s="138"/>
      <c r="B442" s="139"/>
      <c r="C442" s="140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ht="15.75" customHeight="1">
      <c r="A443" s="138"/>
      <c r="B443" s="139"/>
      <c r="C443" s="140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ht="15.75" customHeight="1">
      <c r="A444" s="138"/>
      <c r="B444" s="139"/>
      <c r="C444" s="140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ht="15.75" customHeight="1">
      <c r="A445" s="138"/>
      <c r="B445" s="139"/>
      <c r="C445" s="140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ht="15.75" customHeight="1">
      <c r="A446" s="138"/>
      <c r="B446" s="139"/>
      <c r="C446" s="140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ht="15.75" customHeight="1">
      <c r="A447" s="138"/>
      <c r="B447" s="139"/>
      <c r="C447" s="140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ht="15.75" customHeight="1">
      <c r="A448" s="138"/>
      <c r="B448" s="139"/>
      <c r="C448" s="140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ht="15.75" customHeight="1">
      <c r="A449" s="138"/>
      <c r="B449" s="139"/>
      <c r="C449" s="140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ht="15.75" customHeight="1">
      <c r="A450" s="138"/>
      <c r="B450" s="139"/>
      <c r="C450" s="140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ht="15.75" customHeight="1">
      <c r="A451" s="138"/>
      <c r="B451" s="139"/>
      <c r="C451" s="140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ht="15.75" customHeight="1">
      <c r="A452" s="138"/>
      <c r="B452" s="139"/>
      <c r="C452" s="140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ht="15.75" customHeight="1">
      <c r="A453" s="138"/>
      <c r="B453" s="139"/>
      <c r="C453" s="140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ht="15.75" customHeight="1">
      <c r="A454" s="138"/>
      <c r="B454" s="139"/>
      <c r="C454" s="140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ht="15.75" customHeight="1">
      <c r="A455" s="138"/>
      <c r="B455" s="139"/>
      <c r="C455" s="140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ht="15.75" customHeight="1">
      <c r="A456" s="138"/>
      <c r="B456" s="139"/>
      <c r="C456" s="140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ht="15.75" customHeight="1">
      <c r="A457" s="138"/>
      <c r="B457" s="139"/>
      <c r="C457" s="140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ht="15.75" customHeight="1">
      <c r="A458" s="138"/>
      <c r="B458" s="139"/>
      <c r="C458" s="140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ht="15.75" customHeight="1">
      <c r="A459" s="138"/>
      <c r="B459" s="139"/>
      <c r="C459" s="140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ht="15.75" customHeight="1">
      <c r="A460" s="138"/>
      <c r="B460" s="139"/>
      <c r="C460" s="140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ht="15.75" customHeight="1">
      <c r="A461" s="138"/>
      <c r="B461" s="139"/>
      <c r="C461" s="140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ht="15.75" customHeight="1">
      <c r="A462" s="138"/>
      <c r="B462" s="139"/>
      <c r="C462" s="140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ht="15.75" customHeight="1">
      <c r="A463" s="138"/>
      <c r="B463" s="139"/>
      <c r="C463" s="140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ht="15.75" customHeight="1">
      <c r="A464" s="138"/>
      <c r="B464" s="139"/>
      <c r="C464" s="140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ht="15.75" customHeight="1">
      <c r="A465" s="138"/>
      <c r="B465" s="139"/>
      <c r="C465" s="140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ht="15.75" customHeight="1">
      <c r="A466" s="138"/>
      <c r="B466" s="139"/>
      <c r="C466" s="140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ht="15.75" customHeight="1">
      <c r="A467" s="138"/>
      <c r="B467" s="139"/>
      <c r="C467" s="140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ht="15.75" customHeight="1">
      <c r="A468" s="138"/>
      <c r="B468" s="139"/>
      <c r="C468" s="140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ht="15.75" customHeight="1">
      <c r="A469" s="138"/>
      <c r="B469" s="139"/>
      <c r="C469" s="140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ht="15.75" customHeight="1">
      <c r="A470" s="138"/>
      <c r="B470" s="139"/>
      <c r="C470" s="140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ht="15.75" customHeight="1">
      <c r="A471" s="138"/>
      <c r="B471" s="139"/>
      <c r="C471" s="140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ht="15.75" customHeight="1">
      <c r="A472" s="138"/>
      <c r="B472" s="139"/>
      <c r="C472" s="140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ht="15.75" customHeight="1">
      <c r="A473" s="138"/>
      <c r="B473" s="139"/>
      <c r="C473" s="140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ht="15.75" customHeight="1">
      <c r="A474" s="138"/>
      <c r="B474" s="139"/>
      <c r="C474" s="140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ht="15.75" customHeight="1">
      <c r="A475" s="138"/>
      <c r="B475" s="139"/>
      <c r="C475" s="140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ht="15.75" customHeight="1">
      <c r="A476" s="138"/>
      <c r="B476" s="139"/>
      <c r="C476" s="140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ht="15.75" customHeight="1">
      <c r="A477" s="138"/>
      <c r="B477" s="139"/>
      <c r="C477" s="140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ht="15.75" customHeight="1">
      <c r="A478" s="138"/>
      <c r="B478" s="139"/>
      <c r="C478" s="140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ht="15.75" customHeight="1">
      <c r="A479" s="138"/>
      <c r="B479" s="139"/>
      <c r="C479" s="140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ht="15.75" customHeight="1">
      <c r="A480" s="138"/>
      <c r="B480" s="139"/>
      <c r="C480" s="140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ht="15.75" customHeight="1">
      <c r="A481" s="138"/>
      <c r="B481" s="139"/>
      <c r="C481" s="140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ht="15.75" customHeight="1">
      <c r="A482" s="138"/>
      <c r="B482" s="139"/>
      <c r="C482" s="140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ht="15.75" customHeight="1">
      <c r="A483" s="138"/>
      <c r="B483" s="139"/>
      <c r="C483" s="140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ht="15.75" customHeight="1">
      <c r="A484" s="138"/>
      <c r="B484" s="139"/>
      <c r="C484" s="140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ht="15.75" customHeight="1">
      <c r="A485" s="138"/>
      <c r="B485" s="139"/>
      <c r="C485" s="140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ht="15.75" customHeight="1">
      <c r="A486" s="138"/>
      <c r="B486" s="139"/>
      <c r="C486" s="140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ht="15.75" customHeight="1">
      <c r="A487" s="138"/>
      <c r="B487" s="139"/>
      <c r="C487" s="140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ht="15.75" customHeight="1">
      <c r="A488" s="138"/>
      <c r="B488" s="139"/>
      <c r="C488" s="140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ht="15.75" customHeight="1">
      <c r="A489" s="138"/>
      <c r="B489" s="139"/>
      <c r="C489" s="140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ht="15.75" customHeight="1">
      <c r="A490" s="138"/>
      <c r="B490" s="139"/>
      <c r="C490" s="140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ht="15.75" customHeight="1">
      <c r="A491" s="138"/>
      <c r="B491" s="139"/>
      <c r="C491" s="140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ht="15.75" customHeight="1">
      <c r="A492" s="138"/>
      <c r="B492" s="139"/>
      <c r="C492" s="140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ht="15.75" customHeight="1">
      <c r="A493" s="138"/>
      <c r="B493" s="139"/>
      <c r="C493" s="140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ht="15.75" customHeight="1">
      <c r="A494" s="138"/>
      <c r="B494" s="139"/>
      <c r="C494" s="140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ht="15.75" customHeight="1">
      <c r="A495" s="138"/>
      <c r="B495" s="139"/>
      <c r="C495" s="140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ht="15.75" customHeight="1">
      <c r="A496" s="138"/>
      <c r="B496" s="139"/>
      <c r="C496" s="140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ht="15.75" customHeight="1">
      <c r="A497" s="138"/>
      <c r="B497" s="139"/>
      <c r="C497" s="140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ht="15.75" customHeight="1">
      <c r="A498" s="138"/>
      <c r="B498" s="139"/>
      <c r="C498" s="140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ht="15.75" customHeight="1">
      <c r="A499" s="138"/>
      <c r="B499" s="139"/>
      <c r="C499" s="140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ht="15.75" customHeight="1">
      <c r="A500" s="138"/>
      <c r="B500" s="139"/>
      <c r="C500" s="140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ht="15.75" customHeight="1">
      <c r="A501" s="138"/>
      <c r="B501" s="139"/>
      <c r="C501" s="140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ht="15.75" customHeight="1">
      <c r="A502" s="138"/>
      <c r="B502" s="139"/>
      <c r="C502" s="140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ht="15.75" customHeight="1">
      <c r="A503" s="138"/>
      <c r="B503" s="139"/>
      <c r="C503" s="140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ht="15.75" customHeight="1">
      <c r="A504" s="138"/>
      <c r="B504" s="139"/>
      <c r="C504" s="140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ht="15.75" customHeight="1">
      <c r="A505" s="138"/>
      <c r="B505" s="139"/>
      <c r="C505" s="140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ht="15.75" customHeight="1">
      <c r="A506" s="138"/>
      <c r="B506" s="139"/>
      <c r="C506" s="140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ht="15.75" customHeight="1">
      <c r="A507" s="138"/>
      <c r="B507" s="139"/>
      <c r="C507" s="140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ht="15.75" customHeight="1">
      <c r="A508" s="138"/>
      <c r="B508" s="139"/>
      <c r="C508" s="140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ht="15.75" customHeight="1">
      <c r="A509" s="138"/>
      <c r="B509" s="139"/>
      <c r="C509" s="140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ht="15.75" customHeight="1">
      <c r="A510" s="138"/>
      <c r="B510" s="139"/>
      <c r="C510" s="140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ht="15.75" customHeight="1">
      <c r="A511" s="138"/>
      <c r="B511" s="139"/>
      <c r="C511" s="140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ht="15.75" customHeight="1">
      <c r="A512" s="138"/>
      <c r="B512" s="139"/>
      <c r="C512" s="140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ht="15.75" customHeight="1">
      <c r="A513" s="138"/>
      <c r="B513" s="139"/>
      <c r="C513" s="140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ht="15.75" customHeight="1">
      <c r="A514" s="138"/>
      <c r="B514" s="139"/>
      <c r="C514" s="140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ht="15.75" customHeight="1">
      <c r="A515" s="138"/>
      <c r="B515" s="139"/>
      <c r="C515" s="140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ht="15.75" customHeight="1">
      <c r="A516" s="138"/>
      <c r="B516" s="139"/>
      <c r="C516" s="140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ht="15.75" customHeight="1">
      <c r="A517" s="138"/>
      <c r="B517" s="139"/>
      <c r="C517" s="140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ht="15.75" customHeight="1">
      <c r="A518" s="138"/>
      <c r="B518" s="139"/>
      <c r="C518" s="140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ht="15.75" customHeight="1">
      <c r="A519" s="138"/>
      <c r="B519" s="139"/>
      <c r="C519" s="140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ht="15.75" customHeight="1">
      <c r="A520" s="138"/>
      <c r="B520" s="139"/>
      <c r="C520" s="140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ht="15.75" customHeight="1">
      <c r="A521" s="138"/>
      <c r="B521" s="139"/>
      <c r="C521" s="140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ht="15.75" customHeight="1">
      <c r="A522" s="138"/>
      <c r="B522" s="139"/>
      <c r="C522" s="140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ht="15.75" customHeight="1">
      <c r="A523" s="138"/>
      <c r="B523" s="139"/>
      <c r="C523" s="140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ht="15.75" customHeight="1">
      <c r="A524" s="138"/>
      <c r="B524" s="139"/>
      <c r="C524" s="140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ht="15.75" customHeight="1">
      <c r="A525" s="138"/>
      <c r="B525" s="139"/>
      <c r="C525" s="140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ht="15.75" customHeight="1">
      <c r="A526" s="138"/>
      <c r="B526" s="139"/>
      <c r="C526" s="140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ht="15.75" customHeight="1">
      <c r="A527" s="138"/>
      <c r="B527" s="139"/>
      <c r="C527" s="140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ht="15.75" customHeight="1">
      <c r="A528" s="138"/>
      <c r="B528" s="139"/>
      <c r="C528" s="140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ht="15.75" customHeight="1">
      <c r="A529" s="138"/>
      <c r="B529" s="139"/>
      <c r="C529" s="140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ht="15.75" customHeight="1">
      <c r="A530" s="138"/>
      <c r="B530" s="139"/>
      <c r="C530" s="140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ht="15.75" customHeight="1">
      <c r="A531" s="138"/>
      <c r="B531" s="139"/>
      <c r="C531" s="140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ht="15.75" customHeight="1">
      <c r="A532" s="138"/>
      <c r="B532" s="139"/>
      <c r="C532" s="140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ht="15.75" customHeight="1">
      <c r="A533" s="138"/>
      <c r="B533" s="139"/>
      <c r="C533" s="140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ht="15.75" customHeight="1">
      <c r="A534" s="138"/>
      <c r="B534" s="139"/>
      <c r="C534" s="140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ht="15.75" customHeight="1">
      <c r="A535" s="138"/>
      <c r="B535" s="139"/>
      <c r="C535" s="140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ht="15.75" customHeight="1">
      <c r="A536" s="138"/>
      <c r="B536" s="139"/>
      <c r="C536" s="140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ht="15.75" customHeight="1">
      <c r="A537" s="138"/>
      <c r="B537" s="139"/>
      <c r="C537" s="140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ht="15.75" customHeight="1">
      <c r="A538" s="138"/>
      <c r="B538" s="139"/>
      <c r="C538" s="140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ht="15.75" customHeight="1">
      <c r="A539" s="138"/>
      <c r="B539" s="139"/>
      <c r="C539" s="140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ht="15.75" customHeight="1">
      <c r="A540" s="138"/>
      <c r="B540" s="139"/>
      <c r="C540" s="140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ht="15.75" customHeight="1">
      <c r="A541" s="138"/>
      <c r="B541" s="139"/>
      <c r="C541" s="140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ht="15.75" customHeight="1">
      <c r="A542" s="138"/>
      <c r="B542" s="139"/>
      <c r="C542" s="140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ht="15.75" customHeight="1">
      <c r="A543" s="138"/>
      <c r="B543" s="139"/>
      <c r="C543" s="140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ht="15.75" customHeight="1">
      <c r="A544" s="138"/>
      <c r="B544" s="139"/>
      <c r="C544" s="140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ht="15.75" customHeight="1">
      <c r="A545" s="138"/>
      <c r="B545" s="139"/>
      <c r="C545" s="140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ht="15.75" customHeight="1">
      <c r="A546" s="138"/>
      <c r="B546" s="139"/>
      <c r="C546" s="140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ht="15.75" customHeight="1">
      <c r="A547" s="138"/>
      <c r="B547" s="139"/>
      <c r="C547" s="140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ht="15.75" customHeight="1">
      <c r="A548" s="138"/>
      <c r="B548" s="139"/>
      <c r="C548" s="140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ht="15.75" customHeight="1">
      <c r="A549" s="138"/>
      <c r="B549" s="139"/>
      <c r="C549" s="140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ht="15.75" customHeight="1">
      <c r="A550" s="138"/>
      <c r="B550" s="139"/>
      <c r="C550" s="140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ht="15.75" customHeight="1">
      <c r="A551" s="138"/>
      <c r="B551" s="139"/>
      <c r="C551" s="140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ht="15.75" customHeight="1">
      <c r="A552" s="138"/>
      <c r="B552" s="139"/>
      <c r="C552" s="140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ht="15.75" customHeight="1">
      <c r="A553" s="138"/>
      <c r="B553" s="139"/>
      <c r="C553" s="140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ht="15.75" customHeight="1">
      <c r="A554" s="138"/>
      <c r="B554" s="139"/>
      <c r="C554" s="140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ht="15.75" customHeight="1">
      <c r="A555" s="138"/>
      <c r="B555" s="139"/>
      <c r="C555" s="140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ht="15.75" customHeight="1">
      <c r="A556" s="138"/>
      <c r="B556" s="139"/>
      <c r="C556" s="140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ht="15.75" customHeight="1">
      <c r="A557" s="138"/>
      <c r="B557" s="139"/>
      <c r="C557" s="140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ht="15.75" customHeight="1">
      <c r="A558" s="138"/>
      <c r="B558" s="139"/>
      <c r="C558" s="140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ht="15.75" customHeight="1">
      <c r="A559" s="138"/>
      <c r="B559" s="139"/>
      <c r="C559" s="140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ht="15.75" customHeight="1">
      <c r="A560" s="138"/>
      <c r="B560" s="139"/>
      <c r="C560" s="140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ht="15.75" customHeight="1">
      <c r="A561" s="138"/>
      <c r="B561" s="139"/>
      <c r="C561" s="140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ht="15.75" customHeight="1">
      <c r="A562" s="138"/>
      <c r="B562" s="139"/>
      <c r="C562" s="140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ht="15.75" customHeight="1">
      <c r="A563" s="138"/>
      <c r="B563" s="139"/>
      <c r="C563" s="140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ht="15.75" customHeight="1">
      <c r="A564" s="138"/>
      <c r="B564" s="139"/>
      <c r="C564" s="140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ht="15.75" customHeight="1">
      <c r="A565" s="138"/>
      <c r="B565" s="139"/>
      <c r="C565" s="140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ht="15.75" customHeight="1">
      <c r="A566" s="138"/>
      <c r="B566" s="139"/>
      <c r="C566" s="140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ht="15.75" customHeight="1">
      <c r="A567" s="138"/>
      <c r="B567" s="139"/>
      <c r="C567" s="140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ht="15.75" customHeight="1">
      <c r="A568" s="138"/>
      <c r="B568" s="139"/>
      <c r="C568" s="140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ht="15.75" customHeight="1">
      <c r="A569" s="138"/>
      <c r="B569" s="139"/>
      <c r="C569" s="140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ht="15.75" customHeight="1">
      <c r="A570" s="138"/>
      <c r="B570" s="139"/>
      <c r="C570" s="140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ht="15.75" customHeight="1">
      <c r="A571" s="138"/>
      <c r="B571" s="139"/>
      <c r="C571" s="140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ht="15.75" customHeight="1">
      <c r="A572" s="138"/>
      <c r="B572" s="139"/>
      <c r="C572" s="140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ht="15.75" customHeight="1">
      <c r="A573" s="138"/>
      <c r="B573" s="139"/>
      <c r="C573" s="140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ht="15.75" customHeight="1">
      <c r="A574" s="138"/>
      <c r="B574" s="139"/>
      <c r="C574" s="140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ht="15.75" customHeight="1">
      <c r="A575" s="138"/>
      <c r="B575" s="139"/>
      <c r="C575" s="140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ht="15.75" customHeight="1">
      <c r="A576" s="138"/>
      <c r="B576" s="139"/>
      <c r="C576" s="140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ht="15.75" customHeight="1">
      <c r="A577" s="138"/>
      <c r="B577" s="139"/>
      <c r="C577" s="140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ht="15.75" customHeight="1">
      <c r="A578" s="138"/>
      <c r="B578" s="139"/>
      <c r="C578" s="140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ht="15.75" customHeight="1">
      <c r="A579" s="138"/>
      <c r="B579" s="139"/>
      <c r="C579" s="140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ht="15.75" customHeight="1">
      <c r="A580" s="138"/>
      <c r="B580" s="139"/>
      <c r="C580" s="140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ht="15.75" customHeight="1">
      <c r="A581" s="138"/>
      <c r="B581" s="139"/>
      <c r="C581" s="140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ht="15.75" customHeight="1">
      <c r="A582" s="138"/>
      <c r="B582" s="139"/>
      <c r="C582" s="140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ht="15.75" customHeight="1">
      <c r="A583" s="138"/>
      <c r="B583" s="139"/>
      <c r="C583" s="140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ht="15.75" customHeight="1">
      <c r="A584" s="138"/>
      <c r="B584" s="139"/>
      <c r="C584" s="140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ht="15.75" customHeight="1">
      <c r="A585" s="138"/>
      <c r="B585" s="139"/>
      <c r="C585" s="140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ht="15.75" customHeight="1">
      <c r="A586" s="138"/>
      <c r="B586" s="139"/>
      <c r="C586" s="140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ht="15.75" customHeight="1">
      <c r="A587" s="138"/>
      <c r="B587" s="139"/>
      <c r="C587" s="140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ht="15.75" customHeight="1">
      <c r="A588" s="138"/>
      <c r="B588" s="139"/>
      <c r="C588" s="140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ht="15.75" customHeight="1">
      <c r="A589" s="138"/>
      <c r="B589" s="139"/>
      <c r="C589" s="140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ht="15.75" customHeight="1">
      <c r="A590" s="138"/>
      <c r="B590" s="139"/>
      <c r="C590" s="140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ht="15.75" customHeight="1">
      <c r="A591" s="138"/>
      <c r="B591" s="139"/>
      <c r="C591" s="140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ht="15.75" customHeight="1">
      <c r="A592" s="138"/>
      <c r="B592" s="139"/>
      <c r="C592" s="140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ht="15.75" customHeight="1">
      <c r="A593" s="138"/>
      <c r="B593" s="139"/>
      <c r="C593" s="140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ht="15.75" customHeight="1">
      <c r="A594" s="138"/>
      <c r="B594" s="139"/>
      <c r="C594" s="140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ht="15.75" customHeight="1">
      <c r="A595" s="138"/>
      <c r="B595" s="139"/>
      <c r="C595" s="140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ht="15.75" customHeight="1">
      <c r="A596" s="138"/>
      <c r="B596" s="139"/>
      <c r="C596" s="140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ht="15.75" customHeight="1">
      <c r="A597" s="138"/>
      <c r="B597" s="139"/>
      <c r="C597" s="140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ht="15.75" customHeight="1">
      <c r="A598" s="138"/>
      <c r="B598" s="139"/>
      <c r="C598" s="140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ht="15.75" customHeight="1">
      <c r="A599" s="138"/>
      <c r="B599" s="139"/>
      <c r="C599" s="140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ht="15.75" customHeight="1">
      <c r="A600" s="138"/>
      <c r="B600" s="139"/>
      <c r="C600" s="140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ht="15.75" customHeight="1">
      <c r="A601" s="138"/>
      <c r="B601" s="139"/>
      <c r="C601" s="140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ht="15.75" customHeight="1">
      <c r="A602" s="138"/>
      <c r="B602" s="139"/>
      <c r="C602" s="140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ht="15.75" customHeight="1">
      <c r="A603" s="138"/>
      <c r="B603" s="139"/>
      <c r="C603" s="140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ht="15.75" customHeight="1">
      <c r="A604" s="138"/>
      <c r="B604" s="139"/>
      <c r="C604" s="140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ht="15.75" customHeight="1">
      <c r="A605" s="138"/>
      <c r="B605" s="139"/>
      <c r="C605" s="140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ht="15.75" customHeight="1">
      <c r="A606" s="138"/>
      <c r="B606" s="139"/>
      <c r="C606" s="140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ht="15.75" customHeight="1">
      <c r="A607" s="138"/>
      <c r="B607" s="139"/>
      <c r="C607" s="140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ht="15.75" customHeight="1">
      <c r="A608" s="138"/>
      <c r="B608" s="139"/>
      <c r="C608" s="140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ht="15.75" customHeight="1">
      <c r="A609" s="138"/>
      <c r="B609" s="139"/>
      <c r="C609" s="140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ht="15.75" customHeight="1">
      <c r="A610" s="138"/>
      <c r="B610" s="139"/>
      <c r="C610" s="140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ht="15.75" customHeight="1">
      <c r="A611" s="138"/>
      <c r="B611" s="139"/>
      <c r="C611" s="140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ht="15.75" customHeight="1">
      <c r="A612" s="138"/>
      <c r="B612" s="139"/>
      <c r="C612" s="140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ht="15.75" customHeight="1">
      <c r="A613" s="138"/>
      <c r="B613" s="139"/>
      <c r="C613" s="140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ht="15.75" customHeight="1">
      <c r="A614" s="138"/>
      <c r="B614" s="139"/>
      <c r="C614" s="140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ht="15.75" customHeight="1">
      <c r="A615" s="138"/>
      <c r="B615" s="139"/>
      <c r="C615" s="140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ht="15.75" customHeight="1">
      <c r="A616" s="138"/>
      <c r="B616" s="139"/>
      <c r="C616" s="140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ht="15.75" customHeight="1">
      <c r="A617" s="138"/>
      <c r="B617" s="139"/>
      <c r="C617" s="140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ht="15.75" customHeight="1">
      <c r="A618" s="138"/>
      <c r="B618" s="139"/>
      <c r="C618" s="140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ht="15.75" customHeight="1">
      <c r="A619" s="138"/>
      <c r="B619" s="139"/>
      <c r="C619" s="140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ht="15.75" customHeight="1">
      <c r="A620" s="138"/>
      <c r="B620" s="139"/>
      <c r="C620" s="140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ht="15.75" customHeight="1">
      <c r="A621" s="138"/>
      <c r="B621" s="139"/>
      <c r="C621" s="140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ht="15.75" customHeight="1">
      <c r="A622" s="138"/>
      <c r="B622" s="139"/>
      <c r="C622" s="140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ht="15.75" customHeight="1">
      <c r="A623" s="138"/>
      <c r="B623" s="139"/>
      <c r="C623" s="140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ht="15.75" customHeight="1">
      <c r="A624" s="138"/>
      <c r="B624" s="139"/>
      <c r="C624" s="140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ht="15.75" customHeight="1">
      <c r="A625" s="138"/>
      <c r="B625" s="139"/>
      <c r="C625" s="140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ht="15.75" customHeight="1">
      <c r="A626" s="138"/>
      <c r="B626" s="139"/>
      <c r="C626" s="140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ht="15.75" customHeight="1">
      <c r="A627" s="138"/>
      <c r="B627" s="139"/>
      <c r="C627" s="140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ht="15.75" customHeight="1">
      <c r="A628" s="138"/>
      <c r="B628" s="139"/>
      <c r="C628" s="140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ht="15.75" customHeight="1">
      <c r="A629" s="138"/>
      <c r="B629" s="139"/>
      <c r="C629" s="140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ht="15.75" customHeight="1">
      <c r="A630" s="138"/>
      <c r="B630" s="139"/>
      <c r="C630" s="140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ht="15.75" customHeight="1">
      <c r="A631" s="138"/>
      <c r="B631" s="139"/>
      <c r="C631" s="140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ht="15.75" customHeight="1">
      <c r="A632" s="138"/>
      <c r="B632" s="139"/>
      <c r="C632" s="140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ht="15.75" customHeight="1">
      <c r="A633" s="138"/>
      <c r="B633" s="139"/>
      <c r="C633" s="140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ht="15.75" customHeight="1">
      <c r="A634" s="138"/>
      <c r="B634" s="139"/>
      <c r="C634" s="140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ht="15.75" customHeight="1">
      <c r="A635" s="138"/>
      <c r="B635" s="139"/>
      <c r="C635" s="140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ht="15.75" customHeight="1">
      <c r="A636" s="138"/>
      <c r="B636" s="139"/>
      <c r="C636" s="140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ht="15.75" customHeight="1">
      <c r="A637" s="138"/>
      <c r="B637" s="139"/>
      <c r="C637" s="140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ht="15.75" customHeight="1">
      <c r="A638" s="138"/>
      <c r="B638" s="139"/>
      <c r="C638" s="140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ht="15.75" customHeight="1">
      <c r="A639" s="138"/>
      <c r="B639" s="139"/>
      <c r="C639" s="140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ht="15.75" customHeight="1">
      <c r="A640" s="138"/>
      <c r="B640" s="139"/>
      <c r="C640" s="140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ht="15.75" customHeight="1">
      <c r="A641" s="138"/>
      <c r="B641" s="139"/>
      <c r="C641" s="140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ht="15.75" customHeight="1">
      <c r="A642" s="138"/>
      <c r="B642" s="139"/>
      <c r="C642" s="140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ht="15.75" customHeight="1">
      <c r="A643" s="138"/>
      <c r="B643" s="139"/>
      <c r="C643" s="140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ht="15.75" customHeight="1">
      <c r="A644" s="138"/>
      <c r="B644" s="139"/>
      <c r="C644" s="140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ht="15.75" customHeight="1">
      <c r="A645" s="138"/>
      <c r="B645" s="139"/>
      <c r="C645" s="140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ht="15.75" customHeight="1">
      <c r="A646" s="138"/>
      <c r="B646" s="139"/>
      <c r="C646" s="140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ht="15.75" customHeight="1">
      <c r="A647" s="138"/>
      <c r="B647" s="139"/>
      <c r="C647" s="140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ht="15.75" customHeight="1">
      <c r="A648" s="138"/>
      <c r="B648" s="139"/>
      <c r="C648" s="140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ht="15.75" customHeight="1">
      <c r="A649" s="138"/>
      <c r="B649" s="139"/>
      <c r="C649" s="140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ht="15.75" customHeight="1">
      <c r="A650" s="138"/>
      <c r="B650" s="139"/>
      <c r="C650" s="140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ht="15.75" customHeight="1">
      <c r="A651" s="138"/>
      <c r="B651" s="139"/>
      <c r="C651" s="140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ht="15.75" customHeight="1">
      <c r="A652" s="138"/>
      <c r="B652" s="139"/>
      <c r="C652" s="140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ht="15.75" customHeight="1">
      <c r="A653" s="138"/>
      <c r="B653" s="139"/>
      <c r="C653" s="140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ht="15.75" customHeight="1">
      <c r="A654" s="138"/>
      <c r="B654" s="139"/>
      <c r="C654" s="140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ht="15.75" customHeight="1">
      <c r="A655" s="138"/>
      <c r="B655" s="139"/>
      <c r="C655" s="140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ht="15.75" customHeight="1">
      <c r="A656" s="138"/>
      <c r="B656" s="139"/>
      <c r="C656" s="140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ht="15.75" customHeight="1">
      <c r="A657" s="138"/>
      <c r="B657" s="139"/>
      <c r="C657" s="140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ht="15.75" customHeight="1">
      <c r="A658" s="138"/>
      <c r="B658" s="139"/>
      <c r="C658" s="140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ht="15.75" customHeight="1">
      <c r="A659" s="138"/>
      <c r="B659" s="139"/>
      <c r="C659" s="140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ht="15.75" customHeight="1">
      <c r="A660" s="138"/>
      <c r="B660" s="139"/>
      <c r="C660" s="140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ht="15.75" customHeight="1">
      <c r="A661" s="138"/>
      <c r="B661" s="139"/>
      <c r="C661" s="140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ht="15.75" customHeight="1">
      <c r="A662" s="138"/>
      <c r="B662" s="139"/>
      <c r="C662" s="140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ht="15.75" customHeight="1">
      <c r="A663" s="138"/>
      <c r="B663" s="139"/>
      <c r="C663" s="140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ht="15.75" customHeight="1">
      <c r="A664" s="138"/>
      <c r="B664" s="139"/>
      <c r="C664" s="140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ht="15.75" customHeight="1">
      <c r="A665" s="138"/>
      <c r="B665" s="139"/>
      <c r="C665" s="140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ht="15.75" customHeight="1">
      <c r="A666" s="138"/>
      <c r="B666" s="139"/>
      <c r="C666" s="140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ht="15.75" customHeight="1">
      <c r="A667" s="138"/>
      <c r="B667" s="139"/>
      <c r="C667" s="140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ht="15.75" customHeight="1">
      <c r="A668" s="138"/>
      <c r="B668" s="139"/>
      <c r="C668" s="140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ht="15.75" customHeight="1">
      <c r="A669" s="138"/>
      <c r="B669" s="139"/>
      <c r="C669" s="140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ht="15.75" customHeight="1">
      <c r="A670" s="138"/>
      <c r="B670" s="139"/>
      <c r="C670" s="140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ht="15.75" customHeight="1">
      <c r="A671" s="138"/>
      <c r="B671" s="139"/>
      <c r="C671" s="140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ht="15.75" customHeight="1">
      <c r="A672" s="138"/>
      <c r="B672" s="139"/>
      <c r="C672" s="140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ht="15.75" customHeight="1">
      <c r="A673" s="138"/>
      <c r="B673" s="139"/>
      <c r="C673" s="140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ht="15.75" customHeight="1">
      <c r="A674" s="138"/>
      <c r="B674" s="139"/>
      <c r="C674" s="140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ht="15.75" customHeight="1">
      <c r="A675" s="138"/>
      <c r="B675" s="139"/>
      <c r="C675" s="140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ht="15.75" customHeight="1">
      <c r="A676" s="138"/>
      <c r="B676" s="139"/>
      <c r="C676" s="140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ht="15.75" customHeight="1">
      <c r="A677" s="138"/>
      <c r="B677" s="139"/>
      <c r="C677" s="140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ht="15.75" customHeight="1">
      <c r="A678" s="138"/>
      <c r="B678" s="139"/>
      <c r="C678" s="140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ht="15.75" customHeight="1">
      <c r="A679" s="138"/>
      <c r="B679" s="139"/>
      <c r="C679" s="140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ht="15.75" customHeight="1">
      <c r="A680" s="138"/>
      <c r="B680" s="139"/>
      <c r="C680" s="140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ht="15.75" customHeight="1">
      <c r="A681" s="138"/>
      <c r="B681" s="139"/>
      <c r="C681" s="140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ht="15.75" customHeight="1">
      <c r="A682" s="138"/>
      <c r="B682" s="139"/>
      <c r="C682" s="140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ht="15.75" customHeight="1">
      <c r="A683" s="138"/>
      <c r="B683" s="139"/>
      <c r="C683" s="140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ht="15.75" customHeight="1">
      <c r="A684" s="138"/>
      <c r="B684" s="139"/>
      <c r="C684" s="140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ht="15.75" customHeight="1">
      <c r="A685" s="138"/>
      <c r="B685" s="139"/>
      <c r="C685" s="140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ht="15.75" customHeight="1">
      <c r="A686" s="138"/>
      <c r="B686" s="139"/>
      <c r="C686" s="140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ht="15.75" customHeight="1">
      <c r="A687" s="138"/>
      <c r="B687" s="139"/>
      <c r="C687" s="140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ht="15.75" customHeight="1">
      <c r="A688" s="138"/>
      <c r="B688" s="139"/>
      <c r="C688" s="140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ht="15.75" customHeight="1">
      <c r="A689" s="138"/>
      <c r="B689" s="139"/>
      <c r="C689" s="140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ht="15.75" customHeight="1">
      <c r="A690" s="138"/>
      <c r="B690" s="139"/>
      <c r="C690" s="140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ht="15.75" customHeight="1">
      <c r="A691" s="138"/>
      <c r="B691" s="139"/>
      <c r="C691" s="140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ht="15.75" customHeight="1">
      <c r="A692" s="138"/>
      <c r="B692" s="139"/>
      <c r="C692" s="140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ht="15.75" customHeight="1">
      <c r="A693" s="138"/>
      <c r="B693" s="139"/>
      <c r="C693" s="140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ht="15.75" customHeight="1">
      <c r="A694" s="138"/>
      <c r="B694" s="139"/>
      <c r="C694" s="140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ht="15.75" customHeight="1">
      <c r="A695" s="138"/>
      <c r="B695" s="139"/>
      <c r="C695" s="140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ht="15.75" customHeight="1">
      <c r="A696" s="138"/>
      <c r="B696" s="139"/>
      <c r="C696" s="140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ht="15.75" customHeight="1">
      <c r="A697" s="138"/>
      <c r="B697" s="139"/>
      <c r="C697" s="140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ht="15.75" customHeight="1">
      <c r="A698" s="138"/>
      <c r="B698" s="139"/>
      <c r="C698" s="140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ht="15.75" customHeight="1">
      <c r="A699" s="138"/>
      <c r="B699" s="139"/>
      <c r="C699" s="140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ht="15.75" customHeight="1">
      <c r="A700" s="138"/>
      <c r="B700" s="139"/>
      <c r="C700" s="140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ht="15.75" customHeight="1">
      <c r="A701" s="138"/>
      <c r="B701" s="139"/>
      <c r="C701" s="140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ht="15.75" customHeight="1">
      <c r="A702" s="138"/>
      <c r="B702" s="139"/>
      <c r="C702" s="140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ht="15.75" customHeight="1">
      <c r="A703" s="138"/>
      <c r="B703" s="139"/>
      <c r="C703" s="140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ht="15.75" customHeight="1">
      <c r="A704" s="138"/>
      <c r="B704" s="139"/>
      <c r="C704" s="140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ht="15.75" customHeight="1">
      <c r="A705" s="138"/>
      <c r="B705" s="139"/>
      <c r="C705" s="140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ht="15.75" customHeight="1">
      <c r="A706" s="138"/>
      <c r="B706" s="139"/>
      <c r="C706" s="140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ht="15.75" customHeight="1">
      <c r="A707" s="138"/>
      <c r="B707" s="139"/>
      <c r="C707" s="140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ht="15.75" customHeight="1">
      <c r="A708" s="138"/>
      <c r="B708" s="139"/>
      <c r="C708" s="140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ht="15.75" customHeight="1">
      <c r="A709" s="138"/>
      <c r="B709" s="139"/>
      <c r="C709" s="140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ht="15.75" customHeight="1">
      <c r="A710" s="138"/>
      <c r="B710" s="139"/>
      <c r="C710" s="140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ht="15.75" customHeight="1">
      <c r="A711" s="138"/>
      <c r="B711" s="139"/>
      <c r="C711" s="140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ht="15.75" customHeight="1">
      <c r="A712" s="138"/>
      <c r="B712" s="139"/>
      <c r="C712" s="140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ht="15.75" customHeight="1">
      <c r="A713" s="138"/>
      <c r="B713" s="139"/>
      <c r="C713" s="140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ht="15.75" customHeight="1">
      <c r="A714" s="138"/>
      <c r="B714" s="139"/>
      <c r="C714" s="140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ht="15.75" customHeight="1">
      <c r="A715" s="138"/>
      <c r="B715" s="139"/>
      <c r="C715" s="140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ht="15.75" customHeight="1">
      <c r="A716" s="138"/>
      <c r="B716" s="139"/>
      <c r="C716" s="140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ht="15.75" customHeight="1">
      <c r="A717" s="138"/>
      <c r="B717" s="139"/>
      <c r="C717" s="140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ht="15.75" customHeight="1">
      <c r="A718" s="138"/>
      <c r="B718" s="139"/>
      <c r="C718" s="140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ht="15.75" customHeight="1">
      <c r="A719" s="138"/>
      <c r="B719" s="139"/>
      <c r="C719" s="140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ht="15.75" customHeight="1">
      <c r="A720" s="138"/>
      <c r="B720" s="139"/>
      <c r="C720" s="140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ht="15.75" customHeight="1">
      <c r="A721" s="138"/>
      <c r="B721" s="139"/>
      <c r="C721" s="140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ht="15.75" customHeight="1">
      <c r="A722" s="138"/>
      <c r="B722" s="139"/>
      <c r="C722" s="140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ht="15.75" customHeight="1">
      <c r="A723" s="138"/>
      <c r="B723" s="139"/>
      <c r="C723" s="140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ht="15.75" customHeight="1">
      <c r="A724" s="138"/>
      <c r="B724" s="139"/>
      <c r="C724" s="140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ht="15.75" customHeight="1">
      <c r="A725" s="138"/>
      <c r="B725" s="139"/>
      <c r="C725" s="140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ht="15.75" customHeight="1">
      <c r="A726" s="138"/>
      <c r="B726" s="139"/>
      <c r="C726" s="140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ht="15.75" customHeight="1">
      <c r="A727" s="138"/>
      <c r="B727" s="139"/>
      <c r="C727" s="140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ht="15.75" customHeight="1">
      <c r="A728" s="138"/>
      <c r="B728" s="139"/>
      <c r="C728" s="140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ht="15.75" customHeight="1">
      <c r="A729" s="138"/>
      <c r="B729" s="139"/>
      <c r="C729" s="140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ht="15.75" customHeight="1">
      <c r="A730" s="138"/>
      <c r="B730" s="139"/>
      <c r="C730" s="140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ht="15.75" customHeight="1">
      <c r="A731" s="138"/>
      <c r="B731" s="139"/>
      <c r="C731" s="140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ht="15.75" customHeight="1">
      <c r="A732" s="138"/>
      <c r="B732" s="139"/>
      <c r="C732" s="140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ht="15.75" customHeight="1">
      <c r="A733" s="138"/>
      <c r="B733" s="139"/>
      <c r="C733" s="140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ht="15.75" customHeight="1">
      <c r="A734" s="138"/>
      <c r="B734" s="139"/>
      <c r="C734" s="140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ht="15.75" customHeight="1">
      <c r="A735" s="138"/>
      <c r="B735" s="139"/>
      <c r="C735" s="140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ht="15.75" customHeight="1">
      <c r="A736" s="138"/>
      <c r="B736" s="139"/>
      <c r="C736" s="140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ht="15.75" customHeight="1">
      <c r="A737" s="138"/>
      <c r="B737" s="139"/>
      <c r="C737" s="140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ht="15.75" customHeight="1">
      <c r="A738" s="138"/>
      <c r="B738" s="139"/>
      <c r="C738" s="140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ht="15.75" customHeight="1">
      <c r="A739" s="138"/>
      <c r="B739" s="139"/>
      <c r="C739" s="140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ht="15.75" customHeight="1">
      <c r="A740" s="138"/>
      <c r="B740" s="139"/>
      <c r="C740" s="140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ht="15.75" customHeight="1">
      <c r="A741" s="138"/>
      <c r="B741" s="139"/>
      <c r="C741" s="140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ht="15.75" customHeight="1">
      <c r="A742" s="138"/>
      <c r="B742" s="139"/>
      <c r="C742" s="140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ht="15.75" customHeight="1">
      <c r="A743" s="138"/>
      <c r="B743" s="139"/>
      <c r="C743" s="140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ht="15.75" customHeight="1">
      <c r="A744" s="138"/>
      <c r="B744" s="139"/>
      <c r="C744" s="140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ht="15.75" customHeight="1">
      <c r="A745" s="138"/>
      <c r="B745" s="139"/>
      <c r="C745" s="140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ht="15.75" customHeight="1">
      <c r="A746" s="138"/>
      <c r="B746" s="139"/>
      <c r="C746" s="140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ht="15.75" customHeight="1">
      <c r="A747" s="138"/>
      <c r="B747" s="139"/>
      <c r="C747" s="140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ht="15.75" customHeight="1">
      <c r="A748" s="138"/>
      <c r="B748" s="139"/>
      <c r="C748" s="140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ht="15.75" customHeight="1">
      <c r="A749" s="138"/>
      <c r="B749" s="139"/>
      <c r="C749" s="140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ht="15.75" customHeight="1">
      <c r="A750" s="138"/>
      <c r="B750" s="139"/>
      <c r="C750" s="140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ht="15.75" customHeight="1">
      <c r="A751" s="138"/>
      <c r="B751" s="139"/>
      <c r="C751" s="140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ht="15.75" customHeight="1">
      <c r="A752" s="138"/>
      <c r="B752" s="139"/>
      <c r="C752" s="140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ht="15.75" customHeight="1">
      <c r="A753" s="138"/>
      <c r="B753" s="139"/>
      <c r="C753" s="140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ht="15.75" customHeight="1">
      <c r="A754" s="138"/>
      <c r="B754" s="139"/>
      <c r="C754" s="140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ht="15.75" customHeight="1">
      <c r="A755" s="138"/>
      <c r="B755" s="139"/>
      <c r="C755" s="140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ht="15.75" customHeight="1">
      <c r="A756" s="138"/>
      <c r="B756" s="139"/>
      <c r="C756" s="140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ht="15.75" customHeight="1">
      <c r="A757" s="138"/>
      <c r="B757" s="139"/>
      <c r="C757" s="140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ht="15.75" customHeight="1">
      <c r="A758" s="138"/>
      <c r="B758" s="139"/>
      <c r="C758" s="140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ht="15.75" customHeight="1">
      <c r="A759" s="138"/>
      <c r="B759" s="139"/>
      <c r="C759" s="140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ht="15.75" customHeight="1">
      <c r="A760" s="138"/>
      <c r="B760" s="139"/>
      <c r="C760" s="140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ht="15.75" customHeight="1">
      <c r="A761" s="138"/>
      <c r="B761" s="139"/>
      <c r="C761" s="140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ht="15.75" customHeight="1">
      <c r="A762" s="138"/>
      <c r="B762" s="139"/>
      <c r="C762" s="140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ht="15.75" customHeight="1">
      <c r="A763" s="138"/>
      <c r="B763" s="139"/>
      <c r="C763" s="140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ht="15.75" customHeight="1">
      <c r="A764" s="138"/>
      <c r="B764" s="139"/>
      <c r="C764" s="140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ht="15.75" customHeight="1">
      <c r="A765" s="138"/>
      <c r="B765" s="139"/>
      <c r="C765" s="140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ht="15.75" customHeight="1">
      <c r="A766" s="138"/>
      <c r="B766" s="139"/>
      <c r="C766" s="140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ht="15.75" customHeight="1">
      <c r="A767" s="138"/>
      <c r="B767" s="139"/>
      <c r="C767" s="140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ht="15.75" customHeight="1">
      <c r="A768" s="138"/>
      <c r="B768" s="139"/>
      <c r="C768" s="140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ht="15.75" customHeight="1">
      <c r="A769" s="138"/>
      <c r="B769" s="139"/>
      <c r="C769" s="140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ht="15.75" customHeight="1">
      <c r="A770" s="138"/>
      <c r="B770" s="139"/>
      <c r="C770" s="140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ht="15.75" customHeight="1">
      <c r="A771" s="138"/>
      <c r="B771" s="139"/>
      <c r="C771" s="140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ht="15.75" customHeight="1">
      <c r="A772" s="138"/>
      <c r="B772" s="139"/>
      <c r="C772" s="140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ht="15.75" customHeight="1">
      <c r="A773" s="138"/>
      <c r="B773" s="139"/>
      <c r="C773" s="140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ht="15.75" customHeight="1">
      <c r="A774" s="138"/>
      <c r="B774" s="139"/>
      <c r="C774" s="140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ht="15.75" customHeight="1">
      <c r="A775" s="138"/>
      <c r="B775" s="139"/>
      <c r="C775" s="140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ht="15.75" customHeight="1">
      <c r="A776" s="138"/>
      <c r="B776" s="139"/>
      <c r="C776" s="140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ht="15.75" customHeight="1">
      <c r="A777" s="138"/>
      <c r="B777" s="139"/>
      <c r="C777" s="140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ht="15.75" customHeight="1">
      <c r="A778" s="138"/>
      <c r="B778" s="139"/>
      <c r="C778" s="140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ht="15.75" customHeight="1">
      <c r="A779" s="138"/>
      <c r="B779" s="139"/>
      <c r="C779" s="140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ht="15.75" customHeight="1">
      <c r="A780" s="138"/>
      <c r="B780" s="139"/>
      <c r="C780" s="140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ht="15.75" customHeight="1">
      <c r="A781" s="138"/>
      <c r="B781" s="139"/>
      <c r="C781" s="140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ht="15.75" customHeight="1">
      <c r="A782" s="138"/>
      <c r="B782" s="139"/>
      <c r="C782" s="140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ht="15.75" customHeight="1">
      <c r="A783" s="138"/>
      <c r="B783" s="139"/>
      <c r="C783" s="140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ht="15.75" customHeight="1">
      <c r="A784" s="138"/>
      <c r="B784" s="139"/>
      <c r="C784" s="140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ht="15.75" customHeight="1">
      <c r="A785" s="138"/>
      <c r="B785" s="139"/>
      <c r="C785" s="140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ht="15.75" customHeight="1">
      <c r="A786" s="138"/>
      <c r="B786" s="139"/>
      <c r="C786" s="140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ht="15.75" customHeight="1">
      <c r="A787" s="138"/>
      <c r="B787" s="139"/>
      <c r="C787" s="140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ht="15.75" customHeight="1">
      <c r="A788" s="138"/>
      <c r="B788" s="139"/>
      <c r="C788" s="140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ht="15.75" customHeight="1">
      <c r="A789" s="138"/>
      <c r="B789" s="139"/>
      <c r="C789" s="140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ht="15.75" customHeight="1">
      <c r="A790" s="138"/>
      <c r="B790" s="139"/>
      <c r="C790" s="140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ht="15.75" customHeight="1">
      <c r="A791" s="138"/>
      <c r="B791" s="139"/>
      <c r="C791" s="140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ht="15.75" customHeight="1">
      <c r="A792" s="138"/>
      <c r="B792" s="139"/>
      <c r="C792" s="140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ht="15.75" customHeight="1">
      <c r="A793" s="138"/>
      <c r="B793" s="139"/>
      <c r="C793" s="140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ht="15.75" customHeight="1">
      <c r="A794" s="138"/>
      <c r="B794" s="139"/>
      <c r="C794" s="140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ht="15.75" customHeight="1">
      <c r="A795" s="138"/>
      <c r="B795" s="139"/>
      <c r="C795" s="140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ht="15.75" customHeight="1">
      <c r="A796" s="138"/>
      <c r="B796" s="139"/>
      <c r="C796" s="140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ht="15.75" customHeight="1">
      <c r="A797" s="138"/>
      <c r="B797" s="139"/>
      <c r="C797" s="140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ht="15.75" customHeight="1">
      <c r="A798" s="138"/>
      <c r="B798" s="139"/>
      <c r="C798" s="140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ht="15.75" customHeight="1">
      <c r="A799" s="138"/>
      <c r="B799" s="139"/>
      <c r="C799" s="140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ht="15.75" customHeight="1">
      <c r="A800" s="138"/>
      <c r="B800" s="139"/>
      <c r="C800" s="140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ht="15.75" customHeight="1">
      <c r="A801" s="138"/>
      <c r="B801" s="139"/>
      <c r="C801" s="140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ht="15.75" customHeight="1">
      <c r="A802" s="138"/>
      <c r="B802" s="139"/>
      <c r="C802" s="140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ht="15.75" customHeight="1">
      <c r="A803" s="138"/>
      <c r="B803" s="139"/>
      <c r="C803" s="140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ht="15.75" customHeight="1">
      <c r="A804" s="138"/>
      <c r="B804" s="139"/>
      <c r="C804" s="140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ht="15.75" customHeight="1">
      <c r="A805" s="138"/>
      <c r="B805" s="139"/>
      <c r="C805" s="140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ht="15.75" customHeight="1">
      <c r="A806" s="138"/>
      <c r="B806" s="139"/>
      <c r="C806" s="140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ht="15.75" customHeight="1">
      <c r="A807" s="138"/>
      <c r="B807" s="139"/>
      <c r="C807" s="140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ht="15.75" customHeight="1">
      <c r="A808" s="138"/>
      <c r="B808" s="139"/>
      <c r="C808" s="140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ht="15.75" customHeight="1">
      <c r="A809" s="138"/>
      <c r="B809" s="139"/>
      <c r="C809" s="140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ht="15.75" customHeight="1">
      <c r="A810" s="138"/>
      <c r="B810" s="139"/>
      <c r="C810" s="140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ht="15.75" customHeight="1">
      <c r="A811" s="138"/>
      <c r="B811" s="139"/>
      <c r="C811" s="140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ht="15.75" customHeight="1">
      <c r="A812" s="138"/>
      <c r="B812" s="139"/>
      <c r="C812" s="140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ht="15.75" customHeight="1">
      <c r="A813" s="138"/>
      <c r="B813" s="139"/>
      <c r="C813" s="140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ht="15.75" customHeight="1">
      <c r="A814" s="138"/>
      <c r="B814" s="139"/>
      <c r="C814" s="140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ht="15.75" customHeight="1">
      <c r="A815" s="138"/>
      <c r="B815" s="139"/>
      <c r="C815" s="140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ht="15.75" customHeight="1">
      <c r="A816" s="138"/>
      <c r="B816" s="139"/>
      <c r="C816" s="140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ht="15.75" customHeight="1">
      <c r="A817" s="138"/>
      <c r="B817" s="139"/>
      <c r="C817" s="140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ht="15.75" customHeight="1">
      <c r="A818" s="138"/>
      <c r="B818" s="139"/>
      <c r="C818" s="140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ht="15.75" customHeight="1">
      <c r="A819" s="138"/>
      <c r="B819" s="139"/>
      <c r="C819" s="140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ht="15.75" customHeight="1">
      <c r="A820" s="138"/>
      <c r="B820" s="139"/>
      <c r="C820" s="140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ht="15.75" customHeight="1">
      <c r="A821" s="138"/>
      <c r="B821" s="139"/>
      <c r="C821" s="140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ht="15.75" customHeight="1">
      <c r="A822" s="138"/>
      <c r="B822" s="139"/>
      <c r="C822" s="140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ht="15.75" customHeight="1">
      <c r="A823" s="138"/>
      <c r="B823" s="139"/>
      <c r="C823" s="140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ht="15.75" customHeight="1">
      <c r="A824" s="138"/>
      <c r="B824" s="139"/>
      <c r="C824" s="140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ht="15.75" customHeight="1">
      <c r="A825" s="138"/>
      <c r="B825" s="139"/>
      <c r="C825" s="140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ht="15.75" customHeight="1">
      <c r="A826" s="138"/>
      <c r="B826" s="139"/>
      <c r="C826" s="140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ht="15.75" customHeight="1">
      <c r="A827" s="138"/>
      <c r="B827" s="139"/>
      <c r="C827" s="140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ht="15.75" customHeight="1">
      <c r="A828" s="138"/>
      <c r="B828" s="139"/>
      <c r="C828" s="140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ht="15.75" customHeight="1">
      <c r="A829" s="138"/>
      <c r="B829" s="139"/>
      <c r="C829" s="140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ht="15.75" customHeight="1">
      <c r="A830" s="138"/>
      <c r="B830" s="139"/>
      <c r="C830" s="140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ht="15.75" customHeight="1">
      <c r="A831" s="138"/>
      <c r="B831" s="139"/>
      <c r="C831" s="140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ht="15.75" customHeight="1">
      <c r="A832" s="138"/>
      <c r="B832" s="139"/>
      <c r="C832" s="140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ht="15.75" customHeight="1">
      <c r="A833" s="138"/>
      <c r="B833" s="139"/>
      <c r="C833" s="140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ht="15.75" customHeight="1">
      <c r="A834" s="138"/>
      <c r="B834" s="139"/>
      <c r="C834" s="140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ht="15.75" customHeight="1">
      <c r="A835" s="138"/>
      <c r="B835" s="139"/>
      <c r="C835" s="140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ht="15.75" customHeight="1">
      <c r="A836" s="138"/>
      <c r="B836" s="139"/>
      <c r="C836" s="140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ht="15.75" customHeight="1">
      <c r="A837" s="138"/>
      <c r="B837" s="139"/>
      <c r="C837" s="140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ht="15.75" customHeight="1">
      <c r="A838" s="138"/>
      <c r="B838" s="139"/>
      <c r="C838" s="140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ht="15.75" customHeight="1">
      <c r="A839" s="138"/>
      <c r="B839" s="139"/>
      <c r="C839" s="140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ht="15.75" customHeight="1">
      <c r="A840" s="138"/>
      <c r="B840" s="139"/>
      <c r="C840" s="140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ht="15.75" customHeight="1">
      <c r="A841" s="138"/>
      <c r="B841" s="139"/>
      <c r="C841" s="140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ht="15.75" customHeight="1">
      <c r="A842" s="138"/>
      <c r="B842" s="139"/>
      <c r="C842" s="140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ht="15.75" customHeight="1">
      <c r="A843" s="138"/>
      <c r="B843" s="139"/>
      <c r="C843" s="140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ht="15.75" customHeight="1">
      <c r="A844" s="138"/>
      <c r="B844" s="139"/>
      <c r="C844" s="140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ht="15.75" customHeight="1">
      <c r="A845" s="138"/>
      <c r="B845" s="139"/>
      <c r="C845" s="140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ht="15.75" customHeight="1">
      <c r="A846" s="138"/>
      <c r="B846" s="139"/>
      <c r="C846" s="140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ht="15.75" customHeight="1">
      <c r="A847" s="138"/>
      <c r="B847" s="139"/>
      <c r="C847" s="140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ht="15.75" customHeight="1">
      <c r="A848" s="138"/>
      <c r="B848" s="139"/>
      <c r="C848" s="140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ht="15.75" customHeight="1">
      <c r="A849" s="138"/>
      <c r="B849" s="139"/>
      <c r="C849" s="140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ht="15.75" customHeight="1">
      <c r="A850" s="138"/>
      <c r="B850" s="139"/>
      <c r="C850" s="140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ht="15.75" customHeight="1">
      <c r="A851" s="138"/>
      <c r="B851" s="139"/>
      <c r="C851" s="140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ht="15.75" customHeight="1">
      <c r="A852" s="138"/>
      <c r="B852" s="139"/>
      <c r="C852" s="140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ht="15.75" customHeight="1">
      <c r="A853" s="138"/>
      <c r="B853" s="139"/>
      <c r="C853" s="140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ht="15.75" customHeight="1">
      <c r="A854" s="138"/>
      <c r="B854" s="139"/>
      <c r="C854" s="140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ht="15.75" customHeight="1">
      <c r="A855" s="138"/>
      <c r="B855" s="139"/>
      <c r="C855" s="140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ht="15.75" customHeight="1">
      <c r="A856" s="138"/>
      <c r="B856" s="139"/>
      <c r="C856" s="140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ht="15.75" customHeight="1">
      <c r="A857" s="138"/>
      <c r="B857" s="139"/>
      <c r="C857" s="140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ht="15.75" customHeight="1">
      <c r="A858" s="138"/>
      <c r="B858" s="139"/>
      <c r="C858" s="140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ht="15.75" customHeight="1">
      <c r="A859" s="138"/>
      <c r="B859" s="139"/>
      <c r="C859" s="140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ht="15.75" customHeight="1">
      <c r="A860" s="138"/>
      <c r="B860" s="139"/>
      <c r="C860" s="140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ht="15.75" customHeight="1">
      <c r="A861" s="138"/>
      <c r="B861" s="139"/>
      <c r="C861" s="140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ht="15.75" customHeight="1">
      <c r="A862" s="138"/>
      <c r="B862" s="139"/>
      <c r="C862" s="140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ht="15.75" customHeight="1">
      <c r="A863" s="138"/>
      <c r="B863" s="139"/>
      <c r="C863" s="140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ht="15.75" customHeight="1">
      <c r="A864" s="138"/>
      <c r="B864" s="139"/>
      <c r="C864" s="140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ht="15.75" customHeight="1">
      <c r="A865" s="138"/>
      <c r="B865" s="139"/>
      <c r="C865" s="140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ht="15.75" customHeight="1">
      <c r="A866" s="138"/>
      <c r="B866" s="139"/>
      <c r="C866" s="140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ht="15.75" customHeight="1">
      <c r="A867" s="138"/>
      <c r="B867" s="139"/>
      <c r="C867" s="140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ht="15.75" customHeight="1">
      <c r="A868" s="138"/>
      <c r="B868" s="139"/>
      <c r="C868" s="140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ht="15.75" customHeight="1">
      <c r="A869" s="138"/>
      <c r="B869" s="139"/>
      <c r="C869" s="140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ht="15.75" customHeight="1">
      <c r="A870" s="138"/>
      <c r="B870" s="139"/>
      <c r="C870" s="140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ht="15.75" customHeight="1">
      <c r="A871" s="138"/>
      <c r="B871" s="139"/>
      <c r="C871" s="140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ht="15.75" customHeight="1">
      <c r="A872" s="138"/>
      <c r="B872" s="139"/>
      <c r="C872" s="140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ht="15.75" customHeight="1">
      <c r="A873" s="138"/>
      <c r="B873" s="139"/>
      <c r="C873" s="140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ht="15.75" customHeight="1">
      <c r="A874" s="138"/>
      <c r="B874" s="139"/>
      <c r="C874" s="140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ht="15.75" customHeight="1">
      <c r="A875" s="138"/>
      <c r="B875" s="139"/>
      <c r="C875" s="140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ht="15.75" customHeight="1">
      <c r="A876" s="138"/>
      <c r="B876" s="139"/>
      <c r="C876" s="140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ht="15.75" customHeight="1">
      <c r="A877" s="138"/>
      <c r="B877" s="139"/>
      <c r="C877" s="140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ht="15.75" customHeight="1">
      <c r="A878" s="138"/>
      <c r="B878" s="139"/>
      <c r="C878" s="140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ht="15.75" customHeight="1">
      <c r="A879" s="138"/>
      <c r="B879" s="139"/>
      <c r="C879" s="140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ht="15.75" customHeight="1">
      <c r="A880" s="138"/>
      <c r="B880" s="139"/>
      <c r="C880" s="140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ht="15.75" customHeight="1">
      <c r="A881" s="138"/>
      <c r="B881" s="139"/>
      <c r="C881" s="140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ht="15.75" customHeight="1">
      <c r="A882" s="138"/>
      <c r="B882" s="139"/>
      <c r="C882" s="140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ht="15.75" customHeight="1">
      <c r="A883" s="138"/>
      <c r="B883" s="139"/>
      <c r="C883" s="140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ht="15.75" customHeight="1">
      <c r="A884" s="138"/>
      <c r="B884" s="139"/>
      <c r="C884" s="140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ht="15.75" customHeight="1">
      <c r="A885" s="138"/>
      <c r="B885" s="139"/>
      <c r="C885" s="140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ht="15.75" customHeight="1">
      <c r="A886" s="138"/>
      <c r="B886" s="139"/>
      <c r="C886" s="140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ht="15.75" customHeight="1">
      <c r="A887" s="138"/>
      <c r="B887" s="139"/>
      <c r="C887" s="140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ht="15.75" customHeight="1">
      <c r="A888" s="138"/>
      <c r="B888" s="139"/>
      <c r="C888" s="140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ht="15.75" customHeight="1">
      <c r="A889" s="138"/>
      <c r="B889" s="139"/>
      <c r="C889" s="140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ht="15.75" customHeight="1">
      <c r="A890" s="138"/>
      <c r="B890" s="139"/>
      <c r="C890" s="140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ht="15.75" customHeight="1">
      <c r="A891" s="138"/>
      <c r="B891" s="139"/>
      <c r="C891" s="140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ht="15.75" customHeight="1">
      <c r="A892" s="138"/>
      <c r="B892" s="139"/>
      <c r="C892" s="140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ht="15.75" customHeight="1">
      <c r="A893" s="138"/>
      <c r="B893" s="139"/>
      <c r="C893" s="140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ht="15.75" customHeight="1">
      <c r="A894" s="138"/>
      <c r="B894" s="139"/>
      <c r="C894" s="140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ht="15.75" customHeight="1">
      <c r="A895" s="138"/>
      <c r="B895" s="139"/>
      <c r="C895" s="140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ht="15.75" customHeight="1">
      <c r="A896" s="138"/>
      <c r="B896" s="139"/>
      <c r="C896" s="140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ht="15.75" customHeight="1">
      <c r="A897" s="138"/>
      <c r="B897" s="139"/>
      <c r="C897" s="140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ht="15.75" customHeight="1">
      <c r="A898" s="138"/>
      <c r="B898" s="139"/>
      <c r="C898" s="140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ht="15.75" customHeight="1">
      <c r="A899" s="138"/>
      <c r="B899" s="139"/>
      <c r="C899" s="140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ht="15.75" customHeight="1">
      <c r="A900" s="138"/>
      <c r="B900" s="139"/>
      <c r="C900" s="140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ht="15.75" customHeight="1">
      <c r="A901" s="138"/>
      <c r="B901" s="139"/>
      <c r="C901" s="140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ht="15.75" customHeight="1">
      <c r="A902" s="138"/>
      <c r="B902" s="139"/>
      <c r="C902" s="140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ht="15.75" customHeight="1">
      <c r="A903" s="138"/>
      <c r="B903" s="139"/>
      <c r="C903" s="140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ht="15.75" customHeight="1">
      <c r="A904" s="138"/>
      <c r="B904" s="139"/>
      <c r="C904" s="140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ht="15.75" customHeight="1">
      <c r="A905" s="138"/>
      <c r="B905" s="139"/>
      <c r="C905" s="140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ht="15.75" customHeight="1">
      <c r="A906" s="138"/>
      <c r="B906" s="139"/>
      <c r="C906" s="140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ht="15.75" customHeight="1">
      <c r="A907" s="138"/>
      <c r="B907" s="139"/>
      <c r="C907" s="140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ht="15.75" customHeight="1">
      <c r="A908" s="138"/>
      <c r="B908" s="139"/>
      <c r="C908" s="140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ht="15.75" customHeight="1">
      <c r="A909" s="138"/>
      <c r="B909" s="139"/>
      <c r="C909" s="140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ht="15.75" customHeight="1">
      <c r="A910" s="138"/>
      <c r="B910" s="139"/>
      <c r="C910" s="140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ht="15.75" customHeight="1">
      <c r="A911" s="138"/>
      <c r="B911" s="139"/>
      <c r="C911" s="140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ht="15.75" customHeight="1">
      <c r="A912" s="138"/>
      <c r="B912" s="139"/>
      <c r="C912" s="140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ht="15.75" customHeight="1">
      <c r="A913" s="138"/>
      <c r="B913" s="139"/>
      <c r="C913" s="140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ht="15.75" customHeight="1">
      <c r="A914" s="138"/>
      <c r="B914" s="139"/>
      <c r="C914" s="140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ht="15.75" customHeight="1">
      <c r="A915" s="138"/>
      <c r="B915" s="139"/>
      <c r="C915" s="140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ht="15.75" customHeight="1">
      <c r="A916" s="138"/>
      <c r="B916" s="139"/>
      <c r="C916" s="140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ht="15.75" customHeight="1">
      <c r="A917" s="138"/>
      <c r="B917" s="139"/>
      <c r="C917" s="140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ht="15.75" customHeight="1">
      <c r="A918" s="138"/>
      <c r="B918" s="139"/>
      <c r="C918" s="140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ht="15.75" customHeight="1">
      <c r="A919" s="138"/>
      <c r="B919" s="139"/>
      <c r="C919" s="140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ht="15.75" customHeight="1">
      <c r="A920" s="138"/>
      <c r="B920" s="139"/>
      <c r="C920" s="140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ht="15.75" customHeight="1">
      <c r="A921" s="138"/>
      <c r="B921" s="139"/>
      <c r="C921" s="140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ht="15.75" customHeight="1">
      <c r="A922" s="138"/>
      <c r="B922" s="139"/>
      <c r="C922" s="140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ht="15.75" customHeight="1">
      <c r="A923" s="138"/>
      <c r="B923" s="139"/>
      <c r="C923" s="140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ht="15.75" customHeight="1">
      <c r="A924" s="138"/>
      <c r="B924" s="139"/>
      <c r="C924" s="140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ht="15.75" customHeight="1">
      <c r="A925" s="138"/>
      <c r="B925" s="139"/>
      <c r="C925" s="140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ht="15.75" customHeight="1">
      <c r="A926" s="138"/>
      <c r="B926" s="139"/>
      <c r="C926" s="140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ht="15.75" customHeight="1">
      <c r="A927" s="138"/>
      <c r="B927" s="139"/>
      <c r="C927" s="140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ht="15.75" customHeight="1">
      <c r="A928" s="138"/>
      <c r="B928" s="139"/>
      <c r="C928" s="140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ht="15.75" customHeight="1">
      <c r="A929" s="138"/>
      <c r="B929" s="139"/>
      <c r="C929" s="140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ht="15.75" customHeight="1">
      <c r="A930" s="138"/>
      <c r="B930" s="139"/>
      <c r="C930" s="140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ht="15.75" customHeight="1">
      <c r="A931" s="138"/>
      <c r="B931" s="139"/>
      <c r="C931" s="140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ht="15.75" customHeight="1">
      <c r="A932" s="138"/>
      <c r="B932" s="139"/>
      <c r="C932" s="140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ht="15.75" customHeight="1">
      <c r="A933" s="138"/>
      <c r="B933" s="139"/>
      <c r="C933" s="140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ht="15.75" customHeight="1">
      <c r="A934" s="138"/>
      <c r="B934" s="139"/>
      <c r="C934" s="140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ht="15.75" customHeight="1">
      <c r="A935" s="138"/>
      <c r="B935" s="139"/>
      <c r="C935" s="140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ht="15.75" customHeight="1">
      <c r="A936" s="138"/>
      <c r="B936" s="139"/>
      <c r="C936" s="140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ht="15.75" customHeight="1">
      <c r="A937" s="138"/>
      <c r="B937" s="139"/>
      <c r="C937" s="140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ht="15.75" customHeight="1">
      <c r="A938" s="138"/>
      <c r="B938" s="139"/>
      <c r="C938" s="140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ht="15.75" customHeight="1">
      <c r="A939" s="138"/>
      <c r="B939" s="139"/>
      <c r="C939" s="140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ht="15.75" customHeight="1">
      <c r="A940" s="138"/>
      <c r="B940" s="139"/>
      <c r="C940" s="140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ht="15.75" customHeight="1">
      <c r="A941" s="138"/>
      <c r="B941" s="139"/>
      <c r="C941" s="140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ht="15.75" customHeight="1">
      <c r="A942" s="138"/>
      <c r="B942" s="139"/>
      <c r="C942" s="140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ht="15.75" customHeight="1">
      <c r="A943" s="138"/>
      <c r="B943" s="139"/>
      <c r="C943" s="140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ht="15.75" customHeight="1">
      <c r="A944" s="138"/>
      <c r="B944" s="139"/>
      <c r="C944" s="140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ht="15.75" customHeight="1">
      <c r="A945" s="138"/>
      <c r="B945" s="139"/>
      <c r="C945" s="140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ht="15.75" customHeight="1">
      <c r="A946" s="138"/>
      <c r="B946" s="139"/>
      <c r="C946" s="140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ht="15.75" customHeight="1">
      <c r="A947" s="138"/>
      <c r="B947" s="139"/>
      <c r="C947" s="140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ht="15.75" customHeight="1">
      <c r="A948" s="138"/>
      <c r="B948" s="139"/>
      <c r="C948" s="140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ht="15.75" customHeight="1">
      <c r="A949" s="138"/>
      <c r="B949" s="139"/>
      <c r="C949" s="140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ht="15.75" customHeight="1">
      <c r="A950" s="138"/>
      <c r="B950" s="139"/>
      <c r="C950" s="140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ht="15.75" customHeight="1">
      <c r="A951" s="138"/>
      <c r="B951" s="139"/>
      <c r="C951" s="140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ht="15.75" customHeight="1">
      <c r="A952" s="138"/>
      <c r="B952" s="139"/>
      <c r="C952" s="140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ht="15.75" customHeight="1">
      <c r="A953" s="138"/>
      <c r="B953" s="139"/>
      <c r="C953" s="140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ht="15.75" customHeight="1">
      <c r="A954" s="138"/>
      <c r="B954" s="139"/>
      <c r="C954" s="140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ht="15.75" customHeight="1">
      <c r="A955" s="138"/>
      <c r="B955" s="139"/>
      <c r="C955" s="140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ht="15.75" customHeight="1">
      <c r="A956" s="138"/>
      <c r="B956" s="139"/>
      <c r="C956" s="140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ht="15.75" customHeight="1">
      <c r="A957" s="138"/>
      <c r="B957" s="139"/>
      <c r="C957" s="140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ht="15.75" customHeight="1">
      <c r="A958" s="138"/>
      <c r="B958" s="139"/>
      <c r="C958" s="140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ht="15.75" customHeight="1">
      <c r="A959" s="138"/>
      <c r="B959" s="139"/>
      <c r="C959" s="140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ht="15.75" customHeight="1">
      <c r="A960" s="138"/>
      <c r="B960" s="139"/>
      <c r="C960" s="140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ht="15.75" customHeight="1">
      <c r="A961" s="138"/>
      <c r="B961" s="139"/>
      <c r="C961" s="140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ht="15.75" customHeight="1">
      <c r="A962" s="138"/>
      <c r="B962" s="139"/>
      <c r="C962" s="140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ht="15.75" customHeight="1">
      <c r="A963" s="138"/>
      <c r="B963" s="139"/>
      <c r="C963" s="140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ht="15.75" customHeight="1">
      <c r="A964" s="138"/>
      <c r="B964" s="139"/>
      <c r="C964" s="140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ht="15.75" customHeight="1">
      <c r="A965" s="138"/>
      <c r="B965" s="139"/>
      <c r="C965" s="140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ht="15.75" customHeight="1">
      <c r="A966" s="138"/>
      <c r="B966" s="139"/>
      <c r="C966" s="140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ht="15.75" customHeight="1">
      <c r="A967" s="138"/>
      <c r="B967" s="139"/>
      <c r="C967" s="140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ht="15.75" customHeight="1">
      <c r="A968" s="138"/>
      <c r="B968" s="139"/>
      <c r="C968" s="140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ht="15.75" customHeight="1">
      <c r="A969" s="138"/>
      <c r="B969" s="139"/>
      <c r="C969" s="140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ht="15.75" customHeight="1">
      <c r="A970" s="138"/>
      <c r="B970" s="139"/>
      <c r="C970" s="140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ht="15.75" customHeight="1">
      <c r="A971" s="138"/>
      <c r="B971" s="139"/>
      <c r="C971" s="140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ht="15.75" customHeight="1">
      <c r="A972" s="138"/>
      <c r="B972" s="139"/>
      <c r="C972" s="140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ht="15.75" customHeight="1">
      <c r="A973" s="138"/>
      <c r="B973" s="139"/>
      <c r="C973" s="140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ht="15.75" customHeight="1">
      <c r="A974" s="138"/>
      <c r="B974" s="139"/>
      <c r="C974" s="140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ht="15.75" customHeight="1">
      <c r="A975" s="138"/>
      <c r="B975" s="139"/>
      <c r="C975" s="140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ht="15.75" customHeight="1">
      <c r="A976" s="138"/>
      <c r="B976" s="139"/>
      <c r="C976" s="140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ht="15.75" customHeight="1">
      <c r="A977" s="138"/>
      <c r="B977" s="139"/>
      <c r="C977" s="140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ht="15.75" customHeight="1">
      <c r="A978" s="138"/>
      <c r="B978" s="139"/>
      <c r="C978" s="140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ht="15.75" customHeight="1">
      <c r="A979" s="138"/>
      <c r="B979" s="139"/>
      <c r="C979" s="140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ht="15.75" customHeight="1">
      <c r="A980" s="138"/>
      <c r="B980" s="139"/>
      <c r="C980" s="140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ht="15.75" customHeight="1">
      <c r="A981" s="138"/>
      <c r="B981" s="139"/>
      <c r="C981" s="140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ht="15.75" customHeight="1">
      <c r="A982" s="138"/>
      <c r="B982" s="139"/>
      <c r="C982" s="140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ht="15.75" customHeight="1">
      <c r="A983" s="138"/>
      <c r="B983" s="139"/>
      <c r="C983" s="140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ht="15.75" customHeight="1">
      <c r="A984" s="138"/>
      <c r="B984" s="139"/>
      <c r="C984" s="140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ht="15.75" customHeight="1">
      <c r="A985" s="138"/>
      <c r="B985" s="139"/>
      <c r="C985" s="140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ht="15.75" customHeight="1">
      <c r="A986" s="138"/>
      <c r="B986" s="139"/>
      <c r="C986" s="140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ht="15.75" customHeight="1">
      <c r="A987" s="138"/>
      <c r="B987" s="139"/>
      <c r="C987" s="140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ht="15.75" customHeight="1">
      <c r="A988" s="138"/>
      <c r="B988" s="139"/>
      <c r="C988" s="140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ht="15.75" customHeight="1">
      <c r="A989" s="138"/>
      <c r="B989" s="139"/>
      <c r="C989" s="140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ht="15.75" customHeight="1">
      <c r="A990" s="138"/>
      <c r="B990" s="139"/>
      <c r="C990" s="140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ht="15.75" customHeight="1">
      <c r="A991" s="138"/>
      <c r="B991" s="139"/>
      <c r="C991" s="140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ht="15.75" customHeight="1">
      <c r="A992" s="138"/>
      <c r="B992" s="139"/>
      <c r="C992" s="140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ht="15.75" customHeight="1">
      <c r="A993" s="138"/>
      <c r="B993" s="139"/>
      <c r="C993" s="140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ht="15.75" customHeight="1">
      <c r="A994" s="138"/>
      <c r="B994" s="139"/>
      <c r="C994" s="140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ht="15.75" customHeight="1">
      <c r="A995" s="138"/>
      <c r="B995" s="139"/>
      <c r="C995" s="140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ht="15.75" customHeight="1">
      <c r="A996" s="138"/>
      <c r="B996" s="139"/>
      <c r="C996" s="140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ht="15.75" customHeight="1">
      <c r="A997" s="138"/>
      <c r="B997" s="139"/>
      <c r="C997" s="140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ht="15.75" customHeight="1">
      <c r="A998" s="138"/>
      <c r="B998" s="139"/>
      <c r="C998" s="140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ht="15.75" customHeight="1">
      <c r="A999" s="138"/>
      <c r="B999" s="139"/>
      <c r="C999" s="140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ht="15.75" customHeight="1">
      <c r="A1000" s="138"/>
      <c r="B1000" s="139"/>
      <c r="C1000" s="140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mergeCells count="54">
    <mergeCell ref="B59:B63"/>
    <mergeCell ref="C59:C63"/>
    <mergeCell ref="A52:A54"/>
    <mergeCell ref="B52:B54"/>
    <mergeCell ref="C52:C54"/>
    <mergeCell ref="A55:A58"/>
    <mergeCell ref="B55:B58"/>
    <mergeCell ref="C55:C58"/>
    <mergeCell ref="A59:A63"/>
    <mergeCell ref="B75:B77"/>
    <mergeCell ref="C75:C77"/>
    <mergeCell ref="A65:A66"/>
    <mergeCell ref="B65:B66"/>
    <mergeCell ref="C65:C66"/>
    <mergeCell ref="A68:A71"/>
    <mergeCell ref="B68:B71"/>
    <mergeCell ref="C68:C71"/>
    <mergeCell ref="A75:A77"/>
    <mergeCell ref="B17:B23"/>
    <mergeCell ref="C17:C23"/>
    <mergeCell ref="A4:A10"/>
    <mergeCell ref="B4:B10"/>
    <mergeCell ref="C4:C10"/>
    <mergeCell ref="A11:A16"/>
    <mergeCell ref="B11:B16"/>
    <mergeCell ref="C11:C16"/>
    <mergeCell ref="A17:A23"/>
    <mergeCell ref="B37:B42"/>
    <mergeCell ref="C37:C42"/>
    <mergeCell ref="A24:A29"/>
    <mergeCell ref="B24:B29"/>
    <mergeCell ref="C24:C29"/>
    <mergeCell ref="A30:A36"/>
    <mergeCell ref="B30:B36"/>
    <mergeCell ref="C30:C36"/>
    <mergeCell ref="A37:A42"/>
    <mergeCell ref="B49:B51"/>
    <mergeCell ref="C49:C51"/>
    <mergeCell ref="A43:A45"/>
    <mergeCell ref="B43:B45"/>
    <mergeCell ref="C43:C45"/>
    <mergeCell ref="A46:A48"/>
    <mergeCell ref="B46:B48"/>
    <mergeCell ref="C46:C48"/>
    <mergeCell ref="A49:A51"/>
    <mergeCell ref="B83:B87"/>
    <mergeCell ref="C83:C87"/>
    <mergeCell ref="A78:A79"/>
    <mergeCell ref="B78:B79"/>
    <mergeCell ref="C78:C79"/>
    <mergeCell ref="A80:A82"/>
    <mergeCell ref="B80:B82"/>
    <mergeCell ref="C80:C82"/>
    <mergeCell ref="A83:A87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2013-10-16T15:12:23Z</dcterms:created>
  <dc:creator>Xavier Marin Mayol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0x010100ADCF955F21D32F4D97DD85CFA80CC914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