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Transactions" sheetId="1" r:id="rId1"/>
  </sheets>
  <calcPr calcId="125725"/>
</workbook>
</file>

<file path=xl/calcChain.xml><?xml version="1.0" encoding="utf-8"?>
<calcChain xmlns="http://schemas.openxmlformats.org/spreadsheetml/2006/main">
  <c r="C46" i="1"/>
  <c r="B46"/>
  <c r="C45"/>
  <c r="B45"/>
  <c r="C34"/>
  <c r="B34"/>
  <c r="C33"/>
  <c r="B33"/>
  <c r="C22"/>
  <c r="B22"/>
  <c r="C21"/>
  <c r="B21"/>
  <c r="H10"/>
  <c r="G10"/>
  <c r="F10"/>
  <c r="H9"/>
  <c r="G9"/>
  <c r="F9"/>
  <c r="B43"/>
  <c r="B42"/>
  <c r="B41"/>
  <c r="B40"/>
  <c r="B44"/>
  <c r="C44"/>
  <c r="C43"/>
  <c r="C42"/>
  <c r="C41"/>
  <c r="C40"/>
  <c r="C32"/>
  <c r="C31"/>
  <c r="C30"/>
  <c r="C29"/>
  <c r="C28"/>
  <c r="B32"/>
  <c r="B31"/>
  <c r="B30"/>
  <c r="B29"/>
  <c r="B28"/>
  <c r="C20"/>
  <c r="C19"/>
  <c r="C18"/>
  <c r="C17"/>
  <c r="C16"/>
  <c r="B20"/>
  <c r="B19"/>
  <c r="B18"/>
  <c r="B17"/>
  <c r="B16"/>
  <c r="H8"/>
  <c r="H7"/>
  <c r="H6"/>
  <c r="H5"/>
  <c r="H4"/>
  <c r="N4" s="1"/>
  <c r="G8"/>
  <c r="G7"/>
  <c r="G6"/>
  <c r="G5"/>
  <c r="G4"/>
  <c r="L4" s="1"/>
  <c r="F8"/>
  <c r="F7"/>
  <c r="F6"/>
  <c r="F5"/>
  <c r="F4"/>
  <c r="J4" s="1"/>
  <c r="K4" s="1"/>
  <c r="C24" l="1"/>
  <c r="B36"/>
  <c r="B48"/>
  <c r="C36"/>
  <c r="B24"/>
  <c r="D24" s="1"/>
  <c r="E24" s="1"/>
  <c r="C48"/>
  <c r="N5"/>
  <c r="O5" s="1"/>
  <c r="P4"/>
  <c r="O4"/>
  <c r="L5"/>
  <c r="M5" s="1"/>
  <c r="M4"/>
  <c r="J5"/>
  <c r="D48" l="1"/>
  <c r="E48" s="1"/>
  <c r="D36"/>
  <c r="E36" s="1"/>
  <c r="P5"/>
  <c r="N6"/>
  <c r="L6"/>
  <c r="K5"/>
  <c r="J6"/>
  <c r="K6" l="1"/>
  <c r="J7"/>
  <c r="P6"/>
  <c r="N7"/>
  <c r="O6"/>
  <c r="M6"/>
  <c r="L7"/>
  <c r="K7" l="1"/>
  <c r="J8"/>
  <c r="M7"/>
  <c r="L8"/>
  <c r="O7"/>
  <c r="N8"/>
  <c r="N9" s="1"/>
  <c r="P7"/>
  <c r="K8" l="1"/>
  <c r="J9"/>
  <c r="N10"/>
  <c r="O9"/>
  <c r="M8"/>
  <c r="L9"/>
  <c r="O8"/>
  <c r="P8"/>
  <c r="K9" l="1"/>
  <c r="J10"/>
  <c r="K10" s="1"/>
  <c r="L10"/>
  <c r="M10" s="1"/>
  <c r="M9"/>
  <c r="O10"/>
  <c r="P9"/>
  <c r="P10" l="1"/>
</calcChain>
</file>

<file path=xl/sharedStrings.xml><?xml version="1.0" encoding="utf-8"?>
<sst xmlns="http://schemas.openxmlformats.org/spreadsheetml/2006/main" count="43" uniqueCount="26">
  <si>
    <t>Alan</t>
  </si>
  <si>
    <t>Neady</t>
  </si>
  <si>
    <t>TransCost</t>
  </si>
  <si>
    <t>TransType</t>
  </si>
  <si>
    <t>FromName</t>
  </si>
  <si>
    <t>ToName</t>
  </si>
  <si>
    <t>Event</t>
  </si>
  <si>
    <t>Nick</t>
  </si>
  <si>
    <t>Neady £5.50 in debit to Alan</t>
  </si>
  <si>
    <t>Check</t>
  </si>
  <si>
    <t>Balances for ALL users</t>
  </si>
  <si>
    <t>Transactions (numeric)</t>
  </si>
  <si>
    <t>Transactions (Alan readable)</t>
  </si>
  <si>
    <t>Alan/ Neady</t>
  </si>
  <si>
    <t>Alan / Nick</t>
  </si>
  <si>
    <t>Neady / Nick</t>
  </si>
  <si>
    <t>Alan View</t>
  </si>
  <si>
    <t>Neady View</t>
  </si>
  <si>
    <t>Nick View</t>
  </si>
  <si>
    <t>Neady / Alan</t>
  </si>
  <si>
    <t>Nick / Alan</t>
  </si>
  <si>
    <t>Nick / Neady</t>
  </si>
  <si>
    <t>Users</t>
  </si>
  <si>
    <t>siPI4bGmjKTMDVgvMq97OwYSFSS2</t>
  </si>
  <si>
    <t>sbxAgWdJ1KMjJcGbdZIOt25nbWl2</t>
  </si>
  <si>
    <t>WPitr3AZ5RWTuSG5A2LTL8JZEC03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</si>
</sst>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44" formatCode="_-&quot;£&quot;* #,##0.00_-;\-&quot;£&quot;* #,##0.00_-;_-&quot;£&quot;* &quot;-&quot;??_-;_-@_-"/>
    <numFmt numFmtId="164" formatCode="#,##0.00_ ;[Red]\-#,##0.00\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9.35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4" fontId="0" fillId="0" borderId="0" xfId="1" applyFont="1"/>
    <xf numFmtId="0" fontId="2" fillId="0" borderId="0" xfId="0" applyFont="1"/>
    <xf numFmtId="8" fontId="2" fillId="0" borderId="0" xfId="0" applyNumberFormat="1" applyFont="1"/>
    <xf numFmtId="44" fontId="0" fillId="0" borderId="0" xfId="0" applyNumberFormat="1"/>
    <xf numFmtId="0" fontId="3" fillId="0" borderId="0" xfId="2" applyAlignment="1" applyProtection="1"/>
    <xf numFmtId="164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firebase.google.com/project/af2emailauth/database/data/users/WPitr3AZ5RWTuSG5A2LTL8JZEC03" TargetMode="External"/><Relationship Id="rId2" Type="http://schemas.openxmlformats.org/officeDocument/2006/relationships/hyperlink" Target="https://console.firebase.google.com/project/af2emailauth/database/data/users/sbxAgWdJ1KMjJcGbdZIOt25nbWl2" TargetMode="External"/><Relationship Id="rId1" Type="http://schemas.openxmlformats.org/officeDocument/2006/relationships/hyperlink" Target="https://console.firebase.google.com/project/af2emailauth/database/data/users/siPI4bGmjKTMDVgvMq97OwYSFSS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8"/>
  <sheetViews>
    <sheetView tabSelected="1" zoomScale="85" zoomScaleNormal="85" workbookViewId="0">
      <selection activeCell="B5" sqref="B5"/>
    </sheetView>
  </sheetViews>
  <sheetFormatPr defaultRowHeight="15"/>
  <cols>
    <col min="1" max="1" width="12" customWidth="1"/>
    <col min="2" max="2" width="12.5703125" bestFit="1" customWidth="1"/>
    <col min="3" max="3" width="12.28515625" bestFit="1" customWidth="1"/>
    <col min="4" max="4" width="11.42578125" bestFit="1" customWidth="1"/>
    <col min="5" max="5" width="5" bestFit="1" customWidth="1"/>
    <col min="6" max="8" width="11.42578125" customWidth="1"/>
    <col min="10" max="10" width="10.140625" customWidth="1"/>
    <col min="11" max="11" width="5" customWidth="1"/>
    <col min="12" max="12" width="10.140625" customWidth="1"/>
    <col min="13" max="13" width="5" customWidth="1"/>
    <col min="14" max="14" width="10.140625" customWidth="1"/>
    <col min="15" max="15" width="5" customWidth="1"/>
    <col min="16" max="16" width="10.140625" customWidth="1"/>
    <col min="17" max="17" width="27.42578125" bestFit="1" customWidth="1"/>
    <col min="18" max="18" width="11" customWidth="1"/>
  </cols>
  <sheetData>
    <row r="1" spans="1:17" s="2" customFormat="1">
      <c r="A1" s="2" t="s">
        <v>12</v>
      </c>
      <c r="F1" s="2" t="s">
        <v>11</v>
      </c>
      <c r="J1" s="2" t="s">
        <v>10</v>
      </c>
    </row>
    <row r="2" spans="1:17" s="2" customFormat="1"/>
    <row r="3" spans="1:17">
      <c r="A3" s="2" t="s">
        <v>3</v>
      </c>
      <c r="B3" s="3" t="s">
        <v>2</v>
      </c>
      <c r="C3" s="2" t="s">
        <v>4</v>
      </c>
      <c r="D3" s="2" t="s">
        <v>5</v>
      </c>
      <c r="E3" s="2"/>
      <c r="F3" s="2" t="s">
        <v>0</v>
      </c>
      <c r="G3" s="2" t="s">
        <v>1</v>
      </c>
      <c r="H3" s="2" t="s">
        <v>7</v>
      </c>
      <c r="I3" s="2"/>
      <c r="J3" s="2" t="s">
        <v>0</v>
      </c>
      <c r="K3" s="2"/>
      <c r="L3" s="2" t="s">
        <v>1</v>
      </c>
      <c r="M3" s="2"/>
      <c r="N3" s="2" t="s">
        <v>7</v>
      </c>
      <c r="O3" s="2"/>
      <c r="P3" s="2" t="s">
        <v>9</v>
      </c>
    </row>
    <row r="4" spans="1:17">
      <c r="A4" t="s">
        <v>6</v>
      </c>
      <c r="B4" s="1">
        <v>97</v>
      </c>
      <c r="C4" t="s">
        <v>1</v>
      </c>
      <c r="D4" t="s">
        <v>0</v>
      </c>
      <c r="E4" s="1"/>
      <c r="F4" s="1">
        <f>IF(C4=$F$3, B4, IF(D4=$F$3, (B4*-1), 0))</f>
        <v>-97</v>
      </c>
      <c r="G4" s="1">
        <f>IF(C4=$G$3, B4, IF(D4=$G$3, (B4*-1), 0))</f>
        <v>97</v>
      </c>
      <c r="H4" s="1">
        <f>IF(C4=$H$3, B4, IF(D4=$H$3, (B4*-1), 0))</f>
        <v>0</v>
      </c>
      <c r="J4" s="1">
        <f>F4</f>
        <v>-97</v>
      </c>
      <c r="K4" s="1" t="str">
        <f>IF(J4&gt;=0, "CR", "DB")</f>
        <v>DB</v>
      </c>
      <c r="L4" s="1">
        <f>G4</f>
        <v>97</v>
      </c>
      <c r="M4" s="1" t="str">
        <f>IF(L4&gt;=0, "CR", "DB")</f>
        <v>CR</v>
      </c>
      <c r="N4" s="1">
        <f>H4</f>
        <v>0</v>
      </c>
      <c r="O4" s="1" t="str">
        <f>IF(N4&gt;=0, "CR", "DB")</f>
        <v>CR</v>
      </c>
      <c r="P4" s="4">
        <f>SUM(N4+L4+J4)</f>
        <v>0</v>
      </c>
      <c r="Q4" t="s">
        <v>8</v>
      </c>
    </row>
    <row r="5" spans="1:17">
      <c r="A5" s="2" t="s">
        <v>6</v>
      </c>
      <c r="B5" s="1"/>
      <c r="C5" t="s">
        <v>0</v>
      </c>
      <c r="D5" t="s">
        <v>1</v>
      </c>
      <c r="E5" s="1"/>
      <c r="F5" s="1">
        <f>IF(C5=$F$3, B5, IF(D5=$F$3, (B5*-1), 0))</f>
        <v>0</v>
      </c>
      <c r="G5" s="1">
        <f>IF(C5=$G$3, B5, IF(D5=$G$3, (B5*-1), 0))</f>
        <v>0</v>
      </c>
      <c r="H5" s="1">
        <f>IF(C5=$H$3, B5, IF(D5=$H$3, (B5*-1), 0))</f>
        <v>0</v>
      </c>
      <c r="J5" s="1">
        <f>J4+F5</f>
        <v>-97</v>
      </c>
      <c r="K5" s="1" t="str">
        <f t="shared" ref="K5" si="0">IF(J5&gt;=0, "CR", "DB")</f>
        <v>DB</v>
      </c>
      <c r="L5" s="1">
        <f>L4+G5</f>
        <v>97</v>
      </c>
      <c r="M5" s="1" t="str">
        <f t="shared" ref="M5:O5" si="1">IF(L5&gt;=0, "CR", "DB")</f>
        <v>CR</v>
      </c>
      <c r="N5" s="1">
        <f>N4+H5</f>
        <v>0</v>
      </c>
      <c r="O5" s="1" t="str">
        <f t="shared" si="1"/>
        <v>CR</v>
      </c>
      <c r="P5" s="4">
        <f t="shared" ref="P5:P8" si="2">SUM(N5+L5+J5)</f>
        <v>0</v>
      </c>
    </row>
    <row r="6" spans="1:17">
      <c r="A6" s="2" t="s">
        <v>6</v>
      </c>
      <c r="B6" s="1"/>
      <c r="C6" s="2" t="s">
        <v>0</v>
      </c>
      <c r="D6" s="2" t="s">
        <v>1</v>
      </c>
      <c r="E6" s="1"/>
      <c r="F6" s="1">
        <f>IF(C6=$F$3, B6, IF(D6=$F$3, (B6*-1), 0))</f>
        <v>0</v>
      </c>
      <c r="G6" s="1">
        <f>IF(C6=$G$3, B6, IF(D6=$G$3, (B6*-1), 0))</f>
        <v>0</v>
      </c>
      <c r="H6" s="1">
        <f>IF(C6=$H$3, B6, IF(D6=$H$3, (B6*-1), 0))</f>
        <v>0</v>
      </c>
      <c r="J6" s="1">
        <f>J5+F6</f>
        <v>-97</v>
      </c>
      <c r="K6" s="1" t="str">
        <f t="shared" ref="K6:K8" si="3">IF(J6&gt;=0, "CR", "DB")</f>
        <v>DB</v>
      </c>
      <c r="L6" s="1">
        <f>L5+G6</f>
        <v>97</v>
      </c>
      <c r="M6" s="1" t="str">
        <f t="shared" ref="M6:O8" si="4">IF(L6&gt;=0, "CR", "DB")</f>
        <v>CR</v>
      </c>
      <c r="N6" s="1">
        <f>N5+H6</f>
        <v>0</v>
      </c>
      <c r="O6" s="1" t="str">
        <f t="shared" si="4"/>
        <v>CR</v>
      </c>
      <c r="P6" s="4">
        <f t="shared" si="2"/>
        <v>0</v>
      </c>
      <c r="Q6" s="2"/>
    </row>
    <row r="7" spans="1:17">
      <c r="A7" s="2" t="s">
        <v>6</v>
      </c>
      <c r="B7" s="1"/>
      <c r="C7" s="2" t="s">
        <v>0</v>
      </c>
      <c r="D7" s="2" t="s">
        <v>7</v>
      </c>
      <c r="F7" s="1">
        <f>IF(C7=$F$3, B7, IF(D7=$F$3, (B7*-1), 0))</f>
        <v>0</v>
      </c>
      <c r="G7" s="1">
        <f>IF(C7=$G$3, B7, IF(D7=$G$3, (B7*-1), 0))</f>
        <v>0</v>
      </c>
      <c r="H7" s="1">
        <f>IF(C7=$H$3, B7, IF(D7=$H$3, (B7*-1), 0))</f>
        <v>0</v>
      </c>
      <c r="J7" s="1">
        <f>J6+F7</f>
        <v>-97</v>
      </c>
      <c r="K7" s="1" t="str">
        <f t="shared" si="3"/>
        <v>DB</v>
      </c>
      <c r="L7" s="1">
        <f>L6+G7</f>
        <v>97</v>
      </c>
      <c r="M7" s="1" t="str">
        <f t="shared" si="4"/>
        <v>CR</v>
      </c>
      <c r="N7" s="1">
        <f>N6+H7</f>
        <v>0</v>
      </c>
      <c r="O7" s="1" t="str">
        <f t="shared" si="4"/>
        <v>CR</v>
      </c>
      <c r="P7" s="4">
        <f t="shared" si="2"/>
        <v>0</v>
      </c>
    </row>
    <row r="8" spans="1:17">
      <c r="B8" s="1"/>
      <c r="F8" s="1">
        <f>IF(C8=$F$3, B8, IF(D8=$F$3, (B8*-1), 0))</f>
        <v>0</v>
      </c>
      <c r="G8" s="1">
        <f>IF(C8=$G$3, B8, IF(D8=$G$3, (B8*-1), 0))</f>
        <v>0</v>
      </c>
      <c r="H8" s="1">
        <f>IF(C8=$H$3, B8, IF(D8=$H$3, (B8*-1), 0))</f>
        <v>0</v>
      </c>
      <c r="J8" s="1">
        <f>J7+F8</f>
        <v>-97</v>
      </c>
      <c r="K8" s="1" t="str">
        <f t="shared" si="3"/>
        <v>DB</v>
      </c>
      <c r="L8" s="1">
        <f>L7+G8</f>
        <v>97</v>
      </c>
      <c r="M8" s="1" t="str">
        <f t="shared" si="4"/>
        <v>CR</v>
      </c>
      <c r="N8" s="1">
        <f>N7+H8</f>
        <v>0</v>
      </c>
      <c r="O8" s="1" t="str">
        <f t="shared" si="4"/>
        <v>CR</v>
      </c>
      <c r="P8" s="4">
        <f t="shared" si="2"/>
        <v>0</v>
      </c>
      <c r="Q8" s="2"/>
    </row>
    <row r="9" spans="1:17">
      <c r="B9" s="1"/>
      <c r="F9" s="1">
        <f t="shared" ref="F9:F10" si="5">IF(C9=$F$3, B9, IF(D9=$F$3, (B9*-1), 0))</f>
        <v>0</v>
      </c>
      <c r="G9" s="1">
        <f t="shared" ref="G9:G10" si="6">IF(C9=$G$3, B9, IF(D9=$G$3, (B9*-1), 0))</f>
        <v>0</v>
      </c>
      <c r="H9" s="1">
        <f t="shared" ref="H9:H10" si="7">IF(C9=$H$3, B9, IF(D9=$H$3, (B9*-1), 0))</f>
        <v>0</v>
      </c>
      <c r="J9" s="1">
        <f t="shared" ref="J9:J10" si="8">J8+F9</f>
        <v>-97</v>
      </c>
      <c r="K9" s="1" t="str">
        <f t="shared" ref="K9" si="9">IF(J9&gt;=0, "CR", "DB")</f>
        <v>DB</v>
      </c>
      <c r="L9" s="1">
        <f t="shared" ref="L9:L10" si="10">L8+G9</f>
        <v>97</v>
      </c>
      <c r="M9" s="1" t="str">
        <f t="shared" ref="M9" si="11">IF(L9&gt;=0, "CR", "DB")</f>
        <v>CR</v>
      </c>
      <c r="N9" s="1">
        <f t="shared" ref="N9:N10" si="12">N8+H9</f>
        <v>0</v>
      </c>
      <c r="O9" s="1" t="str">
        <f t="shared" ref="O9" si="13">IF(N9&gt;=0, "CR", "DB")</f>
        <v>CR</v>
      </c>
      <c r="P9" s="4">
        <f t="shared" ref="P9:P10" si="14">SUM(N9+L9+J9)</f>
        <v>0</v>
      </c>
    </row>
    <row r="10" spans="1:17">
      <c r="B10" s="1"/>
      <c r="F10" s="1">
        <f t="shared" si="5"/>
        <v>0</v>
      </c>
      <c r="G10" s="1">
        <f t="shared" si="6"/>
        <v>0</v>
      </c>
      <c r="H10" s="1">
        <f t="shared" si="7"/>
        <v>0</v>
      </c>
      <c r="J10" s="1">
        <f t="shared" si="8"/>
        <v>-97</v>
      </c>
      <c r="K10" s="1" t="str">
        <f t="shared" ref="K10" si="15">IF(J10&gt;=0, "CR", "DB")</f>
        <v>DB</v>
      </c>
      <c r="L10" s="1">
        <f t="shared" si="10"/>
        <v>97</v>
      </c>
      <c r="M10" s="1" t="str">
        <f t="shared" ref="M10" si="16">IF(L10&gt;=0, "CR", "DB")</f>
        <v>CR</v>
      </c>
      <c r="N10" s="1">
        <f t="shared" si="12"/>
        <v>0</v>
      </c>
      <c r="O10" s="1" t="str">
        <f t="shared" ref="O10" si="17">IF(N10&gt;=0, "CR", "DB")</f>
        <v>CR</v>
      </c>
      <c r="P10" s="4">
        <f t="shared" si="14"/>
        <v>0</v>
      </c>
    </row>
    <row r="11" spans="1:17">
      <c r="B11" s="1"/>
      <c r="F11" s="1"/>
      <c r="G11" s="1"/>
      <c r="H11" s="1"/>
      <c r="J11" s="1"/>
      <c r="K11" s="1"/>
      <c r="L11" s="1"/>
      <c r="M11" s="1"/>
      <c r="N11" s="1"/>
      <c r="O11" s="1"/>
    </row>
    <row r="13" spans="1:17">
      <c r="G13" s="4"/>
      <c r="H13" s="4"/>
      <c r="I13" s="4"/>
    </row>
    <row r="14" spans="1:17">
      <c r="A14" s="2" t="s">
        <v>16</v>
      </c>
    </row>
    <row r="15" spans="1:17">
      <c r="A15" s="2"/>
      <c r="B15" s="2" t="s">
        <v>13</v>
      </c>
      <c r="C15" s="2" t="s">
        <v>14</v>
      </c>
      <c r="H15" s="2" t="s">
        <v>22</v>
      </c>
    </row>
    <row r="16" spans="1:17">
      <c r="B16" s="6">
        <f>IF(AND(C4="Alan", D4="Neady"), B4, IF(AND(C4="Neady", D4="Alan"), B4*-1,0))</f>
        <v>-97</v>
      </c>
      <c r="C16" s="6">
        <f>IF(AND(C4="Alan", D4="Nick"), B4, IF(AND(C4="Nick", D4="Alan"), B4*-1,0))</f>
        <v>0</v>
      </c>
      <c r="D16" s="7"/>
      <c r="H16" t="s">
        <v>0</v>
      </c>
      <c r="I16" s="5" t="s">
        <v>25</v>
      </c>
    </row>
    <row r="17" spans="1:10">
      <c r="B17" s="6">
        <f>IF(AND(C5="Alan", D5="Neady"), B5, IF(AND(C5="Neady", D5="Alan"), B5*-1,0))</f>
        <v>0</v>
      </c>
      <c r="C17" s="6">
        <f>IF(AND(C5="Alan", D5="Nick"), B5, IF(AND(C5="Nick", D5="Alan"), B5*-1,0))</f>
        <v>0</v>
      </c>
      <c r="D17" s="7"/>
      <c r="H17" t="s">
        <v>1</v>
      </c>
      <c r="I17" s="5" t="s">
        <v>24</v>
      </c>
    </row>
    <row r="18" spans="1:10">
      <c r="B18" s="6">
        <f>IF(AND(C6="Alan", D6="Neady"), B6, IF(AND(C6="Neady", D6="Alan"), B6*-1,0))</f>
        <v>0</v>
      </c>
      <c r="C18" s="6">
        <f>IF(AND(C6="Alan", D6="Nick"), B6, IF(AND(C6="Nick", D6="Alan"), B6*-1,0))</f>
        <v>0</v>
      </c>
      <c r="D18" s="7"/>
      <c r="H18" t="s">
        <v>7</v>
      </c>
      <c r="I18" s="5" t="s">
        <v>23</v>
      </c>
    </row>
    <row r="19" spans="1:10">
      <c r="B19" s="6">
        <f>IF(AND(C7="Alan", D7="Neady"), B7, IF(AND(C7="Neady", D7="Alan"), B7*-1,0))</f>
        <v>0</v>
      </c>
      <c r="C19" s="6">
        <f>IF(AND(C7="Alan", D7="Nick"), B7, IF(AND(C7="Nick", D7="Alan"), B7*-1,0))</f>
        <v>0</v>
      </c>
      <c r="D19" s="7"/>
    </row>
    <row r="20" spans="1:10">
      <c r="B20" s="6">
        <f>IF(AND(C8="Alan", D8="Neady"), B8, IF(AND(C8="Neady", D8="Alan"), B8*-1,0))</f>
        <v>0</v>
      </c>
      <c r="C20" s="6">
        <f>IF(AND(C8="Alan", D8="Nick"), B8, IF(AND(C8="Nick", D8="Alan"), B8*-1,0))</f>
        <v>0</v>
      </c>
      <c r="D20" s="7"/>
      <c r="J20" s="1">
        <v>97</v>
      </c>
    </row>
    <row r="21" spans="1:10">
      <c r="B21" s="6">
        <f t="shared" ref="B21:B22" si="18">IF(AND(C9="Alan", D9="Neady"), B9, IF(AND(C9="Neady", D9="Alan"), B9*-1,0))</f>
        <v>0</v>
      </c>
      <c r="C21" s="6">
        <f t="shared" ref="C21:C22" si="19">IF(AND(C9="Alan", D9="Nick"), B9, IF(AND(C9="Nick", D9="Alan"), B9*-1,0))</f>
        <v>0</v>
      </c>
      <c r="D21" s="7"/>
      <c r="J21" s="1">
        <v>25</v>
      </c>
    </row>
    <row r="22" spans="1:10">
      <c r="B22" s="6">
        <f t="shared" si="18"/>
        <v>0</v>
      </c>
      <c r="C22" s="6">
        <f t="shared" si="19"/>
        <v>0</v>
      </c>
      <c r="D22" s="7"/>
      <c r="J22" s="1">
        <v>25</v>
      </c>
    </row>
    <row r="23" spans="1:10">
      <c r="B23" s="7"/>
      <c r="C23" s="7"/>
      <c r="D23" s="7"/>
    </row>
    <row r="24" spans="1:10">
      <c r="B24" s="8">
        <f>SUM(B16:B22)</f>
        <v>-97</v>
      </c>
      <c r="C24" s="8">
        <f>SUM(C16:C22)</f>
        <v>0</v>
      </c>
      <c r="D24" s="8">
        <f>SUM(B24:C24)</f>
        <v>-97</v>
      </c>
      <c r="E24" s="1" t="str">
        <f>IF(D24&gt;=0, "CR", "DB")</f>
        <v>DB</v>
      </c>
    </row>
    <row r="25" spans="1:10">
      <c r="B25" s="7"/>
      <c r="C25" s="7"/>
      <c r="D25" s="7"/>
    </row>
    <row r="26" spans="1:10">
      <c r="A26" s="2" t="s">
        <v>17</v>
      </c>
      <c r="B26" s="7"/>
      <c r="C26" s="7"/>
      <c r="D26" s="7"/>
    </row>
    <row r="27" spans="1:10">
      <c r="A27" s="2"/>
      <c r="B27" s="8" t="s">
        <v>19</v>
      </c>
      <c r="C27" s="8" t="s">
        <v>15</v>
      </c>
      <c r="D27" s="7"/>
    </row>
    <row r="28" spans="1:10">
      <c r="B28" s="6">
        <f>IF(AND(C4="Neady", D4="Alan"), B4, IF(AND(C4="Alan", D4="Neady"), B4*-1,0))</f>
        <v>97</v>
      </c>
      <c r="C28" s="6">
        <f>IF(AND(C4="Neady", D4="Nick"), B4, IF(AND(C4="Nick", D4="Neady"), B4*-1,0))</f>
        <v>0</v>
      </c>
      <c r="D28" s="7"/>
    </row>
    <row r="29" spans="1:10">
      <c r="B29" s="6">
        <f>IF(AND(C5="Neady", D5="Alan"), B5, IF(AND(C5="Alan", D5="Neady"), B5*-1,0))</f>
        <v>0</v>
      </c>
      <c r="C29" s="6">
        <f>IF(AND(C5="Neady", D5="Nick"), B5, IF(AND(C5="Nick", D5="Neady"), B5*-1,0))</f>
        <v>0</v>
      </c>
      <c r="D29" s="7"/>
    </row>
    <row r="30" spans="1:10">
      <c r="B30" s="6">
        <f>IF(AND(C6="Neady", D6="Alan"), B6, IF(AND(C6="Alan", D6="Neady"), B6*-1,0))</f>
        <v>0</v>
      </c>
      <c r="C30" s="6">
        <f>IF(AND(C6="Neady", D6="Nick"), B6, IF(AND(C6="Nick", D6="Neady"), B6*-1,0))</f>
        <v>0</v>
      </c>
      <c r="D30" s="7"/>
    </row>
    <row r="31" spans="1:10">
      <c r="B31" s="6">
        <f>IF(AND(C7="Neady", D7="Alan"), B7, IF(AND(C7="Alan", D7="Neady"), B7*-1,0))</f>
        <v>0</v>
      </c>
      <c r="C31" s="6">
        <f>IF(AND(C7="Neady", D7="Nick"), B7, IF(AND(C7="Nick", D7="Neady"), B7*-1,0))</f>
        <v>0</v>
      </c>
      <c r="D31" s="7"/>
    </row>
    <row r="32" spans="1:10">
      <c r="B32" s="6">
        <f>IF(AND(C8="Neady", D8="Alan"), B8, IF(AND(C8="Alan", D8="Neady"), B8*-1,0))</f>
        <v>0</v>
      </c>
      <c r="C32" s="6">
        <f>IF(AND(C8="Neady", D8="Nick"), B8, IF(AND(C8="Nick", D8="Neady"), B8*-1,0))</f>
        <v>0</v>
      </c>
      <c r="D32" s="7"/>
    </row>
    <row r="33" spans="1:5">
      <c r="B33" s="6">
        <f t="shared" ref="B33:B34" si="20">IF(AND(C9="Neady", D9="Alan"), B9, IF(AND(C9="Alan", D9="Neady"), B9*-1,0))</f>
        <v>0</v>
      </c>
      <c r="C33" s="6">
        <f t="shared" ref="C33:C34" si="21">IF(AND(C9="Neady", D9="Nick"), B9, IF(AND(C9="Nick", D9="Neady"), B9*-1,0))</f>
        <v>0</v>
      </c>
      <c r="D33" s="7"/>
    </row>
    <row r="34" spans="1:5">
      <c r="B34" s="6">
        <f t="shared" si="20"/>
        <v>0</v>
      </c>
      <c r="C34" s="6">
        <f t="shared" si="21"/>
        <v>0</v>
      </c>
      <c r="D34" s="7"/>
    </row>
    <row r="35" spans="1:5">
      <c r="B35" s="7"/>
      <c r="C35" s="7"/>
      <c r="D35" s="7"/>
    </row>
    <row r="36" spans="1:5">
      <c r="B36" s="8">
        <f>SUM(B28:B34)</f>
        <v>97</v>
      </c>
      <c r="C36" s="8">
        <f>SUM(C28:C34)</f>
        <v>0</v>
      </c>
      <c r="D36" s="8">
        <f>SUM(B36:C36)</f>
        <v>97</v>
      </c>
      <c r="E36" s="1" t="str">
        <f>IF(D36&gt;=0, "CR", "DB")</f>
        <v>CR</v>
      </c>
    </row>
    <row r="37" spans="1:5">
      <c r="B37" s="7"/>
      <c r="C37" s="7"/>
      <c r="D37" s="7"/>
    </row>
    <row r="38" spans="1:5">
      <c r="A38" s="2" t="s">
        <v>18</v>
      </c>
      <c r="B38" s="7"/>
      <c r="C38" s="7"/>
      <c r="D38" s="7"/>
    </row>
    <row r="39" spans="1:5">
      <c r="A39" s="2"/>
      <c r="B39" s="8" t="s">
        <v>20</v>
      </c>
      <c r="C39" s="8" t="s">
        <v>21</v>
      </c>
      <c r="D39" s="7"/>
    </row>
    <row r="40" spans="1:5">
      <c r="B40" s="6">
        <f>IF(AND(C4="Nick", D4="Alan"), B4, IF(AND(C4="Alan", D4="Nick"), B4*-1,0))</f>
        <v>0</v>
      </c>
      <c r="C40" s="6">
        <f>IF(AND(C4="Nick", D4="Neady"), B4, IF(AND(C4="Neady", D4="Nick"), B4*-1,0))</f>
        <v>0</v>
      </c>
      <c r="D40" s="7"/>
    </row>
    <row r="41" spans="1:5">
      <c r="B41" s="6">
        <f>IF(AND(C5="Nick", D5="Alan"), B5, IF(AND(C5="Alan", D5="Nick"), B5*-1,0))</f>
        <v>0</v>
      </c>
      <c r="C41" s="6">
        <f>IF(AND(C5="Nick", D5="Neady"), B5, IF(AND(C5="Neady", D5="Nick"), B5*-1,0))</f>
        <v>0</v>
      </c>
      <c r="D41" s="7"/>
    </row>
    <row r="42" spans="1:5">
      <c r="B42" s="6">
        <f>IF(AND(C6="Nick", D6="Alan"), B6, IF(AND(C6="Alan", D6="Nick"), B6*-1,0))</f>
        <v>0</v>
      </c>
      <c r="C42" s="6">
        <f>IF(AND(C6="Nick", D6="Neady"), B6, IF(AND(C6="Neady", D6="Nick"), B6*-1,0))</f>
        <v>0</v>
      </c>
      <c r="D42" s="7"/>
    </row>
    <row r="43" spans="1:5">
      <c r="B43" s="6">
        <f>IF(AND(C7="Nick", D7="Alan"), B7, IF(AND(C7="Alan", D7="Nick"), B7*-1,0))</f>
        <v>0</v>
      </c>
      <c r="C43" s="6">
        <f>IF(AND(C7="Nick", D7="Neady"), B7, IF(AND(C7="Neady", D7="Nick"), B7*-1,0))</f>
        <v>0</v>
      </c>
      <c r="D43" s="7"/>
    </row>
    <row r="44" spans="1:5">
      <c r="B44" s="6">
        <f>IF(AND(C8="Nick", D8="Alan"), B8, IF(AND(C8="Alan", D8="Nick"), B8*-1,0))</f>
        <v>0</v>
      </c>
      <c r="C44" s="6">
        <f>IF(AND(C8="Nick", D8="Neady"), B8, IF(AND(C8="Neady", D8="Nick"), B8*-1,0))</f>
        <v>0</v>
      </c>
      <c r="D44" s="7"/>
    </row>
    <row r="45" spans="1:5">
      <c r="B45" s="6">
        <f t="shared" ref="B45:B46" si="22">IF(AND(C9="Nick", D9="Alan"), B9, IF(AND(C9="Alan", D9="Nick"), B9*-1,0))</f>
        <v>0</v>
      </c>
      <c r="C45" s="6">
        <f t="shared" ref="C45:C46" si="23">IF(AND(C9="Nick", D9="Neady"), B9, IF(AND(C9="Neady", D9="Nick"), B9*-1,0))</f>
        <v>0</v>
      </c>
      <c r="D45" s="7"/>
    </row>
    <row r="46" spans="1:5">
      <c r="B46" s="6">
        <f t="shared" si="22"/>
        <v>0</v>
      </c>
      <c r="C46" s="6">
        <f t="shared" si="23"/>
        <v>0</v>
      </c>
      <c r="D46" s="7"/>
    </row>
    <row r="47" spans="1:5">
      <c r="B47" s="7"/>
      <c r="C47" s="7"/>
      <c r="D47" s="7"/>
    </row>
    <row r="48" spans="1:5">
      <c r="B48" s="8">
        <f>SUM(B40:B46)</f>
        <v>0</v>
      </c>
      <c r="C48" s="8">
        <f>SUM(C40:C46)</f>
        <v>0</v>
      </c>
      <c r="D48" s="8">
        <f>SUM(B48:C48)</f>
        <v>0</v>
      </c>
      <c r="E48" s="1" t="str">
        <f>IF(D48&gt;=0, "CR", "DB")</f>
        <v>CR</v>
      </c>
    </row>
  </sheetData>
  <hyperlinks>
    <hyperlink ref="I18" r:id="rId1" display="https://console.firebase.google.com/project/af2emailauth/database/data/users/siPI4bGmjKTMDVgvMq97OwYSFSS2"/>
    <hyperlink ref="I17" r:id="rId2" display="https://console.firebase.google.com/project/af2emailauth/database/data/users/sbxAgWdJ1KMjJcGbdZIOt25nbWl2"/>
    <hyperlink ref="I16" r:id="rId3" display="https://console.firebase.google.com/project/af2emailauth/database/data/users/WPitr3AZ5RWTuSG5A2LTL8JZEC0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LappieTwo</dc:creator>
  <cp:lastModifiedBy>LappieTwo</cp:lastModifiedBy>
  <dcterms:created xsi:type="dcterms:W3CDTF">2017-01-01T11:09:09Z</dcterms:created>
  <dcterms:modified xsi:type="dcterms:W3CDTF">2017-01-01T21:44:04Z</dcterms:modified>
</cp:coreProperties>
</file>