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israeld israelid" r:id="rId4"/>
    <sheet sheetId="2" name="טל דסקל " r:id="rId5"/>
    <sheet sheetId="3" name="שיר שוקרון" r:id="rId6"/>
    <sheet sheetId="4" name="יאיר אוחיון" r:id="rId7"/>
    <sheet sheetId="5" name="ניצן פרידמן" r:id="rId8"/>
    <sheet sheetId="6" name="זהבה בר גיל" r:id="rId9"/>
    <sheet sheetId="7" name="עדי יחיאל" r:id="rId10"/>
    <sheet sheetId="8" name="טל ריפא" r:id="rId11"/>
    <sheet sheetId="9" name="חופית דודי" r:id="rId12"/>
    <sheet sheetId="10" name="יואב לב רן" r:id="rId13"/>
    <sheet sheetId="11" name="רבקה ליבנשטיין" r:id="rId14"/>
    <sheet sheetId="12" name="לאה גורודצקי" r:id="rId15"/>
    <sheet sheetId="13" name="סיוון מרציאנו" r:id="rId16"/>
    <sheet sheetId="14" name="יוסף עיסא" r:id="rId17"/>
    <sheet sheetId="15" name="אייל וייס " r:id="rId18"/>
    <sheet sheetId="16" name="אוריה אברמוב" r:id="rId19"/>
    <sheet sheetId="17" name="נטלי בר יוסף" r:id="rId20"/>
    <sheet sheetId="18" name="אורטל גולדשטיין" r:id="rId21"/>
    <sheet sheetId="19" name="מתן גולדרייך" r:id="rId22"/>
    <sheet sheetId="20" name="ליטל כתריאל" r:id="rId23"/>
    <sheet sheetId="21" name="דניאלה סושקו" r:id="rId24"/>
    <sheet sheetId="22" name="אריאל אברבוך" r:id="rId25"/>
    <sheet sheetId="23" name="רויטל שמעיה" r:id="rId26"/>
    <sheet sheetId="24" name="גורמי ספיאשוילי" r:id="rId27"/>
    <sheet sheetId="25" name="לירון כהן" r:id="rId28"/>
    <sheet sheetId="26" name="דבורה פרייב" r:id="rId29"/>
    <sheet sheetId="27" name="יחזקאל עבודי" r:id="rId30"/>
    <sheet sheetId="28" name="אמיר פטרשבסקי" r:id="rId31"/>
    <sheet sheetId="29" name="לורן חזיזה" r:id="rId32"/>
    <sheet sheetId="30" name="פבל קלוזני" r:id="rId33"/>
    <sheet sheetId="31" name="מירן גאליס" r:id="rId34"/>
    <sheet sheetId="32" name="גיא ואתורי" r:id="rId35"/>
    <sheet sheetId="33" name="תמי מור" r:id="rId36"/>
    <sheet sheetId="34" name="מיכל ריינדוביץ" r:id="rId37"/>
    <sheet sheetId="35" name="אלמוגית פטליס" r:id="rId38"/>
    <sheet sheetId="36" name="קורלי זוזות" r:id="rId39"/>
    <sheet sheetId="37" name="אנאל סמירנוב" r:id="rId40"/>
    <sheet sheetId="38" name="מקסים וחניש" r:id="rId41"/>
    <sheet sheetId="39" name="אלכסנדר פולישצ'וק" r:id="rId42"/>
    <sheet sheetId="40" name="ירון טרופ" r:id="rId43"/>
    <sheet sheetId="41" name="אלי פקנייב" r:id="rId44"/>
    <sheet sheetId="42" name="גיא קימחי" r:id="rId45"/>
    <sheet sheetId="43" name="יהודה הריס" r:id="rId46"/>
    <sheet sheetId="44" name="מידן בוכטרגר" r:id="rId47"/>
    <sheet sheetId="45" name="נועם קורן" r:id="rId48"/>
    <sheet sheetId="46" name="ירון טרופ" r:id="rId49"/>
    <sheet sheetId="47" name="עידו שמש" r:id="rId50"/>
    <sheet sheetId="48" name="ניבה לאופר" r:id="rId51"/>
    <sheet sheetId="49" name="יוסף כלב" r:id="rId52"/>
    <sheet sheetId="50" name="מקסים בוקלוב" r:id="rId53"/>
    <sheet sheetId="51" name="תמיר יהודה " r:id="rId54"/>
    <sheet sheetId="52" name="סולומון אמינוב" r:id="rId55"/>
    <sheet sheetId="53" name="מור בן" r:id="rId56"/>
    <sheet sheetId="54" name="אוריאל קדרון" r:id="rId57"/>
    <sheet sheetId="55" name="תהילה קדרון" r:id="rId58"/>
    <sheet sheetId="56" name="שקד צוויג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<sst xmlns="http://schemas.openxmlformats.org/spreadsheetml/2006/main" count="5361" uniqueCount="158">
  <si>
    <t>ריכוז שעות עבודה לחודש : ________________</t>
  </si>
  <si>
    <t>2 - 2017</t>
  </si>
  <si>
    <t>שם הספק: דנאל כ"א</t>
  </si>
  <si>
    <t>שם העובד:_______________________</t>
  </si>
  <si>
    <t>israeld israelid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</si>
  <si>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</si>
  <si>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</si>
  <si>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</si>
  <si>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</si>
  <si>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</si>
  <si>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</si>
  <si>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</si>
  <si>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</si>
  <si>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</si>
  <si>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</si>
  <si>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</si>
  <si>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</si>
  <si>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</si>
  <si>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</si>
  <si>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</si>
  <si>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</si>
  <si>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</si>
  <si>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</si>
  <si>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</si>
  <si>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</si>
  <si>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</si>
  <si>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</si>
  <si>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</si>
  <si>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</si>
  <si>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</si>
  <si>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</si>
  <si>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</si>
  <si>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</si>
  <si>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</si>
  <si>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</si>
  <si>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 xml:space="preserve">טל דסקל </t>
  </si>
  <si>
    <t>שיר שוקרון</t>
  </si>
  <si>
    <t>2017-03-07T14:00:00.000Z</t>
  </si>
  <si>
    <t>שלישי</t>
  </si>
  <si>
    <t>blabla</t>
  </si>
  <si>
    <t>rishonLezion</t>
  </si>
  <si>
    <t>אירוע-דיוויד+יוליה</t>
  </si>
  <si>
    <t>16:00:00</t>
  </si>
  <si>
    <t>23:00:00</t>
  </si>
  <si>
    <t>יאיר אוחיון</t>
  </si>
  <si>
    <t>2017-03-03T12:00:00.000Z</t>
  </si>
  <si>
    <t>שישי</t>
  </si>
  <si>
    <t>14:00:00</t>
  </si>
  <si>
    <t>18:00:00</t>
  </si>
  <si>
    <t>2017-03-09T12:00:00.000Z</t>
  </si>
  <si>
    <t>חמישי</t>
  </si>
  <si>
    <t>2017-03-16T16:00:00.000Z</t>
  </si>
  <si>
    <t>2017-03-17T10:00:00.000Z</t>
  </si>
  <si>
    <t>12:00:00</t>
  </si>
  <si>
    <t>17:00:00</t>
  </si>
  <si>
    <t>2017-03-23T16:00:00.000Z</t>
  </si>
  <si>
    <t>2017-03-24T09:00:00.000Z</t>
  </si>
  <si>
    <t>2017-03-30T15:00:00.000Z</t>
  </si>
  <si>
    <t>2017-03-31T09:00:00.000Z</t>
  </si>
  <si>
    <t>ניצן פרידמן</t>
  </si>
  <si>
    <t>2017-03-09T16:00:00.000Z</t>
  </si>
  <si>
    <t>2017-03-10T10:00:00.000Z</t>
  </si>
  <si>
    <t>זהבה בר גיל</t>
  </si>
  <si>
    <t>2017-03-03T10:00:00.000Z</t>
  </si>
  <si>
    <t>2017-03-17T11:00:00.000Z</t>
  </si>
  <si>
    <t>13:00:00</t>
  </si>
  <si>
    <t>עדי יחיאל</t>
  </si>
  <si>
    <t>טל ריפא</t>
  </si>
  <si>
    <t>חופית דודי</t>
  </si>
  <si>
    <t>2017-03-02T16:00:00.000Z</t>
  </si>
  <si>
    <t>2017-03-03T09:00:00.000Z</t>
  </si>
  <si>
    <t>11:00:00</t>
  </si>
  <si>
    <t>2017-03-09T10:00:00.000Z</t>
  </si>
  <si>
    <t>2017-03-10T09:00:00.000Z</t>
  </si>
  <si>
    <t>2017-03-24T08:00:00.000Z</t>
  </si>
  <si>
    <t>2017-03-31T08:00:00.000Z</t>
  </si>
  <si>
    <t>יואב לב רן</t>
  </si>
  <si>
    <t>2017-03-17T09:00:00.000Z</t>
  </si>
  <si>
    <t>22:00:00</t>
  </si>
  <si>
    <t>רבקה ליבנשטיין</t>
  </si>
  <si>
    <t>2017-03-07T15:00:00.000Z</t>
  </si>
  <si>
    <t>20:00:00</t>
  </si>
  <si>
    <t>2017-03-08T16:00:00.000Z</t>
  </si>
  <si>
    <t>רביעי</t>
  </si>
  <si>
    <t>0:00:00</t>
  </si>
  <si>
    <t>לאה גורודצקי</t>
  </si>
  <si>
    <t>2017-03-30T16:00:00.000Z</t>
  </si>
  <si>
    <t>אירוע-אריאל</t>
  </si>
  <si>
    <t>19:00:00</t>
  </si>
  <si>
    <t>סיוון מרציאנו</t>
  </si>
  <si>
    <t>יוסף עיסא</t>
  </si>
  <si>
    <t xml:space="preserve">אייל וייס </t>
  </si>
  <si>
    <t>אוריה אברמוב</t>
  </si>
  <si>
    <t>נטלי בר יוסף</t>
  </si>
  <si>
    <t>אורטל גולדשטיין</t>
  </si>
  <si>
    <t>2017-03-09T13:00:00.000Z</t>
  </si>
  <si>
    <t>15:00:00</t>
  </si>
  <si>
    <t>מתן גולדרייך</t>
  </si>
  <si>
    <t>ליטל כתריאל</t>
  </si>
  <si>
    <t>דניאלה סושקו</t>
  </si>
  <si>
    <t>אריאל אברבוך</t>
  </si>
  <si>
    <t>2017-03-07T09:00:00.000Z</t>
  </si>
  <si>
    <t>2017-03-15T19:00:00.000Z</t>
  </si>
  <si>
    <t>21:00:00</t>
  </si>
  <si>
    <t>2017-03-26T17:00:00.000Z</t>
  </si>
  <si>
    <t>ראשון</t>
  </si>
  <si>
    <t>אירוע- יוליה</t>
  </si>
  <si>
    <t>2:00:00</t>
  </si>
  <si>
    <t>2017-03-31T10:00:00.000Z</t>
  </si>
  <si>
    <t>רויטל שמעיה</t>
  </si>
  <si>
    <t>גורמי ספיאשוילי</t>
  </si>
  <si>
    <t>לירון כהן</t>
  </si>
  <si>
    <t>2017-03-12T17:00:00.000Z</t>
  </si>
  <si>
    <t>דבורה פרייב</t>
  </si>
  <si>
    <t>יחזקאל עבודי</t>
  </si>
  <si>
    <t>אמיר פטרשבסקי</t>
  </si>
  <si>
    <t>לורן חזיזה</t>
  </si>
  <si>
    <t>2017-03-23T10:00:00.000Z</t>
  </si>
  <si>
    <t>פבל קלוזני</t>
  </si>
  <si>
    <t>מירן גאליס</t>
  </si>
  <si>
    <t>גיא ואתורי</t>
  </si>
  <si>
    <t>תמי מור</t>
  </si>
  <si>
    <t>מיכל ריינדוביץ</t>
  </si>
  <si>
    <t>אלמוגית פטליס</t>
  </si>
  <si>
    <t>2017-03-03T11:00:00.000Z</t>
  </si>
  <si>
    <t>2017-03-10T11:00:00.000Z</t>
  </si>
  <si>
    <t>2017-03-24T10:00:00.000Z</t>
  </si>
  <si>
    <t>קורלי זוזות</t>
  </si>
  <si>
    <t>אנאל סמירנוב</t>
  </si>
  <si>
    <t>מקסים וחניש</t>
  </si>
  <si>
    <t>אלכסנדר פולישצ'וק</t>
  </si>
  <si>
    <t>ירון טרופ</t>
  </si>
  <si>
    <t>2017-03-09T15:00:00.000Z</t>
  </si>
  <si>
    <t>2017-03-23T15:00:00.000Z</t>
  </si>
  <si>
    <t>1:00:00</t>
  </si>
  <si>
    <t>אלי פקנייב</t>
  </si>
  <si>
    <t>גיא קימחי</t>
  </si>
  <si>
    <t>יהודה הריס</t>
  </si>
  <si>
    <t>2017-03-02T17:00:00.000Z</t>
  </si>
  <si>
    <t>2017-03-08T17:00:00.000Z</t>
  </si>
  <si>
    <t>2017-03-09T17:00:00.000Z</t>
  </si>
  <si>
    <t>מידן בוכטרגר</t>
  </si>
  <si>
    <t>נועם קורן</t>
  </si>
  <si>
    <t>עידו שמש</t>
  </si>
  <si>
    <t>2017-03-07T13:00:00.000Z</t>
  </si>
  <si>
    <t>2017-03-08T12:00:00.000Z</t>
  </si>
  <si>
    <t>אירוע-עדיה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</si>
  <si>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</si>
  <si>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</si>
  <si>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</si>
  <si>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</si>
  <si>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</si>
  <si>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</si>
  <si>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תמריץ מנהלת</t>
  </si>
  <si>
    <t>אוריאל קדרון</t>
  </si>
  <si>
    <t>אירוע-קצירי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</si>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</sst>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41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45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47</v>
      </c>
      <c r="G8" s="13" t="s">
        <v>48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47</v>
      </c>
      <c r="G9" s="13" t="s">
        <v>48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48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52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53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55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48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56</v>
      </c>
      <c r="B13" s="12" t="s">
        <v>46</v>
      </c>
      <c r="C13" s="12" t="s">
        <v>39</v>
      </c>
      <c r="D13" s="12" t="s">
        <v>40</v>
      </c>
      <c r="E13" s="12" t="s">
        <v>34</v>
      </c>
      <c r="F13" s="13" t="s">
        <v>53</v>
      </c>
      <c r="G13" s="13" t="s">
        <v>54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57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48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58</v>
      </c>
      <c r="B15" s="12" t="s">
        <v>46</v>
      </c>
      <c r="C15" s="12" t="s">
        <v>39</v>
      </c>
      <c r="D15" s="12" t="s">
        <v>40</v>
      </c>
      <c r="E15" s="12" t="s">
        <v>34</v>
      </c>
      <c r="F15" s="13" t="s">
        <v>53</v>
      </c>
      <c r="G15" s="13" t="s">
        <v>54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60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48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61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52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53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61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64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65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48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70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71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72</v>
      </c>
      <c r="B10" s="12" t="s">
        <v>50</v>
      </c>
      <c r="C10" s="12" t="s">
        <v>39</v>
      </c>
      <c r="D10" s="12" t="s">
        <v>40</v>
      </c>
      <c r="E10" s="12" t="s">
        <v>41</v>
      </c>
      <c r="F10" s="13" t="s">
        <v>53</v>
      </c>
      <c r="G10" s="13" t="s">
        <v>48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73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71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74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71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57</v>
      </c>
      <c r="B13" s="12" t="s">
        <v>50</v>
      </c>
      <c r="C13" s="12" t="s">
        <v>39</v>
      </c>
      <c r="D13" s="12" t="s">
        <v>40</v>
      </c>
      <c r="E13" s="12" t="s">
        <v>34</v>
      </c>
      <c r="F13" s="13" t="s">
        <v>48</v>
      </c>
      <c r="G13" s="13" t="s">
        <v>43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75</v>
      </c>
      <c r="B14" s="12" t="s">
        <v>46</v>
      </c>
      <c r="C14" s="12" t="s">
        <v>39</v>
      </c>
      <c r="D14" s="12" t="s">
        <v>40</v>
      </c>
      <c r="E14" s="12" t="s">
        <v>34</v>
      </c>
      <c r="F14" s="13" t="s">
        <v>71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48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77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71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48</v>
      </c>
      <c r="G11" s="13" t="s">
        <v>78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56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53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75</v>
      </c>
      <c r="B13" s="12" t="s">
        <v>46</v>
      </c>
      <c r="C13" s="12" t="s">
        <v>39</v>
      </c>
      <c r="D13" s="12" t="s">
        <v>40</v>
      </c>
      <c r="E13" s="12" t="s">
        <v>34</v>
      </c>
      <c r="F13" s="13" t="s">
        <v>71</v>
      </c>
      <c r="G13" s="13" t="s">
        <v>42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80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54</v>
      </c>
      <c r="G9" s="13" t="s">
        <v>81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82</v>
      </c>
      <c r="B10" s="12" t="s">
        <v>83</v>
      </c>
      <c r="C10" s="12" t="s">
        <v>39</v>
      </c>
      <c r="D10" s="12" t="s">
        <v>40</v>
      </c>
      <c r="E10" s="12" t="s">
        <v>34</v>
      </c>
      <c r="F10" s="13" t="s">
        <v>48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60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48</v>
      </c>
      <c r="G11" s="13" t="s">
        <v>84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73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71</v>
      </c>
      <c r="G12" s="13" t="s">
        <v>54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51</v>
      </c>
      <c r="B13" s="12" t="s">
        <v>50</v>
      </c>
      <c r="C13" s="12" t="s">
        <v>39</v>
      </c>
      <c r="D13" s="12" t="s">
        <v>40</v>
      </c>
      <c r="E13" s="12" t="s">
        <v>34</v>
      </c>
      <c r="F13" s="13" t="s">
        <v>48</v>
      </c>
      <c r="G13" s="13" t="s">
        <v>43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55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48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56</v>
      </c>
      <c r="B15" s="12" t="s">
        <v>46</v>
      </c>
      <c r="C15" s="12" t="s">
        <v>39</v>
      </c>
      <c r="D15" s="12" t="s">
        <v>40</v>
      </c>
      <c r="E15" s="12" t="s">
        <v>34</v>
      </c>
      <c r="F15" s="13" t="s">
        <v>53</v>
      </c>
      <c r="G15" s="13" t="s">
        <v>54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57</v>
      </c>
      <c r="B16" s="12" t="s">
        <v>50</v>
      </c>
      <c r="C16" s="12" t="s">
        <v>39</v>
      </c>
      <c r="D16" s="12" t="s">
        <v>40</v>
      </c>
      <c r="E16" s="12" t="s">
        <v>34</v>
      </c>
      <c r="F16" s="13" t="s">
        <v>48</v>
      </c>
      <c r="G16" s="13" t="s">
        <v>43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86</v>
      </c>
      <c r="B8" s="12" t="s">
        <v>50</v>
      </c>
      <c r="C8" s="12" t="s">
        <v>39</v>
      </c>
      <c r="D8" s="12" t="s">
        <v>40</v>
      </c>
      <c r="E8" s="12" t="s">
        <v>87</v>
      </c>
      <c r="F8" s="13" t="s">
        <v>88</v>
      </c>
      <c r="G8" s="13" t="s">
        <v>84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50</v>
      </c>
      <c r="C8" s="12" t="s">
        <v>39</v>
      </c>
      <c r="D8" s="12" t="s">
        <v>40</v>
      </c>
      <c r="E8" s="12" t="s">
        <v>87</v>
      </c>
      <c r="F8" s="13" t="s">
        <v>48</v>
      </c>
      <c r="G8" s="13" t="s">
        <v>84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48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95</v>
      </c>
      <c r="B10" s="12" t="s">
        <v>50</v>
      </c>
      <c r="C10" s="12" t="s">
        <v>39</v>
      </c>
      <c r="D10" s="12" t="s">
        <v>40</v>
      </c>
      <c r="E10" s="12" t="s">
        <v>41</v>
      </c>
      <c r="F10" s="13" t="s">
        <v>96</v>
      </c>
      <c r="G10" s="13" t="s">
        <v>78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61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53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51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48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52</v>
      </c>
      <c r="B13" s="12" t="s">
        <v>46</v>
      </c>
      <c r="C13" s="12" t="s">
        <v>39</v>
      </c>
      <c r="D13" s="12" t="s">
        <v>40</v>
      </c>
      <c r="E13" s="12" t="s">
        <v>34</v>
      </c>
      <c r="F13" s="13" t="s">
        <v>53</v>
      </c>
      <c r="G13" s="13" t="s">
        <v>54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55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48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56</v>
      </c>
      <c r="B15" s="12" t="s">
        <v>46</v>
      </c>
      <c r="C15" s="12" t="s">
        <v>39</v>
      </c>
      <c r="D15" s="12" t="s">
        <v>40</v>
      </c>
      <c r="E15" s="12" t="s">
        <v>34</v>
      </c>
      <c r="F15" s="13" t="s">
        <v>53</v>
      </c>
      <c r="G15" s="13" t="s">
        <v>54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57</v>
      </c>
      <c r="B16" s="12" t="s">
        <v>50</v>
      </c>
      <c r="C16" s="12" t="s">
        <v>39</v>
      </c>
      <c r="D16" s="12" t="s">
        <v>40</v>
      </c>
      <c r="E16" s="12" t="s">
        <v>34</v>
      </c>
      <c r="F16" s="13" t="s">
        <v>48</v>
      </c>
      <c r="G16" s="13" t="s">
        <v>43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58</v>
      </c>
      <c r="B17" s="28" t="s">
        <v>46</v>
      </c>
      <c r="C17" s="28" t="s">
        <v>39</v>
      </c>
      <c r="D17" s="12" t="s">
        <v>40</v>
      </c>
      <c r="E17" s="12" t="s">
        <v>34</v>
      </c>
      <c r="F17" s="29" t="s">
        <v>53</v>
      </c>
      <c r="G17" s="29" t="s">
        <v>54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52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56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86</v>
      </c>
      <c r="B8" s="12" t="s">
        <v>50</v>
      </c>
      <c r="C8" s="12" t="s">
        <v>39</v>
      </c>
      <c r="D8" s="12" t="s">
        <v>40</v>
      </c>
      <c r="E8" s="12" t="s">
        <v>87</v>
      </c>
      <c r="F8" s="13" t="s">
        <v>88</v>
      </c>
      <c r="G8" s="13" t="s">
        <v>84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48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101</v>
      </c>
      <c r="B10" s="12" t="s">
        <v>38</v>
      </c>
      <c r="C10" s="12" t="s">
        <v>39</v>
      </c>
      <c r="D10" s="12" t="s">
        <v>40</v>
      </c>
      <c r="E10" s="12" t="s">
        <v>41</v>
      </c>
      <c r="F10" s="13" t="s">
        <v>71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60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48</v>
      </c>
      <c r="G11" s="13" t="s">
        <v>43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61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53</v>
      </c>
      <c r="G12" s="13" t="s">
        <v>54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102</v>
      </c>
      <c r="B13" s="12" t="s">
        <v>83</v>
      </c>
      <c r="C13" s="12" t="s">
        <v>39</v>
      </c>
      <c r="D13" s="12" t="s">
        <v>40</v>
      </c>
      <c r="E13" s="12" t="s">
        <v>87</v>
      </c>
      <c r="F13" s="13" t="s">
        <v>103</v>
      </c>
      <c r="G13" s="13" t="s">
        <v>43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51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48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55</v>
      </c>
      <c r="B15" s="12" t="s">
        <v>50</v>
      </c>
      <c r="C15" s="12" t="s">
        <v>39</v>
      </c>
      <c r="D15" s="12" t="s">
        <v>40</v>
      </c>
      <c r="E15" s="12" t="s">
        <v>34</v>
      </c>
      <c r="F15" s="13" t="s">
        <v>48</v>
      </c>
      <c r="G15" s="13" t="s">
        <v>43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56</v>
      </c>
      <c r="B16" s="12" t="s">
        <v>46</v>
      </c>
      <c r="C16" s="12" t="s">
        <v>39</v>
      </c>
      <c r="D16" s="12" t="s">
        <v>40</v>
      </c>
      <c r="E16" s="12" t="s">
        <v>34</v>
      </c>
      <c r="F16" s="13" t="s">
        <v>53</v>
      </c>
      <c r="G16" s="13" t="s">
        <v>54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104</v>
      </c>
      <c r="B17" s="28" t="s">
        <v>105</v>
      </c>
      <c r="C17" s="28" t="s">
        <v>39</v>
      </c>
      <c r="D17" s="12" t="s">
        <v>40</v>
      </c>
      <c r="E17" s="12" t="s">
        <v>106</v>
      </c>
      <c r="F17" s="29" t="s">
        <v>81</v>
      </c>
      <c r="G17" s="29" t="s">
        <v>107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 t="s">
        <v>57</v>
      </c>
      <c r="B18" s="31" t="s">
        <v>50</v>
      </c>
      <c r="C18" s="32" t="s">
        <v>39</v>
      </c>
      <c r="D18" s="32" t="s">
        <v>40</v>
      </c>
      <c r="E18" s="32" t="s">
        <v>34</v>
      </c>
      <c r="F18" s="32" t="s">
        <v>48</v>
      </c>
      <c r="G18" s="32" t="s">
        <v>43</v>
      </c>
      <c r="H18" s="14">
        <f>IF((G18-F18)&lt;0,(1-F18+G18),(G18-F18))</f>
      </c>
      <c r="I18" s="15">
        <f>H18*24</f>
      </c>
      <c r="J18" s="15">
        <f>IF(I18&lt;9,I18,9)</f>
      </c>
      <c r="K18" s="15">
        <f>IF(I18&gt;9,I18-9,0)</f>
      </c>
      <c r="L18" s="15">
        <f>IF(K18&gt;2,2,K18)</f>
      </c>
      <c r="M18" s="15">
        <f>IF(K18&gt;2,K18-2,0)</f>
      </c>
      <c r="N18" s="15">
        <f>IF(AND($I18&gt;2,$G18&gt;0.79),"120%",IF(AND($I18&gt;2,$G18&gt;=0,$F18&gt;0.7083),"130%","100%"))</f>
      </c>
      <c r="O18" s="19">
        <v>NaN</v>
      </c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 t="s">
        <v>108</v>
      </c>
      <c r="B19" s="31" t="s">
        <v>46</v>
      </c>
      <c r="C19" s="32" t="s">
        <v>39</v>
      </c>
      <c r="D19" s="32" t="s">
        <v>40</v>
      </c>
      <c r="E19" s="32" t="s">
        <v>34</v>
      </c>
      <c r="F19" s="32" t="s">
        <v>65</v>
      </c>
      <c r="G19" s="32" t="s">
        <v>88</v>
      </c>
      <c r="H19" s="14">
        <f>IF((G19-F19)&lt;0,(1-F19+G19),(G19-F19))</f>
      </c>
      <c r="I19" s="15">
        <f>H19*24</f>
      </c>
      <c r="J19" s="15">
        <f>IF(I19&lt;9,I19,9)</f>
      </c>
      <c r="K19" s="15">
        <f>IF(I19&gt;9,I19-9,0)</f>
      </c>
      <c r="L19" s="15">
        <f>IF(K19&gt;2,2,K19)</f>
      </c>
      <c r="M19" s="15">
        <f>IF(K19&gt;2,K19-2,0)</f>
      </c>
      <c r="N19" s="15">
        <f>IF(AND($I19&gt;2,$G19&gt;0.79),"120%",IF(AND($I19&gt;2,$G19&gt;=0,$F19&gt;0.7083),"130%","100%"))</f>
      </c>
      <c r="O19" s="19">
        <v>NaN</v>
      </c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60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48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73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71</v>
      </c>
      <c r="G10" s="13" t="s">
        <v>48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112</v>
      </c>
      <c r="B11" s="12" t="s">
        <v>105</v>
      </c>
      <c r="C11" s="12" t="s">
        <v>39</v>
      </c>
      <c r="D11" s="12" t="s">
        <v>40</v>
      </c>
      <c r="E11" s="12" t="s">
        <v>34</v>
      </c>
      <c r="F11" s="13" t="s">
        <v>88</v>
      </c>
      <c r="G11" s="13" t="s">
        <v>78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56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53</v>
      </c>
      <c r="G12" s="13" t="s">
        <v>54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117</v>
      </c>
      <c r="B8" s="12" t="s">
        <v>50</v>
      </c>
      <c r="C8" s="12" t="s">
        <v>39</v>
      </c>
      <c r="D8" s="12" t="s">
        <v>40</v>
      </c>
      <c r="E8" s="12" t="s">
        <v>87</v>
      </c>
      <c r="F8" s="13" t="s">
        <v>53</v>
      </c>
      <c r="G8" s="13" t="s">
        <v>103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104</v>
      </c>
      <c r="B8" s="12" t="s">
        <v>105</v>
      </c>
      <c r="C8" s="12" t="s">
        <v>39</v>
      </c>
      <c r="D8" s="12" t="s">
        <v>40</v>
      </c>
      <c r="E8" s="12" t="s">
        <v>106</v>
      </c>
      <c r="F8" s="13" t="s">
        <v>81</v>
      </c>
      <c r="G8" s="13" t="s">
        <v>107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52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56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53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58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53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124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65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125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65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64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65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126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65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108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65</v>
      </c>
      <c r="G12" s="13" t="s">
        <v>54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117</v>
      </c>
      <c r="B8" s="12" t="s">
        <v>50</v>
      </c>
      <c r="C8" s="12" t="s">
        <v>39</v>
      </c>
      <c r="D8" s="12" t="s">
        <v>40</v>
      </c>
      <c r="E8" s="12" t="s">
        <v>87</v>
      </c>
      <c r="F8" s="13" t="s">
        <v>53</v>
      </c>
      <c r="G8" s="13" t="s">
        <v>88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124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65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64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65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126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65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108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65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132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54</v>
      </c>
      <c r="G8" s="13" t="s">
        <v>81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61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48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64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65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133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54</v>
      </c>
      <c r="G12" s="13" t="s">
        <v>134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58</v>
      </c>
      <c r="B13" s="12" t="s">
        <v>46</v>
      </c>
      <c r="C13" s="12" t="s">
        <v>39</v>
      </c>
      <c r="D13" s="12" t="s">
        <v>40</v>
      </c>
      <c r="E13" s="12" t="s">
        <v>34</v>
      </c>
      <c r="F13" s="13" t="s">
        <v>53</v>
      </c>
      <c r="G13" s="13" t="s">
        <v>54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77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71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58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138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88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139</v>
      </c>
      <c r="B10" s="12" t="s">
        <v>83</v>
      </c>
      <c r="C10" s="12" t="s">
        <v>39</v>
      </c>
      <c r="D10" s="12" t="s">
        <v>40</v>
      </c>
      <c r="E10" s="12" t="s">
        <v>34</v>
      </c>
      <c r="F10" s="13" t="s">
        <v>88</v>
      </c>
      <c r="G10" s="13" t="s">
        <v>84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140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88</v>
      </c>
      <c r="G11" s="13" t="s">
        <v>84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61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53</v>
      </c>
      <c r="G12" s="13" t="s">
        <v>54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112</v>
      </c>
      <c r="B13" s="12" t="s">
        <v>105</v>
      </c>
      <c r="C13" s="12" t="s">
        <v>39</v>
      </c>
      <c r="D13" s="12" t="s">
        <v>40</v>
      </c>
      <c r="E13" s="12" t="s">
        <v>34</v>
      </c>
      <c r="F13" s="13" t="s">
        <v>88</v>
      </c>
      <c r="G13" s="13" t="s">
        <v>84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52</v>
      </c>
      <c r="B14" s="12" t="s">
        <v>46</v>
      </c>
      <c r="C14" s="12" t="s">
        <v>39</v>
      </c>
      <c r="D14" s="12" t="s">
        <v>40</v>
      </c>
      <c r="E14" s="12" t="s">
        <v>34</v>
      </c>
      <c r="F14" s="13" t="s">
        <v>53</v>
      </c>
      <c r="G14" s="13" t="s">
        <v>54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55</v>
      </c>
      <c r="B15" s="12" t="s">
        <v>50</v>
      </c>
      <c r="C15" s="12" t="s">
        <v>39</v>
      </c>
      <c r="D15" s="12" t="s">
        <v>40</v>
      </c>
      <c r="E15" s="12" t="s">
        <v>34</v>
      </c>
      <c r="F15" s="13" t="s">
        <v>48</v>
      </c>
      <c r="G15" s="13" t="s">
        <v>43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56</v>
      </c>
      <c r="B16" s="12" t="s">
        <v>46</v>
      </c>
      <c r="C16" s="12" t="s">
        <v>39</v>
      </c>
      <c r="D16" s="12" t="s">
        <v>40</v>
      </c>
      <c r="E16" s="12" t="s">
        <v>34</v>
      </c>
      <c r="F16" s="13" t="s">
        <v>53</v>
      </c>
      <c r="G16" s="13" t="s">
        <v>54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57</v>
      </c>
      <c r="B17" s="28" t="s">
        <v>50</v>
      </c>
      <c r="C17" s="28" t="s">
        <v>39</v>
      </c>
      <c r="D17" s="12" t="s">
        <v>40</v>
      </c>
      <c r="E17" s="12" t="s">
        <v>34</v>
      </c>
      <c r="F17" s="29" t="s">
        <v>48</v>
      </c>
      <c r="G17" s="29" t="s">
        <v>43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 t="s">
        <v>58</v>
      </c>
      <c r="B18" s="31" t="s">
        <v>46</v>
      </c>
      <c r="C18" s="32" t="s">
        <v>39</v>
      </c>
      <c r="D18" s="32" t="s">
        <v>40</v>
      </c>
      <c r="E18" s="32" t="s">
        <v>34</v>
      </c>
      <c r="F18" s="32" t="s">
        <v>53</v>
      </c>
      <c r="G18" s="32" t="s">
        <v>54</v>
      </c>
      <c r="H18" s="14">
        <f>IF((G18-F18)&lt;0,(1-F18+G18),(G18-F18))</f>
      </c>
      <c r="I18" s="15">
        <f>H18*24</f>
      </c>
      <c r="J18" s="15">
        <f>IF(I18&lt;9,I18,9)</f>
      </c>
      <c r="K18" s="15">
        <f>IF(I18&gt;9,I18-9,0)</f>
      </c>
      <c r="L18" s="15">
        <f>IF(K18&gt;2,2,K18)</f>
      </c>
      <c r="M18" s="15">
        <f>IF(K18&gt;2,K18-2,0)</f>
      </c>
      <c r="N18" s="15">
        <f>IF(AND($I18&gt;2,$G18&gt;0.79),"120%",IF(AND($I18&gt;2,$G18&gt;=0,$F18&gt;0.7083),"130%","100%"))</f>
      </c>
      <c r="O18" s="19">
        <v>NaN</v>
      </c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144</v>
      </c>
      <c r="B9" s="12" t="s">
        <v>38</v>
      </c>
      <c r="C9" s="12" t="s">
        <v>39</v>
      </c>
      <c r="D9" s="12" t="s">
        <v>40</v>
      </c>
      <c r="E9" s="12" t="s">
        <v>41</v>
      </c>
      <c r="F9" s="13" t="s">
        <v>96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145</v>
      </c>
      <c r="B10" s="12" t="s">
        <v>83</v>
      </c>
      <c r="C10" s="12" t="s">
        <v>39</v>
      </c>
      <c r="D10" s="12" t="s">
        <v>40</v>
      </c>
      <c r="E10" s="12" t="s">
        <v>146</v>
      </c>
      <c r="F10" s="13" t="s">
        <v>47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126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65</v>
      </c>
      <c r="G11" s="13" t="s">
        <v>48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108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65</v>
      </c>
      <c r="G12" s="13" t="s">
        <v>48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72</v>
      </c>
      <c r="B8" s="12" t="s">
        <v>50</v>
      </c>
      <c r="C8" s="12" t="s">
        <v>39</v>
      </c>
      <c r="D8" s="12" t="s">
        <v>40</v>
      </c>
      <c r="E8" s="12" t="s">
        <v>41</v>
      </c>
      <c r="F8" s="13" t="s">
        <v>53</v>
      </c>
      <c r="G8" s="13" t="s">
        <v>78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140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88</v>
      </c>
      <c r="G8" s="13" t="s">
        <v>84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125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65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64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65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48</v>
      </c>
      <c r="G11" s="13" t="s">
        <v>43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86</v>
      </c>
      <c r="B12" s="12" t="s">
        <v>50</v>
      </c>
      <c r="C12" s="12" t="s">
        <v>39</v>
      </c>
      <c r="D12" s="12" t="s">
        <v>40</v>
      </c>
      <c r="E12" s="12" t="s">
        <v>155</v>
      </c>
      <c r="F12" s="13" t="s">
        <v>88</v>
      </c>
      <c r="G12" s="13" t="s">
        <v>134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56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58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israeld israelid</vt:lpstr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2017-05-13T13:28:39Z</dcterms:created>
  <dcterms:modified xsi:type="dcterms:W3CDTF">2017-04-27T17:36:58Z</dcterms:modified>
</cp:coreProperties>
</file>