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risopa\Downloads\"/>
    </mc:Choice>
  </mc:AlternateContent>
  <xr:revisionPtr revIDLastSave="0" documentId="13_ncr:1_{611DADB4-32C6-4BBE-8FAE-DDD380D2CC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ชีต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5" i="1" s="1"/>
  <c r="E13" i="1"/>
  <c r="E15" i="1" s="1"/>
  <c r="F13" i="1"/>
  <c r="F15" i="1" s="1"/>
  <c r="G13" i="1"/>
  <c r="G15" i="1" s="1"/>
  <c r="C13" i="1"/>
  <c r="C15" i="1" s="1"/>
  <c r="D14" i="1"/>
  <c r="E14" i="1"/>
  <c r="F14" i="1"/>
  <c r="G14" i="1"/>
  <c r="C14" i="1"/>
  <c r="L4" i="1"/>
  <c r="L5" i="1"/>
  <c r="L6" i="1"/>
  <c r="L7" i="1"/>
  <c r="L8" i="1"/>
  <c r="L9" i="1"/>
  <c r="L3" i="1"/>
  <c r="K3" i="1"/>
  <c r="K9" i="1"/>
  <c r="K8" i="1"/>
  <c r="K7" i="1"/>
  <c r="K6" i="1"/>
  <c r="K4" i="1"/>
</calcChain>
</file>

<file path=xl/sharedStrings.xml><?xml version="1.0" encoding="utf-8"?>
<sst xmlns="http://schemas.openxmlformats.org/spreadsheetml/2006/main" count="27" uniqueCount="14">
  <si>
    <t>เพศ</t>
  </si>
  <si>
    <t>ชั้นปีที่</t>
  </si>
  <si>
    <t>ความเหมาะสมของเมนูการใช้งาน</t>
  </si>
  <si>
    <t>ความง่าย (User Friendly) ของการใช้งานของระบบ</t>
  </si>
  <si>
    <t>ความสวยงาม ความทันสมัย และน่าสนใจของหน้าโฮมเพจ</t>
  </si>
  <si>
    <t>การจัดวางรูปแบบในเว็บไซต์ง่ายต่อการอ่านและการใช้งาน</t>
  </si>
  <si>
    <t>เอกสาร/คู่มือประกอบการใช้งานมีความชัดเจนเข้าใจง่าย</t>
  </si>
  <si>
    <t>หญิง</t>
  </si>
  <si>
    <t>จำนวน</t>
  </si>
  <si>
    <t>ร้อยละ</t>
  </si>
  <si>
    <t>ชาย</t>
  </si>
  <si>
    <t>ค่าเฉลี่ย</t>
  </si>
  <si>
    <t>ส่วนเบี่ยงเบนมาตรฐาน</t>
  </si>
  <si>
    <t>ระดับความพึงพอใจ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</si>
</sst>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color rgb="FF000000"/>
      <name val="Arial"/>
      <scheme val="minor"/>
    </font>
    <font>
      <sz val="12"/>
      <color theme="1"/>
      <name val="Tahoma"/>
    </font>
    <font>
      <sz val="11"/>
      <color theme="1"/>
      <name val="Calibri"/>
    </font>
    <font>
      <sz val="11"/>
      <color theme="1"/>
      <name val="Tahoma"/>
    </font>
    <font>
      <sz val="10"/>
      <name val="Arial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2" fontId="2" fillId="3" borderId="2" xfId="0" applyNumberFormat="1" applyFont="1" applyFill="1" applyBorder="1"/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/>
    <xf numFmtId="0" fontId="2" fillId="0" borderId="4" xfId="0" applyFont="1" applyBorder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43" fontId="3" fillId="2" borderId="1" xfId="1" applyFont="1" applyFill="1" applyBorder="1" applyAlignment="1">
      <alignment horizontal="center"/>
    </xf>
    <xf numFmtId="43" fontId="2" fillId="3" borderId="1" xfId="1" applyFont="1" applyFill="1" applyBorder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161925</xdr:rowOff>
    </xdr:from>
    <xdr:ext cx="3686175" cy="2505075"/>
    <xdr:pic>
      <xdr:nvPicPr>
        <xdr:cNvPr id="2" name="image1.png" title="รูปภาพ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B2" zoomScale="145" zoomScaleNormal="145" workbookViewId="0">
      <selection activeCell="I15" sqref="I15"/>
    </sheetView>
  </sheetViews>
  <sheetFormatPr defaultColWidth="12.5703125" defaultRowHeight="15.75" customHeight="1" x14ac:dyDescent="0.2"/>
  <cols>
    <col min="2" max="2" width="20.7109375" customWidth="1"/>
    <col min="9" max="9" width="8.42578125" customWidth="1"/>
    <col min="11" max="11" width="8.42578125" customWidth="1"/>
    <col min="12" max="12" width="10.28515625" customWidth="1"/>
  </cols>
  <sheetData>
    <row r="1" spans="1:27" ht="133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2" t="s">
        <v>7</v>
      </c>
      <c r="B2" s="2">
        <v>2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12"/>
      <c r="I2" s="4"/>
      <c r="J2" s="4"/>
      <c r="K2" s="5" t="s">
        <v>8</v>
      </c>
      <c r="L2" s="5" t="s">
        <v>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2" t="s">
        <v>10</v>
      </c>
      <c r="B3" s="2">
        <v>3</v>
      </c>
      <c r="C3" s="2">
        <v>5</v>
      </c>
      <c r="D3" s="2">
        <v>5</v>
      </c>
      <c r="E3" s="2">
        <v>5</v>
      </c>
      <c r="F3" s="2">
        <v>5</v>
      </c>
      <c r="G3" s="2">
        <v>4</v>
      </c>
      <c r="H3" s="12"/>
      <c r="I3" s="13" t="s">
        <v>0</v>
      </c>
      <c r="J3" s="5" t="s">
        <v>10</v>
      </c>
      <c r="K3" s="5">
        <f>COUNTIF($A2:A12,"ชาย")</f>
        <v>4</v>
      </c>
      <c r="L3" s="16">
        <f>K3/11*100</f>
        <v>36.363636363636367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2" t="s">
        <v>10</v>
      </c>
      <c r="B4" s="2">
        <v>1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12"/>
      <c r="I4" s="14"/>
      <c r="J4" s="5" t="s">
        <v>7</v>
      </c>
      <c r="K4" s="5">
        <f>COUNTIF(A2:A13,"หญิง")</f>
        <v>7</v>
      </c>
      <c r="L4" s="16">
        <f t="shared" ref="L4:L9" si="0">K4/11*100</f>
        <v>63.636363636363633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2" t="s">
        <v>7</v>
      </c>
      <c r="B5" s="2">
        <v>3</v>
      </c>
      <c r="C5" s="2">
        <v>5</v>
      </c>
      <c r="D5" s="2">
        <v>4</v>
      </c>
      <c r="E5" s="2">
        <v>3</v>
      </c>
      <c r="F5" s="2">
        <v>5</v>
      </c>
      <c r="G5" s="2">
        <v>4</v>
      </c>
      <c r="H5" s="12"/>
      <c r="I5" s="4"/>
      <c r="J5" s="4"/>
      <c r="K5" s="5"/>
      <c r="L5" s="16">
        <f t="shared" si="0"/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2" t="s">
        <v>10</v>
      </c>
      <c r="B6" s="2">
        <v>3</v>
      </c>
      <c r="C6" s="2">
        <v>4</v>
      </c>
      <c r="D6" s="2">
        <v>4</v>
      </c>
      <c r="E6" s="2">
        <v>5</v>
      </c>
      <c r="F6" s="2">
        <v>5</v>
      </c>
      <c r="G6" s="2">
        <v>4</v>
      </c>
      <c r="H6" s="12"/>
      <c r="I6" s="13" t="s">
        <v>1</v>
      </c>
      <c r="J6" s="5">
        <v>1</v>
      </c>
      <c r="K6" s="5">
        <f>COUNTIF(B2:B12,"1")</f>
        <v>1</v>
      </c>
      <c r="L6" s="16">
        <f t="shared" si="0"/>
        <v>9.0909090909090917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6" t="s">
        <v>7</v>
      </c>
      <c r="B7" s="6">
        <v>4</v>
      </c>
      <c r="C7" s="6">
        <v>3</v>
      </c>
      <c r="D7" s="6">
        <v>3</v>
      </c>
      <c r="E7" s="6">
        <v>3</v>
      </c>
      <c r="F7" s="6">
        <v>3</v>
      </c>
      <c r="G7" s="6">
        <v>3</v>
      </c>
      <c r="H7" s="12"/>
      <c r="I7" s="15"/>
      <c r="J7" s="5">
        <v>2</v>
      </c>
      <c r="K7" s="5">
        <f>COUNTIF(B2:B12,"2")</f>
        <v>4</v>
      </c>
      <c r="L7" s="16">
        <f t="shared" si="0"/>
        <v>36.363636363636367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6" t="s">
        <v>7</v>
      </c>
      <c r="B8" s="6">
        <v>2</v>
      </c>
      <c r="C8" s="6">
        <v>3</v>
      </c>
      <c r="D8" s="6">
        <v>4</v>
      </c>
      <c r="E8" s="6">
        <v>5</v>
      </c>
      <c r="F8" s="6">
        <v>4</v>
      </c>
      <c r="G8" s="6">
        <v>4</v>
      </c>
      <c r="H8" s="12"/>
      <c r="I8" s="15"/>
      <c r="J8" s="5">
        <v>3</v>
      </c>
      <c r="K8" s="5">
        <f>COUNTIF(B2:B12,"3")</f>
        <v>5</v>
      </c>
      <c r="L8" s="16">
        <f t="shared" si="0"/>
        <v>45.454545454545453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6" t="s">
        <v>7</v>
      </c>
      <c r="B9" s="6">
        <v>2</v>
      </c>
      <c r="C9" s="6">
        <v>4</v>
      </c>
      <c r="D9" s="6">
        <v>5</v>
      </c>
      <c r="E9" s="6">
        <v>4</v>
      </c>
      <c r="F9" s="6">
        <v>5</v>
      </c>
      <c r="G9" s="6">
        <v>5</v>
      </c>
      <c r="H9" s="12"/>
      <c r="I9" s="14"/>
      <c r="J9" s="5">
        <v>4</v>
      </c>
      <c r="K9" s="5">
        <f>COUNTIF(B2:B12,"4")</f>
        <v>1</v>
      </c>
      <c r="L9" s="16">
        <f t="shared" si="0"/>
        <v>9.0909090909090917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6" t="s">
        <v>7</v>
      </c>
      <c r="B10" s="6">
        <v>2</v>
      </c>
      <c r="C10" s="6">
        <v>5</v>
      </c>
      <c r="D10" s="6">
        <v>5</v>
      </c>
      <c r="E10" s="6">
        <v>5</v>
      </c>
      <c r="F10" s="6">
        <v>4</v>
      </c>
      <c r="G10" s="6">
        <v>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6" t="s">
        <v>7</v>
      </c>
      <c r="B11" s="6">
        <v>3</v>
      </c>
      <c r="C11" s="6">
        <v>5</v>
      </c>
      <c r="D11" s="6">
        <v>5</v>
      </c>
      <c r="E11" s="6">
        <v>5</v>
      </c>
      <c r="F11" s="6">
        <v>5</v>
      </c>
      <c r="G11" s="6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6" t="s">
        <v>10</v>
      </c>
      <c r="B12" s="6">
        <v>3</v>
      </c>
      <c r="C12" s="6">
        <v>5</v>
      </c>
      <c r="D12" s="6">
        <v>5</v>
      </c>
      <c r="E12" s="6">
        <v>5</v>
      </c>
      <c r="F12" s="6">
        <v>5</v>
      </c>
      <c r="G12" s="6">
        <v>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4"/>
      <c r="B13" s="7" t="s">
        <v>11</v>
      </c>
      <c r="C13" s="17">
        <f>AVERAGE(C2:C12)</f>
        <v>4.3636363636363633</v>
      </c>
      <c r="D13" s="17">
        <f t="shared" ref="D13:G13" si="1">AVERAGE(D2:D12)</f>
        <v>4.4545454545454541</v>
      </c>
      <c r="E13" s="17">
        <f t="shared" si="1"/>
        <v>4.4545454545454541</v>
      </c>
      <c r="F13" s="17">
        <f t="shared" si="1"/>
        <v>4.5454545454545459</v>
      </c>
      <c r="G13" s="17">
        <f t="shared" si="1"/>
        <v>3.9090909090909092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A14" s="4"/>
      <c r="B14" s="8" t="s">
        <v>12</v>
      </c>
      <c r="C14" s="9">
        <f>STDEVA(C2:C12)</f>
        <v>0.80903983495588971</v>
      </c>
      <c r="D14" s="9">
        <f t="shared" ref="D14:G14" si="2">STDEVA(D2:D12)</f>
        <v>0.68755165095232806</v>
      </c>
      <c r="E14" s="9">
        <f t="shared" si="2"/>
        <v>0.82019953226472397</v>
      </c>
      <c r="F14" s="9">
        <f t="shared" si="2"/>
        <v>0.68755165095232806</v>
      </c>
      <c r="G14" s="9">
        <f t="shared" si="2"/>
        <v>0.70064904974537046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A15" s="3"/>
      <c r="B15" s="10" t="s">
        <v>13</v>
      </c>
      <c r="C15" s="11" t="str">
        <f>IF(C13&gt;=4.5,"มากที่สุด",IF(C13&gt;=3.5,"มาก",IF(C13&gt;=2.5,"ปานกลาง",IF(C13&gt;=1.5,"น้อย","น้อยที่สุด"))))</f>
        <v>มาก</v>
      </c>
      <c r="D15" s="11" t="str">
        <f t="shared" ref="D15:G15" si="3">IF(D13&gt;=4.5,"มากที่สุด",IF(D13&gt;=3.5,"มาก",IF(D13&gt;=2.5,"ปานกลาง",IF(D13&gt;=1.5,"น้อย","น้อยที่สุด"))))</f>
        <v>มาก</v>
      </c>
      <c r="E15" s="11" t="str">
        <f t="shared" si="3"/>
        <v>มาก</v>
      </c>
      <c r="F15" s="11" t="str">
        <f t="shared" si="3"/>
        <v>มากที่สุด</v>
      </c>
      <c r="G15" s="11" t="str">
        <f t="shared" si="3"/>
        <v>มาก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I3:I4"/>
    <mergeCell ref="I6:I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ชีต1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jaturapat polrob</cp:lastModifiedBy>
  <dcterms:created xsi:type="dcterms:W3CDTF">2025-02-14T04:22:09Z</dcterms:created>
  <dcterms:modified xsi:type="dcterms:W3CDTF">2025-02-14T09:19:19Z</dcterms:modified>
</cp:coreProperties>
</file>