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ml-my.sharepoint.com/personal/qiang_li_uml_edu/Documents/Projects/P1_cluster/data_sim_2025_03_06/mkm_inputs/"/>
    </mc:Choice>
  </mc:AlternateContent>
  <xr:revisionPtr revIDLastSave="5" documentId="13_ncr:1_{323191A1-0734-410C-AD9B-10A565EE0CBE}" xr6:coauthVersionLast="47" xr6:coauthVersionMax="47" xr10:uidLastSave="{4A304279-FA8D-4A3B-8FD3-9E0E56BA3B28}"/>
  <bookViews>
    <workbookView xWindow="-120" yWindow="-120" windowWidth="29040" windowHeight="15720" activeTab="2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phases" sheetId="5" r:id="rId5"/>
    <sheet name="reactions" sheetId="3" r:id="rId6"/>
    <sheet name="DFT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N20" i="1"/>
  <c r="O20" i="1"/>
  <c r="C16" i="10"/>
  <c r="C15" i="10"/>
  <c r="C3" i="10"/>
  <c r="C10" i="10"/>
  <c r="C9" i="10"/>
  <c r="C13" i="10"/>
  <c r="C12" i="10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M10" i="1"/>
  <c r="N10" i="1"/>
  <c r="O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M13" i="1"/>
  <c r="N13" i="1"/>
  <c r="O13" i="1"/>
  <c r="M14" i="1"/>
  <c r="N14" i="1"/>
  <c r="O14" i="1"/>
  <c r="P14" i="1"/>
  <c r="Q14" i="1"/>
  <c r="M15" i="1"/>
  <c r="N15" i="1"/>
  <c r="O15" i="1"/>
  <c r="M16" i="1"/>
  <c r="N16" i="1"/>
  <c r="O16" i="1"/>
  <c r="M17" i="1"/>
  <c r="N17" i="1"/>
  <c r="O17" i="1"/>
  <c r="P17" i="1"/>
  <c r="Q17" i="1"/>
  <c r="R17" i="1"/>
  <c r="M18" i="1"/>
  <c r="N18" i="1"/>
  <c r="O18" i="1"/>
  <c r="P18" i="1"/>
  <c r="Q18" i="1"/>
  <c r="M19" i="1"/>
  <c r="N19" i="1"/>
  <c r="O19" i="1"/>
  <c r="P19" i="1"/>
  <c r="Q19" i="1"/>
  <c r="X7" i="1"/>
  <c r="V7" i="1"/>
  <c r="W7" i="1"/>
  <c r="U7" i="1"/>
  <c r="M7" i="1"/>
  <c r="N7" i="1"/>
  <c r="O7" i="1"/>
  <c r="P7" i="1"/>
  <c r="Q7" i="1"/>
  <c r="R7" i="1"/>
  <c r="S7" i="1"/>
  <c r="T7" i="1"/>
  <c r="C4" i="10"/>
  <c r="C5" i="10"/>
  <c r="C6" i="10"/>
  <c r="C7" i="10"/>
  <c r="C8" i="10"/>
  <c r="C11" i="10"/>
  <c r="C14" i="10"/>
  <c r="C2" i="10"/>
  <c r="L6" i="1" s="1"/>
</calcChain>
</file>

<file path=xl/sharedStrings.xml><?xml version="1.0" encoding="utf-8"?>
<sst xmlns="http://schemas.openxmlformats.org/spreadsheetml/2006/main" count="252" uniqueCount="149">
  <si>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</si>
  <si>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</si>
  <si>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</si>
  <si>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</si>
  <si>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</si>
  <si>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</si>
  <si>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</si>
  <si>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</si>
  <si>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</si>
  <si>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</si>
  <si>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</si>
  <si>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</si>
  <si>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</si>
  <si>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</si>
  <si>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</si>
  <si>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</si>
  <si>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kcal</t>
  </si>
  <si>
    <t>atm</t>
  </si>
  <si>
    <t>name</t>
  </si>
  <si>
    <t>elements.N</t>
  </si>
  <si>
    <t>elements.H</t>
  </si>
  <si>
    <t>elements.Ru</t>
  </si>
  <si>
    <t>T_ref</t>
  </si>
  <si>
    <t>HoRT_ref</t>
  </si>
  <si>
    <t>potentialenergy</t>
  </si>
  <si>
    <t>symmetrynumber</t>
  </si>
  <si>
    <t>statmech_model</t>
  </si>
  <si>
    <t>atoms</t>
  </si>
  <si>
    <t>vib_wavenumber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</si>
  <si>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</si>
  <si>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</si>
  <si>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</si>
  <si>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</si>
  <si>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</si>
  <si>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</si>
  <si>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</si>
  <si>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</si>
  <si>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</si>
  <si>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N2</t>
  </si>
  <si>
    <t>IdealGas</t>
  </si>
  <si>
    <t>NH3</t>
  </si>
  <si>
    <t>H2</t>
  </si>
  <si>
    <t>Ru</t>
  </si>
  <si>
    <t>Placeholder</t>
  </si>
  <si>
    <t>phase</t>
  </si>
  <si>
    <t>n_sites</t>
  </si>
  <si>
    <t>T_low</t>
  </si>
  <si>
    <t>T_high</t>
  </si>
  <si>
    <t>Number of N atoms in formula</t>
  </si>
  <si>
    <t>Number of H atoms in formula</t>
  </si>
  <si>
    <t>Number of Ru atoms in formula</t>
  </si>
  <si>
    <t>Species phase. Should correspond to a row in phases sheet.</t>
  </si>
  <si>
    <t>Number of sites occupied by species. Leave blank for gas species. 1 for monodentate species.</t>
  </si>
  <si>
    <t>Lower temperature bound to use for NASA polynomial fit</t>
  </si>
  <si>
    <t>Upper temperature bound to use for NASA polynomial fit</t>
  </si>
  <si>
    <t>Statistical model to use</t>
  </si>
  <si>
    <t>gas</t>
  </si>
  <si>
    <t>N2(T)</t>
  </si>
  <si>
    <t>terrace</t>
  </si>
  <si>
    <t>Harmonic</t>
  </si>
  <si>
    <t>N(T)</t>
  </si>
  <si>
    <t>NH3(T)</t>
  </si>
  <si>
    <t>NH(T)</t>
  </si>
  <si>
    <t>TS1_NH3(T)</t>
  </si>
  <si>
    <t>TS2_NH2(T)</t>
  </si>
  <si>
    <t>TS3_NH(T)</t>
  </si>
  <si>
    <t>TS4_N2(T)</t>
  </si>
  <si>
    <t>RU(T)</t>
  </si>
  <si>
    <t>bulk</t>
  </si>
  <si>
    <t>reactor_type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</si>
  <si>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</si>
  <si>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</si>
  <si>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</si>
  <si>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</si>
  <si>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</si>
  <si>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</si>
  <si>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</si>
  <si>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</si>
  <si>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</si>
  <si>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</si>
  <si>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</si>
  <si>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</si>
  <si>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Type of reactor. Accepted options include 'pfr', 'cstr', 'pfr_0d', 'batch'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</si>
  <si>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</si>
  <si>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</si>
  <si>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</si>
  <si>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</si>
  <si>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</si>
  <si>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</si>
  <si>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</si>
  <si>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</si>
  <si>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</si>
  <si>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</si>
  <si>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</si>
  <si>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</si>
  <si>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cstr</t>
  </si>
  <si>
    <t>logarithmic</t>
  </si>
  <si>
    <t>csv</t>
  </si>
  <si>
    <t>phase_type</t>
  </si>
  <si>
    <t>density</t>
  </si>
  <si>
    <t>site_density</t>
  </si>
  <si>
    <t>list.phases</t>
  </si>
  <si>
    <t>dict.initial_state.RU(T)</t>
  </si>
  <si>
    <t>dict.initial_state.RU(S)</t>
  </si>
  <si>
    <t>dict.initial_state.NH3</t>
  </si>
  <si>
    <t>note</t>
  </si>
  <si>
    <t>Name of phase</t>
  </si>
  <si>
    <t>Type of phase</t>
  </si>
  <si>
    <t>Bulk density in g/cm3. Only required for StoichiometricSolid</t>
  </si>
  <si>
    <t>Site density in mol/cm2. Only required for InteractingInterface</t>
  </si>
  <si>
    <t>Connect InterfacingInterfaces to other phases</t>
  </si>
  <si>
    <t>Specify initial mole fraction of RU(T) species</t>
  </si>
  <si>
    <t>Specify initial mole fraction of RU(S) species</t>
  </si>
  <si>
    <t>Specify initial mole fraction of NH3 species</t>
  </si>
  <si>
    <t>Optional note describing the phase</t>
  </si>
  <si>
    <t>InteractingInterface</t>
  </si>
  <si>
    <t>Ru(0001)</t>
  </si>
  <si>
    <t>reaction_str</t>
  </si>
  <si>
    <t>is_adsorption</t>
  </si>
  <si>
    <t>Reaction string</t>
  </si>
  <si>
    <t>If True, the reaction represents adsorption</t>
  </si>
  <si>
    <t>N2 + RU(T)  = N2(T)</t>
  </si>
  <si>
    <t>NH3 + RU(T) = NH3(T)</t>
  </si>
  <si>
    <t>Description</t>
    <phoneticPr fontId="22" type="noConversion"/>
  </si>
  <si>
    <t>Energy</t>
    <phoneticPr fontId="22" type="noConversion"/>
  </si>
  <si>
    <t>Energy_ref</t>
    <phoneticPr fontId="22" type="noConversion"/>
  </si>
  <si>
    <t>NH2(T)</t>
    <phoneticPr fontId="22" type="noConversion"/>
  </si>
  <si>
    <t>N_N(T)</t>
    <phoneticPr fontId="22" type="noConversion"/>
  </si>
  <si>
    <t>Hv1(T)</t>
    <phoneticPr fontId="22" type="noConversion"/>
  </si>
  <si>
    <t>Hv2(T)</t>
    <phoneticPr fontId="22" type="noConversion"/>
  </si>
  <si>
    <t>Hv3(T)</t>
    <phoneticPr fontId="22" type="noConversion"/>
  </si>
  <si>
    <t>NH3(T) + RU(T) = TS1_NH3(T) = NH2(T) + Hv1(T)</t>
    <phoneticPr fontId="22" type="noConversion"/>
  </si>
  <si>
    <t>NH2(T) + RU(T) = TS2_NH2(T) = NH(T)  + Hv2(T)</t>
    <phoneticPr fontId="22" type="noConversion"/>
  </si>
  <si>
    <t>NH(T)  + RU(T) = TS3_NH(T) = N(T)   + Hv3(T)</t>
    <phoneticPr fontId="22" type="noConversion"/>
  </si>
  <si>
    <t>2N(T)=N_N(T)+RU(T)</t>
    <phoneticPr fontId="22" type="noConversion"/>
  </si>
  <si>
    <t>N2(T)  = TS4_N2(T) = N_N(T)</t>
    <phoneticPr fontId="22" type="noConversion"/>
  </si>
  <si>
    <t>Frequency</t>
    <phoneticPr fontId="22" type="noConversion"/>
  </si>
  <si>
    <t>H(T)</t>
    <phoneticPr fontId="22" type="noConversion"/>
  </si>
  <si>
    <t>H2 + 2RU(T) = 2H(T)</t>
    <phoneticPr fontId="22" type="noConversion"/>
  </si>
  <si>
    <t>Hv1(T)=H(T)</t>
    <phoneticPr fontId="22" type="noConversion"/>
  </si>
  <si>
    <t>Hv2(T)=H(T)</t>
    <phoneticPr fontId="22" type="noConversion"/>
  </si>
  <si>
    <t>Hv3(T)=H(T)</t>
    <phoneticPr fontId="22" type="noConversion"/>
  </si>
  <si>
    <t>TS1_NH3(T)</t>
    <phoneticPr fontId="22" type="noConversion"/>
  </si>
  <si>
    <t>TS3_NH(T)</t>
    <phoneticPr fontId="22" type="noConversion"/>
  </si>
  <si>
    <t>TS4_N2(T)</t>
    <phoneticPr fontId="22" type="noConversion"/>
  </si>
  <si>
    <t>Harmonic</t>
    <phoneticPr fontId="22" type="noConversion"/>
  </si>
  <si>
    <t>../../../N2/CONTCAR</t>
    <phoneticPr fontId="22" type="noConversion"/>
  </si>
  <si>
    <t>../../../NH3/CONTCAR</t>
    <phoneticPr fontId="22" type="noConversion"/>
  </si>
  <si>
    <t>../../../H2/CONTCAR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</si>
</sst>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2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0" fontId="20" fillId="0" borderId="0" xfId="0" applyFont="1" applyAlignment="1">
      <alignment horizontal="right" vertical="center"/>
    </xf>
    <xf numFmtId="0" fontId="6" fillId="2" borderId="0" xfId="6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0" fillId="33" borderId="0" xfId="0" applyFill="1"/>
    <xf numFmtId="0" fontId="0" fillId="0" borderId="0" xfId="0" applyAlignment="1">
      <alignment vertical="center"/>
    </xf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zoomScaleNormal="100" workbookViewId="0">
      <selection activeCell="C3" sqref="C3"/>
    </sheetView>
  </sheetViews>
  <sheetFormatPr defaultRowHeight="14.25"/>
  <cols>
    <col min="3" max="3" width="10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RowHeight="14.25"/>
  <cols>
    <col min="1" max="1" width="21.75" customWidth="1"/>
    <col min="2" max="2" width="11.625" bestFit="1" customWidth="1"/>
    <col min="3" max="3" width="11.75" bestFit="1" customWidth="1"/>
    <col min="4" max="4" width="11.75" customWidth="1"/>
    <col min="6" max="6" width="11.25" bestFit="1" customWidth="1"/>
    <col min="7" max="7" width="14.125" customWidth="1"/>
    <col min="8" max="8" width="16" customWidth="1"/>
    <col min="9" max="9" width="15.625" style="3" bestFit="1" customWidth="1"/>
    <col min="10" max="10" width="36.125" customWidth="1"/>
    <col min="11" max="11" width="9.625" bestFit="1" customWidth="1"/>
    <col min="12" max="12" width="9.25" bestFit="1" customWidth="1"/>
  </cols>
  <sheetData>
    <row r="1" spans="1:56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28</v>
      </c>
      <c r="M1" s="1" t="s">
        <v>28</v>
      </c>
      <c r="N1" s="1" t="s">
        <v>28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>
      <c r="A2" s="6" t="s">
        <v>29</v>
      </c>
      <c r="B2" s="6" t="s">
        <v>30</v>
      </c>
      <c r="C2" s="6" t="s">
        <v>30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37</v>
      </c>
      <c r="M2" s="6" t="s">
        <v>37</v>
      </c>
      <c r="N2" s="6" t="s">
        <v>37</v>
      </c>
      <c r="AQ2" s="1"/>
    </row>
    <row r="3" spans="1:56" ht="15.75">
      <c r="A3" t="s">
        <v>38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 s="9">
        <v>-16.61</v>
      </c>
      <c r="H3">
        <v>2</v>
      </c>
      <c r="I3" t="s">
        <v>39</v>
      </c>
      <c r="J3" t="s">
        <v>146</v>
      </c>
      <c r="K3" s="4">
        <v>2402.524469</v>
      </c>
      <c r="L3" s="4"/>
      <c r="M3" s="4"/>
      <c r="N3" s="4"/>
    </row>
    <row r="4" spans="1:56" ht="15.75">
      <c r="A4" t="s">
        <v>40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 s="9">
        <v>-19.535865730000001</v>
      </c>
      <c r="H4">
        <v>3</v>
      </c>
      <c r="I4" t="s">
        <v>39</v>
      </c>
      <c r="J4" t="s">
        <v>147</v>
      </c>
      <c r="K4">
        <v>3533.3619170000002</v>
      </c>
      <c r="L4">
        <v>3424.363398</v>
      </c>
      <c r="M4">
        <v>1620.58068</v>
      </c>
      <c r="N4">
        <v>984.15644640000005</v>
      </c>
    </row>
    <row r="5" spans="1:56" ht="15.75">
      <c r="A5" t="s">
        <v>41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9">
        <v>-6.76</v>
      </c>
      <c r="H5">
        <v>2</v>
      </c>
      <c r="I5" t="s">
        <v>39</v>
      </c>
      <c r="J5" t="s">
        <v>148</v>
      </c>
      <c r="K5" s="4">
        <v>4422.3765460000004</v>
      </c>
      <c r="L5" s="4"/>
      <c r="M5" s="4"/>
      <c r="N5" s="4"/>
    </row>
    <row r="6" spans="1:56">
      <c r="A6" t="s">
        <v>42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43</v>
      </c>
    </row>
    <row r="7" spans="1:56">
      <c r="B7" s="2"/>
      <c r="C7" s="2"/>
      <c r="D7" s="2"/>
      <c r="E7" s="2"/>
      <c r="F7" s="3"/>
      <c r="G7" s="3"/>
      <c r="I7"/>
    </row>
    <row r="8" spans="1:56">
      <c r="B8" s="2"/>
      <c r="C8" s="2"/>
      <c r="D8" s="2"/>
      <c r="E8" s="2"/>
      <c r="F8" s="3"/>
      <c r="G8" s="3"/>
      <c r="I8"/>
    </row>
    <row r="9" spans="1:56">
      <c r="B9" s="2"/>
      <c r="C9" s="2"/>
      <c r="D9" s="2"/>
      <c r="E9" s="2"/>
      <c r="F9" s="3"/>
      <c r="G9" s="3"/>
      <c r="I9"/>
    </row>
    <row r="10" spans="1:56">
      <c r="B10" s="2"/>
      <c r="C10" s="2"/>
      <c r="D10" s="2"/>
      <c r="E10" s="2"/>
      <c r="F10" s="3"/>
      <c r="G10" s="3"/>
      <c r="I10"/>
    </row>
    <row r="11" spans="1:56">
      <c r="B11" s="2"/>
      <c r="C11" s="2"/>
      <c r="D11" s="2"/>
      <c r="E11" s="2"/>
      <c r="F11" s="3"/>
      <c r="G11" s="3"/>
      <c r="I11"/>
    </row>
    <row r="12" spans="1:56">
      <c r="B12" s="2"/>
      <c r="C12" s="2"/>
      <c r="D12" s="2"/>
      <c r="E12" s="2"/>
      <c r="F12" s="3"/>
      <c r="G12" s="3"/>
      <c r="H12" s="2"/>
    </row>
    <row r="13" spans="1:56">
      <c r="B13" s="2"/>
      <c r="C13" s="2"/>
      <c r="D13" s="2"/>
      <c r="E13" s="2"/>
      <c r="F13" s="3"/>
      <c r="G13" s="3"/>
      <c r="H13" s="2"/>
    </row>
    <row r="14" spans="1:56">
      <c r="B14" s="2"/>
      <c r="C14" s="2"/>
      <c r="D14" s="2"/>
      <c r="E14" s="2"/>
      <c r="F14" s="3"/>
      <c r="G14" s="3"/>
      <c r="H14" s="2"/>
    </row>
    <row r="15" spans="1:56">
      <c r="B15" s="2"/>
      <c r="C15" s="2"/>
      <c r="D15" s="2"/>
      <c r="E15" s="2"/>
      <c r="F15" s="3"/>
      <c r="G15" s="3"/>
      <c r="H15" s="2"/>
    </row>
    <row r="16" spans="1:56">
      <c r="B16" s="2"/>
      <c r="C16" s="2"/>
      <c r="D16" s="2"/>
      <c r="E16" s="2"/>
      <c r="F16" s="3"/>
      <c r="G16" s="3"/>
      <c r="H16" s="2"/>
    </row>
    <row r="17" spans="2:8">
      <c r="B17" s="2"/>
      <c r="C17" s="2"/>
      <c r="D17" s="2"/>
      <c r="E17" s="2"/>
      <c r="F17" s="3"/>
      <c r="G17" s="3"/>
      <c r="H17" s="2"/>
    </row>
    <row r="18" spans="2:8">
      <c r="B18" s="2"/>
      <c r="C18" s="2"/>
      <c r="D18" s="2"/>
      <c r="E18" s="2"/>
      <c r="F18" s="3"/>
      <c r="G18" s="3"/>
      <c r="H18" s="2"/>
    </row>
    <row r="19" spans="2:8">
      <c r="B19" s="2"/>
      <c r="C19" s="2"/>
      <c r="D19" s="2"/>
      <c r="E19" s="2"/>
      <c r="F19" s="3"/>
      <c r="G19" s="3"/>
      <c r="H19" s="2"/>
    </row>
    <row r="20" spans="2:8">
      <c r="B20" s="2"/>
      <c r="C20" s="2"/>
      <c r="D20" s="2"/>
      <c r="E20" s="2"/>
      <c r="F20" s="3"/>
      <c r="G20" s="3"/>
      <c r="H20" s="2"/>
    </row>
    <row r="21" spans="2:8">
      <c r="B21" s="2"/>
      <c r="C21" s="2"/>
      <c r="D21" s="2"/>
      <c r="E21" s="2"/>
      <c r="F21" s="3"/>
      <c r="G21" s="3"/>
      <c r="H21" s="2"/>
    </row>
    <row r="22" spans="2:8">
      <c r="B22" s="2"/>
      <c r="C22" s="2"/>
      <c r="D22" s="2"/>
      <c r="E22" s="2"/>
      <c r="F22" s="3"/>
      <c r="G22" s="3"/>
      <c r="H22" s="2"/>
    </row>
    <row r="23" spans="2:8">
      <c r="B23" s="2"/>
      <c r="C23" s="2"/>
      <c r="D23" s="2"/>
      <c r="E23" s="2"/>
      <c r="F23" s="3"/>
      <c r="G23" s="3"/>
      <c r="H23" s="2"/>
    </row>
    <row r="24" spans="2:8">
      <c r="B24" s="2"/>
      <c r="C24" s="2"/>
      <c r="D24" s="2"/>
      <c r="E24" s="2"/>
      <c r="F24" s="3"/>
      <c r="G24" s="3"/>
      <c r="H24" s="2"/>
    </row>
    <row r="25" spans="2:8">
      <c r="B25" s="2"/>
      <c r="C25" s="2"/>
      <c r="D25" s="2"/>
      <c r="E25" s="2"/>
      <c r="F25" s="3"/>
      <c r="G25" s="3"/>
      <c r="H25" s="2"/>
    </row>
    <row r="26" spans="2:8">
      <c r="B26" s="2"/>
      <c r="C26" s="2"/>
      <c r="D26" s="2"/>
      <c r="E26" s="2"/>
      <c r="F26" s="3"/>
      <c r="G26" s="3"/>
      <c r="H26" s="2"/>
    </row>
    <row r="27" spans="2:8">
      <c r="B27" s="2"/>
      <c r="C27" s="2"/>
      <c r="D27" s="2"/>
      <c r="E27" s="2"/>
      <c r="F27" s="3"/>
      <c r="G27" s="3"/>
      <c r="H27" s="2"/>
    </row>
    <row r="28" spans="2:8">
      <c r="B28" s="2"/>
      <c r="C28" s="2"/>
      <c r="D28" s="2"/>
      <c r="E28" s="2"/>
      <c r="F28" s="3"/>
      <c r="G28" s="3"/>
      <c r="H28" s="2"/>
    </row>
    <row r="29" spans="2:8">
      <c r="B29" s="2"/>
      <c r="C29" s="2"/>
      <c r="D29" s="2"/>
      <c r="E29" s="2"/>
      <c r="F29" s="3"/>
      <c r="G29" s="3"/>
      <c r="H29" s="2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9"/>
  <sheetViews>
    <sheetView tabSelected="1" zoomScaleNormal="10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F25" sqref="F25:F38"/>
    </sheetView>
  </sheetViews>
  <sheetFormatPr defaultRowHeight="14.25"/>
  <cols>
    <col min="1" max="1" width="10.625" customWidth="1"/>
    <col min="2" max="2" width="11.625" bestFit="1" customWidth="1"/>
    <col min="3" max="3" width="11.75" bestFit="1" customWidth="1"/>
    <col min="4" max="4" width="11.75" customWidth="1"/>
    <col min="9" max="9" width="16" bestFit="1" customWidth="1"/>
    <col min="10" max="11" width="16" customWidth="1"/>
    <col min="12" max="12" width="15.375" bestFit="1" customWidth="1"/>
    <col min="63" max="63" width="13.625" bestFit="1" customWidth="1"/>
  </cols>
  <sheetData>
    <row r="1" spans="1:73">
      <c r="A1" s="1" t="s">
        <v>18</v>
      </c>
      <c r="B1" s="1" t="s">
        <v>19</v>
      </c>
      <c r="C1" s="1" t="s">
        <v>20</v>
      </c>
      <c r="D1" s="1" t="s">
        <v>21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26</v>
      </c>
      <c r="J1" s="1" t="s">
        <v>25</v>
      </c>
      <c r="K1" s="1" t="s">
        <v>27</v>
      </c>
      <c r="L1" s="1" t="s">
        <v>24</v>
      </c>
      <c r="M1" s="1" t="s">
        <v>28</v>
      </c>
      <c r="N1" s="1" t="s">
        <v>28</v>
      </c>
      <c r="O1" s="1" t="s">
        <v>28</v>
      </c>
      <c r="P1" s="1" t="s">
        <v>28</v>
      </c>
      <c r="Q1" s="1" t="s">
        <v>28</v>
      </c>
      <c r="R1" s="1" t="s">
        <v>28</v>
      </c>
      <c r="S1" s="1" t="s">
        <v>28</v>
      </c>
      <c r="T1" s="1" t="s">
        <v>28</v>
      </c>
      <c r="U1" s="1" t="s">
        <v>28</v>
      </c>
      <c r="V1" s="1" t="s">
        <v>28</v>
      </c>
      <c r="W1" s="1" t="s">
        <v>28</v>
      </c>
      <c r="X1" s="1" t="s">
        <v>28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>
      <c r="A2" s="6" t="s">
        <v>29</v>
      </c>
      <c r="B2" s="6" t="s">
        <v>48</v>
      </c>
      <c r="C2" s="6" t="s">
        <v>49</v>
      </c>
      <c r="D2" s="6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6" t="s">
        <v>55</v>
      </c>
      <c r="J2" s="6" t="s">
        <v>34</v>
      </c>
      <c r="K2" s="6" t="s">
        <v>36</v>
      </c>
      <c r="L2" s="6" t="s">
        <v>33</v>
      </c>
      <c r="M2" s="6" t="s">
        <v>37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>
      <c r="A3" t="s">
        <v>38</v>
      </c>
      <c r="B3">
        <v>2</v>
      </c>
      <c r="C3">
        <v>0</v>
      </c>
      <c r="D3">
        <v>0</v>
      </c>
      <c r="E3" t="s">
        <v>56</v>
      </c>
      <c r="G3">
        <v>300</v>
      </c>
      <c r="H3">
        <v>1000</v>
      </c>
      <c r="I3" t="s">
        <v>39</v>
      </c>
      <c r="J3">
        <v>2</v>
      </c>
      <c r="K3" t="s">
        <v>146</v>
      </c>
      <c r="L3" s="10">
        <v>-16.629224860000001</v>
      </c>
      <c r="M3" s="4">
        <v>2402.524469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>
      <c r="A4" t="s">
        <v>40</v>
      </c>
      <c r="B4">
        <v>1</v>
      </c>
      <c r="C4">
        <v>3</v>
      </c>
      <c r="D4">
        <v>0</v>
      </c>
      <c r="E4" t="s">
        <v>56</v>
      </c>
      <c r="G4">
        <v>300</v>
      </c>
      <c r="H4">
        <v>1000</v>
      </c>
      <c r="I4" t="s">
        <v>39</v>
      </c>
      <c r="J4">
        <v>3</v>
      </c>
      <c r="K4" t="s">
        <v>147</v>
      </c>
      <c r="L4" s="10">
        <v>-19.535865730000001</v>
      </c>
      <c r="M4" s="12">
        <v>3524.58194</v>
      </c>
      <c r="N4" s="12">
        <v>3516.6757809999999</v>
      </c>
      <c r="O4" s="12">
        <v>3405.0823740000001</v>
      </c>
      <c r="P4" s="12">
        <v>1642.0139039999999</v>
      </c>
      <c r="Q4" s="12">
        <v>1636.5019910000001</v>
      </c>
      <c r="R4" s="12">
        <v>1001.0797209999999</v>
      </c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>
      <c r="A5" t="s">
        <v>41</v>
      </c>
      <c r="B5">
        <v>0</v>
      </c>
      <c r="C5">
        <v>2</v>
      </c>
      <c r="D5">
        <v>0</v>
      </c>
      <c r="E5" t="s">
        <v>56</v>
      </c>
      <c r="G5">
        <v>300</v>
      </c>
      <c r="H5">
        <v>1000</v>
      </c>
      <c r="I5" t="s">
        <v>39</v>
      </c>
      <c r="J5">
        <v>2</v>
      </c>
      <c r="K5" t="s">
        <v>148</v>
      </c>
      <c r="L5" s="10">
        <v>-6.7666943899999996</v>
      </c>
      <c r="M5" s="4">
        <v>4422.3765460000004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>
      <c r="A6" t="s">
        <v>67</v>
      </c>
      <c r="B6">
        <v>0</v>
      </c>
      <c r="C6">
        <v>0</v>
      </c>
      <c r="D6">
        <v>1</v>
      </c>
      <c r="E6" t="s">
        <v>58</v>
      </c>
      <c r="F6">
        <v>1</v>
      </c>
      <c r="G6">
        <v>300</v>
      </c>
      <c r="H6">
        <v>1000</v>
      </c>
      <c r="I6" t="s">
        <v>43</v>
      </c>
      <c r="L6">
        <f>DFT!C2</f>
        <v>0</v>
      </c>
    </row>
    <row r="7" spans="1:73">
      <c r="A7" t="s">
        <v>61</v>
      </c>
      <c r="B7">
        <v>1</v>
      </c>
      <c r="C7">
        <v>3</v>
      </c>
      <c r="D7">
        <v>1</v>
      </c>
      <c r="E7" t="s">
        <v>58</v>
      </c>
      <c r="F7">
        <v>1</v>
      </c>
      <c r="G7">
        <v>300</v>
      </c>
      <c r="H7">
        <v>1000</v>
      </c>
      <c r="I7" t="s">
        <v>59</v>
      </c>
      <c r="M7">
        <f>DFT!D3</f>
        <v>3493.8282749999998</v>
      </c>
      <c r="N7">
        <f>DFT!E3</f>
        <v>3483.7102239999999</v>
      </c>
      <c r="O7">
        <f>DFT!F3</f>
        <v>3380.976917</v>
      </c>
      <c r="P7">
        <f>DFT!G3</f>
        <v>1601.3372179999999</v>
      </c>
      <c r="Q7">
        <f>DFT!H3</f>
        <v>1593.0831579999999</v>
      </c>
      <c r="R7">
        <f>DFT!I3</f>
        <v>1152.4748790000001</v>
      </c>
      <c r="S7">
        <f>DFT!J3</f>
        <v>565.12072899999998</v>
      </c>
      <c r="T7">
        <f>DFT!K3</f>
        <v>545.20198300000004</v>
      </c>
      <c r="U7">
        <f>DFT!L3</f>
        <v>353.27651300000002</v>
      </c>
      <c r="V7">
        <f>DFT!M3</f>
        <v>115.51182</v>
      </c>
      <c r="W7">
        <f>DFT!N3</f>
        <v>100.062955</v>
      </c>
      <c r="X7">
        <f>DFT!O3</f>
        <v>60.913836000000003</v>
      </c>
    </row>
    <row r="8" spans="1:73">
      <c r="A8" t="s">
        <v>63</v>
      </c>
      <c r="B8">
        <v>1</v>
      </c>
      <c r="C8">
        <v>3</v>
      </c>
      <c r="D8">
        <v>1</v>
      </c>
      <c r="E8" t="s">
        <v>58</v>
      </c>
      <c r="F8">
        <v>1</v>
      </c>
      <c r="G8">
        <v>300</v>
      </c>
      <c r="H8">
        <v>1000</v>
      </c>
      <c r="I8" t="s">
        <v>59</v>
      </c>
      <c r="M8">
        <f>DFT!D4</f>
        <v>3536.7578699999999</v>
      </c>
      <c r="N8">
        <f>DFT!E4</f>
        <v>3441.7057329999998</v>
      </c>
      <c r="O8">
        <f>DFT!F4</f>
        <v>1599.158985</v>
      </c>
      <c r="P8">
        <f>DFT!G4</f>
        <v>1484.669619</v>
      </c>
      <c r="Q8">
        <f>DFT!H4</f>
        <v>786.68858299999999</v>
      </c>
      <c r="R8">
        <f>DFT!I4</f>
        <v>636.52750700000001</v>
      </c>
      <c r="S8">
        <f>DFT!J4</f>
        <v>448.855255</v>
      </c>
      <c r="T8">
        <f>DFT!K4</f>
        <v>410.494574</v>
      </c>
      <c r="U8">
        <f>DFT!L4</f>
        <v>138.39671300000001</v>
      </c>
      <c r="V8">
        <f>DFT!M4</f>
        <v>96.519330999999994</v>
      </c>
      <c r="W8">
        <f>DFT!N4</f>
        <v>50</v>
      </c>
    </row>
    <row r="9" spans="1:73">
      <c r="A9" t="s">
        <v>126</v>
      </c>
      <c r="B9">
        <v>1</v>
      </c>
      <c r="C9">
        <v>2</v>
      </c>
      <c r="D9">
        <v>1</v>
      </c>
      <c r="E9" t="s">
        <v>58</v>
      </c>
      <c r="F9">
        <v>1</v>
      </c>
      <c r="G9">
        <v>300</v>
      </c>
      <c r="H9">
        <v>1000</v>
      </c>
      <c r="I9" t="s">
        <v>59</v>
      </c>
      <c r="M9">
        <f>DFT!D5</f>
        <v>3505.3262370000002</v>
      </c>
      <c r="N9">
        <f>DFT!E5</f>
        <v>3416.622069</v>
      </c>
      <c r="O9">
        <f>DFT!F5</f>
        <v>1499.0741929999999</v>
      </c>
      <c r="P9">
        <f>DFT!G5</f>
        <v>693.44187599999998</v>
      </c>
      <c r="Q9">
        <f>DFT!H5</f>
        <v>675.16224399999999</v>
      </c>
      <c r="R9">
        <f>DFT!I5</f>
        <v>635.29568500000005</v>
      </c>
      <c r="S9">
        <f>DFT!J5</f>
        <v>467.52326199999999</v>
      </c>
      <c r="T9">
        <f>DFT!K5</f>
        <v>279.469855</v>
      </c>
      <c r="U9">
        <f>DFT!L5</f>
        <v>186.051905</v>
      </c>
    </row>
    <row r="10" spans="1:73">
      <c r="A10" t="s">
        <v>128</v>
      </c>
      <c r="B10">
        <v>0</v>
      </c>
      <c r="C10">
        <v>1</v>
      </c>
      <c r="D10">
        <v>1</v>
      </c>
      <c r="E10" t="s">
        <v>58</v>
      </c>
      <c r="F10">
        <v>1</v>
      </c>
      <c r="G10">
        <v>300</v>
      </c>
      <c r="H10">
        <v>1000</v>
      </c>
      <c r="I10" t="s">
        <v>59</v>
      </c>
      <c r="M10">
        <f>DFT!D6</f>
        <v>1309.815216</v>
      </c>
      <c r="N10">
        <f>DFT!E6</f>
        <v>722.99422600000003</v>
      </c>
      <c r="O10">
        <f>DFT!F6</f>
        <v>645.91272800000002</v>
      </c>
    </row>
    <row r="11" spans="1:73">
      <c r="A11" t="s">
        <v>64</v>
      </c>
      <c r="B11">
        <v>1</v>
      </c>
      <c r="C11">
        <v>2</v>
      </c>
      <c r="D11">
        <v>1</v>
      </c>
      <c r="E11" t="s">
        <v>58</v>
      </c>
      <c r="F11">
        <v>1</v>
      </c>
      <c r="G11">
        <v>300</v>
      </c>
      <c r="H11">
        <v>1000</v>
      </c>
      <c r="I11" t="s">
        <v>59</v>
      </c>
      <c r="M11">
        <f>DFT!D7</f>
        <v>3367.301946</v>
      </c>
      <c r="N11">
        <f>DFT!E7</f>
        <v>1680.23037</v>
      </c>
      <c r="O11">
        <f>DFT!F7</f>
        <v>934.07820500000003</v>
      </c>
      <c r="P11">
        <f>DFT!G7</f>
        <v>663.30315199999995</v>
      </c>
      <c r="Q11">
        <f>DFT!H7</f>
        <v>539.44947500000001</v>
      </c>
      <c r="R11">
        <f>DFT!I7</f>
        <v>388.59979900000002</v>
      </c>
      <c r="S11">
        <f>DFT!J7</f>
        <v>312.38230600000003</v>
      </c>
      <c r="T11">
        <f>DFT!K7</f>
        <v>211.61814799999999</v>
      </c>
    </row>
    <row r="12" spans="1:73">
      <c r="A12" t="s">
        <v>62</v>
      </c>
      <c r="B12">
        <v>1</v>
      </c>
      <c r="C12">
        <v>1</v>
      </c>
      <c r="D12">
        <v>1</v>
      </c>
      <c r="E12" t="s">
        <v>58</v>
      </c>
      <c r="F12">
        <v>1</v>
      </c>
      <c r="G12">
        <v>300</v>
      </c>
      <c r="H12">
        <v>1000</v>
      </c>
      <c r="I12" t="s">
        <v>59</v>
      </c>
      <c r="M12">
        <f>DFT!D8</f>
        <v>3298.3238409999999</v>
      </c>
      <c r="N12">
        <f>DFT!E8</f>
        <v>780.75103799999999</v>
      </c>
      <c r="O12">
        <f>DFT!F8</f>
        <v>594.23720400000002</v>
      </c>
      <c r="P12">
        <f>DFT!G8</f>
        <v>510.88181500000002</v>
      </c>
      <c r="Q12">
        <f>DFT!H8</f>
        <v>425.91949499999998</v>
      </c>
      <c r="R12">
        <f>DFT!I8</f>
        <v>240.365103</v>
      </c>
    </row>
    <row r="13" spans="1:73">
      <c r="A13" t="s">
        <v>129</v>
      </c>
      <c r="B13">
        <v>0</v>
      </c>
      <c r="C13">
        <v>1</v>
      </c>
      <c r="D13">
        <v>1</v>
      </c>
      <c r="E13" t="s">
        <v>58</v>
      </c>
      <c r="F13">
        <v>1</v>
      </c>
      <c r="G13">
        <v>300</v>
      </c>
      <c r="H13">
        <v>1000</v>
      </c>
      <c r="I13" t="s">
        <v>59</v>
      </c>
      <c r="M13">
        <f>DFT!D9</f>
        <v>1309.815216</v>
      </c>
      <c r="N13">
        <f>DFT!E9</f>
        <v>722.99422600000003</v>
      </c>
      <c r="O13">
        <f>DFT!F9</f>
        <v>645.91272800000002</v>
      </c>
    </row>
    <row r="14" spans="1:73">
      <c r="A14" t="s">
        <v>65</v>
      </c>
      <c r="B14">
        <v>1</v>
      </c>
      <c r="C14">
        <v>1</v>
      </c>
      <c r="D14">
        <v>1</v>
      </c>
      <c r="E14" t="s">
        <v>58</v>
      </c>
      <c r="F14">
        <v>1</v>
      </c>
      <c r="G14">
        <v>300</v>
      </c>
      <c r="H14">
        <v>1000</v>
      </c>
      <c r="I14" t="s">
        <v>59</v>
      </c>
      <c r="M14">
        <f>DFT!D10</f>
        <v>1541.246549</v>
      </c>
      <c r="N14">
        <f>DFT!E10</f>
        <v>610.81723699999998</v>
      </c>
      <c r="O14">
        <f>DFT!F10</f>
        <v>442.82166000000001</v>
      </c>
      <c r="P14">
        <f>DFT!G10</f>
        <v>327.06592499999999</v>
      </c>
      <c r="Q14">
        <f>DFT!H10</f>
        <v>100.30207799999999</v>
      </c>
    </row>
    <row r="15" spans="1:73">
      <c r="A15" t="s">
        <v>60</v>
      </c>
      <c r="B15">
        <v>1</v>
      </c>
      <c r="C15">
        <v>0</v>
      </c>
      <c r="D15">
        <v>1</v>
      </c>
      <c r="E15" t="s">
        <v>58</v>
      </c>
      <c r="F15">
        <v>1</v>
      </c>
      <c r="G15">
        <v>300</v>
      </c>
      <c r="H15">
        <v>1000</v>
      </c>
      <c r="I15" t="s">
        <v>59</v>
      </c>
      <c r="M15">
        <f>DFT!D11</f>
        <v>649.11962300000005</v>
      </c>
      <c r="N15">
        <f>DFT!E11</f>
        <v>461.60720800000001</v>
      </c>
      <c r="O15">
        <f>DFT!F11</f>
        <v>268.40642500000001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>
      <c r="A16" t="s">
        <v>130</v>
      </c>
      <c r="B16">
        <v>0</v>
      </c>
      <c r="C16">
        <v>1</v>
      </c>
      <c r="D16">
        <v>1</v>
      </c>
      <c r="E16" t="s">
        <v>58</v>
      </c>
      <c r="F16">
        <v>1</v>
      </c>
      <c r="G16">
        <v>300</v>
      </c>
      <c r="H16">
        <v>1000</v>
      </c>
      <c r="I16" t="s">
        <v>59</v>
      </c>
      <c r="M16">
        <f>DFT!D12</f>
        <v>1448.2284460000001</v>
      </c>
      <c r="N16">
        <f>DFT!E12</f>
        <v>955.85136</v>
      </c>
      <c r="O16">
        <f>DFT!F12</f>
        <v>338.52445499999999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>
      <c r="A17" t="s">
        <v>127</v>
      </c>
      <c r="B17">
        <v>2</v>
      </c>
      <c r="C17">
        <v>0</v>
      </c>
      <c r="D17">
        <v>1</v>
      </c>
      <c r="E17" t="s">
        <v>58</v>
      </c>
      <c r="F17">
        <v>1</v>
      </c>
      <c r="G17">
        <v>300</v>
      </c>
      <c r="H17">
        <v>1000</v>
      </c>
      <c r="I17" t="s">
        <v>59</v>
      </c>
      <c r="M17">
        <f>DFT!D13</f>
        <v>636.454342</v>
      </c>
      <c r="N17">
        <f>DFT!E13</f>
        <v>600.17866300000003</v>
      </c>
      <c r="O17">
        <f>DFT!F13</f>
        <v>444.67646500000001</v>
      </c>
      <c r="P17">
        <f>DFT!G13</f>
        <v>408.02828699999998</v>
      </c>
      <c r="Q17">
        <f>DFT!H13</f>
        <v>330.61425600000001</v>
      </c>
      <c r="R17">
        <f>DFT!I13</f>
        <v>165.87061800000001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>
      <c r="A18" t="s">
        <v>66</v>
      </c>
      <c r="B18">
        <v>2</v>
      </c>
      <c r="C18">
        <v>0</v>
      </c>
      <c r="D18">
        <v>1</v>
      </c>
      <c r="E18" t="s">
        <v>58</v>
      </c>
      <c r="F18">
        <v>1</v>
      </c>
      <c r="G18">
        <v>300</v>
      </c>
      <c r="H18">
        <v>1000</v>
      </c>
      <c r="I18" t="s">
        <v>59</v>
      </c>
      <c r="K18" s="11"/>
      <c r="M18">
        <f>DFT!D14</f>
        <v>824.00179700000001</v>
      </c>
      <c r="N18">
        <f>DFT!E14</f>
        <v>770.68990799999995</v>
      </c>
      <c r="O18">
        <f>DFT!F14</f>
        <v>258.340484</v>
      </c>
      <c r="P18">
        <f>DFT!G14</f>
        <v>190.42156199999999</v>
      </c>
      <c r="Q18">
        <f>DFT!H14</f>
        <v>144.68778599999999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>
      <c r="A19" t="s">
        <v>57</v>
      </c>
      <c r="B19">
        <v>2</v>
      </c>
      <c r="C19">
        <v>0</v>
      </c>
      <c r="D19">
        <v>1</v>
      </c>
      <c r="E19" t="s">
        <v>58</v>
      </c>
      <c r="F19">
        <v>1</v>
      </c>
      <c r="G19">
        <v>300</v>
      </c>
      <c r="H19">
        <v>1000</v>
      </c>
      <c r="I19" t="s">
        <v>59</v>
      </c>
      <c r="K19" s="11"/>
      <c r="M19">
        <f>DFT!D15</f>
        <v>1875.9793299999999</v>
      </c>
      <c r="N19">
        <f>DFT!E15</f>
        <v>432.11822699999999</v>
      </c>
      <c r="O19">
        <f>DFT!F15</f>
        <v>304.80469299999999</v>
      </c>
      <c r="P19">
        <f>DFT!G15</f>
        <v>158.13502099999999</v>
      </c>
      <c r="Q19">
        <f>DFT!H15</f>
        <v>59.049388999999998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>
      <c r="A20" t="s">
        <v>137</v>
      </c>
      <c r="B20">
        <v>0</v>
      </c>
      <c r="C20">
        <v>1</v>
      </c>
      <c r="D20">
        <v>1</v>
      </c>
      <c r="E20" t="s">
        <v>58</v>
      </c>
      <c r="F20" s="14">
        <v>1</v>
      </c>
      <c r="G20" s="14">
        <v>300</v>
      </c>
      <c r="H20" s="14">
        <v>1000</v>
      </c>
      <c r="I20" t="s">
        <v>145</v>
      </c>
      <c r="K20" s="11"/>
      <c r="M20">
        <f>DFT!D16</f>
        <v>2414.1728950000002</v>
      </c>
      <c r="N20">
        <f>DFT!E16</f>
        <v>1332.346614</v>
      </c>
      <c r="O20">
        <f>DFT!F16</f>
        <v>454.86385200000001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>
      <c r="E21" s="1"/>
      <c r="F21" s="1"/>
      <c r="G21" s="1"/>
      <c r="H21" s="1"/>
      <c r="K21" s="1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>
      <c r="E22" s="1"/>
      <c r="F22" s="1"/>
      <c r="G22" s="1"/>
      <c r="H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>
      <c r="E23" s="1"/>
      <c r="F23" s="1"/>
      <c r="G23" s="1"/>
      <c r="H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>
      <c r="E24" s="1"/>
      <c r="F24" s="1"/>
      <c r="G24" s="1"/>
      <c r="H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>
      <c r="E25" s="1"/>
      <c r="G25" s="1"/>
      <c r="H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>
      <c r="E26" s="1"/>
      <c r="G26" s="1"/>
      <c r="H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>
      <c r="E27" s="1"/>
      <c r="G27" s="1"/>
      <c r="H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>
      <c r="E28" s="1"/>
      <c r="G28" s="1"/>
      <c r="H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>
      <c r="E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>
      <c r="E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E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>
      <c r="E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>
      <c r="E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>
      <c r="E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>
      <c r="E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>
      <c r="E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>
      <c r="E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>
      <c r="E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</sheetData>
  <phoneticPr fontId="2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M3"/>
  <sheetViews>
    <sheetView zoomScaleNormal="100" workbookViewId="0">
      <pane ySplit="2" topLeftCell="A3" activePane="bottomLeft" state="frozen"/>
      <selection pane="bottomLeft" activeCell="E3" sqref="E3"/>
    </sheetView>
  </sheetViews>
  <sheetFormatPr defaultRowHeight="14.25"/>
  <cols>
    <col min="1" max="1" width="12" customWidth="1"/>
  </cols>
  <sheetData>
    <row r="1" spans="1:13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spans="1:13">
      <c r="A2" s="6" t="s">
        <v>82</v>
      </c>
      <c r="B2" s="6" t="s">
        <v>83</v>
      </c>
      <c r="C2" s="6" t="s">
        <v>84</v>
      </c>
      <c r="D2" s="6" t="s">
        <v>85</v>
      </c>
      <c r="E2" s="6" t="s">
        <v>86</v>
      </c>
      <c r="F2" s="6" t="s">
        <v>87</v>
      </c>
      <c r="G2" s="6" t="s">
        <v>88</v>
      </c>
      <c r="H2" s="6" t="s">
        <v>89</v>
      </c>
      <c r="I2" s="6" t="s">
        <v>90</v>
      </c>
      <c r="J2" s="6" t="s">
        <v>91</v>
      </c>
      <c r="K2" s="6" t="s">
        <v>92</v>
      </c>
      <c r="L2" s="6" t="s">
        <v>93</v>
      </c>
      <c r="M2" s="6" t="s">
        <v>94</v>
      </c>
    </row>
    <row r="3" spans="1:13">
      <c r="A3" t="s">
        <v>95</v>
      </c>
      <c r="B3">
        <v>1</v>
      </c>
      <c r="C3">
        <v>673</v>
      </c>
      <c r="D3">
        <v>1</v>
      </c>
      <c r="E3">
        <v>1500</v>
      </c>
      <c r="F3">
        <v>50</v>
      </c>
      <c r="G3">
        <v>1</v>
      </c>
      <c r="H3" t="b">
        <v>1</v>
      </c>
      <c r="I3" t="s">
        <v>96</v>
      </c>
      <c r="J3" s="8">
        <v>1.0000000000000001E-15</v>
      </c>
      <c r="K3" s="8">
        <v>1.0000000000000001E-15</v>
      </c>
      <c r="L3" s="8">
        <v>1E-10</v>
      </c>
      <c r="M3" t="s">
        <v>97</v>
      </c>
    </row>
  </sheetData>
  <phoneticPr fontId="22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XFD4"/>
    </sheetView>
  </sheetViews>
  <sheetFormatPr defaultRowHeight="14.25"/>
  <cols>
    <col min="2" max="2" width="17.25" customWidth="1"/>
    <col min="4" max="4" width="11.75" customWidth="1"/>
    <col min="5" max="5" width="9.875" customWidth="1"/>
    <col min="6" max="6" width="9.625" customWidth="1"/>
    <col min="7" max="7" width="19.75" customWidth="1"/>
    <col min="8" max="8" width="19.625" customWidth="1"/>
    <col min="9" max="9" width="19" customWidth="1"/>
    <col min="10" max="10" width="25.375" customWidth="1"/>
  </cols>
  <sheetData>
    <row r="1" spans="1:10">
      <c r="A1" s="1" t="s">
        <v>18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 spans="1:10">
      <c r="A2" s="6" t="s">
        <v>106</v>
      </c>
      <c r="B2" s="6" t="s">
        <v>107</v>
      </c>
      <c r="C2" s="6" t="s">
        <v>108</v>
      </c>
      <c r="D2" s="6" t="s">
        <v>109</v>
      </c>
      <c r="E2" s="6" t="s">
        <v>110</v>
      </c>
      <c r="F2" s="6" t="s">
        <v>110</v>
      </c>
      <c r="G2" s="6" t="s">
        <v>111</v>
      </c>
      <c r="H2" s="6" t="s">
        <v>112</v>
      </c>
      <c r="I2" s="6" t="s">
        <v>113</v>
      </c>
      <c r="J2" s="6" t="s">
        <v>114</v>
      </c>
    </row>
    <row r="3" spans="1:10">
      <c r="A3" t="s">
        <v>56</v>
      </c>
      <c r="B3" t="s">
        <v>39</v>
      </c>
      <c r="I3">
        <v>1</v>
      </c>
    </row>
    <row r="4" spans="1:10">
      <c r="A4" t="s">
        <v>58</v>
      </c>
      <c r="B4" t="s">
        <v>115</v>
      </c>
      <c r="D4" s="8">
        <v>1.2999999999999999E-10</v>
      </c>
      <c r="E4" s="8" t="s">
        <v>56</v>
      </c>
      <c r="F4" t="s">
        <v>68</v>
      </c>
      <c r="G4">
        <v>1</v>
      </c>
      <c r="J4" s="8" t="s">
        <v>116</v>
      </c>
    </row>
  </sheetData>
  <phoneticPr fontId="22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2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defaultRowHeight="14.25"/>
  <cols>
    <col min="1" max="1" width="47.125" bestFit="1" customWidth="1"/>
    <col min="2" max="2" width="13.375" customWidth="1"/>
    <col min="9" max="9" width="17.5" bestFit="1" customWidth="1"/>
    <col min="10" max="10" width="12.75" bestFit="1" customWidth="1"/>
  </cols>
  <sheetData>
    <row r="1" spans="1:4">
      <c r="A1" s="1" t="s">
        <v>117</v>
      </c>
      <c r="B1" s="1" t="s">
        <v>118</v>
      </c>
      <c r="C1" s="1"/>
      <c r="D1" s="1"/>
    </row>
    <row r="2" spans="1:4">
      <c r="A2" s="6" t="s">
        <v>119</v>
      </c>
      <c r="B2" s="6" t="s">
        <v>120</v>
      </c>
      <c r="C2" s="6"/>
      <c r="D2" s="6"/>
    </row>
    <row r="3" spans="1:4">
      <c r="A3" t="s">
        <v>138</v>
      </c>
      <c r="B3" t="b">
        <v>1</v>
      </c>
    </row>
    <row r="4" spans="1:4">
      <c r="A4" t="s">
        <v>121</v>
      </c>
      <c r="B4" t="b">
        <v>1</v>
      </c>
    </row>
    <row r="5" spans="1:4">
      <c r="A5" t="s">
        <v>122</v>
      </c>
      <c r="B5" t="b">
        <v>1</v>
      </c>
    </row>
    <row r="6" spans="1:4">
      <c r="A6" t="s">
        <v>131</v>
      </c>
      <c r="B6" t="b">
        <v>0</v>
      </c>
      <c r="C6" s="8"/>
    </row>
    <row r="7" spans="1:4">
      <c r="A7" t="s">
        <v>132</v>
      </c>
      <c r="B7" t="b">
        <v>0</v>
      </c>
      <c r="C7" s="8"/>
    </row>
    <row r="8" spans="1:4">
      <c r="A8" t="s">
        <v>133</v>
      </c>
      <c r="B8" t="b">
        <v>0</v>
      </c>
      <c r="C8" s="8"/>
    </row>
    <row r="9" spans="1:4">
      <c r="A9" t="s">
        <v>134</v>
      </c>
      <c r="B9" t="b">
        <v>0</v>
      </c>
      <c r="C9" s="8"/>
    </row>
    <row r="10" spans="1:4">
      <c r="A10" t="s">
        <v>135</v>
      </c>
      <c r="B10" t="b">
        <v>0</v>
      </c>
      <c r="C10" s="8"/>
    </row>
    <row r="11" spans="1:4">
      <c r="A11" t="s">
        <v>139</v>
      </c>
      <c r="B11" t="b">
        <v>0</v>
      </c>
      <c r="C11" s="8"/>
    </row>
    <row r="12" spans="1:4">
      <c r="A12" t="s">
        <v>140</v>
      </c>
      <c r="B12" t="b">
        <v>0</v>
      </c>
      <c r="C12" s="8"/>
    </row>
    <row r="13" spans="1:4">
      <c r="A13" t="s">
        <v>141</v>
      </c>
      <c r="B13" t="b">
        <v>0</v>
      </c>
      <c r="C13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phoneticPr fontId="22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8C91-290A-431D-AC7F-B463413EC997}">
  <dimension ref="A1:O16"/>
  <sheetViews>
    <sheetView workbookViewId="0">
      <selection activeCell="I32" sqref="I32"/>
    </sheetView>
  </sheetViews>
  <sheetFormatPr defaultRowHeight="14.25"/>
  <cols>
    <col min="1" max="1" width="11" bestFit="1" customWidth="1"/>
    <col min="3" max="3" width="11.25" bestFit="1" customWidth="1"/>
    <col min="4" max="4" width="10" bestFit="1" customWidth="1"/>
  </cols>
  <sheetData>
    <row r="1" spans="1:15">
      <c r="A1" t="s">
        <v>123</v>
      </c>
      <c r="B1" t="s">
        <v>124</v>
      </c>
      <c r="C1" t="s">
        <v>125</v>
      </c>
      <c r="D1" t="s">
        <v>136</v>
      </c>
    </row>
    <row r="2" spans="1:15">
      <c r="A2" t="s">
        <v>67</v>
      </c>
      <c r="B2">
        <v>-354.40596642000003</v>
      </c>
      <c r="C2">
        <f t="shared" ref="C2:C16" si="0">B2-$B$2</f>
        <v>0</v>
      </c>
    </row>
    <row r="3" spans="1:15">
      <c r="A3" t="s">
        <v>61</v>
      </c>
      <c r="B3">
        <v>-375.22317099999998</v>
      </c>
      <c r="C3">
        <f t="shared" si="0"/>
        <v>-20.817204579999952</v>
      </c>
      <c r="D3">
        <v>3493.8282749999998</v>
      </c>
      <c r="E3">
        <v>3483.7102239999999</v>
      </c>
      <c r="F3">
        <v>3380.976917</v>
      </c>
      <c r="G3">
        <v>1601.3372179999999</v>
      </c>
      <c r="H3">
        <v>1593.0831579999999</v>
      </c>
      <c r="I3">
        <v>1152.4748790000001</v>
      </c>
      <c r="J3">
        <v>565.12072899999998</v>
      </c>
      <c r="K3">
        <v>545.20198300000004</v>
      </c>
      <c r="L3">
        <v>353.27651300000002</v>
      </c>
      <c r="M3">
        <v>115.51182</v>
      </c>
      <c r="N3">
        <v>100.062955</v>
      </c>
      <c r="O3">
        <v>60.913836000000003</v>
      </c>
    </row>
    <row r="4" spans="1:15">
      <c r="A4" t="s">
        <v>142</v>
      </c>
      <c r="B4">
        <v>-373.93788718000002</v>
      </c>
      <c r="C4">
        <f t="shared" si="0"/>
        <v>-19.531920759999991</v>
      </c>
      <c r="D4">
        <v>3536.7578699999999</v>
      </c>
      <c r="E4">
        <v>3441.7057329999998</v>
      </c>
      <c r="F4">
        <v>1599.158985</v>
      </c>
      <c r="G4">
        <v>1484.669619</v>
      </c>
      <c r="H4">
        <v>786.68858299999999</v>
      </c>
      <c r="I4">
        <v>636.52750700000001</v>
      </c>
      <c r="J4">
        <v>448.855255</v>
      </c>
      <c r="K4">
        <v>410.494574</v>
      </c>
      <c r="L4">
        <v>138.39671300000001</v>
      </c>
      <c r="M4">
        <v>96.519330999999994</v>
      </c>
      <c r="N4">
        <v>50</v>
      </c>
    </row>
    <row r="5" spans="1:15">
      <c r="A5" t="s">
        <v>126</v>
      </c>
      <c r="B5">
        <v>-370.55019276000002</v>
      </c>
      <c r="C5">
        <f t="shared" si="0"/>
        <v>-16.144226339999989</v>
      </c>
      <c r="D5">
        <v>3505.3262370000002</v>
      </c>
      <c r="E5">
        <v>3416.622069</v>
      </c>
      <c r="F5">
        <v>1499.0741929999999</v>
      </c>
      <c r="G5">
        <v>693.44187599999998</v>
      </c>
      <c r="H5">
        <v>675.16224399999999</v>
      </c>
      <c r="I5">
        <v>635.29568500000005</v>
      </c>
      <c r="J5">
        <v>467.52326199999999</v>
      </c>
      <c r="K5">
        <v>279.469855</v>
      </c>
      <c r="L5">
        <v>186.051905</v>
      </c>
    </row>
    <row r="6" spans="1:15">
      <c r="A6" t="s">
        <v>128</v>
      </c>
      <c r="B6">
        <v>-358.27101577000002</v>
      </c>
      <c r="C6">
        <f t="shared" si="0"/>
        <v>-3.8650493499999925</v>
      </c>
      <c r="D6">
        <v>1309.815216</v>
      </c>
      <c r="E6">
        <v>722.99422600000003</v>
      </c>
      <c r="F6">
        <v>645.91272800000002</v>
      </c>
    </row>
    <row r="7" spans="1:15">
      <c r="A7" t="s">
        <v>64</v>
      </c>
      <c r="B7">
        <v>-369.07729262999999</v>
      </c>
      <c r="C7">
        <f t="shared" si="0"/>
        <v>-14.671326209999961</v>
      </c>
      <c r="D7">
        <v>3367.301946</v>
      </c>
      <c r="E7">
        <v>1680.23037</v>
      </c>
      <c r="F7">
        <v>934.07820500000003</v>
      </c>
      <c r="G7">
        <v>663.30315199999995</v>
      </c>
      <c r="H7">
        <v>539.44947500000001</v>
      </c>
      <c r="I7">
        <v>388.59979900000002</v>
      </c>
      <c r="J7">
        <v>312.38230600000003</v>
      </c>
      <c r="K7">
        <v>211.61814799999999</v>
      </c>
    </row>
    <row r="8" spans="1:15">
      <c r="A8" t="s">
        <v>62</v>
      </c>
      <c r="B8">
        <v>-366.42535032000001</v>
      </c>
      <c r="C8">
        <f t="shared" si="0"/>
        <v>-12.01938389999998</v>
      </c>
      <c r="D8">
        <v>3298.3238409999999</v>
      </c>
      <c r="E8">
        <v>780.75103799999999</v>
      </c>
      <c r="F8">
        <v>594.23720400000002</v>
      </c>
      <c r="G8">
        <v>510.88181500000002</v>
      </c>
      <c r="H8">
        <v>425.91949499999998</v>
      </c>
      <c r="I8">
        <v>240.365103</v>
      </c>
    </row>
    <row r="9" spans="1:15">
      <c r="A9" t="s">
        <v>129</v>
      </c>
      <c r="B9">
        <v>-358.27101577000002</v>
      </c>
      <c r="C9">
        <f t="shared" si="0"/>
        <v>-3.8650493499999925</v>
      </c>
      <c r="D9">
        <v>1309.815216</v>
      </c>
      <c r="E9">
        <v>722.99422600000003</v>
      </c>
      <c r="F9">
        <v>645.91272800000002</v>
      </c>
    </row>
    <row r="10" spans="1:15">
      <c r="A10" t="s">
        <v>143</v>
      </c>
      <c r="B10">
        <v>-365.75965453999999</v>
      </c>
      <c r="C10">
        <f t="shared" si="0"/>
        <v>-11.353688119999958</v>
      </c>
      <c r="D10">
        <v>1541.246549</v>
      </c>
      <c r="E10">
        <v>610.81723699999998</v>
      </c>
      <c r="F10">
        <v>442.82166000000001</v>
      </c>
      <c r="G10">
        <v>327.06592499999999</v>
      </c>
      <c r="H10">
        <v>100.30207799999999</v>
      </c>
    </row>
    <row r="11" spans="1:15">
      <c r="A11" t="s">
        <v>60</v>
      </c>
      <c r="B11">
        <v>-363.20762927999999</v>
      </c>
      <c r="C11">
        <f t="shared" si="0"/>
        <v>-8.8016628599999649</v>
      </c>
      <c r="D11">
        <v>649.11962300000005</v>
      </c>
      <c r="E11">
        <v>461.60720800000001</v>
      </c>
      <c r="F11">
        <v>268.40642500000001</v>
      </c>
    </row>
    <row r="12" spans="1:15">
      <c r="A12" t="s">
        <v>130</v>
      </c>
      <c r="B12">
        <v>-358.54588011999999</v>
      </c>
      <c r="C12">
        <f t="shared" si="0"/>
        <v>-4.1399136999999655</v>
      </c>
      <c r="D12">
        <v>1448.2284460000001</v>
      </c>
      <c r="E12">
        <v>955.85136</v>
      </c>
      <c r="F12">
        <v>338.52445499999999</v>
      </c>
    </row>
    <row r="13" spans="1:15">
      <c r="A13" t="s">
        <v>127</v>
      </c>
      <c r="B13">
        <v>-371.94832453999999</v>
      </c>
      <c r="C13">
        <f t="shared" si="0"/>
        <v>-17.54235811999996</v>
      </c>
      <c r="D13">
        <v>636.454342</v>
      </c>
      <c r="E13">
        <v>600.17866300000003</v>
      </c>
      <c r="F13">
        <v>444.67646500000001</v>
      </c>
      <c r="G13">
        <v>408.02828699999998</v>
      </c>
      <c r="H13">
        <v>330.61425600000001</v>
      </c>
      <c r="I13">
        <v>165.87061800000001</v>
      </c>
    </row>
    <row r="14" spans="1:15">
      <c r="A14" t="s">
        <v>144</v>
      </c>
      <c r="B14">
        <v>-369.85805792000002</v>
      </c>
      <c r="C14">
        <f t="shared" si="0"/>
        <v>-15.452091499999995</v>
      </c>
      <c r="D14">
        <v>824.00179700000001</v>
      </c>
      <c r="E14">
        <v>770.68990799999995</v>
      </c>
      <c r="F14">
        <v>258.340484</v>
      </c>
      <c r="G14">
        <v>190.42156199999999</v>
      </c>
      <c r="H14">
        <v>144.68778599999999</v>
      </c>
    </row>
    <row r="15" spans="1:15">
      <c r="A15" t="s">
        <v>57</v>
      </c>
      <c r="B15">
        <v>-371.94832453999999</v>
      </c>
      <c r="C15">
        <f t="shared" si="0"/>
        <v>-17.54235811999996</v>
      </c>
      <c r="D15">
        <v>1875.9793299999999</v>
      </c>
      <c r="E15">
        <v>432.11822699999999</v>
      </c>
      <c r="F15">
        <v>304.80469299999999</v>
      </c>
      <c r="G15">
        <v>158.13502099999999</v>
      </c>
      <c r="H15">
        <v>59.049388999999998</v>
      </c>
      <c r="I15">
        <v>50</v>
      </c>
    </row>
    <row r="16" spans="1:15">
      <c r="A16" t="s">
        <v>137</v>
      </c>
      <c r="B16" s="13">
        <v>-358.59584180000002</v>
      </c>
      <c r="C16">
        <f t="shared" si="0"/>
        <v>-4.1898753799999895</v>
      </c>
      <c r="D16">
        <v>2414.1728950000002</v>
      </c>
      <c r="E16">
        <v>1332.346614</v>
      </c>
      <c r="F16">
        <v>454.86385200000001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units</vt:lpstr>
      <vt:lpstr>refs</vt:lpstr>
      <vt:lpstr>species</vt:lpstr>
      <vt:lpstr>reactor</vt:lpstr>
      <vt:lpstr>phases</vt:lpstr>
      <vt:lpstr>reactions</vt:lpstr>
      <vt:lpstr>DFT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Qiang Li</dc:creator>
  <cp:keywords/>
  <dc:description/>
  <cp:lastModifiedBy>Li, Qiang</cp:lastModifiedBy>
  <cp:revision/>
  <dcterms:created xsi:type="dcterms:W3CDTF">2018-07-26T21:06:57Z</dcterms:created>
  <dcterms:modified xsi:type="dcterms:W3CDTF">2025-04-15T17:47:37Z</dcterms:modified>
  <cp:category/>
  <cp:contentStatus/>
</cp:coreProperties>
</file>