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duct LTSP101 PANTS" sheetId="1" r:id="rId3"/>
    <sheet state="visible" name="Product LTSP104 SKIRT" sheetId="2" r:id="rId4"/>
    <sheet state="visible" name="Product LTSP106 TOP" sheetId="3" r:id="rId5"/>
    <sheet state="hidden" name="Geocoding"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5">
      <text>
        <t xml:space="preserve">True!</t>
      </text>
    </comment>
    <comment authorId="0" ref="C45">
      <text>
        <t xml:space="preserve">Mockup! Text
</t>
      </text>
    </comment>
    <comment authorId="0" ref="D45">
      <text>
        <t xml:space="preserve">Not sure if such statutes exist.
Mockup! Text</t>
      </text>
    </comment>
  </commentList>
</comments>
</file>

<file path=xl/comments2.xml><?xml version="1.0" encoding="utf-8"?>
<comments xmlns:r="http://schemas.openxmlformats.org/officeDocument/2006/relationships" xmlns="http://schemas.openxmlformats.org/spreadsheetml/2006/main">
  <authors>
    <author/>
  </authors>
  <commentList>
    <comment authorId="0" ref="C11">
      <text>
        <t xml:space="preserve">Youtube Video: https://youtu.be/XxMTLcsGoS8?t=15s</t>
      </text>
    </comment>
    <comment authorId="0" ref="D11">
      <text>
        <t xml:space="preserve">Youtube Video 
https://youtu.be/XxMTLcsGoS8?t=19s</t>
      </text>
    </comment>
    <comment authorId="0" ref="B29">
      <text>
        <t xml:space="preserve">True!</t>
      </text>
    </comment>
    <comment authorId="0" ref="C29">
      <text>
        <t xml:space="preserve">Mockup! Text
</t>
      </text>
    </comment>
    <comment authorId="0" ref="D29">
      <text>
        <t xml:space="preserve">Not sure if such statutes exist.
Mockup! Text</t>
      </text>
    </comment>
  </commentList>
</comments>
</file>

<file path=xl/comments3.xml><?xml version="1.0" encoding="utf-8"?>
<comments xmlns:r="http://schemas.openxmlformats.org/officeDocument/2006/relationships" xmlns="http://schemas.openxmlformats.org/spreadsheetml/2006/main">
  <authors>
    <author/>
  </authors>
  <commentList>
    <comment authorId="0" ref="C11">
      <text>
        <t xml:space="preserve">Youtube Video
</t>
      </text>
    </comment>
    <comment authorId="0" ref="B29">
      <text>
        <t xml:space="preserve">True!</t>
      </text>
    </comment>
    <comment authorId="0" ref="C29">
      <text>
        <t xml:space="preserve">Mockup! Text
</t>
      </text>
    </comment>
    <comment authorId="0" ref="D29">
      <text>
        <t xml:space="preserve">Not sure if such statutes exist.
Mockup! Text</t>
      </text>
    </comment>
  </commentList>
</comments>
</file>

<file path=xl/sharedStrings.xml><?xml version="1.0" encoding="utf-8"?>
<sst xmlns="http://schemas.openxmlformats.org/spreadsheetml/2006/main" count="309" uniqueCount="130">
  <si>
    <t>Category</t>
  </si>
  <si>
    <t>Subcategory 1</t>
  </si>
  <si>
    <t>Subcategory 2</t>
  </si>
  <si>
    <t>Subcategory 3</t>
  </si>
  <si>
    <t>Subcategory 4</t>
  </si>
  <si>
    <t>Subcategory 5</t>
  </si>
  <si>
    <t>Subcategory 6</t>
  </si>
  <si>
    <t>Productname</t>
  </si>
  <si>
    <t>wrap and strap pants</t>
  </si>
  <si>
    <t>Producttype</t>
  </si>
  <si>
    <t>Pants</t>
  </si>
  <si>
    <t>White</t>
  </si>
  <si>
    <t>Mid</t>
  </si>
  <si>
    <t>Suggested Sex</t>
  </si>
  <si>
    <t>Unisex</t>
  </si>
  <si>
    <t>Donna</t>
  </si>
  <si>
    <t>Uomo</t>
  </si>
  <si>
    <t>Ref.</t>
  </si>
  <si>
    <t>LT SP 101</t>
  </si>
  <si>
    <t>Series</t>
  </si>
  <si>
    <t>Summer</t>
  </si>
  <si>
    <t>Limited Edition</t>
  </si>
  <si>
    <t>1/400</t>
  </si>
  <si>
    <t>Designer</t>
  </si>
  <si>
    <t>Sergio Perruci</t>
  </si>
  <si>
    <t>Year</t>
  </si>
  <si>
    <t>In Collaboration with</t>
  </si>
  <si>
    <t>cws</t>
  </si>
  <si>
    <t>Description</t>
  </si>
  <si>
    <t>Pants in Italian linen with a double wrap belted waist in signature black double satin. Wear them with the belt wrapped twice around your waist and let the extra length of the ribbon flow loosely along your leg</t>
  </si>
  <si>
    <t>Detail</t>
  </si>
  <si>
    <t>wrap front panel detail raw cut on the grain taped edges and hems sandwich bonded belt double satin ribbon invisible selvedge ribbon width 2.5 cm ribbon length from waist 40 cm rectangular double ring buckle raw stainless steel nickel free hem label at strap tip entirely made in Italy</t>
  </si>
  <si>
    <t>Fabric 1</t>
  </si>
  <si>
    <t>Linen</t>
  </si>
  <si>
    <t>Origin</t>
  </si>
  <si>
    <t>Italy</t>
  </si>
  <si>
    <t>Colour 1</t>
  </si>
  <si>
    <t>Pantone</t>
  </si>
  <si>
    <t>PANTONE 11-4001 TPG</t>
  </si>
  <si>
    <t>HEX/HTML</t>
  </si>
  <si>
    <t>EFF0F1</t>
  </si>
  <si>
    <t>Colour 2</t>
  </si>
  <si>
    <t>Khaki</t>
  </si>
  <si>
    <t>PANTONE 15-1216 TPX</t>
  </si>
  <si>
    <t>C0B290</t>
  </si>
  <si>
    <t>Colour 3</t>
  </si>
  <si>
    <t>Stone</t>
  </si>
  <si>
    <t>PANTONE PQ-CoolGray8C</t>
  </si>
  <si>
    <t>888B8D</t>
  </si>
  <si>
    <t>Print</t>
  </si>
  <si>
    <t xml:space="preserve">Background Colour 3 </t>
  </si>
  <si>
    <t>Stripes</t>
  </si>
  <si>
    <t>PANTONE 19-0000 TPG</t>
  </si>
  <si>
    <t xml:space="preserve">Background  Colour 1  </t>
  </si>
  <si>
    <t>Dots</t>
  </si>
  <si>
    <t>Sizes Available</t>
  </si>
  <si>
    <t>XS:waist:74cm</t>
  </si>
  <si>
    <t>S:waist:80cm</t>
  </si>
  <si>
    <t>M:waist:84cm</t>
  </si>
  <si>
    <t>L:waist:88cm</t>
  </si>
  <si>
    <t>XL:waist:92cm</t>
  </si>
  <si>
    <t>XXL:waist:96cm</t>
  </si>
  <si>
    <t>Price</t>
  </si>
  <si>
    <t>EUR 270</t>
  </si>
  <si>
    <t>USD 289</t>
  </si>
  <si>
    <t>GBP 229</t>
  </si>
  <si>
    <t>CAD 389</t>
  </si>
  <si>
    <t>Aesthetic</t>
  </si>
  <si>
    <t>#Elegant</t>
  </si>
  <si>
    <t>#Leisure</t>
  </si>
  <si>
    <t>#Italian</t>
  </si>
  <si>
    <t>#Minimalism</t>
  </si>
  <si>
    <t>#Zen</t>
  </si>
  <si>
    <t>Quality Trait</t>
  </si>
  <si>
    <t>Fair Labour</t>
  </si>
  <si>
    <t>Sustainable</t>
  </si>
  <si>
    <t>Verified Product</t>
  </si>
  <si>
    <t>Quality Seal</t>
  </si>
  <si>
    <t>Quality Statement</t>
  </si>
  <si>
    <t>Produced in Italy according to Italian Law.</t>
  </si>
  <si>
    <t>Produced under fair labour conditions according International Labour Organization. Excelling standards according to internal code of ethics.</t>
  </si>
  <si>
    <t>Produced under ecologically sustainable conditions according to the statues of rainforest Alliance, Certified Supply Chain. Business auditited and advised by Eco Age Ltd</t>
  </si>
  <si>
    <t xml:space="preserve">This Garment was designed to inspire you. Believe in the beauty of imagination -  unapolagetically! Have the courage to be who you want to be. This will set you free. </t>
  </si>
  <si>
    <t>Designed by</t>
  </si>
  <si>
    <t>CWS</t>
  </si>
  <si>
    <t>Country of Production</t>
  </si>
  <si>
    <t>Designed Studio</t>
  </si>
  <si>
    <t>10144 Turin</t>
  </si>
  <si>
    <t>Via Treviso, 45</t>
  </si>
  <si>
    <t>Produced in</t>
  </si>
  <si>
    <t>12051 Alba</t>
  </si>
  <si>
    <t>Subcagetory 2</t>
  </si>
  <si>
    <t>Subcagetory 3</t>
  </si>
  <si>
    <t>wrap and strap skirt</t>
  </si>
  <si>
    <t>Skirt</t>
  </si>
  <si>
    <t>Collection</t>
  </si>
  <si>
    <t>LT SP 104</t>
  </si>
  <si>
    <t>a skirt in Italian linen with a double wrap belted waist in signature black double satin wear it with the belt wrapped twice around your waist and let the extra length of the ribbon flow loosely along your leg</t>
  </si>
  <si>
    <t>Pure</t>
  </si>
  <si>
    <t>Short</t>
  </si>
  <si>
    <t>Long</t>
  </si>
  <si>
    <t>EUR 190</t>
  </si>
  <si>
    <t>USD 219</t>
  </si>
  <si>
    <t>GBP 169</t>
  </si>
  <si>
    <t>CAD 279</t>
  </si>
  <si>
    <t>drop and strap top</t>
  </si>
  <si>
    <t>Top</t>
  </si>
  <si>
    <t>Sugessted Sex</t>
  </si>
  <si>
    <t>Women</t>
  </si>
  <si>
    <t>LT SP 106</t>
  </si>
  <si>
    <t>a scarf top in Italian linen with a belt in signature black double satin wear it with the belt fastened at the back of your waist and let the extra length of the ribbon flow loosely behind you</t>
  </si>
  <si>
    <t>wrap front panel detail
raw cut on the grain
taped edges and hems
sandwich bonded belt
double satin ribbon
invisible selvedge
ribbon width 2.5 cm
ribbon length from waist 40 cm
rectangular double ring buckle
raw stainless steel
nickel free
hem label at strap tip
entirely made in Italy</t>
  </si>
  <si>
    <t>Size</t>
  </si>
  <si>
    <t>One Size</t>
  </si>
  <si>
    <t>EUR 105</t>
  </si>
  <si>
    <t>USD 120</t>
  </si>
  <si>
    <t>GBP 90</t>
  </si>
  <si>
    <t>CAD 180</t>
  </si>
  <si>
    <t>addresskey</t>
  </si>
  <si>
    <t>latitude</t>
  </si>
  <si>
    <t>longitude</t>
  </si>
  <si>
    <t>flag</t>
  </si>
  <si>
    <t>Provenance</t>
  </si>
  <si>
    <t>35.7767376</t>
  </si>
  <si>
    <t>-78.6373383</t>
  </si>
  <si>
    <t>19.10942</t>
  </si>
  <si>
    <t>72.824199</t>
  </si>
  <si>
    <t>City</t>
  </si>
  <si>
    <t>34.0534768</t>
  </si>
  <si>
    <t>-118.2428934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</si>
</sst>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1]"/>
    <numFmt numFmtId="165" formatCode="[$$]#,##0.00"/>
    <numFmt numFmtId="166" formatCode="[$£]#,##0.00"/>
  </numFmts>
  <fonts count="14">
    <font>
      <sz val="10.0"/>
      <color rgb="FF000000"/>
      <name val="Arial"/>
    </font>
    <font>
      <b/>
      <sz val="14.0"/>
      <name val="Raleway"/>
    </font>
    <font>
      <b/>
      <sz val="10.0"/>
      <name val="Raleway"/>
    </font>
    <font>
      <sz val="10.0"/>
      <name val="Raleway"/>
    </font>
    <font>
      <sz val="10.0"/>
      <color rgb="FF000000"/>
      <name val="Raleway"/>
    </font>
    <font>
      <sz val="11.0"/>
      <color rgb="FF000000"/>
      <name val="Inconsolata"/>
    </font>
    <font>
      <b/>
      <name val="Raleway"/>
    </font>
    <font>
      <name val="Raleway"/>
    </font>
    <font/>
    <font>
      <sz val="10.0"/>
      <color rgb="FF1D2135"/>
      <name val="Raleway"/>
    </font>
    <font>
      <sz val="11.0"/>
      <color rgb="FF666666"/>
      <name val="Raleway"/>
    </font>
    <font>
      <sz val="11.0"/>
      <color rgb="FF666666"/>
      <name val="Helvetica"/>
    </font>
    <font>
      <color rgb="FF000000"/>
      <name val="Raleway"/>
    </font>
    <font>
      <b/>
    </font>
  </fonts>
  <fills count="7">
    <fill>
      <patternFill patternType="none"/>
    </fill>
    <fill>
      <patternFill patternType="lightGray"/>
    </fill>
    <fill>
      <patternFill patternType="solid">
        <fgColor rgb="FFFFFFFF"/>
        <bgColor rgb="FFFFFFFF"/>
      </patternFill>
    </fill>
    <fill>
      <patternFill patternType="solid">
        <fgColor rgb="FFEFF0F1"/>
        <bgColor rgb="FFEFF0F1"/>
      </patternFill>
    </fill>
    <fill>
      <patternFill patternType="solid">
        <fgColor rgb="FFC0B290"/>
        <bgColor rgb="FFC0B290"/>
      </patternFill>
    </fill>
    <fill>
      <patternFill patternType="solid">
        <fgColor rgb="FF888B8D"/>
        <bgColor rgb="FF888B8D"/>
      </patternFill>
    </fill>
    <fill>
      <patternFill patternType="solid">
        <fgColor rgb="FF454546"/>
        <bgColor rgb="FF454546"/>
      </patternFill>
    </fill>
  </fills>
  <borders count="1">
    <border>
      <left/>
      <right/>
      <top/>
      <bottom/>
    </border>
  </borders>
  <cellStyleXfs count="1">
    <xf borderId="0" fillId="0" fontId="0" numFmtId="0" applyAlignment="1" applyFont="1"/>
  </cellStyleXfs>
  <cellXfs count="52">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Font="1"/>
    <xf borderId="0" fillId="0" fontId="2" numFmtId="0" xfId="0" applyAlignment="1" applyFont="1">
      <alignment vertical="center"/>
    </xf>
    <xf borderId="0" fillId="2" fontId="4" numFmtId="0" xfId="0" applyAlignment="1" applyFill="1" applyFont="1">
      <alignment vertical="center"/>
    </xf>
    <xf borderId="0" fillId="2" fontId="5" numFmtId="0" xfId="0" applyAlignment="1" applyFont="1">
      <alignment horizontal="center"/>
    </xf>
    <xf borderId="0" fillId="0" fontId="6" numFmtId="0" xfId="0" applyAlignment="1" applyFont="1">
      <alignment/>
    </xf>
    <xf borderId="0" fillId="0" fontId="7" numFmtId="0" xfId="0" applyAlignment="1" applyFont="1">
      <alignment/>
    </xf>
    <xf borderId="0" fillId="0" fontId="3" numFmtId="0" xfId="0" applyAlignment="1" applyFont="1">
      <alignment/>
    </xf>
    <xf borderId="0" fillId="0" fontId="8" numFmtId="0" xfId="0" applyAlignment="1" applyFont="1">
      <alignment/>
    </xf>
    <xf borderId="0" fillId="2" fontId="4" numFmtId="0" xfId="0" applyAlignment="1" applyFont="1">
      <alignment/>
    </xf>
    <xf borderId="0" fillId="0" fontId="3" numFmtId="0" xfId="0" applyAlignment="1" applyFont="1">
      <alignment horizontal="left"/>
    </xf>
    <xf borderId="0" fillId="2" fontId="4" numFmtId="0" xfId="0" applyAlignment="1" applyFont="1">
      <alignment vertical="center"/>
    </xf>
    <xf borderId="0" fillId="0" fontId="3" numFmtId="0" xfId="0" applyAlignment="1" applyFont="1">
      <alignment horizontal="center" vertical="center"/>
    </xf>
    <xf borderId="0" fillId="0" fontId="6" numFmtId="0" xfId="0" applyAlignment="1" applyFont="1">
      <alignment vertical="center" wrapText="1"/>
    </xf>
    <xf borderId="0" fillId="0" fontId="7" numFmtId="0" xfId="0" applyAlignment="1" applyFont="1">
      <alignment vertical="center"/>
    </xf>
    <xf borderId="0" fillId="0" fontId="7" numFmtId="0" xfId="0" applyAlignment="1" applyFont="1">
      <alignment vertical="center"/>
    </xf>
    <xf borderId="0" fillId="0" fontId="3" numFmtId="9" xfId="0" applyAlignment="1" applyFont="1" applyNumberFormat="1">
      <alignment/>
    </xf>
    <xf borderId="0" fillId="2" fontId="9" numFmtId="0" xfId="0" applyAlignment="1" applyFont="1">
      <alignment horizontal="left"/>
    </xf>
    <xf borderId="0" fillId="2" fontId="4" numFmtId="0" xfId="0" applyAlignment="1" applyFont="1">
      <alignment horizontal="left"/>
    </xf>
    <xf borderId="0" fillId="3" fontId="8" numFmtId="0" xfId="0" applyFill="1" applyFont="1"/>
    <xf borderId="0" fillId="4" fontId="8" numFmtId="0" xfId="0" applyFill="1" applyFont="1"/>
    <xf borderId="0" fillId="2" fontId="5" numFmtId="0" xfId="0" applyFont="1"/>
    <xf borderId="0" fillId="2" fontId="10" numFmtId="0" xfId="0" applyAlignment="1" applyFont="1">
      <alignment horizontal="left"/>
    </xf>
    <xf borderId="0" fillId="5" fontId="8" numFmtId="0" xfId="0" applyFill="1" applyFont="1"/>
    <xf borderId="0" fillId="2" fontId="11" numFmtId="0" xfId="0" applyAlignment="1" applyFont="1">
      <alignment horizontal="left"/>
    </xf>
    <xf borderId="0" fillId="2" fontId="11" numFmtId="0" xfId="0" applyAlignment="1" applyFont="1">
      <alignment horizontal="center"/>
    </xf>
    <xf borderId="0" fillId="6" fontId="8" numFmtId="0" xfId="0" applyFill="1" applyFont="1"/>
    <xf borderId="0" fillId="0" fontId="2" numFmtId="0" xfId="0" applyAlignment="1" applyFont="1">
      <alignment vertical="top"/>
    </xf>
    <xf borderId="0" fillId="0" fontId="3" numFmtId="0" xfId="0" applyAlignment="1" applyFont="1">
      <alignment vertical="top"/>
    </xf>
    <xf borderId="0" fillId="2" fontId="12" numFmtId="0" xfId="0" applyAlignment="1" applyFont="1">
      <alignment horizontal="left"/>
    </xf>
    <xf borderId="0" fillId="2" fontId="12" numFmtId="0" xfId="0" applyAlignment="1" applyFont="1">
      <alignment/>
    </xf>
    <xf borderId="0" fillId="0" fontId="3" numFmtId="164" xfId="0" applyAlignment="1" applyFont="1" applyNumberFormat="1">
      <alignment/>
    </xf>
    <xf borderId="0" fillId="0" fontId="3" numFmtId="165" xfId="0" applyAlignment="1" applyFont="1" applyNumberFormat="1">
      <alignment/>
    </xf>
    <xf borderId="0" fillId="0" fontId="3" numFmtId="166" xfId="0" applyAlignment="1" applyFont="1" applyNumberFormat="1">
      <alignment/>
    </xf>
    <xf borderId="0" fillId="0" fontId="13" numFmtId="0" xfId="0" applyAlignment="1" applyFont="1">
      <alignment/>
    </xf>
    <xf borderId="0" fillId="0" fontId="3" numFmtId="0" xfId="0" applyAlignment="1" applyFont="1">
      <alignment vertical="center"/>
    </xf>
    <xf borderId="0" fillId="0" fontId="7" numFmtId="0" xfId="0" applyAlignment="1" applyFont="1">
      <alignment vertical="center"/>
    </xf>
    <xf borderId="0" fillId="0" fontId="7" numFmtId="0" xfId="0" applyAlignment="1" applyFont="1">
      <alignment horizontal="center" vertical="center"/>
    </xf>
    <xf borderId="0" fillId="0" fontId="8" numFmtId="0" xfId="0" applyAlignment="1" applyFont="1">
      <alignment horizontal="center"/>
    </xf>
    <xf borderId="0" fillId="0" fontId="6" numFmtId="0" xfId="0" applyAlignment="1" applyFont="1">
      <alignment vertical="top"/>
    </xf>
    <xf borderId="0" fillId="0" fontId="7" numFmtId="0" xfId="0" applyAlignment="1" applyFont="1">
      <alignment vertical="top" wrapText="1"/>
    </xf>
    <xf borderId="0" fillId="0" fontId="6" numFmtId="0" xfId="0" applyAlignment="1" applyFont="1">
      <alignment vertical="center"/>
    </xf>
    <xf borderId="0" fillId="0" fontId="8" numFmtId="0" xfId="0" applyAlignment="1" applyFont="1">
      <alignment horizontal="center" vertical="center"/>
    </xf>
    <xf borderId="0" fillId="0" fontId="3" numFmtId="0" xfId="0" applyAlignment="1" applyFont="1">
      <alignment vertical="center"/>
    </xf>
    <xf borderId="0" fillId="2" fontId="12" numFmtId="0" xfId="0" applyAlignment="1" applyFont="1">
      <alignment horizontal="center" vertical="center" wrapText="1"/>
    </xf>
    <xf borderId="0" fillId="0" fontId="7" numFmtId="0" xfId="0" applyAlignment="1" applyFont="1">
      <alignment vertical="center"/>
    </xf>
    <xf borderId="0" fillId="0" fontId="8" numFmtId="0" xfId="0" applyAlignment="1" applyFont="1">
      <alignment/>
    </xf>
    <xf borderId="0" fillId="0" fontId="3" numFmtId="0" xfId="0" applyAlignment="1" applyFont="1">
      <alignment vertical="top"/>
    </xf>
    <xf borderId="0" fillId="0" fontId="7" numFmtId="0" xfId="0" applyFont="1"/>
    <xf borderId="0" fillId="0" fontId="12" numFmtId="0" xfId="0" applyAlignment="1" applyFont="1">
      <alignment horizontal="left" vertical="top"/>
    </xf>
  </cellXfs>
  <cellStyles count="1">
    <cellStyle xfId="0" name="Normal" builtinId="0"/>
  </cellStyles>
  <dxfs count="2">
    <dxf>
      <font/>
      <fill>
        <patternFill patternType="solid">
          <fgColor rgb="FFF0EEE9"/>
          <bgColor rgb="FFF0EEE9"/>
        </patternFill>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1C232"/>
  </sheetPr>
  <sheetViews>
    <sheetView workbookViewId="0"/>
  </sheetViews>
  <sheetFormatPr customHeight="1" defaultColWidth="14.43" defaultRowHeight="15.75"/>
  <cols>
    <col customWidth="1" min="1" max="1" width="19.71"/>
    <col customWidth="1" min="2" max="2" width="24.0"/>
    <col customWidth="1" min="3" max="3" width="28.57"/>
    <col customWidth="1" min="4" max="4" width="30.0"/>
    <col customWidth="1" min="5" max="5" width="22.71"/>
    <col customWidth="1" min="6" max="6" width="18.71"/>
  </cols>
  <sheetData>
    <row r="1">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c r="Y1" s="3"/>
      <c r="Z1" s="3"/>
    </row>
    <row r="2" ht="160.5" customHeight="1">
      <c r="A2" s="4" t="s">
        <v>7</v>
      </c>
      <c r="B2" s="5" t="s">
        <v>8</v>
      </c>
      <c r="C2" s="6" t="str">
        <f>IMAGE("http://www.lungotavolo.it/wp-content/uploads/2015/12/LTSP101a.jpg")</f>
        <v/>
      </c>
      <c r="G2" s="3"/>
      <c r="H2" s="3"/>
      <c r="I2" s="3"/>
      <c r="J2" s="3"/>
      <c r="K2" s="3"/>
      <c r="L2" s="3"/>
      <c r="M2" s="3"/>
      <c r="N2" s="3"/>
      <c r="O2" s="3"/>
      <c r="P2" s="3"/>
      <c r="Q2" s="3"/>
      <c r="R2" s="3"/>
      <c r="S2" s="3"/>
      <c r="T2" s="3"/>
      <c r="U2" s="3"/>
      <c r="V2" s="3"/>
      <c r="W2" s="3"/>
      <c r="X2" s="3"/>
      <c r="Y2" s="3"/>
      <c r="Z2" s="3"/>
    </row>
    <row r="3">
      <c r="A3" s="7" t="s">
        <v>9</v>
      </c>
      <c r="B3" s="8" t="s">
        <v>10</v>
      </c>
      <c r="C3" s="9" t="s">
        <v>11</v>
      </c>
      <c r="D3" s="9" t="s">
        <v>12</v>
      </c>
      <c r="E3" s="10"/>
      <c r="G3" s="3"/>
      <c r="H3" s="3"/>
      <c r="I3" s="3"/>
      <c r="J3" s="3"/>
      <c r="K3" s="3"/>
      <c r="L3" s="3"/>
      <c r="M3" s="3"/>
      <c r="N3" s="3"/>
      <c r="O3" s="3"/>
      <c r="P3" s="3"/>
      <c r="Q3" s="3"/>
      <c r="R3" s="3"/>
      <c r="S3" s="3"/>
      <c r="T3" s="3"/>
      <c r="U3" s="3"/>
      <c r="V3" s="3"/>
      <c r="W3" s="3"/>
      <c r="X3" s="3"/>
      <c r="Y3" s="3"/>
      <c r="Z3" s="3"/>
    </row>
    <row r="4">
      <c r="A4" s="7" t="s">
        <v>13</v>
      </c>
      <c r="B4" s="8" t="s">
        <v>14</v>
      </c>
      <c r="C4" s="8" t="s">
        <v>15</v>
      </c>
      <c r="D4" s="8" t="s">
        <v>16</v>
      </c>
      <c r="G4" s="3"/>
      <c r="H4" s="3"/>
      <c r="I4" s="3"/>
      <c r="J4" s="3"/>
      <c r="K4" s="3"/>
      <c r="L4" s="3"/>
      <c r="M4" s="3"/>
      <c r="N4" s="3"/>
      <c r="O4" s="3"/>
      <c r="P4" s="3"/>
      <c r="Q4" s="3"/>
      <c r="R4" s="3"/>
      <c r="S4" s="3"/>
      <c r="T4" s="3"/>
      <c r="U4" s="3"/>
      <c r="V4" s="3"/>
      <c r="W4" s="3"/>
      <c r="X4" s="3"/>
      <c r="Y4" s="3"/>
      <c r="Z4" s="3"/>
    </row>
    <row r="5">
      <c r="A5" s="2" t="s">
        <v>17</v>
      </c>
      <c r="B5" s="11" t="s">
        <v>18</v>
      </c>
      <c r="C5" s="3"/>
      <c r="D5" s="3"/>
      <c r="G5" s="3"/>
      <c r="H5" s="3"/>
      <c r="I5" s="3"/>
      <c r="J5" s="3"/>
      <c r="K5" s="3"/>
      <c r="L5" s="3"/>
      <c r="M5" s="3"/>
      <c r="N5" s="3"/>
      <c r="O5" s="3"/>
      <c r="P5" s="3"/>
      <c r="Q5" s="3"/>
      <c r="R5" s="3"/>
      <c r="S5" s="3"/>
      <c r="T5" s="3"/>
      <c r="U5" s="3"/>
      <c r="V5" s="3"/>
      <c r="W5" s="3"/>
      <c r="X5" s="3"/>
      <c r="Y5" s="3"/>
      <c r="Z5" s="3"/>
    </row>
    <row r="6">
      <c r="A6" s="2" t="s">
        <v>19</v>
      </c>
      <c r="B6" s="9" t="s">
        <v>20</v>
      </c>
      <c r="C6" s="3"/>
      <c r="D6" s="3"/>
      <c r="G6" s="3"/>
      <c r="H6" s="3"/>
      <c r="I6" s="3"/>
      <c r="J6" s="3"/>
      <c r="K6" s="3"/>
      <c r="L6" s="3"/>
      <c r="M6" s="3"/>
      <c r="N6" s="3"/>
      <c r="O6" s="3"/>
      <c r="P6" s="3"/>
      <c r="Q6" s="3"/>
      <c r="R6" s="3"/>
      <c r="S6" s="3"/>
      <c r="T6" s="3"/>
      <c r="U6" s="3"/>
      <c r="V6" s="3"/>
      <c r="W6" s="3"/>
      <c r="X6" s="3"/>
      <c r="Y6" s="3"/>
      <c r="Z6" s="3"/>
    </row>
    <row r="7">
      <c r="A7" s="7" t="s">
        <v>21</v>
      </c>
      <c r="B7" s="8" t="s">
        <v>22</v>
      </c>
      <c r="D7" s="3"/>
      <c r="G7" s="3"/>
      <c r="H7" s="3"/>
      <c r="I7" s="3"/>
      <c r="J7" s="3"/>
      <c r="K7" s="3"/>
      <c r="L7" s="3"/>
      <c r="M7" s="3"/>
      <c r="N7" s="3"/>
      <c r="O7" s="3"/>
      <c r="P7" s="3"/>
      <c r="Q7" s="3"/>
      <c r="R7" s="3"/>
      <c r="S7" s="3"/>
      <c r="T7" s="3"/>
      <c r="U7" s="3"/>
      <c r="V7" s="3"/>
      <c r="W7" s="3"/>
      <c r="X7" s="3"/>
      <c r="Y7" s="3"/>
      <c r="Z7" s="3"/>
    </row>
    <row r="8">
      <c r="A8" s="2" t="s">
        <v>23</v>
      </c>
      <c r="B8" s="9" t="s">
        <v>24</v>
      </c>
      <c r="C8" s="3"/>
      <c r="D8" s="3"/>
      <c r="G8" s="3"/>
      <c r="H8" s="3"/>
      <c r="I8" s="3"/>
      <c r="J8" s="3"/>
      <c r="K8" s="3"/>
      <c r="L8" s="3"/>
      <c r="M8" s="3"/>
      <c r="N8" s="3"/>
      <c r="O8" s="3"/>
      <c r="P8" s="3"/>
      <c r="Q8" s="3"/>
      <c r="R8" s="3"/>
      <c r="S8" s="3"/>
      <c r="T8" s="3"/>
      <c r="U8" s="3"/>
      <c r="V8" s="3"/>
      <c r="W8" s="3"/>
      <c r="X8" s="3"/>
      <c r="Y8" s="3"/>
      <c r="Z8" s="3"/>
    </row>
    <row r="9">
      <c r="A9" s="2" t="s">
        <v>25</v>
      </c>
      <c r="B9" s="12">
        <v>2015.0</v>
      </c>
      <c r="C9" s="3"/>
      <c r="D9" s="3"/>
      <c r="G9" s="3"/>
      <c r="H9" s="3"/>
      <c r="I9" s="3"/>
      <c r="J9" s="3"/>
      <c r="K9" s="3"/>
      <c r="L9" s="3"/>
      <c r="M9" s="3"/>
      <c r="N9" s="3"/>
      <c r="O9" s="3"/>
      <c r="P9" s="3"/>
      <c r="Q9" s="3"/>
      <c r="R9" s="3"/>
      <c r="S9" s="3"/>
      <c r="T9" s="3"/>
      <c r="U9" s="3"/>
      <c r="V9" s="3"/>
      <c r="W9" s="3"/>
      <c r="X9" s="3"/>
      <c r="Y9" s="3"/>
      <c r="Z9" s="3"/>
    </row>
    <row r="10">
      <c r="A10" s="2" t="s">
        <v>26</v>
      </c>
      <c r="B10" s="9" t="s">
        <v>27</v>
      </c>
      <c r="C10" s="9"/>
      <c r="D10" s="3"/>
      <c r="G10" s="3"/>
      <c r="H10" s="3"/>
      <c r="I10" s="3"/>
      <c r="J10" s="3"/>
      <c r="K10" s="3"/>
      <c r="L10" s="3"/>
      <c r="M10" s="3"/>
      <c r="N10" s="3"/>
      <c r="O10" s="3"/>
      <c r="P10" s="3"/>
      <c r="Q10" s="3"/>
      <c r="R10" s="3"/>
      <c r="S10" s="3"/>
      <c r="T10" s="3"/>
      <c r="U10" s="3"/>
      <c r="V10" s="3"/>
      <c r="W10" s="3"/>
      <c r="X10" s="3"/>
      <c r="Y10" s="3"/>
      <c r="Z10" s="3"/>
    </row>
    <row r="11">
      <c r="A11" s="4" t="s">
        <v>28</v>
      </c>
      <c r="B11" s="13" t="s">
        <v>29</v>
      </c>
      <c r="C11" s="14" t="str">
        <f>IMAGE("https://s-media-cache-ak0.pinimg.com/564x/26/b3/a5/26b3a584ecbe16bd5dbb00c36895265f.jpg")</f>
        <v/>
      </c>
      <c r="D11" s="14" t="str">
        <f>IMAGE("https://s-media-cache-ak0.pinimg.com/originals/4c/c8/74/4cc874b4f7f8dc25fa92138a2eed94a4.png")</f>
        <v/>
      </c>
      <c r="G11" s="3"/>
      <c r="H11" s="3"/>
      <c r="I11" s="3"/>
      <c r="J11" s="3"/>
      <c r="K11" s="3"/>
      <c r="L11" s="3"/>
      <c r="M11" s="3"/>
      <c r="N11" s="3"/>
      <c r="O11" s="3"/>
      <c r="P11" s="3"/>
      <c r="Q11" s="3"/>
      <c r="R11" s="3"/>
      <c r="S11" s="3"/>
      <c r="T11" s="3"/>
      <c r="U11" s="3"/>
      <c r="V11" s="3"/>
      <c r="W11" s="3"/>
      <c r="X11" s="3"/>
      <c r="Y11" s="3"/>
      <c r="Z11" s="3"/>
    </row>
    <row r="12">
      <c r="A12" s="15" t="s">
        <v>30</v>
      </c>
      <c r="B12" s="16" t="s">
        <v>31</v>
      </c>
      <c r="C12" s="17" t="str">
        <f>IMAGE("http://www.lungotavolo.it/wp-content/uploads/2015/12/LTSP101g.jpg")</f>
        <v/>
      </c>
      <c r="D12" s="17" t="str">
        <f>IMAGE("http://www.lungotavolo.it/wp-content/uploads/2015/12/LTSP101c.jpg")</f>
        <v/>
      </c>
      <c r="G12" s="3"/>
      <c r="H12" s="3"/>
      <c r="I12" s="3"/>
      <c r="J12" s="3"/>
      <c r="K12" s="3"/>
      <c r="L12" s="3"/>
      <c r="M12" s="3"/>
      <c r="N12" s="3"/>
      <c r="O12" s="3"/>
      <c r="P12" s="3"/>
      <c r="Q12" s="3"/>
      <c r="R12" s="3"/>
      <c r="S12" s="3"/>
      <c r="T12" s="3"/>
      <c r="U12" s="3"/>
      <c r="V12" s="3"/>
      <c r="W12" s="3"/>
      <c r="X12" s="3"/>
      <c r="Y12" s="3"/>
      <c r="Z12" s="3"/>
    </row>
    <row r="13">
      <c r="A13" s="2" t="s">
        <v>32</v>
      </c>
      <c r="B13" s="9" t="s">
        <v>33</v>
      </c>
      <c r="C13" s="18">
        <v>1.0</v>
      </c>
      <c r="D13" s="9"/>
      <c r="G13" s="3"/>
      <c r="H13" s="3"/>
      <c r="I13" s="3"/>
      <c r="J13" s="3"/>
      <c r="K13" s="3"/>
      <c r="L13" s="3"/>
      <c r="M13" s="3"/>
      <c r="N13" s="3"/>
      <c r="O13" s="3"/>
      <c r="P13" s="3"/>
      <c r="Q13" s="3"/>
      <c r="R13" s="3"/>
      <c r="S13" s="3"/>
      <c r="T13" s="3"/>
      <c r="U13" s="3"/>
      <c r="V13" s="3"/>
      <c r="W13" s="3"/>
      <c r="X13" s="3"/>
      <c r="Y13" s="3"/>
      <c r="Z13" s="3"/>
    </row>
    <row r="14">
      <c r="A14" s="2" t="s">
        <v>34</v>
      </c>
      <c r="B14" s="9" t="s">
        <v>35</v>
      </c>
      <c r="C14" s="3"/>
      <c r="D14" s="3"/>
      <c r="G14" s="3"/>
      <c r="H14" s="3"/>
      <c r="I14" s="3"/>
      <c r="J14" s="3"/>
      <c r="K14" s="3"/>
      <c r="L14" s="3"/>
      <c r="M14" s="3"/>
      <c r="N14" s="3"/>
      <c r="O14" s="3"/>
      <c r="P14" s="3"/>
      <c r="Q14" s="3"/>
      <c r="R14" s="3"/>
      <c r="S14" s="3"/>
      <c r="T14" s="3"/>
      <c r="U14" s="3"/>
      <c r="V14" s="3"/>
      <c r="W14" s="3"/>
      <c r="X14" s="3"/>
      <c r="Y14" s="3"/>
      <c r="Z14" s="3"/>
    </row>
    <row r="15">
      <c r="A15" s="2" t="s">
        <v>36</v>
      </c>
      <c r="B15" s="8" t="s">
        <v>11</v>
      </c>
      <c r="C15" t="str">
        <f>IMAGE ("http://www.lungotavolo.it/wp-content/uploads/2016/05/colwhite.jpg")</f>
        <v/>
      </c>
      <c r="G15" s="3"/>
      <c r="H15" s="3"/>
      <c r="I15" s="3"/>
      <c r="J15" s="3"/>
      <c r="K15" s="3"/>
      <c r="L15" s="3"/>
      <c r="M15" s="3"/>
      <c r="N15" s="3"/>
      <c r="O15" s="3"/>
      <c r="P15" s="3"/>
      <c r="Q15" s="3"/>
      <c r="R15" s="3"/>
      <c r="S15" s="3"/>
      <c r="T15" s="3"/>
      <c r="U15" s="3"/>
      <c r="V15" s="3"/>
      <c r="W15" s="3"/>
      <c r="X15" s="3"/>
      <c r="Y15" s="3"/>
      <c r="Z15" s="3"/>
    </row>
    <row r="16">
      <c r="A16" s="2" t="s">
        <v>37</v>
      </c>
      <c r="B16" s="19" t="s">
        <v>38</v>
      </c>
      <c r="D16" s="3"/>
      <c r="G16" s="3"/>
      <c r="H16" s="3"/>
      <c r="I16" s="3"/>
      <c r="J16" s="3"/>
      <c r="K16" s="3"/>
      <c r="L16" s="3"/>
      <c r="M16" s="3"/>
      <c r="N16" s="3"/>
      <c r="O16" s="3"/>
      <c r="P16" s="3"/>
      <c r="Q16" s="3"/>
      <c r="R16" s="3"/>
      <c r="S16" s="3"/>
      <c r="T16" s="3"/>
      <c r="U16" s="3"/>
      <c r="V16" s="3"/>
      <c r="W16" s="3"/>
      <c r="X16" s="3"/>
      <c r="Y16" s="3"/>
      <c r="Z16" s="3"/>
    </row>
    <row r="17">
      <c r="A17" s="2" t="s">
        <v>39</v>
      </c>
      <c r="B17" s="20" t="s">
        <v>40</v>
      </c>
      <c r="C17" s="21"/>
      <c r="D17" s="3"/>
      <c r="G17" s="3"/>
      <c r="H17" s="3"/>
      <c r="I17" s="3"/>
      <c r="J17" s="3"/>
      <c r="K17" s="3"/>
      <c r="L17" s="3"/>
      <c r="M17" s="3"/>
      <c r="N17" s="3"/>
      <c r="O17" s="3"/>
      <c r="P17" s="3"/>
      <c r="Q17" s="3"/>
      <c r="R17" s="3"/>
      <c r="S17" s="3"/>
      <c r="T17" s="3"/>
      <c r="U17" s="3"/>
      <c r="V17" s="3"/>
      <c r="W17" s="3"/>
      <c r="X17" s="3"/>
      <c r="Y17" s="3"/>
      <c r="Z17" s="3"/>
    </row>
    <row r="18">
      <c r="A18" s="2" t="s">
        <v>41</v>
      </c>
      <c r="B18" s="8" t="s">
        <v>42</v>
      </c>
      <c r="C18" t="str">
        <f>IMAGE("http://www.lungotavolo.it/wp-content/uploads/2016/05/colkhaki.jpg")</f>
        <v/>
      </c>
      <c r="D18" s="3"/>
      <c r="G18" s="3"/>
      <c r="H18" s="3"/>
      <c r="I18" s="3"/>
      <c r="J18" s="3"/>
      <c r="K18" s="3"/>
      <c r="L18" s="3"/>
      <c r="M18" s="3"/>
      <c r="N18" s="3"/>
      <c r="O18" s="3"/>
      <c r="P18" s="3"/>
      <c r="Q18" s="3"/>
      <c r="R18" s="3"/>
      <c r="S18" s="3"/>
      <c r="T18" s="3"/>
      <c r="U18" s="3"/>
      <c r="V18" s="3"/>
      <c r="W18" s="3"/>
      <c r="X18" s="3"/>
      <c r="Y18" s="3"/>
      <c r="Z18" s="3"/>
    </row>
    <row r="19">
      <c r="A19" s="2" t="s">
        <v>37</v>
      </c>
      <c r="B19" s="19" t="s">
        <v>43</v>
      </c>
      <c r="D19" s="3"/>
      <c r="G19" s="3"/>
      <c r="H19" s="3"/>
      <c r="I19" s="3"/>
      <c r="J19" s="3"/>
      <c r="K19" s="3"/>
      <c r="L19" s="3"/>
      <c r="M19" s="3"/>
      <c r="N19" s="3"/>
      <c r="O19" s="3"/>
      <c r="P19" s="3"/>
      <c r="Q19" s="3"/>
      <c r="R19" s="3"/>
      <c r="S19" s="3"/>
      <c r="T19" s="3"/>
      <c r="U19" s="3"/>
      <c r="V19" s="3"/>
      <c r="W19" s="3"/>
      <c r="X19" s="3"/>
      <c r="Y19" s="3"/>
      <c r="Z19" s="3"/>
    </row>
    <row r="20">
      <c r="A20" s="2" t="s">
        <v>39</v>
      </c>
      <c r="B20" s="20" t="s">
        <v>44</v>
      </c>
      <c r="C20" s="22"/>
      <c r="D20" s="3"/>
      <c r="G20" s="3"/>
      <c r="H20" s="3"/>
      <c r="I20" s="3"/>
      <c r="J20" s="3"/>
      <c r="K20" s="3"/>
      <c r="L20" s="3"/>
      <c r="M20" s="3"/>
      <c r="N20" s="3"/>
      <c r="O20" s="3"/>
      <c r="P20" s="3"/>
      <c r="Q20" s="3"/>
      <c r="R20" s="3"/>
      <c r="S20" s="3"/>
      <c r="T20" s="3"/>
      <c r="U20" s="3"/>
      <c r="V20" s="3"/>
      <c r="W20" s="3"/>
      <c r="X20" s="3"/>
      <c r="Y20" s="3"/>
      <c r="Z20" s="3"/>
    </row>
    <row r="21">
      <c r="A21" s="2" t="s">
        <v>45</v>
      </c>
      <c r="B21" s="8" t="s">
        <v>46</v>
      </c>
      <c r="C21" s="23" t="str">
        <f>IMAGE("http://www.lungotavolo.it/wp-content/uploads/2016/05/colgrey.jpg")</f>
        <v/>
      </c>
      <c r="D21" s="3"/>
      <c r="G21" s="3"/>
      <c r="H21" s="3"/>
      <c r="I21" s="3"/>
      <c r="J21" s="3"/>
      <c r="K21" s="3"/>
      <c r="L21" s="3"/>
      <c r="M21" s="3"/>
      <c r="N21" s="3"/>
      <c r="O21" s="3"/>
      <c r="P21" s="3"/>
      <c r="Q21" s="3"/>
      <c r="R21" s="3"/>
      <c r="S21" s="3"/>
      <c r="T21" s="3"/>
      <c r="U21" s="3"/>
      <c r="V21" s="3"/>
      <c r="W21" s="3"/>
      <c r="X21" s="3"/>
      <c r="Y21" s="3"/>
      <c r="Z21" s="3"/>
    </row>
    <row r="22">
      <c r="A22" s="2" t="s">
        <v>37</v>
      </c>
      <c r="B22" s="19" t="s">
        <v>47</v>
      </c>
      <c r="D22" s="3"/>
      <c r="G22" s="3"/>
      <c r="H22" s="3"/>
      <c r="I22" s="3"/>
      <c r="J22" s="3"/>
      <c r="K22" s="3"/>
      <c r="L22" s="3"/>
      <c r="M22" s="3"/>
      <c r="N22" s="3"/>
      <c r="O22" s="3"/>
      <c r="P22" s="3"/>
      <c r="Q22" s="3"/>
      <c r="R22" s="3"/>
      <c r="S22" s="3"/>
      <c r="T22" s="3"/>
      <c r="U22" s="3"/>
      <c r="V22" s="3"/>
      <c r="W22" s="3"/>
      <c r="X22" s="3"/>
      <c r="Y22" s="3"/>
      <c r="Z22" s="3"/>
    </row>
    <row r="23">
      <c r="A23" s="2" t="s">
        <v>39</v>
      </c>
      <c r="B23" s="24" t="s">
        <v>48</v>
      </c>
      <c r="C23" s="25"/>
      <c r="D23" s="3"/>
      <c r="G23" s="3"/>
      <c r="H23" s="3"/>
      <c r="I23" s="3"/>
      <c r="J23" s="3"/>
      <c r="K23" s="3"/>
      <c r="L23" s="3"/>
      <c r="M23" s="3"/>
      <c r="N23" s="3"/>
      <c r="O23" s="3"/>
      <c r="P23" s="3"/>
      <c r="Q23" s="3"/>
      <c r="R23" s="3"/>
      <c r="S23" s="3"/>
      <c r="T23" s="3"/>
      <c r="U23" s="3"/>
      <c r="V23" s="3"/>
      <c r="W23" s="3"/>
      <c r="X23" s="3"/>
      <c r="Y23" s="3"/>
      <c r="Z23" s="3"/>
    </row>
    <row r="24">
      <c r="A24" s="2" t="s">
        <v>17</v>
      </c>
      <c r="B24" s="11" t="s">
        <v>18</v>
      </c>
      <c r="C24" s="3"/>
      <c r="D24" s="3"/>
      <c r="G24" s="3"/>
      <c r="H24" s="3"/>
      <c r="I24" s="3"/>
      <c r="J24" s="3"/>
      <c r="K24" s="3"/>
      <c r="L24" s="3"/>
      <c r="M24" s="3"/>
      <c r="N24" s="3"/>
      <c r="O24" s="3"/>
      <c r="P24" s="3"/>
      <c r="Q24" s="3"/>
      <c r="R24" s="3"/>
      <c r="S24" s="3"/>
      <c r="T24" s="3"/>
      <c r="U24" s="3"/>
      <c r="V24" s="3"/>
      <c r="W24" s="3"/>
      <c r="X24" s="3"/>
      <c r="Y24" s="3"/>
      <c r="Z24" s="3"/>
    </row>
    <row r="25">
      <c r="A25" s="2" t="s">
        <v>19</v>
      </c>
      <c r="B25" s="9" t="s">
        <v>49</v>
      </c>
      <c r="C25" s="3"/>
      <c r="D25" s="3"/>
      <c r="G25" s="3"/>
      <c r="H25" s="3"/>
      <c r="I25" s="3"/>
      <c r="J25" s="3"/>
      <c r="K25" s="3"/>
      <c r="L25" s="3"/>
      <c r="M25" s="3"/>
      <c r="N25" s="3"/>
      <c r="O25" s="3"/>
      <c r="P25" s="3"/>
      <c r="Q25" s="3"/>
      <c r="R25" s="3"/>
      <c r="S25" s="3"/>
      <c r="T25" s="3"/>
      <c r="U25" s="3"/>
      <c r="V25" s="3"/>
      <c r="W25" s="3"/>
      <c r="X25" s="3"/>
      <c r="Y25" s="3"/>
      <c r="Z25" s="3"/>
    </row>
    <row r="26">
      <c r="A26" s="7" t="s">
        <v>21</v>
      </c>
      <c r="B26" s="8" t="s">
        <v>22</v>
      </c>
      <c r="C26" s="3"/>
      <c r="D26" s="3"/>
      <c r="G26" s="3"/>
      <c r="H26" s="3"/>
      <c r="I26" s="3"/>
      <c r="J26" s="3"/>
      <c r="K26" s="3"/>
      <c r="L26" s="3"/>
      <c r="M26" s="3"/>
      <c r="N26" s="3"/>
      <c r="O26" s="3"/>
      <c r="P26" s="3"/>
      <c r="Q26" s="3"/>
      <c r="R26" s="3"/>
      <c r="S26" s="3"/>
      <c r="T26" s="3"/>
      <c r="U26" s="3"/>
      <c r="V26" s="3"/>
      <c r="W26" s="3"/>
      <c r="X26" s="3"/>
      <c r="Y26" s="3"/>
      <c r="Z26" s="3"/>
    </row>
    <row r="27">
      <c r="A27" s="2" t="s">
        <v>23</v>
      </c>
      <c r="B27" s="9" t="s">
        <v>24</v>
      </c>
      <c r="C27" s="3"/>
      <c r="D27" s="3"/>
      <c r="G27" s="3"/>
      <c r="H27" s="3"/>
      <c r="I27" s="3"/>
      <c r="J27" s="3"/>
      <c r="K27" s="3"/>
      <c r="L27" s="3"/>
      <c r="M27" s="3"/>
      <c r="N27" s="3"/>
      <c r="O27" s="3"/>
      <c r="P27" s="3"/>
      <c r="Q27" s="3"/>
      <c r="R27" s="3"/>
      <c r="S27" s="3"/>
      <c r="T27" s="3"/>
      <c r="U27" s="3"/>
      <c r="V27" s="3"/>
      <c r="W27" s="3"/>
      <c r="X27" s="3"/>
      <c r="Y27" s="3"/>
      <c r="Z27" s="3"/>
    </row>
    <row r="28">
      <c r="A28" s="2" t="s">
        <v>25</v>
      </c>
      <c r="B28" s="12">
        <v>2016.0</v>
      </c>
      <c r="C28" s="3"/>
      <c r="D28" s="3"/>
      <c r="G28" s="3"/>
      <c r="H28" s="3"/>
      <c r="I28" s="3"/>
      <c r="J28" s="3"/>
      <c r="K28" s="3"/>
      <c r="L28" s="3"/>
      <c r="M28" s="3"/>
      <c r="N28" s="3"/>
      <c r="O28" s="3"/>
      <c r="P28" s="3"/>
      <c r="Q28" s="3"/>
      <c r="R28" s="3"/>
      <c r="S28" s="3"/>
      <c r="T28" s="3"/>
      <c r="U28" s="3"/>
      <c r="V28" s="3"/>
      <c r="W28" s="3"/>
      <c r="X28" s="3"/>
      <c r="Y28" s="3"/>
      <c r="Z28" s="3"/>
    </row>
    <row r="29">
      <c r="A29" s="2" t="s">
        <v>26</v>
      </c>
      <c r="B29" s="9" t="s">
        <v>27</v>
      </c>
      <c r="C29" s="3"/>
      <c r="D29" s="3"/>
      <c r="G29" s="3"/>
      <c r="H29" s="3"/>
      <c r="I29" s="3"/>
      <c r="J29" s="3"/>
      <c r="K29" s="3"/>
      <c r="L29" s="3"/>
      <c r="M29" s="3"/>
      <c r="N29" s="3"/>
      <c r="O29" s="3"/>
      <c r="P29" s="3"/>
      <c r="Q29" s="3"/>
      <c r="R29" s="3"/>
      <c r="S29" s="3"/>
      <c r="T29" s="3"/>
      <c r="U29" s="3"/>
      <c r="V29" s="3"/>
      <c r="W29" s="3"/>
      <c r="X29" s="3"/>
      <c r="Y29" s="3"/>
      <c r="Z29" s="3"/>
    </row>
    <row r="30">
      <c r="A30" s="2" t="s">
        <v>50</v>
      </c>
      <c r="B30" s="8" t="s">
        <v>51</v>
      </c>
      <c r="C30" s="23" t="str">
        <f>IMAGE("http://www.lungotavolo.it/wp-content/uploads/2016/09/colstripe.jpg")</f>
        <v/>
      </c>
      <c r="D30" s="3"/>
      <c r="G30" s="3"/>
      <c r="H30" s="3"/>
      <c r="I30" s="3"/>
      <c r="J30" s="3"/>
      <c r="K30" s="3"/>
      <c r="L30" s="3"/>
      <c r="M30" s="3"/>
      <c r="N30" s="3"/>
      <c r="O30" s="3"/>
      <c r="P30" s="3"/>
      <c r="Q30" s="3"/>
      <c r="R30" s="3"/>
      <c r="S30" s="3"/>
      <c r="T30" s="3"/>
      <c r="U30" s="3"/>
      <c r="V30" s="3"/>
      <c r="W30" s="3"/>
      <c r="X30" s="3"/>
      <c r="Y30" s="3"/>
      <c r="Z30" s="3"/>
    </row>
    <row r="31">
      <c r="A31" s="2" t="s">
        <v>37</v>
      </c>
      <c r="B31" s="19" t="s">
        <v>38</v>
      </c>
      <c r="C31" s="3"/>
      <c r="D31" s="3"/>
      <c r="G31" s="3"/>
      <c r="H31" s="3"/>
      <c r="I31" s="3"/>
      <c r="J31" s="3"/>
      <c r="K31" s="3"/>
      <c r="L31" s="3"/>
      <c r="M31" s="3"/>
      <c r="N31" s="3"/>
      <c r="O31" s="3"/>
      <c r="P31" s="3"/>
      <c r="Q31" s="3"/>
      <c r="R31" s="3"/>
      <c r="S31" s="3"/>
      <c r="T31" s="3"/>
      <c r="U31" s="3"/>
      <c r="V31" s="3"/>
      <c r="W31" s="3"/>
      <c r="X31" s="3"/>
      <c r="Y31" s="3"/>
      <c r="Z31" s="3"/>
    </row>
    <row r="32">
      <c r="A32" s="2" t="s">
        <v>39</v>
      </c>
      <c r="B32" s="20" t="s">
        <v>40</v>
      </c>
      <c r="C32" s="21"/>
      <c r="D32" s="3"/>
      <c r="G32" s="3"/>
      <c r="H32" s="3"/>
      <c r="I32" s="3"/>
      <c r="J32" s="3"/>
      <c r="K32" s="3"/>
      <c r="L32" s="3"/>
      <c r="M32" s="3"/>
      <c r="N32" s="3"/>
      <c r="O32" s="3"/>
      <c r="P32" s="3"/>
      <c r="Q32" s="3"/>
      <c r="R32" s="3"/>
      <c r="S32" s="3"/>
      <c r="T32" s="3"/>
      <c r="U32" s="3"/>
      <c r="V32" s="3"/>
      <c r="W32" s="3"/>
      <c r="X32" s="3"/>
      <c r="Y32" s="3"/>
      <c r="Z32" s="3"/>
    </row>
    <row r="33">
      <c r="A33" s="2" t="s">
        <v>37</v>
      </c>
      <c r="B33" s="19" t="s">
        <v>52</v>
      </c>
      <c r="C33" s="26"/>
      <c r="G33" s="3"/>
      <c r="H33" s="3"/>
      <c r="I33" s="3"/>
      <c r="J33" s="3"/>
      <c r="K33" s="3"/>
      <c r="L33" s="3"/>
      <c r="M33" s="3"/>
      <c r="N33" s="3"/>
      <c r="O33" s="3"/>
      <c r="P33" s="3"/>
      <c r="Q33" s="3"/>
      <c r="R33" s="3"/>
      <c r="S33" s="3"/>
      <c r="T33" s="3"/>
      <c r="U33" s="3"/>
      <c r="V33" s="3"/>
      <c r="W33" s="3"/>
      <c r="X33" s="3"/>
      <c r="Y33" s="3"/>
      <c r="Z33" s="3"/>
    </row>
    <row r="34">
      <c r="A34" s="2" t="s">
        <v>39</v>
      </c>
      <c r="B34" s="27">
        <v>454546.0</v>
      </c>
      <c r="C34" s="28"/>
      <c r="D34" s="3"/>
      <c r="G34" s="3"/>
      <c r="H34" s="3"/>
      <c r="I34" s="3"/>
      <c r="J34" s="3"/>
      <c r="K34" s="3"/>
      <c r="L34" s="3"/>
      <c r="M34" s="3"/>
      <c r="N34" s="3"/>
      <c r="O34" s="3"/>
      <c r="P34" s="3"/>
      <c r="Q34" s="3"/>
      <c r="R34" s="3"/>
      <c r="S34" s="3"/>
      <c r="T34" s="3"/>
      <c r="U34" s="3"/>
      <c r="V34" s="3"/>
      <c r="W34" s="3"/>
      <c r="X34" s="3"/>
      <c r="Y34" s="3"/>
      <c r="Z34" s="3"/>
    </row>
    <row r="35">
      <c r="A35" s="2" t="s">
        <v>53</v>
      </c>
      <c r="B35" s="8" t="s">
        <v>54</v>
      </c>
      <c r="C35" t="str">
        <f>IMAGE("http://www.lungotavolo.it/wp-content/uploads/2016/09/colpois.jpg")</f>
        <v/>
      </c>
      <c r="D35" s="3"/>
      <c r="H35" s="3"/>
      <c r="I35" s="3"/>
      <c r="J35" s="3"/>
      <c r="K35" s="3"/>
      <c r="L35" s="3"/>
      <c r="M35" s="3"/>
      <c r="N35" s="3"/>
      <c r="O35" s="3"/>
      <c r="P35" s="3"/>
      <c r="Q35" s="3"/>
      <c r="R35" s="3"/>
      <c r="S35" s="3"/>
      <c r="T35" s="3"/>
      <c r="U35" s="3"/>
      <c r="V35" s="3"/>
      <c r="W35" s="3"/>
      <c r="X35" s="3"/>
      <c r="Y35" s="3"/>
      <c r="Z35" s="3"/>
    </row>
    <row r="36">
      <c r="A36" s="2" t="s">
        <v>37</v>
      </c>
      <c r="B36" s="19" t="s">
        <v>38</v>
      </c>
      <c r="C36" s="3"/>
      <c r="D36" s="3"/>
      <c r="G36" s="3"/>
      <c r="H36" s="3"/>
      <c r="I36" s="3"/>
      <c r="J36" s="3"/>
      <c r="K36" s="3"/>
      <c r="L36" s="3"/>
      <c r="M36" s="3"/>
      <c r="N36" s="3"/>
      <c r="O36" s="3"/>
      <c r="P36" s="3"/>
      <c r="Q36" s="3"/>
      <c r="R36" s="3"/>
      <c r="S36" s="3"/>
      <c r="T36" s="3"/>
      <c r="U36" s="3"/>
      <c r="V36" s="3"/>
      <c r="W36" s="3"/>
      <c r="X36" s="3"/>
      <c r="Y36" s="3"/>
      <c r="Z36" s="3"/>
    </row>
    <row r="37">
      <c r="A37" s="2" t="s">
        <v>39</v>
      </c>
      <c r="B37" s="20" t="s">
        <v>40</v>
      </c>
      <c r="C37" s="21"/>
      <c r="D37" s="3"/>
      <c r="G37" s="3"/>
      <c r="H37" s="3"/>
      <c r="I37" s="3"/>
      <c r="J37" s="3"/>
      <c r="K37" s="3"/>
      <c r="L37" s="3"/>
      <c r="M37" s="3"/>
      <c r="N37" s="3"/>
      <c r="O37" s="3"/>
      <c r="P37" s="3"/>
      <c r="Q37" s="3"/>
      <c r="R37" s="3"/>
      <c r="S37" s="3"/>
      <c r="T37" s="3"/>
      <c r="U37" s="3"/>
      <c r="V37" s="3"/>
      <c r="W37" s="3"/>
      <c r="X37" s="3"/>
      <c r="Y37" s="3"/>
      <c r="Z37" s="3"/>
    </row>
    <row r="38">
      <c r="A38" s="2" t="s">
        <v>37</v>
      </c>
      <c r="B38" s="19" t="s">
        <v>52</v>
      </c>
      <c r="C38" s="26"/>
      <c r="D38" s="3"/>
      <c r="G38" s="3"/>
      <c r="H38" s="3"/>
      <c r="I38" s="3"/>
      <c r="J38" s="3"/>
      <c r="K38" s="3"/>
      <c r="L38" s="3"/>
      <c r="M38" s="3"/>
      <c r="N38" s="3"/>
      <c r="O38" s="3"/>
      <c r="P38" s="3"/>
      <c r="Q38" s="3"/>
      <c r="R38" s="3"/>
      <c r="S38" s="3"/>
      <c r="T38" s="3"/>
      <c r="U38" s="3"/>
      <c r="V38" s="3"/>
      <c r="W38" s="3"/>
      <c r="X38" s="3"/>
      <c r="Y38" s="3"/>
      <c r="Z38" s="3"/>
    </row>
    <row r="39">
      <c r="A39" s="2" t="s">
        <v>39</v>
      </c>
      <c r="B39" s="27">
        <v>454546.0</v>
      </c>
      <c r="C39" s="28"/>
      <c r="D39" s="3"/>
      <c r="G39" s="3"/>
      <c r="H39" s="3"/>
      <c r="I39" s="3"/>
      <c r="J39" s="3"/>
      <c r="K39" s="3"/>
      <c r="L39" s="3"/>
      <c r="M39" s="3"/>
      <c r="N39" s="3"/>
      <c r="O39" s="3"/>
      <c r="P39" s="3"/>
      <c r="Q39" s="3"/>
      <c r="R39" s="3"/>
      <c r="S39" s="3"/>
      <c r="T39" s="3"/>
      <c r="U39" s="3"/>
      <c r="V39" s="3"/>
      <c r="W39" s="3"/>
      <c r="X39" s="3"/>
      <c r="Y39" s="3"/>
      <c r="Z39" s="3"/>
    </row>
    <row r="40" ht="18.75" customHeight="1">
      <c r="A40" s="29" t="s">
        <v>55</v>
      </c>
      <c r="B40" s="9" t="s">
        <v>56</v>
      </c>
      <c r="C40" s="30" t="s">
        <v>57</v>
      </c>
      <c r="D40" s="31" t="s">
        <v>58</v>
      </c>
      <c r="E40" s="32" t="s">
        <v>59</v>
      </c>
      <c r="F40" s="8" t="s">
        <v>60</v>
      </c>
      <c r="G40" s="9" t="s">
        <v>61</v>
      </c>
      <c r="H40" s="3"/>
      <c r="I40" s="3"/>
      <c r="J40" s="3"/>
      <c r="K40" s="3"/>
      <c r="L40" s="3"/>
      <c r="M40" s="3"/>
      <c r="N40" s="3"/>
      <c r="O40" s="3"/>
      <c r="P40" s="3"/>
      <c r="Q40" s="3"/>
      <c r="R40" s="3"/>
      <c r="S40" s="3"/>
      <c r="T40" s="3"/>
      <c r="U40" s="3"/>
      <c r="V40" s="3"/>
      <c r="W40" s="3"/>
      <c r="X40" s="3"/>
      <c r="Y40" s="3"/>
      <c r="Z40" s="3"/>
    </row>
    <row r="41">
      <c r="A41" s="2" t="s">
        <v>62</v>
      </c>
      <c r="B41" s="33" t="s">
        <v>63</v>
      </c>
      <c r="C41" s="34" t="s">
        <v>64</v>
      </c>
      <c r="D41" s="35" t="s">
        <v>65</v>
      </c>
      <c r="E41" s="34" t="s">
        <v>66</v>
      </c>
      <c r="G41" s="3"/>
      <c r="H41" s="3"/>
      <c r="I41" s="3"/>
      <c r="J41" s="3"/>
      <c r="K41" s="3"/>
      <c r="L41" s="3"/>
      <c r="M41" s="3"/>
      <c r="N41" s="3"/>
      <c r="O41" s="3"/>
      <c r="P41" s="3"/>
      <c r="Q41" s="3"/>
      <c r="R41" s="3"/>
      <c r="S41" s="3"/>
      <c r="T41" s="3"/>
      <c r="U41" s="3"/>
      <c r="V41" s="3"/>
      <c r="W41" s="3"/>
      <c r="X41" s="3"/>
      <c r="Y41" s="3"/>
      <c r="Z41" s="3"/>
    </row>
    <row r="42">
      <c r="A42" s="36" t="s">
        <v>67</v>
      </c>
      <c r="B42" s="8" t="s">
        <v>68</v>
      </c>
      <c r="C42" s="9" t="s">
        <v>69</v>
      </c>
      <c r="D42" s="9" t="s">
        <v>70</v>
      </c>
      <c r="E42" s="9" t="s">
        <v>71</v>
      </c>
      <c r="F42" s="9" t="s">
        <v>72</v>
      </c>
      <c r="G42" s="3"/>
      <c r="H42" s="3"/>
      <c r="I42" s="3"/>
      <c r="J42" s="3"/>
      <c r="K42" s="3"/>
      <c r="L42" s="3"/>
      <c r="M42" s="3"/>
      <c r="N42" s="3"/>
      <c r="O42" s="3"/>
      <c r="P42" s="3"/>
      <c r="Q42" s="3"/>
      <c r="R42" s="3"/>
      <c r="S42" s="3"/>
      <c r="T42" s="3"/>
      <c r="U42" s="3"/>
      <c r="V42" s="3"/>
      <c r="W42" s="3"/>
      <c r="X42" s="3"/>
      <c r="Y42" s="3"/>
      <c r="Z42" s="3"/>
    </row>
    <row r="43">
      <c r="A43" s="4" t="s">
        <v>73</v>
      </c>
      <c r="B43" s="37" t="str">
        <f>"Made in Italy"</f>
        <v>Made in Italy</v>
      </c>
      <c r="C43" s="38" t="s">
        <v>74</v>
      </c>
      <c r="D43" s="39" t="s">
        <v>75</v>
      </c>
      <c r="E43" s="39" t="s">
        <v>76</v>
      </c>
      <c r="F43" s="3"/>
      <c r="G43" s="3"/>
      <c r="H43" s="3"/>
      <c r="I43" s="3"/>
      <c r="J43" s="3"/>
      <c r="K43" s="3"/>
      <c r="L43" s="3"/>
      <c r="M43" s="3"/>
      <c r="N43" s="3"/>
      <c r="O43" s="3"/>
      <c r="P43" s="3"/>
      <c r="Q43" s="3"/>
      <c r="R43" s="3"/>
      <c r="S43" s="3"/>
      <c r="T43" s="3"/>
      <c r="U43" s="3"/>
      <c r="V43" s="3"/>
      <c r="W43" s="3"/>
      <c r="X43" s="3"/>
      <c r="Y43" s="3"/>
      <c r="Z43" s="3"/>
    </row>
    <row r="44">
      <c r="A44" s="4" t="s">
        <v>77</v>
      </c>
      <c r="B44" s="40" t="str">
        <f>IMAGE("https://d30y9cdsu7xlg0.cloudfront.net/png/666115-200.png")</f>
        <v/>
      </c>
      <c r="C44" s="40" t="str">
        <f>IMAGE("https://d30y9cdsu7xlg0.cloudfront.net/png/580362-200.png")</f>
        <v/>
      </c>
      <c r="D44" s="40" t="str">
        <f>IMAGE("https://d30y9cdsu7xlg0.cloudfront.net/png/580361-200.png")</f>
        <v/>
      </c>
      <c r="E44" s="40" t="str">
        <f>IMAGE("https://d30y9cdsu7xlg0.cloudfront.net/png/204428-200.png")</f>
        <v/>
      </c>
      <c r="F44" s="3"/>
      <c r="G44" s="3"/>
      <c r="H44" s="3"/>
      <c r="I44" s="3"/>
      <c r="J44" s="3"/>
      <c r="K44" s="3"/>
      <c r="L44" s="3"/>
      <c r="M44" s="3"/>
      <c r="N44" s="3"/>
      <c r="O44" s="3"/>
      <c r="P44" s="3"/>
      <c r="Q44" s="3"/>
      <c r="R44" s="3"/>
      <c r="S44" s="3"/>
      <c r="T44" s="3"/>
      <c r="U44" s="3"/>
      <c r="V44" s="3"/>
      <c r="W44" s="3"/>
      <c r="X44" s="3"/>
      <c r="Y44" s="3"/>
      <c r="Z44" s="3"/>
    </row>
    <row r="45">
      <c r="A45" s="41" t="s">
        <v>78</v>
      </c>
      <c r="B45" s="42" t="s">
        <v>79</v>
      </c>
      <c r="C45" s="42" t="s">
        <v>80</v>
      </c>
      <c r="D45" s="42" t="s">
        <v>81</v>
      </c>
      <c r="E45" s="42" t="s">
        <v>82</v>
      </c>
      <c r="F45" s="3"/>
      <c r="G45" s="3"/>
      <c r="H45" s="3"/>
      <c r="I45" s="3"/>
      <c r="J45" s="3"/>
      <c r="K45" s="3"/>
      <c r="L45" s="3"/>
      <c r="M45" s="3"/>
      <c r="N45" s="3"/>
      <c r="O45" s="3"/>
      <c r="P45" s="3"/>
      <c r="Q45" s="3"/>
      <c r="R45" s="3"/>
      <c r="S45" s="3"/>
      <c r="T45" s="3"/>
      <c r="U45" s="3"/>
      <c r="V45" s="3"/>
      <c r="W45" s="3"/>
      <c r="X45" s="3"/>
      <c r="Y45" s="3"/>
      <c r="Z45" s="3"/>
    </row>
    <row r="46">
      <c r="A46" s="43" t="s">
        <v>83</v>
      </c>
      <c r="B46" s="38" t="s">
        <v>24</v>
      </c>
      <c r="C46" s="44" t="str">
        <f>IMAGE("https://s-media-cache-ak0.pinimg.com/originals/1b/cd/ce/1bcdce55fba1809a7639b5e2235f068b.png")</f>
        <v/>
      </c>
      <c r="D46" s="38" t="s">
        <v>84</v>
      </c>
      <c r="E46" s="44" t="str">
        <f>IMAGE("https://s-media-cache-ak0.pinimg.com/originals/8d/3b/cc/8d3bcc1b1b148d4f741cc19303a35820.png")</f>
        <v/>
      </c>
      <c r="F46" s="3"/>
      <c r="G46" s="3"/>
      <c r="H46" s="3"/>
      <c r="I46" s="3"/>
      <c r="J46" s="3"/>
      <c r="K46" s="3"/>
      <c r="L46" s="3"/>
      <c r="M46" s="3"/>
      <c r="N46" s="3"/>
      <c r="O46" s="3"/>
      <c r="P46" s="3"/>
      <c r="Q46" s="3"/>
      <c r="R46" s="3"/>
      <c r="S46" s="3"/>
      <c r="T46" s="3"/>
      <c r="U46" s="3"/>
      <c r="V46" s="3"/>
      <c r="W46" s="3"/>
      <c r="X46" s="3"/>
      <c r="Y46" s="3"/>
      <c r="Z46" s="3"/>
    </row>
    <row r="47">
      <c r="A47" s="4" t="s">
        <v>85</v>
      </c>
      <c r="B47" s="5" t="s">
        <v>35</v>
      </c>
      <c r="C47" s="14" t="str">
        <f>Image ("https://upload.wikimedia.org/wikipedia/commons/thumb/0/03/Flag_of_Italy.svg/2000px-Flag_of_Italy.svg.png")</f>
        <v/>
      </c>
      <c r="D47" s="38"/>
      <c r="E47" s="44"/>
      <c r="F47" s="3"/>
      <c r="G47" s="3"/>
      <c r="H47" s="3"/>
      <c r="I47" s="3"/>
      <c r="J47" s="3"/>
      <c r="K47" s="3"/>
      <c r="L47" s="3"/>
      <c r="M47" s="3"/>
      <c r="N47" s="3"/>
      <c r="O47" s="3"/>
      <c r="P47" s="3"/>
      <c r="Q47" s="3"/>
      <c r="R47" s="3"/>
      <c r="S47" s="3"/>
      <c r="T47" s="3"/>
      <c r="U47" s="3"/>
      <c r="V47" s="3"/>
      <c r="W47" s="3"/>
      <c r="X47" s="3"/>
      <c r="Y47" s="3"/>
      <c r="Z47" s="3"/>
    </row>
    <row r="48">
      <c r="A48" s="43" t="s">
        <v>86</v>
      </c>
      <c r="B48" s="38" t="s">
        <v>87</v>
      </c>
      <c r="C48" s="38" t="s">
        <v>88</v>
      </c>
      <c r="D48" s="44" t="str">
        <f>IMAGE("https://s-media-cache-ak0.pinimg.com/564x/91/70/13/9170135385ce2441ad75970fc18d408d.jpg")</f>
        <v/>
      </c>
      <c r="E48" s="44" t="str">
        <f>IMAGE("https://s-media-cache-ak0.pinimg.com/564x/6b/ce/b9/6bceb98a5d7620cac2374534e3dbfb1b.jpg")</f>
        <v/>
      </c>
      <c r="F48" s="3"/>
      <c r="G48" s="3"/>
      <c r="H48" s="3"/>
      <c r="I48" s="3"/>
      <c r="J48" s="3"/>
      <c r="K48" s="3"/>
      <c r="L48" s="3"/>
      <c r="M48" s="3"/>
      <c r="N48" s="3"/>
      <c r="O48" s="3"/>
      <c r="P48" s="3"/>
      <c r="Q48" s="3"/>
      <c r="R48" s="3"/>
      <c r="S48" s="3"/>
      <c r="T48" s="3"/>
      <c r="U48" s="3"/>
      <c r="V48" s="3"/>
      <c r="W48" s="3"/>
      <c r="X48" s="3"/>
      <c r="Y48" s="3"/>
      <c r="Z48" s="3"/>
    </row>
    <row r="49">
      <c r="A49" s="4" t="s">
        <v>89</v>
      </c>
      <c r="B49" s="5" t="s">
        <v>90</v>
      </c>
      <c r="C49" s="45"/>
      <c r="D49" s="46" t="str">
        <f>IMAGE("https://s-media-cache-ak0.pinimg.com/originals/e0/01/86/e0018641c80d305614bf19643425cd26.png")</f>
        <v/>
      </c>
      <c r="E49" s="46" t="str">
        <f>IMAGE("http://www.anselmaitalia.com/img_sito/testata/homepage/ristorante-italia_05.jpg")</f>
        <v/>
      </c>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sheetData>
  <conditionalFormatting sqref="C31 C36">
    <cfRule type="notContainsBlanks" dxfId="0" priority="1">
      <formula>LEN(TRIM(C31))&gt;0</formula>
    </cfRule>
  </conditionalFormatting>
  <conditionalFormatting sqref="C34 C39">
    <cfRule type="notContainsBlanks" dxfId="1" priority="2">
      <formula>LEN(TRIM(C34))&gt;0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1C232"/>
  </sheetPr>
  <sheetViews>
    <sheetView workbookViewId="0"/>
  </sheetViews>
  <sheetFormatPr customHeight="1" defaultColWidth="14.43" defaultRowHeight="15.75"/>
  <cols>
    <col customWidth="1" min="1" max="1" width="19.71"/>
    <col customWidth="1" min="2" max="2" width="24.0"/>
    <col customWidth="1" min="3" max="4" width="25.14"/>
  </cols>
  <sheetData>
    <row r="1">
      <c r="A1" s="2" t="s">
        <v>0</v>
      </c>
      <c r="B1" s="2" t="s">
        <v>1</v>
      </c>
      <c r="C1" s="2" t="s">
        <v>91</v>
      </c>
      <c r="D1" s="2" t="s">
        <v>92</v>
      </c>
      <c r="E1" s="2" t="s">
        <v>4</v>
      </c>
      <c r="F1" s="2" t="s">
        <v>5</v>
      </c>
      <c r="G1" s="2"/>
    </row>
    <row r="2" ht="186.0" customHeight="1">
      <c r="A2" s="4" t="s">
        <v>7</v>
      </c>
      <c r="B2" s="5" t="s">
        <v>93</v>
      </c>
      <c r="C2" s="40" t="str">
        <f>Image("http://www.lungotavolo.it/wp-content/uploads/2015/12/LTSP104a.jpg")</f>
        <v/>
      </c>
      <c r="D2" s="23"/>
    </row>
    <row r="3">
      <c r="A3" s="7" t="s">
        <v>9</v>
      </c>
      <c r="B3" s="8" t="s">
        <v>94</v>
      </c>
      <c r="C3" s="47" t="s">
        <v>46</v>
      </c>
      <c r="D3" s="9" t="s">
        <v>12</v>
      </c>
    </row>
    <row r="4">
      <c r="A4" s="7" t="s">
        <v>13</v>
      </c>
      <c r="B4" s="8" t="s">
        <v>14</v>
      </c>
      <c r="C4" s="8" t="s">
        <v>15</v>
      </c>
      <c r="D4" s="8" t="s">
        <v>16</v>
      </c>
    </row>
    <row r="5">
      <c r="A5" s="2" t="s">
        <v>95</v>
      </c>
      <c r="B5" s="11" t="s">
        <v>96</v>
      </c>
      <c r="C5" s="3"/>
      <c r="D5" s="3"/>
    </row>
    <row r="6">
      <c r="A6" s="2" t="s">
        <v>19</v>
      </c>
      <c r="B6" s="9" t="s">
        <v>20</v>
      </c>
      <c r="C6" s="3"/>
      <c r="D6" s="3"/>
    </row>
    <row r="7">
      <c r="A7" s="7" t="s">
        <v>21</v>
      </c>
      <c r="B7" s="8" t="s">
        <v>22</v>
      </c>
      <c r="C7" s="3"/>
      <c r="D7" s="3"/>
    </row>
    <row r="8">
      <c r="A8" s="2" t="s">
        <v>23</v>
      </c>
      <c r="B8" s="9" t="s">
        <v>24</v>
      </c>
      <c r="C8" s="3"/>
      <c r="D8" s="3"/>
    </row>
    <row r="9">
      <c r="A9" s="2" t="s">
        <v>25</v>
      </c>
      <c r="B9" s="9">
        <v>2015.0</v>
      </c>
      <c r="C9" s="3"/>
      <c r="D9" s="3"/>
    </row>
    <row r="10">
      <c r="A10" s="2" t="s">
        <v>26</v>
      </c>
      <c r="B10" s="9" t="s">
        <v>27</v>
      </c>
      <c r="C10" s="3"/>
      <c r="D10" s="3"/>
    </row>
    <row r="11">
      <c r="A11" s="4" t="s">
        <v>28</v>
      </c>
      <c r="B11" s="13" t="s">
        <v>97</v>
      </c>
      <c r="C11" s="45" t="str">
        <f>Image("https://s-media-cache-ak0.pinimg.com/originals/87/f5/0b/87f50be844c989171fdd531d9468204a.png")</f>
        <v/>
      </c>
      <c r="D11" s="45" t="str">
        <f>Image("https://s-media-cache-ak0.pinimg.com/564x/3f/8a/5c/3f8a5c2d4ce602af1968fb0a3d501241.jpg")</f>
        <v/>
      </c>
    </row>
    <row r="12">
      <c r="A12" s="15" t="s">
        <v>30</v>
      </c>
      <c r="B12" s="16" t="s">
        <v>31</v>
      </c>
      <c r="C12" s="48" t="str">
        <f>image("http://www.lungotavolo.it/wp-content/uploads/2015/12/LTSP104d.jpg")</f>
        <v/>
      </c>
      <c r="D12" s="49" t="str">
        <f>Image("http://www.lungotavolo.it/wp-content/uploads/2015/12/LTSP104e.jpg")</f>
        <v/>
      </c>
    </row>
    <row r="13">
      <c r="A13" s="2" t="s">
        <v>32</v>
      </c>
      <c r="B13" s="9" t="s">
        <v>33</v>
      </c>
      <c r="C13" s="18">
        <v>1.0</v>
      </c>
      <c r="D13" s="9" t="s">
        <v>98</v>
      </c>
    </row>
    <row r="14">
      <c r="A14" s="2" t="s">
        <v>34</v>
      </c>
      <c r="B14" s="9" t="s">
        <v>35</v>
      </c>
      <c r="C14" s="3"/>
      <c r="D14" s="3"/>
    </row>
    <row r="15">
      <c r="A15" s="2" t="s">
        <v>36</v>
      </c>
      <c r="B15" s="8" t="s">
        <v>11</v>
      </c>
      <c r="C15" t="str">
        <f>IMAGE ("http://www.lungotavolo.it/wp-content/uploads/2016/05/colwhite.jpg")</f>
        <v/>
      </c>
    </row>
    <row r="16">
      <c r="A16" s="2" t="s">
        <v>37</v>
      </c>
      <c r="B16" s="19" t="s">
        <v>38</v>
      </c>
      <c r="D16" s="3"/>
    </row>
    <row r="17">
      <c r="A17" s="2" t="s">
        <v>39</v>
      </c>
      <c r="B17" s="20" t="s">
        <v>40</v>
      </c>
      <c r="C17" s="21"/>
      <c r="D17" s="3"/>
    </row>
    <row r="18">
      <c r="A18" s="2" t="s">
        <v>41</v>
      </c>
      <c r="B18" s="8" t="s">
        <v>42</v>
      </c>
      <c r="C18" t="str">
        <f>IMAGE("http://www.lungotavolo.it/wp-content/uploads/2016/05/colkhaki.jpg")</f>
        <v/>
      </c>
      <c r="D18" s="3"/>
    </row>
    <row r="19">
      <c r="A19" s="2" t="s">
        <v>37</v>
      </c>
      <c r="B19" s="19" t="s">
        <v>43</v>
      </c>
      <c r="D19" s="3"/>
    </row>
    <row r="20">
      <c r="A20" s="2" t="s">
        <v>39</v>
      </c>
      <c r="B20" s="20" t="s">
        <v>44</v>
      </c>
      <c r="C20" s="22"/>
      <c r="D20" s="3"/>
    </row>
    <row r="21">
      <c r="A21" s="2" t="s">
        <v>45</v>
      </c>
      <c r="B21" s="8" t="s">
        <v>46</v>
      </c>
      <c r="C21" s="23" t="str">
        <f>IMAGE("http://www.lungotavolo.it/wp-content/uploads/2016/05/colgrey.jpg")</f>
        <v/>
      </c>
      <c r="D21" s="3"/>
    </row>
    <row r="22">
      <c r="A22" s="2" t="s">
        <v>37</v>
      </c>
      <c r="B22" s="19" t="s">
        <v>47</v>
      </c>
      <c r="D22" s="3"/>
    </row>
    <row r="23">
      <c r="A23" s="2" t="s">
        <v>39</v>
      </c>
      <c r="B23" s="24" t="s">
        <v>48</v>
      </c>
      <c r="C23" s="25"/>
      <c r="D23" s="3"/>
    </row>
    <row r="24">
      <c r="A24" s="2" t="s">
        <v>55</v>
      </c>
      <c r="B24" s="30" t="s">
        <v>99</v>
      </c>
      <c r="C24" s="8" t="s">
        <v>12</v>
      </c>
      <c r="D24" s="9" t="s">
        <v>100</v>
      </c>
    </row>
    <row r="25">
      <c r="A25" s="2" t="s">
        <v>62</v>
      </c>
      <c r="B25" s="33" t="s">
        <v>101</v>
      </c>
      <c r="C25" s="8" t="s">
        <v>102</v>
      </c>
      <c r="D25" s="9" t="s">
        <v>103</v>
      </c>
      <c r="E25" s="10" t="s">
        <v>104</v>
      </c>
    </row>
    <row r="26">
      <c r="A26" s="36" t="s">
        <v>67</v>
      </c>
      <c r="B26" s="8" t="s">
        <v>68</v>
      </c>
      <c r="C26" s="9" t="s">
        <v>69</v>
      </c>
      <c r="D26" s="9" t="s">
        <v>70</v>
      </c>
      <c r="E26" s="9" t="s">
        <v>71</v>
      </c>
      <c r="F26" s="9" t="s">
        <v>72</v>
      </c>
    </row>
    <row r="27">
      <c r="A27" s="4" t="s">
        <v>73</v>
      </c>
      <c r="B27" s="37" t="str">
        <f>"Made in Italy"</f>
        <v>Made in Italy</v>
      </c>
      <c r="C27" s="38" t="s">
        <v>74</v>
      </c>
      <c r="D27" s="39" t="s">
        <v>75</v>
      </c>
      <c r="E27" s="39" t="s">
        <v>76</v>
      </c>
    </row>
    <row r="28">
      <c r="A28" s="4" t="s">
        <v>77</v>
      </c>
      <c r="B28" s="40" t="str">
        <f>IMAGE("https://d30y9cdsu7xlg0.cloudfront.net/png/666115-200.png")</f>
        <v/>
      </c>
      <c r="C28" s="40" t="str">
        <f>IMAGE("https://d30y9cdsu7xlg0.cloudfront.net/png/580362-200.png")</f>
        <v/>
      </c>
      <c r="D28" s="40" t="str">
        <f>IMAGE("https://d30y9cdsu7xlg0.cloudfront.net/png/580361-200.png")</f>
        <v/>
      </c>
      <c r="E28" s="40" t="str">
        <f>IMAGE("https://d30y9cdsu7xlg0.cloudfront.net/png/204428-200.png")</f>
        <v/>
      </c>
    </row>
    <row r="29">
      <c r="A29" s="41" t="s">
        <v>78</v>
      </c>
      <c r="B29" s="42" t="s">
        <v>79</v>
      </c>
      <c r="C29" s="42" t="s">
        <v>80</v>
      </c>
      <c r="D29" s="42" t="s">
        <v>81</v>
      </c>
      <c r="E29" s="42" t="s">
        <v>82</v>
      </c>
    </row>
    <row r="30">
      <c r="A30" s="43" t="s">
        <v>83</v>
      </c>
      <c r="B30" s="38" t="s">
        <v>24</v>
      </c>
      <c r="C30" s="44" t="str">
        <f>IMAGE("https://s-media-cache-ak0.pinimg.com/originals/1b/cd/ce/1bcdce55fba1809a7639b5e2235f068b.png")</f>
        <v/>
      </c>
      <c r="D30" s="38" t="s">
        <v>84</v>
      </c>
      <c r="E30" s="44" t="str">
        <f>IMAGE("https://s-media-cache-ak0.pinimg.com/originals/8d/3b/cc/8d3bcc1b1b148d4f741cc19303a35820.png")</f>
        <v/>
      </c>
    </row>
    <row r="31">
      <c r="A31" s="4" t="s">
        <v>85</v>
      </c>
      <c r="B31" s="5" t="s">
        <v>35</v>
      </c>
      <c r="C31" s="14" t="str">
        <f>Image ("https://upload.wikimedia.org/wikipedia/commons/thumb/0/03/Flag_of_Italy.svg/2000px-Flag_of_Italy.svg.png")</f>
        <v/>
      </c>
      <c r="D31" s="38"/>
      <c r="E31" s="44"/>
    </row>
    <row r="32">
      <c r="A32" s="43" t="s">
        <v>86</v>
      </c>
      <c r="B32" s="38" t="s">
        <v>87</v>
      </c>
      <c r="C32" s="38" t="s">
        <v>88</v>
      </c>
      <c r="D32" s="44" t="str">
        <f>IMAGE("https://s-media-cache-ak0.pinimg.com/564x/91/70/13/9170135385ce2441ad75970fc18d408d.jpg")</f>
        <v/>
      </c>
      <c r="E32" s="44" t="str">
        <f>IMAGE("https://s-media-cache-ak0.pinimg.com/564x/6b/ce/b9/6bceb98a5d7620cac2374534e3dbfb1b.jpg")</f>
        <v/>
      </c>
    </row>
    <row r="33">
      <c r="A33" s="4" t="s">
        <v>89</v>
      </c>
      <c r="B33" s="5" t="s">
        <v>90</v>
      </c>
      <c r="C33" s="45"/>
      <c r="D33" s="46" t="str">
        <f>IMAGE("https://s-media-cache-ak0.pinimg.com/originals/e0/01/86/e0018641c80d305614bf19643425cd26.png")</f>
        <v/>
      </c>
      <c r="E33" s="46" t="str">
        <f>IMAGE("http://www.anselmaitalia.com/img_sito/testata/homepage/ristorante-italia_05.jpg")</f>
        <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1C232"/>
  </sheetPr>
  <sheetViews>
    <sheetView workbookViewId="0"/>
  </sheetViews>
  <sheetFormatPr customHeight="1" defaultColWidth="14.43" defaultRowHeight="15.75"/>
  <cols>
    <col customWidth="1" min="1" max="1" width="17.57"/>
    <col customWidth="1" min="2" max="2" width="24.0"/>
    <col customWidth="1" min="3" max="3" width="28.43"/>
    <col customWidth="1" min="4" max="4" width="30.29"/>
    <col customWidth="1" min="5" max="5" width="22.71"/>
    <col customWidth="1" min="6" max="6" width="18.71"/>
  </cols>
  <sheetData>
    <row r="1">
      <c r="A1" s="2" t="s">
        <v>0</v>
      </c>
      <c r="B1" s="2" t="s">
        <v>1</v>
      </c>
      <c r="C1" s="2" t="s">
        <v>91</v>
      </c>
      <c r="D1" s="2" t="s">
        <v>92</v>
      </c>
      <c r="E1" s="2" t="s">
        <v>4</v>
      </c>
      <c r="F1" s="2" t="s">
        <v>5</v>
      </c>
      <c r="G1" s="2" t="s">
        <v>6</v>
      </c>
      <c r="H1" s="3"/>
      <c r="I1" s="3"/>
      <c r="J1" s="3"/>
      <c r="K1" s="3"/>
      <c r="L1" s="3"/>
      <c r="M1" s="3"/>
      <c r="N1" s="3"/>
      <c r="O1" s="3"/>
      <c r="P1" s="3"/>
      <c r="Q1" s="3"/>
      <c r="R1" s="3"/>
      <c r="S1" s="3"/>
      <c r="T1" s="3"/>
      <c r="U1" s="3"/>
      <c r="V1" s="3"/>
      <c r="W1" s="3"/>
      <c r="X1" s="3"/>
      <c r="Y1" s="3"/>
      <c r="Z1" s="3"/>
    </row>
    <row r="2" ht="172.5" customHeight="1">
      <c r="A2" s="4" t="s">
        <v>7</v>
      </c>
      <c r="B2" s="5" t="s">
        <v>105</v>
      </c>
      <c r="C2" t="str">
        <f>IMAGE("http://www.lungotavolo.it/wp-content/uploads/2015/12/LTSP106a.jpg")</f>
        <v/>
      </c>
      <c r="G2" s="3"/>
      <c r="H2" s="3"/>
      <c r="I2" s="3"/>
      <c r="J2" s="3"/>
      <c r="K2" s="3"/>
      <c r="L2" s="3"/>
      <c r="M2" s="3"/>
      <c r="N2" s="3"/>
      <c r="O2" s="3"/>
      <c r="P2" s="3"/>
      <c r="Q2" s="3"/>
      <c r="R2" s="3"/>
      <c r="S2" s="3"/>
      <c r="T2" s="3"/>
      <c r="U2" s="3"/>
      <c r="V2" s="3"/>
      <c r="W2" s="3"/>
      <c r="X2" s="3"/>
      <c r="Y2" s="3"/>
      <c r="Z2" s="3"/>
    </row>
    <row r="3" ht="28.5" customHeight="1">
      <c r="A3" s="7" t="s">
        <v>9</v>
      </c>
      <c r="B3" s="8" t="s">
        <v>106</v>
      </c>
      <c r="C3" s="47" t="s">
        <v>42</v>
      </c>
      <c r="D3" s="3"/>
      <c r="G3" s="3"/>
      <c r="H3" s="3"/>
      <c r="I3" s="3"/>
      <c r="J3" s="3"/>
      <c r="K3" s="3"/>
      <c r="L3" s="3"/>
      <c r="M3" s="3"/>
      <c r="N3" s="3"/>
      <c r="O3" s="3"/>
      <c r="P3" s="3"/>
      <c r="Q3" s="3"/>
      <c r="R3" s="3"/>
      <c r="S3" s="3"/>
      <c r="T3" s="3"/>
      <c r="U3" s="3"/>
      <c r="V3" s="3"/>
      <c r="W3" s="3"/>
      <c r="X3" s="3"/>
      <c r="Y3" s="3"/>
      <c r="Z3" s="3"/>
    </row>
    <row r="4">
      <c r="A4" s="7" t="s">
        <v>107</v>
      </c>
      <c r="B4" s="8" t="s">
        <v>108</v>
      </c>
      <c r="C4" s="8" t="s">
        <v>15</v>
      </c>
      <c r="D4" s="50"/>
      <c r="G4" s="3"/>
      <c r="H4" s="3"/>
      <c r="I4" s="3"/>
      <c r="J4" s="3"/>
      <c r="K4" s="3"/>
      <c r="L4" s="3"/>
      <c r="M4" s="3"/>
      <c r="N4" s="3"/>
      <c r="O4" s="3"/>
      <c r="P4" s="3"/>
      <c r="Q4" s="3"/>
      <c r="R4" s="3"/>
      <c r="S4" s="3"/>
      <c r="T4" s="3"/>
      <c r="U4" s="3"/>
      <c r="V4" s="3"/>
      <c r="W4" s="3"/>
      <c r="X4" s="3"/>
      <c r="Y4" s="3"/>
      <c r="Z4" s="3"/>
    </row>
    <row r="5">
      <c r="A5" s="2" t="s">
        <v>95</v>
      </c>
      <c r="B5" s="11" t="s">
        <v>109</v>
      </c>
      <c r="C5" s="3"/>
      <c r="D5" s="3"/>
      <c r="G5" s="3"/>
      <c r="H5" s="3"/>
      <c r="I5" s="3"/>
      <c r="J5" s="3"/>
      <c r="K5" s="3"/>
      <c r="L5" s="3"/>
      <c r="M5" s="3"/>
      <c r="N5" s="3"/>
      <c r="O5" s="3"/>
      <c r="P5" s="3"/>
      <c r="Q5" s="3"/>
      <c r="R5" s="3"/>
      <c r="S5" s="3"/>
      <c r="T5" s="3"/>
      <c r="U5" s="3"/>
      <c r="V5" s="3"/>
      <c r="W5" s="3"/>
      <c r="X5" s="3"/>
      <c r="Y5" s="3"/>
      <c r="Z5" s="3"/>
    </row>
    <row r="6">
      <c r="A6" s="2" t="s">
        <v>19</v>
      </c>
      <c r="B6" s="9" t="s">
        <v>20</v>
      </c>
      <c r="C6" s="3"/>
      <c r="D6" s="3"/>
      <c r="G6" s="3"/>
      <c r="H6" s="3"/>
      <c r="I6" s="3"/>
      <c r="J6" s="3"/>
      <c r="K6" s="3"/>
      <c r="L6" s="3"/>
      <c r="M6" s="3"/>
      <c r="N6" s="3"/>
      <c r="O6" s="3"/>
      <c r="P6" s="3"/>
      <c r="Q6" s="3"/>
      <c r="R6" s="3"/>
      <c r="S6" s="3"/>
      <c r="T6" s="3"/>
      <c r="U6" s="3"/>
      <c r="V6" s="3"/>
      <c r="W6" s="3"/>
      <c r="X6" s="3"/>
      <c r="Y6" s="3"/>
      <c r="Z6" s="3"/>
    </row>
    <row r="7">
      <c r="A7" s="7" t="s">
        <v>21</v>
      </c>
      <c r="B7" s="8" t="s">
        <v>22</v>
      </c>
      <c r="C7" s="3"/>
      <c r="D7" s="3"/>
      <c r="G7" s="3"/>
      <c r="H7" s="3"/>
      <c r="I7" s="3"/>
      <c r="J7" s="3"/>
      <c r="K7" s="3"/>
      <c r="L7" s="3"/>
      <c r="M7" s="3"/>
      <c r="N7" s="3"/>
      <c r="O7" s="3"/>
      <c r="P7" s="3"/>
      <c r="Q7" s="3"/>
      <c r="R7" s="3"/>
      <c r="S7" s="3"/>
      <c r="T7" s="3"/>
      <c r="U7" s="3"/>
      <c r="V7" s="3"/>
      <c r="W7" s="3"/>
      <c r="X7" s="3"/>
      <c r="Y7" s="3"/>
      <c r="Z7" s="3"/>
    </row>
    <row r="8">
      <c r="A8" s="2" t="s">
        <v>23</v>
      </c>
      <c r="B8" s="9" t="s">
        <v>24</v>
      </c>
      <c r="C8" s="3"/>
      <c r="D8" s="3"/>
      <c r="G8" s="3"/>
      <c r="H8" s="3"/>
      <c r="I8" s="3"/>
      <c r="J8" s="3"/>
      <c r="K8" s="3"/>
      <c r="L8" s="3"/>
      <c r="M8" s="3"/>
      <c r="N8" s="3"/>
      <c r="O8" s="3"/>
      <c r="P8" s="3"/>
      <c r="Q8" s="3"/>
      <c r="R8" s="3"/>
      <c r="S8" s="3"/>
      <c r="T8" s="3"/>
      <c r="U8" s="3"/>
      <c r="V8" s="3"/>
      <c r="W8" s="3"/>
      <c r="X8" s="3"/>
      <c r="Y8" s="3"/>
      <c r="Z8" s="3"/>
    </row>
    <row r="9">
      <c r="A9" s="2" t="s">
        <v>25</v>
      </c>
      <c r="B9" s="9">
        <v>2015.0</v>
      </c>
      <c r="C9" s="3"/>
      <c r="D9" s="3"/>
      <c r="G9" s="3"/>
      <c r="H9" s="3"/>
      <c r="I9" s="3"/>
      <c r="J9" s="3"/>
      <c r="K9" s="3"/>
      <c r="L9" s="3"/>
      <c r="M9" s="3"/>
      <c r="N9" s="3"/>
      <c r="O9" s="3"/>
      <c r="P9" s="3"/>
      <c r="Q9" s="3"/>
      <c r="R9" s="3"/>
      <c r="S9" s="3"/>
      <c r="T9" s="3"/>
      <c r="U9" s="3"/>
      <c r="V9" s="3"/>
      <c r="W9" s="3"/>
      <c r="X9" s="3"/>
      <c r="Y9" s="3"/>
      <c r="Z9" s="3"/>
    </row>
    <row r="10">
      <c r="A10" s="2" t="s">
        <v>26</v>
      </c>
      <c r="B10" s="9" t="s">
        <v>27</v>
      </c>
      <c r="C10" s="3"/>
      <c r="D10" s="3"/>
      <c r="G10" s="3"/>
      <c r="H10" s="3"/>
      <c r="I10" s="3"/>
      <c r="J10" s="3"/>
      <c r="K10" s="3"/>
      <c r="L10" s="3"/>
      <c r="M10" s="3"/>
      <c r="N10" s="3"/>
      <c r="O10" s="3"/>
      <c r="P10" s="3"/>
      <c r="Q10" s="3"/>
      <c r="R10" s="3"/>
      <c r="S10" s="3"/>
      <c r="T10" s="3"/>
      <c r="U10" s="3"/>
      <c r="V10" s="3"/>
      <c r="W10" s="3"/>
      <c r="X10" s="3"/>
      <c r="Y10" s="3"/>
      <c r="Z10" s="3"/>
    </row>
    <row r="11">
      <c r="A11" s="4" t="s">
        <v>28</v>
      </c>
      <c r="B11" s="13" t="s">
        <v>110</v>
      </c>
      <c r="C11" s="45" t="str">
        <f>IMAGE("https://s-media-cache-ak0.pinimg.com/originals/0f/50/a6/0f50a6ed9c7162cfc157693969232ac4.png")</f>
        <v/>
      </c>
      <c r="D11" s="3"/>
      <c r="G11" s="3"/>
      <c r="H11" s="3"/>
      <c r="I11" s="3"/>
      <c r="J11" s="3"/>
      <c r="K11" s="3"/>
      <c r="L11" s="3"/>
      <c r="M11" s="3"/>
      <c r="N11" s="3"/>
      <c r="O11" s="3"/>
      <c r="P11" s="3"/>
      <c r="Q11" s="3"/>
      <c r="R11" s="3"/>
      <c r="S11" s="3"/>
      <c r="T11" s="3"/>
      <c r="U11" s="3"/>
      <c r="V11" s="3"/>
      <c r="W11" s="3"/>
      <c r="X11" s="3"/>
      <c r="Y11" s="3"/>
      <c r="Z11" s="3"/>
    </row>
    <row r="12">
      <c r="A12" s="15" t="s">
        <v>30</v>
      </c>
      <c r="B12" s="16" t="s">
        <v>111</v>
      </c>
      <c r="C12" s="17" t="str">
        <f>IMAGE("http://www.lungotavolo.it/wp-content/uploads/2015/12/LTSP106e.jpg")</f>
        <v/>
      </c>
      <c r="D12" s="14" t="str">
        <f>IMAGE("http://www.lungotavolo.it/wp-content/uploads/2015/12/LTSP106c.jpg")</f>
        <v/>
      </c>
      <c r="G12" s="3"/>
      <c r="H12" s="3"/>
      <c r="I12" s="3"/>
      <c r="J12" s="3"/>
      <c r="K12" s="3"/>
      <c r="L12" s="3"/>
      <c r="M12" s="3"/>
      <c r="N12" s="3"/>
      <c r="O12" s="3"/>
      <c r="P12" s="3"/>
      <c r="Q12" s="3"/>
      <c r="R12" s="3"/>
      <c r="S12" s="3"/>
      <c r="T12" s="3"/>
      <c r="U12" s="3"/>
      <c r="V12" s="3"/>
      <c r="W12" s="3"/>
      <c r="X12" s="3"/>
      <c r="Y12" s="3"/>
      <c r="Z12" s="3"/>
    </row>
    <row r="13">
      <c r="A13" s="2" t="s">
        <v>32</v>
      </c>
      <c r="B13" s="9" t="s">
        <v>33</v>
      </c>
      <c r="C13" s="18">
        <v>1.0</v>
      </c>
      <c r="D13" s="9" t="s">
        <v>98</v>
      </c>
      <c r="G13" s="3"/>
      <c r="H13" s="3"/>
      <c r="I13" s="3"/>
      <c r="J13" s="3"/>
      <c r="K13" s="3"/>
      <c r="L13" s="3"/>
      <c r="M13" s="3"/>
      <c r="N13" s="3"/>
      <c r="O13" s="3"/>
      <c r="P13" s="3"/>
      <c r="Q13" s="3"/>
      <c r="R13" s="3"/>
      <c r="S13" s="3"/>
      <c r="T13" s="3"/>
      <c r="U13" s="3"/>
      <c r="V13" s="3"/>
      <c r="W13" s="3"/>
      <c r="X13" s="3"/>
      <c r="Y13" s="3"/>
      <c r="Z13" s="3"/>
    </row>
    <row r="14">
      <c r="A14" s="2" t="s">
        <v>34</v>
      </c>
      <c r="B14" s="9" t="s">
        <v>35</v>
      </c>
      <c r="C14" s="3"/>
      <c r="D14" s="3"/>
      <c r="G14" s="3"/>
      <c r="H14" s="3"/>
      <c r="I14" s="3"/>
      <c r="J14" s="3"/>
      <c r="K14" s="3"/>
      <c r="L14" s="3"/>
      <c r="M14" s="3"/>
      <c r="N14" s="3"/>
      <c r="O14" s="3"/>
      <c r="P14" s="3"/>
      <c r="Q14" s="3"/>
      <c r="R14" s="3"/>
      <c r="S14" s="3"/>
      <c r="T14" s="3"/>
      <c r="U14" s="3"/>
      <c r="V14" s="3"/>
      <c r="W14" s="3"/>
      <c r="X14" s="3"/>
      <c r="Y14" s="3"/>
      <c r="Z14" s="3"/>
    </row>
    <row r="15">
      <c r="A15" s="2" t="s">
        <v>36</v>
      </c>
      <c r="B15" s="8" t="s">
        <v>11</v>
      </c>
      <c r="C15" t="str">
        <f>IMAGE ("http://www.lungotavolo.it/wp-content/uploads/2016/05/colwhite.jpg")</f>
        <v/>
      </c>
      <c r="G15" s="3"/>
      <c r="H15" s="3"/>
      <c r="I15" s="3"/>
      <c r="J15" s="3"/>
      <c r="K15" s="3"/>
      <c r="L15" s="3"/>
      <c r="M15" s="3"/>
      <c r="N15" s="3"/>
      <c r="O15" s="3"/>
      <c r="P15" s="3"/>
      <c r="Q15" s="3"/>
      <c r="R15" s="3"/>
      <c r="S15" s="3"/>
      <c r="T15" s="3"/>
      <c r="U15" s="3"/>
      <c r="V15" s="3"/>
      <c r="W15" s="3"/>
      <c r="X15" s="3"/>
      <c r="Y15" s="3"/>
      <c r="Z15" s="3"/>
    </row>
    <row r="16">
      <c r="A16" s="2" t="s">
        <v>37</v>
      </c>
      <c r="B16" s="19" t="s">
        <v>38</v>
      </c>
      <c r="D16" s="3"/>
      <c r="G16" s="3"/>
      <c r="H16" s="3"/>
      <c r="I16" s="3"/>
      <c r="J16" s="3"/>
      <c r="K16" s="3"/>
      <c r="L16" s="3"/>
      <c r="M16" s="3"/>
      <c r="N16" s="3"/>
      <c r="O16" s="3"/>
      <c r="P16" s="3"/>
      <c r="Q16" s="3"/>
      <c r="R16" s="3"/>
      <c r="S16" s="3"/>
      <c r="T16" s="3"/>
      <c r="U16" s="3"/>
      <c r="V16" s="3"/>
      <c r="W16" s="3"/>
      <c r="X16" s="3"/>
      <c r="Y16" s="3"/>
      <c r="Z16" s="3"/>
    </row>
    <row r="17">
      <c r="A17" s="2" t="s">
        <v>39</v>
      </c>
      <c r="B17" s="20" t="s">
        <v>40</v>
      </c>
      <c r="C17" s="21"/>
      <c r="D17" s="3"/>
      <c r="G17" s="3"/>
      <c r="H17" s="3"/>
      <c r="I17" s="3"/>
      <c r="J17" s="3"/>
      <c r="K17" s="3"/>
      <c r="L17" s="3"/>
      <c r="M17" s="3"/>
      <c r="N17" s="3"/>
      <c r="O17" s="3"/>
      <c r="P17" s="3"/>
      <c r="Q17" s="3"/>
      <c r="R17" s="3"/>
      <c r="S17" s="3"/>
      <c r="T17" s="3"/>
      <c r="U17" s="3"/>
      <c r="V17" s="3"/>
      <c r="W17" s="3"/>
      <c r="X17" s="3"/>
      <c r="Y17" s="3"/>
      <c r="Z17" s="3"/>
    </row>
    <row r="18">
      <c r="A18" s="2" t="s">
        <v>41</v>
      </c>
      <c r="B18" s="8" t="s">
        <v>42</v>
      </c>
      <c r="C18" t="str">
        <f>IMAGE("http://www.lungotavolo.it/wp-content/uploads/2016/05/colkhaki.jpg")</f>
        <v/>
      </c>
      <c r="D18" s="3"/>
      <c r="G18" s="3"/>
      <c r="H18" s="3"/>
      <c r="I18" s="3"/>
      <c r="J18" s="3"/>
      <c r="K18" s="3"/>
      <c r="L18" s="3"/>
      <c r="M18" s="3"/>
      <c r="N18" s="3"/>
      <c r="O18" s="3"/>
      <c r="P18" s="3"/>
      <c r="Q18" s="3"/>
      <c r="R18" s="3"/>
      <c r="S18" s="3"/>
      <c r="T18" s="3"/>
      <c r="U18" s="3"/>
      <c r="V18" s="3"/>
      <c r="W18" s="3"/>
      <c r="X18" s="3"/>
      <c r="Y18" s="3"/>
      <c r="Z18" s="3"/>
    </row>
    <row r="19">
      <c r="A19" s="2" t="s">
        <v>37</v>
      </c>
      <c r="B19" s="19" t="s">
        <v>43</v>
      </c>
      <c r="D19" s="3"/>
      <c r="G19" s="3"/>
      <c r="H19" s="3"/>
      <c r="I19" s="3"/>
      <c r="J19" s="3"/>
      <c r="K19" s="3"/>
      <c r="L19" s="3"/>
      <c r="M19" s="3"/>
      <c r="N19" s="3"/>
      <c r="O19" s="3"/>
      <c r="P19" s="3"/>
      <c r="Q19" s="3"/>
      <c r="R19" s="3"/>
      <c r="S19" s="3"/>
      <c r="T19" s="3"/>
      <c r="U19" s="3"/>
      <c r="V19" s="3"/>
      <c r="W19" s="3"/>
      <c r="X19" s="3"/>
      <c r="Y19" s="3"/>
      <c r="Z19" s="3"/>
    </row>
    <row r="20">
      <c r="A20" s="2" t="s">
        <v>39</v>
      </c>
      <c r="B20" s="20" t="s">
        <v>44</v>
      </c>
      <c r="C20" s="22"/>
      <c r="D20" s="3"/>
      <c r="G20" s="3"/>
      <c r="H20" s="3"/>
      <c r="I20" s="3"/>
      <c r="J20" s="3"/>
      <c r="K20" s="3"/>
      <c r="L20" s="3"/>
      <c r="M20" s="3"/>
      <c r="N20" s="3"/>
      <c r="O20" s="3"/>
      <c r="P20" s="3"/>
      <c r="Q20" s="3"/>
      <c r="R20" s="3"/>
      <c r="S20" s="3"/>
      <c r="T20" s="3"/>
      <c r="U20" s="3"/>
      <c r="V20" s="3"/>
      <c r="W20" s="3"/>
      <c r="X20" s="3"/>
      <c r="Y20" s="3"/>
      <c r="Z20" s="3"/>
    </row>
    <row r="21">
      <c r="A21" s="2" t="s">
        <v>45</v>
      </c>
      <c r="B21" s="8" t="s">
        <v>46</v>
      </c>
      <c r="C21" s="23" t="str">
        <f>IMAGE("http://www.lungotavolo.it/wp-content/uploads/2016/05/colgrey.jpg")</f>
        <v/>
      </c>
      <c r="D21" s="3"/>
      <c r="G21" s="3"/>
      <c r="H21" s="3"/>
      <c r="I21" s="3"/>
      <c r="J21" s="3"/>
      <c r="K21" s="3"/>
      <c r="L21" s="3"/>
      <c r="M21" s="3"/>
      <c r="N21" s="3"/>
      <c r="O21" s="3"/>
      <c r="P21" s="3"/>
      <c r="Q21" s="3"/>
      <c r="R21" s="3"/>
      <c r="S21" s="3"/>
      <c r="T21" s="3"/>
      <c r="U21" s="3"/>
      <c r="V21" s="3"/>
      <c r="W21" s="3"/>
      <c r="X21" s="3"/>
      <c r="Y21" s="3"/>
      <c r="Z21" s="3"/>
    </row>
    <row r="22">
      <c r="A22" s="2" t="s">
        <v>37</v>
      </c>
      <c r="B22" s="19" t="s">
        <v>47</v>
      </c>
      <c r="D22" s="3"/>
      <c r="G22" s="3"/>
      <c r="H22" s="3"/>
      <c r="I22" s="3"/>
      <c r="J22" s="3"/>
      <c r="K22" s="3"/>
      <c r="L22" s="3"/>
      <c r="M22" s="3"/>
      <c r="N22" s="3"/>
      <c r="O22" s="3"/>
      <c r="P22" s="3"/>
      <c r="Q22" s="3"/>
      <c r="R22" s="3"/>
      <c r="S22" s="3"/>
      <c r="T22" s="3"/>
      <c r="U22" s="3"/>
      <c r="V22" s="3"/>
      <c r="W22" s="3"/>
      <c r="X22" s="3"/>
      <c r="Y22" s="3"/>
      <c r="Z22" s="3"/>
    </row>
    <row r="23">
      <c r="A23" s="2" t="s">
        <v>39</v>
      </c>
      <c r="B23" s="24" t="s">
        <v>48</v>
      </c>
      <c r="C23" s="25"/>
      <c r="D23" s="3"/>
      <c r="G23" s="3"/>
      <c r="H23" s="3"/>
      <c r="I23" s="3"/>
      <c r="J23" s="3"/>
      <c r="K23" s="3"/>
      <c r="L23" s="3"/>
      <c r="M23" s="3"/>
      <c r="N23" s="3"/>
      <c r="O23" s="3"/>
      <c r="P23" s="3"/>
      <c r="Q23" s="3"/>
      <c r="R23" s="3"/>
      <c r="S23" s="3"/>
      <c r="T23" s="3"/>
      <c r="U23" s="3"/>
      <c r="V23" s="3"/>
      <c r="W23" s="3"/>
      <c r="X23" s="3"/>
      <c r="Y23" s="3"/>
      <c r="Z23" s="3"/>
    </row>
    <row r="24">
      <c r="A24" s="29" t="s">
        <v>112</v>
      </c>
      <c r="B24" s="9" t="s">
        <v>113</v>
      </c>
      <c r="C24" s="51"/>
      <c r="D24" s="9"/>
      <c r="G24" s="3"/>
      <c r="H24" s="3"/>
      <c r="I24" s="3"/>
      <c r="J24" s="3"/>
      <c r="K24" s="3"/>
      <c r="L24" s="3"/>
      <c r="M24" s="3"/>
      <c r="N24" s="3"/>
      <c r="O24" s="3"/>
      <c r="P24" s="3"/>
      <c r="Q24" s="3"/>
      <c r="R24" s="3"/>
      <c r="S24" s="3"/>
      <c r="T24" s="3"/>
      <c r="U24" s="3"/>
      <c r="V24" s="3"/>
      <c r="W24" s="3"/>
      <c r="X24" s="3"/>
      <c r="Y24" s="3"/>
      <c r="Z24" s="3"/>
    </row>
    <row r="25">
      <c r="A25" s="2" t="s">
        <v>62</v>
      </c>
      <c r="B25" s="33" t="s">
        <v>114</v>
      </c>
      <c r="C25" s="8" t="s">
        <v>115</v>
      </c>
      <c r="D25" s="9" t="s">
        <v>116</v>
      </c>
      <c r="E25" s="10" t="s">
        <v>117</v>
      </c>
      <c r="G25" s="3"/>
      <c r="H25" s="3"/>
      <c r="I25" s="3"/>
      <c r="J25" s="3"/>
      <c r="K25" s="3"/>
      <c r="L25" s="3"/>
      <c r="M25" s="3"/>
      <c r="N25" s="3"/>
      <c r="O25" s="3"/>
      <c r="P25" s="3"/>
      <c r="Q25" s="3"/>
      <c r="R25" s="3"/>
      <c r="S25" s="3"/>
      <c r="T25" s="3"/>
      <c r="U25" s="3"/>
      <c r="V25" s="3"/>
      <c r="W25" s="3"/>
      <c r="X25" s="3"/>
      <c r="Y25" s="3"/>
      <c r="Z25" s="3"/>
    </row>
    <row r="26">
      <c r="A26" s="36" t="s">
        <v>67</v>
      </c>
      <c r="B26" s="8" t="s">
        <v>68</v>
      </c>
      <c r="C26" s="9" t="s">
        <v>69</v>
      </c>
      <c r="D26" s="9" t="s">
        <v>70</v>
      </c>
      <c r="E26" s="9" t="s">
        <v>71</v>
      </c>
      <c r="F26" s="9" t="s">
        <v>72</v>
      </c>
      <c r="G26" s="3"/>
      <c r="H26" s="3"/>
      <c r="I26" s="3"/>
      <c r="J26" s="3"/>
      <c r="K26" s="3"/>
      <c r="L26" s="3"/>
      <c r="M26" s="3"/>
      <c r="N26" s="3"/>
      <c r="O26" s="3"/>
      <c r="P26" s="3"/>
      <c r="Q26" s="3"/>
      <c r="R26" s="3"/>
      <c r="S26" s="3"/>
      <c r="T26" s="3"/>
      <c r="U26" s="3"/>
      <c r="V26" s="3"/>
      <c r="W26" s="3"/>
      <c r="X26" s="3"/>
      <c r="Y26" s="3"/>
      <c r="Z26" s="3"/>
    </row>
    <row r="27">
      <c r="A27" s="4" t="s">
        <v>73</v>
      </c>
      <c r="B27" s="37" t="str">
        <f>"Made in Italy"</f>
        <v>Made in Italy</v>
      </c>
      <c r="C27" s="38" t="s">
        <v>74</v>
      </c>
      <c r="D27" s="39" t="s">
        <v>75</v>
      </c>
      <c r="E27" s="39" t="s">
        <v>76</v>
      </c>
      <c r="G27" s="3"/>
      <c r="H27" s="3"/>
      <c r="I27" s="3"/>
      <c r="J27" s="3"/>
      <c r="K27" s="3"/>
      <c r="L27" s="3"/>
      <c r="M27" s="3"/>
      <c r="N27" s="3"/>
      <c r="O27" s="3"/>
      <c r="P27" s="3"/>
      <c r="Q27" s="3"/>
      <c r="R27" s="3"/>
      <c r="S27" s="3"/>
      <c r="T27" s="3"/>
      <c r="U27" s="3"/>
      <c r="V27" s="3"/>
      <c r="W27" s="3"/>
      <c r="X27" s="3"/>
      <c r="Y27" s="3"/>
      <c r="Z27" s="3"/>
    </row>
    <row r="28">
      <c r="A28" s="4" t="s">
        <v>77</v>
      </c>
      <c r="B28" s="40" t="str">
        <f>IMAGE("https://d30y9cdsu7xlg0.cloudfront.net/png/666115-200.png")</f>
        <v/>
      </c>
      <c r="C28" s="40" t="str">
        <f>IMAGE("https://d30y9cdsu7xlg0.cloudfront.net/png/580362-200.png")</f>
        <v/>
      </c>
      <c r="D28" s="40" t="str">
        <f>IMAGE("https://d30y9cdsu7xlg0.cloudfront.net/png/580361-200.png")</f>
        <v/>
      </c>
      <c r="E28" s="40" t="str">
        <f>IMAGE("https://d30y9cdsu7xlg0.cloudfront.net/png/204428-200.png")</f>
        <v/>
      </c>
      <c r="G28" s="3"/>
      <c r="H28" s="3"/>
      <c r="I28" s="3"/>
      <c r="J28" s="3"/>
      <c r="K28" s="3"/>
      <c r="L28" s="3"/>
      <c r="M28" s="3"/>
      <c r="N28" s="3"/>
      <c r="O28" s="3"/>
      <c r="P28" s="3"/>
      <c r="Q28" s="3"/>
      <c r="R28" s="3"/>
      <c r="S28" s="3"/>
      <c r="T28" s="3"/>
      <c r="U28" s="3"/>
      <c r="V28" s="3"/>
      <c r="W28" s="3"/>
      <c r="X28" s="3"/>
      <c r="Y28" s="3"/>
      <c r="Z28" s="3"/>
    </row>
    <row r="29">
      <c r="A29" s="41" t="s">
        <v>78</v>
      </c>
      <c r="B29" s="42" t="s">
        <v>79</v>
      </c>
      <c r="C29" s="42" t="s">
        <v>80</v>
      </c>
      <c r="D29" s="42" t="s">
        <v>81</v>
      </c>
      <c r="E29" s="42" t="s">
        <v>82</v>
      </c>
      <c r="G29" s="3"/>
      <c r="H29" s="3"/>
      <c r="I29" s="3"/>
      <c r="J29" s="3"/>
      <c r="K29" s="3"/>
      <c r="L29" s="3"/>
      <c r="M29" s="3"/>
      <c r="N29" s="3"/>
      <c r="O29" s="3"/>
      <c r="P29" s="3"/>
      <c r="Q29" s="3"/>
      <c r="R29" s="3"/>
      <c r="S29" s="3"/>
      <c r="T29" s="3"/>
      <c r="U29" s="3"/>
      <c r="V29" s="3"/>
      <c r="W29" s="3"/>
      <c r="X29" s="3"/>
      <c r="Y29" s="3"/>
      <c r="Z29" s="3"/>
    </row>
    <row r="30">
      <c r="A30" s="43" t="s">
        <v>83</v>
      </c>
      <c r="B30" s="38" t="s">
        <v>24</v>
      </c>
      <c r="C30" s="44" t="str">
        <f>IMAGE("https://s-media-cache-ak0.pinimg.com/originals/1b/cd/ce/1bcdce55fba1809a7639b5e2235f068b.png")</f>
        <v/>
      </c>
      <c r="D30" s="38" t="s">
        <v>84</v>
      </c>
      <c r="E30" s="44" t="str">
        <f>IMAGE("https://s-media-cache-ak0.pinimg.com/originals/8d/3b/cc/8d3bcc1b1b148d4f741cc19303a35820.png")</f>
        <v/>
      </c>
      <c r="G30" s="3"/>
      <c r="H30" s="3"/>
      <c r="I30" s="3"/>
      <c r="J30" s="3"/>
      <c r="K30" s="3"/>
      <c r="L30" s="3"/>
      <c r="M30" s="3"/>
      <c r="N30" s="3"/>
      <c r="O30" s="3"/>
      <c r="P30" s="3"/>
      <c r="Q30" s="3"/>
      <c r="R30" s="3"/>
      <c r="S30" s="3"/>
      <c r="T30" s="3"/>
      <c r="U30" s="3"/>
      <c r="V30" s="3"/>
      <c r="W30" s="3"/>
      <c r="X30" s="3"/>
      <c r="Y30" s="3"/>
      <c r="Z30" s="3"/>
    </row>
    <row r="31">
      <c r="A31" s="4" t="s">
        <v>85</v>
      </c>
      <c r="B31" s="5" t="s">
        <v>35</v>
      </c>
      <c r="C31" s="14" t="str">
        <f>Image ("https://upload.wikimedia.org/wikipedia/commons/thumb/0/03/Flag_of_Italy.svg/2000px-Flag_of_Italy.svg.png")</f>
        <v/>
      </c>
      <c r="D31" s="38"/>
      <c r="E31" s="44"/>
      <c r="G31" s="3"/>
      <c r="H31" s="3"/>
      <c r="I31" s="3"/>
      <c r="J31" s="3"/>
      <c r="K31" s="3"/>
      <c r="L31" s="3"/>
      <c r="M31" s="3"/>
      <c r="N31" s="3"/>
      <c r="O31" s="3"/>
      <c r="P31" s="3"/>
      <c r="Q31" s="3"/>
      <c r="R31" s="3"/>
      <c r="S31" s="3"/>
      <c r="T31" s="3"/>
      <c r="U31" s="3"/>
      <c r="V31" s="3"/>
      <c r="W31" s="3"/>
      <c r="X31" s="3"/>
      <c r="Y31" s="3"/>
      <c r="Z31" s="3"/>
    </row>
    <row r="32" ht="17.25" customHeight="1">
      <c r="A32" s="43" t="s">
        <v>86</v>
      </c>
      <c r="B32" s="38" t="s">
        <v>87</v>
      </c>
      <c r="C32" s="38" t="s">
        <v>88</v>
      </c>
      <c r="D32" s="44" t="str">
        <f>IMAGE("https://s-media-cache-ak0.pinimg.com/564x/91/70/13/9170135385ce2441ad75970fc18d408d.jpg")</f>
        <v/>
      </c>
      <c r="E32" s="44" t="str">
        <f>IMAGE("https://s-media-cache-ak0.pinimg.com/564x/6b/ce/b9/6bceb98a5d7620cac2374534e3dbfb1b.jpg")</f>
        <v/>
      </c>
      <c r="G32" s="3"/>
      <c r="H32" s="3"/>
      <c r="I32" s="3"/>
      <c r="J32" s="3"/>
      <c r="K32" s="3"/>
      <c r="L32" s="3"/>
      <c r="M32" s="3"/>
      <c r="N32" s="3"/>
      <c r="O32" s="3"/>
      <c r="P32" s="3"/>
      <c r="Q32" s="3"/>
      <c r="R32" s="3"/>
      <c r="S32" s="3"/>
      <c r="T32" s="3"/>
      <c r="U32" s="3"/>
      <c r="V32" s="3"/>
      <c r="W32" s="3"/>
      <c r="X32" s="3"/>
      <c r="Y32" s="3"/>
      <c r="Z32" s="3"/>
    </row>
    <row r="33" ht="18.75" customHeight="1">
      <c r="A33" s="4" t="s">
        <v>89</v>
      </c>
      <c r="B33" s="5" t="s">
        <v>90</v>
      </c>
      <c r="C33" s="45"/>
      <c r="D33" s="46" t="str">
        <f>IMAGE("https://s-media-cache-ak0.pinimg.com/originals/e0/01/86/e0018641c80d305614bf19643425cd26.png")</f>
        <v/>
      </c>
      <c r="E33" s="46" t="str">
        <f>IMAGE("http://www.anselmaitalia.com/img_sito/testata/homepage/ristorante-italia_05.jpg")</f>
        <v/>
      </c>
      <c r="G33" s="3"/>
      <c r="H33" s="3"/>
      <c r="I33" s="3"/>
      <c r="J33" s="3"/>
      <c r="K33" s="3"/>
      <c r="L33" s="3"/>
      <c r="M33" s="3"/>
      <c r="N33" s="3"/>
      <c r="O33" s="3"/>
      <c r="P33" s="3"/>
      <c r="Q33" s="3"/>
      <c r="R33" s="3"/>
      <c r="S33" s="3"/>
      <c r="T33" s="3"/>
      <c r="U33" s="3"/>
      <c r="V33" s="3"/>
      <c r="W33" s="3"/>
      <c r="X33" s="3"/>
      <c r="Y33" s="3"/>
      <c r="Z33" s="3"/>
    </row>
    <row r="34" ht="18.0" customHeight="1">
      <c r="G34" s="3"/>
      <c r="H34" s="3"/>
      <c r="I34" s="3"/>
      <c r="J34" s="3"/>
      <c r="K34" s="3"/>
      <c r="L34" s="3"/>
      <c r="M34" s="3"/>
      <c r="N34" s="3"/>
      <c r="O34" s="3"/>
      <c r="P34" s="3"/>
      <c r="Q34" s="3"/>
      <c r="R34" s="3"/>
      <c r="S34" s="3"/>
      <c r="T34" s="3"/>
      <c r="U34" s="3"/>
      <c r="V34" s="3"/>
      <c r="W34" s="3"/>
      <c r="X34" s="3"/>
      <c r="Y34" s="3"/>
      <c r="Z34" s="3"/>
    </row>
    <row r="35">
      <c r="G35" s="3"/>
      <c r="H35" s="3"/>
      <c r="I35" s="3"/>
      <c r="J35" s="3"/>
      <c r="K35" s="3"/>
      <c r="L35" s="3"/>
      <c r="M35" s="3"/>
      <c r="N35" s="3"/>
      <c r="O35" s="3"/>
      <c r="P35" s="3"/>
      <c r="Q35" s="3"/>
      <c r="R35" s="3"/>
      <c r="S35" s="3"/>
      <c r="T35" s="3"/>
      <c r="U35" s="3"/>
      <c r="V35" s="3"/>
      <c r="W35" s="3"/>
      <c r="X35" s="3"/>
      <c r="Y35" s="3"/>
      <c r="Z35" s="3"/>
    </row>
    <row r="36">
      <c r="G36" s="3"/>
      <c r="H36" s="3"/>
      <c r="I36" s="3"/>
      <c r="J36" s="3"/>
      <c r="K36" s="3"/>
      <c r="L36" s="3"/>
      <c r="M36" s="3"/>
      <c r="N36" s="3"/>
      <c r="O36" s="3"/>
      <c r="P36" s="3"/>
      <c r="Q36" s="3"/>
      <c r="R36" s="3"/>
      <c r="S36" s="3"/>
      <c r="T36" s="3"/>
      <c r="U36" s="3"/>
      <c r="V36" s="3"/>
      <c r="W36" s="3"/>
      <c r="X36" s="3"/>
      <c r="Y36" s="3"/>
      <c r="Z36" s="3"/>
    </row>
    <row r="37">
      <c r="G37" s="3"/>
      <c r="H37" s="3"/>
      <c r="I37" s="3"/>
      <c r="J37" s="3"/>
      <c r="K37" s="3"/>
      <c r="L37" s="3"/>
      <c r="M37" s="3"/>
      <c r="N37" s="3"/>
      <c r="O37" s="3"/>
      <c r="P37" s="3"/>
      <c r="Q37" s="3"/>
      <c r="R37" s="3"/>
      <c r="S37" s="3"/>
      <c r="T37" s="3"/>
      <c r="U37" s="3"/>
      <c r="V37" s="3"/>
      <c r="W37" s="3"/>
      <c r="X37" s="3"/>
      <c r="Y37" s="3"/>
      <c r="Z37" s="3"/>
    </row>
    <row r="38">
      <c r="G38" s="3"/>
      <c r="H38" s="3"/>
      <c r="I38" s="3"/>
      <c r="J38" s="3"/>
      <c r="K38" s="3"/>
      <c r="L38" s="3"/>
      <c r="M38" s="3"/>
      <c r="N38" s="3"/>
      <c r="O38" s="3"/>
      <c r="P38" s="3"/>
      <c r="Q38" s="3"/>
      <c r="R38" s="3"/>
      <c r="S38" s="3"/>
      <c r="T38" s="3"/>
      <c r="U38" s="3"/>
      <c r="V38" s="3"/>
      <c r="W38" s="3"/>
      <c r="X38" s="3"/>
      <c r="Y38" s="3"/>
      <c r="Z38" s="3"/>
    </row>
    <row r="39">
      <c r="G39" s="3"/>
      <c r="H39" s="3"/>
      <c r="I39" s="3"/>
      <c r="J39" s="3"/>
      <c r="K39" s="3"/>
      <c r="L39" s="3"/>
      <c r="M39" s="3"/>
      <c r="N39" s="3"/>
      <c r="O39" s="3"/>
      <c r="P39" s="3"/>
      <c r="Q39" s="3"/>
      <c r="R39" s="3"/>
      <c r="S39" s="3"/>
      <c r="T39" s="3"/>
      <c r="U39" s="3"/>
      <c r="V39" s="3"/>
      <c r="W39" s="3"/>
      <c r="X39" s="3"/>
      <c r="Y39" s="3"/>
      <c r="Z39" s="3"/>
    </row>
    <row r="40">
      <c r="E40" s="3"/>
      <c r="F40" s="3"/>
      <c r="G40" s="3"/>
      <c r="H40" s="3"/>
      <c r="I40" s="3"/>
      <c r="J40" s="3"/>
      <c r="K40" s="3"/>
      <c r="L40" s="3"/>
      <c r="M40" s="3"/>
      <c r="N40" s="3"/>
      <c r="O40" s="3"/>
      <c r="P40" s="3"/>
      <c r="Q40" s="3"/>
      <c r="R40" s="3"/>
      <c r="S40" s="3"/>
      <c r="T40" s="3"/>
      <c r="U40" s="3"/>
      <c r="V40" s="3"/>
      <c r="W40" s="3"/>
      <c r="X40" s="3"/>
      <c r="Y40" s="3"/>
      <c r="Z40" s="3"/>
    </row>
    <row r="41">
      <c r="E41" s="3"/>
      <c r="F41" s="3"/>
      <c r="G41" s="3"/>
      <c r="H41" s="3"/>
      <c r="I41" s="3"/>
      <c r="J41" s="3"/>
      <c r="K41" s="3"/>
      <c r="L41" s="3"/>
      <c r="M41" s="3"/>
      <c r="N41" s="3"/>
      <c r="O41" s="3"/>
      <c r="P41" s="3"/>
      <c r="Q41" s="3"/>
      <c r="R41" s="3"/>
      <c r="S41" s="3"/>
      <c r="T41" s="3"/>
      <c r="U41" s="3"/>
      <c r="V41" s="3"/>
      <c r="W41" s="3"/>
      <c r="X41" s="3"/>
      <c r="Y41" s="3"/>
      <c r="Z41" s="3"/>
    </row>
    <row r="42">
      <c r="E42" s="3"/>
      <c r="F42" s="3"/>
      <c r="G42" s="3"/>
      <c r="H42" s="3"/>
      <c r="I42" s="3"/>
      <c r="J42" s="3"/>
      <c r="K42" s="3"/>
      <c r="L42" s="3"/>
      <c r="M42" s="3"/>
      <c r="N42" s="3"/>
      <c r="O42" s="3"/>
      <c r="P42" s="3"/>
      <c r="Q42" s="3"/>
      <c r="R42" s="3"/>
      <c r="S42" s="3"/>
      <c r="T42" s="3"/>
      <c r="U42" s="3"/>
      <c r="V42" s="3"/>
      <c r="W42" s="3"/>
      <c r="X42" s="3"/>
      <c r="Y42" s="3"/>
      <c r="Z42" s="3"/>
    </row>
    <row r="43">
      <c r="E43" s="3"/>
      <c r="F43" s="3"/>
      <c r="G43" s="3"/>
      <c r="H43" s="3"/>
      <c r="I43" s="3"/>
      <c r="J43" s="3"/>
      <c r="K43" s="3"/>
      <c r="L43" s="3"/>
      <c r="M43" s="3"/>
      <c r="N43" s="3"/>
      <c r="O43" s="3"/>
      <c r="P43" s="3"/>
      <c r="Q43" s="3"/>
      <c r="R43" s="3"/>
      <c r="S43" s="3"/>
      <c r="T43" s="3"/>
      <c r="U43" s="3"/>
      <c r="V43" s="3"/>
      <c r="W43" s="3"/>
      <c r="X43" s="3"/>
      <c r="Y43" s="3"/>
      <c r="Z43" s="3"/>
    </row>
    <row r="44">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36" t="s">
        <v>118</v>
      </c>
      <c r="B1" s="36" t="s">
        <v>119</v>
      </c>
      <c r="C1" s="36" t="s">
        <v>120</v>
      </c>
      <c r="D1" s="36" t="s">
        <v>121</v>
      </c>
    </row>
    <row r="2">
      <c r="A2" s="10" t="s">
        <v>122</v>
      </c>
      <c r="B2" s="10" t="s">
        <v>123</v>
      </c>
      <c r="C2" s="10" t="s">
        <v>124</v>
      </c>
    </row>
    <row r="3">
      <c r="A3" s="10" t="s">
        <v>85</v>
      </c>
      <c r="B3" s="10" t="s">
        <v>125</v>
      </c>
      <c r="C3" s="10" t="s">
        <v>126</v>
      </c>
    </row>
    <row r="4">
      <c r="A4" s="10" t="s">
        <v>127</v>
      </c>
      <c r="B4" s="10" t="s">
        <v>128</v>
      </c>
      <c r="C4" s="10" t="s">
        <v>129</v>
      </c>
    </row>
  </sheetData>
  <drawing r:id="rId1"/>
</worksheet>
</file>