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7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8.xml" ContentType="application/vnd.openxmlformats-officedocument.drawing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9.xml" ContentType="application/vnd.openxmlformats-officedocument.drawing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0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1.xml" ContentType="application/vnd.openxmlformats-officedocument.drawing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drawings/drawing12.xml" ContentType="application/vnd.openxmlformats-officedocument.drawing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drawings/drawing13.xml" ContentType="application/vnd.openxmlformats-officedocument.drawing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drawings/drawing14.xml" ContentType="application/vnd.openxmlformats-officedocument.drawing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drawings/drawing15.xml" ContentType="application/vnd.openxmlformats-officedocument.drawing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16.xml" ContentType="application/vnd.openxmlformats-officedocument.drawing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drawings/drawing17.xml" ContentType="application/vnd.openxmlformats-officedocument.drawing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18.xml" ContentType="application/vnd.openxmlformats-officedocument.drawing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drawings/drawing19.xml" ContentType="application/vnd.openxmlformats-officedocument.drawing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20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drawings/drawing21.xml" ContentType="application/vnd.openxmlformats-officedocument.drawing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drawings/drawing22.xml" ContentType="application/vnd.openxmlformats-officedocument.drawing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drawings/drawing23.xml" ContentType="application/vnd.openxmlformats-officedocument.drawing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drawings/drawing24.xml" ContentType="application/vnd.openxmlformats-officedocument.drawing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drawings/drawing25.xml" ContentType="application/vnd.openxmlformats-officedocument.drawing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drawings/drawing26.xml" ContentType="application/vnd.openxmlformats-officedocument.drawing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BFFDBAD-1795-40B7-9C03-0D1123162238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Bible (confidence)" sheetId="38" r:id="rId1"/>
    <sheet name="Kosarak (confidence)" sheetId="37" r:id="rId2"/>
    <sheet name="BMS1 (confidence)" sheetId="35" r:id="rId3"/>
    <sheet name="BMS2 (confidence)" sheetId="36" r:id="rId4"/>
    <sheet name="FIFA (confidence)" sheetId="39" r:id="rId5"/>
    <sheet name="FIFA (new)" sheetId="30" r:id="rId6"/>
    <sheet name="BMS2 (new)" sheetId="31" r:id="rId7"/>
    <sheet name="BMS1 (new)" sheetId="29" r:id="rId8"/>
    <sheet name="FIFA (fixed) (3)" sheetId="28" r:id="rId9"/>
    <sheet name="Sheet4" sheetId="34" r:id="rId10"/>
    <sheet name="BMS1 (fixed) (1)" sheetId="25" r:id="rId11"/>
    <sheet name="BMS2 (fixed) (2)" sheetId="26" r:id="rId12"/>
    <sheet name="FIFA (fixed) (2)" sheetId="27" r:id="rId13"/>
    <sheet name="BMS1 (fixed)" sheetId="20" r:id="rId14"/>
    <sheet name="BMS2 (fixed)" sheetId="21" r:id="rId15"/>
    <sheet name="Kosarak1 (fixed)" sheetId="23" r:id="rId16"/>
    <sheet name="FIFA (fixed)" sheetId="24" r:id="rId17"/>
    <sheet name="MSNBC (fixed)" sheetId="22" r:id="rId18"/>
    <sheet name="MSNBC" sheetId="11" r:id="rId19"/>
    <sheet name="BMS1" sheetId="15" r:id="rId20"/>
    <sheet name="BMS2" sheetId="16" r:id="rId21"/>
    <sheet name="Kosarak1" sheetId="17" r:id="rId22"/>
    <sheet name="FIFA" sheetId="18" r:id="rId23"/>
    <sheet name="FIFA (Mine)" sheetId="13" r:id="rId24"/>
    <sheet name="BMS2(Mine)" sheetId="8" r:id="rId25"/>
    <sheet name="Kosarak" sheetId="6" r:id="rId26"/>
    <sheet name="Kosarak (Mine)" sheetId="7" r:id="rId27"/>
    <sheet name="Sheet1" sheetId="1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39" l="1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AG63" i="39"/>
  <c r="AF63" i="39"/>
  <c r="AE63" i="39"/>
  <c r="AD63" i="39"/>
  <c r="AC63" i="39"/>
  <c r="AB63" i="39"/>
  <c r="AA63" i="39"/>
  <c r="Z63" i="39"/>
  <c r="Y63" i="39"/>
  <c r="X63" i="39"/>
  <c r="W63" i="39"/>
  <c r="V63" i="39"/>
  <c r="U63" i="39"/>
  <c r="T63" i="39"/>
  <c r="S63" i="39"/>
  <c r="AG50" i="39"/>
  <c r="AF50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S37" i="39"/>
  <c r="Q122" i="39"/>
  <c r="L122" i="39"/>
  <c r="K122" i="39"/>
  <c r="J122" i="39"/>
  <c r="I122" i="39"/>
  <c r="H122" i="39"/>
  <c r="K121" i="39"/>
  <c r="L120" i="39"/>
  <c r="K120" i="39"/>
  <c r="J120" i="39"/>
  <c r="I120" i="39"/>
  <c r="H120" i="39"/>
  <c r="Q119" i="39"/>
  <c r="P119" i="39"/>
  <c r="P122" i="39" s="1"/>
  <c r="O119" i="39"/>
  <c r="O122" i="39" s="1"/>
  <c r="N119" i="39"/>
  <c r="N122" i="39" s="1"/>
  <c r="M119" i="39"/>
  <c r="L119" i="39"/>
  <c r="K119" i="39"/>
  <c r="J119" i="39"/>
  <c r="I119" i="39"/>
  <c r="H119" i="39"/>
  <c r="M122" i="39" s="1"/>
  <c r="Q118" i="39"/>
  <c r="Q121" i="39" s="1"/>
  <c r="P118" i="39"/>
  <c r="P121" i="39" s="1"/>
  <c r="O118" i="39"/>
  <c r="N118" i="39"/>
  <c r="N121" i="39" s="1"/>
  <c r="M118" i="39"/>
  <c r="M121" i="39" s="1"/>
  <c r="L118" i="39"/>
  <c r="L121" i="39" s="1"/>
  <c r="K118" i="39"/>
  <c r="J118" i="39"/>
  <c r="J121" i="39" s="1"/>
  <c r="I118" i="39"/>
  <c r="I121" i="39" s="1"/>
  <c r="H118" i="39"/>
  <c r="H121" i="39" s="1"/>
  <c r="N116" i="39"/>
  <c r="L116" i="39"/>
  <c r="K116" i="39"/>
  <c r="J116" i="39"/>
  <c r="I116" i="39"/>
  <c r="H116" i="39"/>
  <c r="P115" i="39"/>
  <c r="L115" i="39"/>
  <c r="H115" i="39"/>
  <c r="L114" i="39"/>
  <c r="K114" i="39"/>
  <c r="J114" i="39"/>
  <c r="I114" i="39"/>
  <c r="H114" i="39"/>
  <c r="Q113" i="39"/>
  <c r="Q116" i="39" s="1"/>
  <c r="P113" i="39"/>
  <c r="P116" i="39" s="1"/>
  <c r="O113" i="39"/>
  <c r="O116" i="39" s="1"/>
  <c r="N113" i="39"/>
  <c r="M113" i="39"/>
  <c r="M116" i="39" s="1"/>
  <c r="L113" i="39"/>
  <c r="K113" i="39"/>
  <c r="J113" i="39"/>
  <c r="I113" i="39"/>
  <c r="H113" i="39"/>
  <c r="Q112" i="39"/>
  <c r="Q115" i="39" s="1"/>
  <c r="P112" i="39"/>
  <c r="O112" i="39"/>
  <c r="O115" i="39" s="1"/>
  <c r="N112" i="39"/>
  <c r="N115" i="39" s="1"/>
  <c r="M112" i="39"/>
  <c r="M115" i="39" s="1"/>
  <c r="L112" i="39"/>
  <c r="K112" i="39"/>
  <c r="K115" i="39" s="1"/>
  <c r="J112" i="39"/>
  <c r="J115" i="39" s="1"/>
  <c r="I112" i="39"/>
  <c r="I115" i="39" s="1"/>
  <c r="H112" i="39"/>
  <c r="O110" i="39"/>
  <c r="L110" i="39"/>
  <c r="K110" i="39"/>
  <c r="J110" i="39"/>
  <c r="I110" i="39"/>
  <c r="H110" i="39"/>
  <c r="Q109" i="39"/>
  <c r="M109" i="39"/>
  <c r="K109" i="39"/>
  <c r="I109" i="39"/>
  <c r="L108" i="39"/>
  <c r="K108" i="39"/>
  <c r="J108" i="39"/>
  <c r="I108" i="39"/>
  <c r="H108" i="39"/>
  <c r="Q107" i="39"/>
  <c r="Q110" i="39" s="1"/>
  <c r="P107" i="39"/>
  <c r="P110" i="39" s="1"/>
  <c r="O107" i="39"/>
  <c r="N107" i="39"/>
  <c r="N110" i="39" s="1"/>
  <c r="M107" i="39"/>
  <c r="M110" i="39" s="1"/>
  <c r="L107" i="39"/>
  <c r="K107" i="39"/>
  <c r="J107" i="39"/>
  <c r="I107" i="39"/>
  <c r="H107" i="39"/>
  <c r="Q106" i="39"/>
  <c r="P106" i="39"/>
  <c r="P109" i="39" s="1"/>
  <c r="O106" i="39"/>
  <c r="O109" i="39" s="1"/>
  <c r="N106" i="39"/>
  <c r="N109" i="39" s="1"/>
  <c r="M106" i="39"/>
  <c r="L106" i="39"/>
  <c r="L109" i="39" s="1"/>
  <c r="K106" i="39"/>
  <c r="J106" i="39"/>
  <c r="J109" i="39" s="1"/>
  <c r="I106" i="39"/>
  <c r="H106" i="39"/>
  <c r="H109" i="39" s="1"/>
  <c r="E101" i="39"/>
  <c r="F101" i="39" s="1"/>
  <c r="D101" i="39"/>
  <c r="C101" i="39"/>
  <c r="E100" i="39"/>
  <c r="F100" i="39" s="1"/>
  <c r="D100" i="39"/>
  <c r="C100" i="39"/>
  <c r="E99" i="39"/>
  <c r="F99" i="39" s="1"/>
  <c r="D99" i="39"/>
  <c r="C99" i="39"/>
  <c r="AJ64" i="39"/>
  <c r="AI64" i="39"/>
  <c r="AH64" i="39"/>
  <c r="AJ62" i="39"/>
  <c r="AI62" i="39"/>
  <c r="AH62" i="39"/>
  <c r="AJ61" i="39"/>
  <c r="AI61" i="39"/>
  <c r="AH61" i="39"/>
  <c r="AJ60" i="39"/>
  <c r="AI60" i="39"/>
  <c r="AH60" i="39"/>
  <c r="AJ59" i="39"/>
  <c r="AI59" i="39"/>
  <c r="AH59" i="39"/>
  <c r="AJ58" i="39"/>
  <c r="AI58" i="39"/>
  <c r="AH58" i="39"/>
  <c r="AJ57" i="39"/>
  <c r="AJ63" i="39" s="1"/>
  <c r="AI57" i="39"/>
  <c r="AI63" i="39" s="1"/>
  <c r="AH57" i="39"/>
  <c r="AH63" i="39" s="1"/>
  <c r="AJ56" i="39"/>
  <c r="AI56" i="39"/>
  <c r="AH56" i="39"/>
  <c r="AJ51" i="39"/>
  <c r="AI51" i="39"/>
  <c r="AH51" i="39"/>
  <c r="AJ49" i="39"/>
  <c r="AI49" i="39"/>
  <c r="AH49" i="39"/>
  <c r="AJ48" i="39"/>
  <c r="AI48" i="39"/>
  <c r="AH48" i="39"/>
  <c r="AJ47" i="39"/>
  <c r="AI47" i="39"/>
  <c r="AH47" i="39"/>
  <c r="AJ46" i="39"/>
  <c r="AI46" i="39"/>
  <c r="AH46" i="39"/>
  <c r="AJ45" i="39"/>
  <c r="AI45" i="39"/>
  <c r="AH45" i="39"/>
  <c r="AJ44" i="39"/>
  <c r="AJ50" i="39" s="1"/>
  <c r="AI44" i="39"/>
  <c r="AI50" i="39" s="1"/>
  <c r="AH44" i="39"/>
  <c r="AH50" i="39" s="1"/>
  <c r="AJ43" i="39"/>
  <c r="AI43" i="39"/>
  <c r="AH43" i="39"/>
  <c r="AJ38" i="39"/>
  <c r="AI38" i="39"/>
  <c r="AH38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AJ36" i="39"/>
  <c r="AI36" i="39"/>
  <c r="AH36" i="39"/>
  <c r="AJ35" i="39"/>
  <c r="AI35" i="39"/>
  <c r="AH35" i="39"/>
  <c r="AJ34" i="39"/>
  <c r="AI34" i="39"/>
  <c r="AH34" i="39"/>
  <c r="AJ33" i="39"/>
  <c r="AI33" i="39"/>
  <c r="AH33" i="39"/>
  <c r="AJ32" i="39"/>
  <c r="AI32" i="39"/>
  <c r="AH32" i="39"/>
  <c r="AJ31" i="39"/>
  <c r="AJ37" i="39" s="1"/>
  <c r="AI31" i="39"/>
  <c r="AI37" i="39" s="1"/>
  <c r="AH31" i="39"/>
  <c r="AH37" i="39" s="1"/>
  <c r="AJ30" i="39"/>
  <c r="AI30" i="39"/>
  <c r="AH30" i="39"/>
  <c r="AJ25" i="39"/>
  <c r="AI25" i="39"/>
  <c r="AH25" i="39"/>
  <c r="AJ23" i="39"/>
  <c r="AI23" i="39"/>
  <c r="AH23" i="39"/>
  <c r="AJ22" i="39"/>
  <c r="AI22" i="39"/>
  <c r="AH22" i="39"/>
  <c r="AJ21" i="39"/>
  <c r="AI21" i="39"/>
  <c r="AH21" i="39"/>
  <c r="AJ20" i="39"/>
  <c r="AI20" i="39"/>
  <c r="AH20" i="39"/>
  <c r="AJ19" i="39"/>
  <c r="AI19" i="39"/>
  <c r="AH19" i="39"/>
  <c r="AJ18" i="39"/>
  <c r="AJ24" i="39" s="1"/>
  <c r="AI18" i="39"/>
  <c r="AI24" i="39" s="1"/>
  <c r="AH18" i="39"/>
  <c r="AH24" i="39" s="1"/>
  <c r="AJ17" i="39"/>
  <c r="AI17" i="39"/>
  <c r="AH17" i="39"/>
  <c r="AJ12" i="39"/>
  <c r="AI12" i="39"/>
  <c r="AH12" i="39"/>
  <c r="AJ10" i="39"/>
  <c r="AI10" i="39"/>
  <c r="AH10" i="39"/>
  <c r="E10" i="39"/>
  <c r="AJ9" i="39"/>
  <c r="AI9" i="39"/>
  <c r="AH9" i="39"/>
  <c r="AJ8" i="39"/>
  <c r="AI8" i="39"/>
  <c r="AH8" i="39"/>
  <c r="AJ7" i="39"/>
  <c r="AI7" i="39"/>
  <c r="AH7" i="39"/>
  <c r="AJ6" i="39"/>
  <c r="AI6" i="39"/>
  <c r="AH6" i="39"/>
  <c r="AJ5" i="39"/>
  <c r="AJ11" i="39" s="1"/>
  <c r="AI5" i="39"/>
  <c r="AI11" i="39" s="1"/>
  <c r="AH5" i="39"/>
  <c r="AH11" i="39" s="1"/>
  <c r="AJ4" i="39"/>
  <c r="AI4" i="39"/>
  <c r="AH4" i="39"/>
  <c r="AJ64" i="38"/>
  <c r="AI64" i="38"/>
  <c r="AH64" i="38"/>
  <c r="AG63" i="38"/>
  <c r="AF63" i="38"/>
  <c r="AE63" i="38"/>
  <c r="AD63" i="38"/>
  <c r="AC63" i="38"/>
  <c r="AB63" i="38"/>
  <c r="AA63" i="38"/>
  <c r="Z63" i="38"/>
  <c r="Y63" i="38"/>
  <c r="X63" i="38"/>
  <c r="W63" i="38"/>
  <c r="V63" i="38"/>
  <c r="U63" i="38"/>
  <c r="T63" i="38"/>
  <c r="S63" i="38"/>
  <c r="AJ62" i="38"/>
  <c r="AI62" i="38"/>
  <c r="AH62" i="38"/>
  <c r="AJ61" i="38"/>
  <c r="AI61" i="38"/>
  <c r="AH61" i="38"/>
  <c r="AJ60" i="38"/>
  <c r="AI60" i="38"/>
  <c r="AH60" i="38"/>
  <c r="AJ59" i="38"/>
  <c r="AI59" i="38"/>
  <c r="AH59" i="38"/>
  <c r="AJ58" i="38"/>
  <c r="AI58" i="38"/>
  <c r="AH58" i="38"/>
  <c r="AJ57" i="38"/>
  <c r="AJ63" i="38" s="1"/>
  <c r="AI57" i="38"/>
  <c r="AI63" i="38" s="1"/>
  <c r="AH57" i="38"/>
  <c r="AH63" i="38" s="1"/>
  <c r="AJ56" i="38"/>
  <c r="AI56" i="38"/>
  <c r="AH56" i="38"/>
  <c r="AJ51" i="38"/>
  <c r="AI51" i="38"/>
  <c r="AH51" i="38"/>
  <c r="AG50" i="38"/>
  <c r="AF50" i="38"/>
  <c r="AE50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AJ49" i="38"/>
  <c r="AI49" i="38"/>
  <c r="AH49" i="38"/>
  <c r="AJ48" i="38"/>
  <c r="AI48" i="38"/>
  <c r="AH48" i="38"/>
  <c r="AJ47" i="38"/>
  <c r="AI47" i="38"/>
  <c r="AH47" i="38"/>
  <c r="AJ46" i="38"/>
  <c r="AI46" i="38"/>
  <c r="AH46" i="38"/>
  <c r="AJ45" i="38"/>
  <c r="AI45" i="38"/>
  <c r="AH45" i="38"/>
  <c r="AJ44" i="38"/>
  <c r="AJ50" i="38" s="1"/>
  <c r="AI44" i="38"/>
  <c r="AI50" i="38" s="1"/>
  <c r="AH44" i="38"/>
  <c r="AH50" i="38" s="1"/>
  <c r="AJ43" i="38"/>
  <c r="AI43" i="38"/>
  <c r="AH43" i="38"/>
  <c r="AJ38" i="38"/>
  <c r="AI38" i="38"/>
  <c r="AH38" i="38"/>
  <c r="AI37" i="38"/>
  <c r="AG37" i="38"/>
  <c r="AF37" i="38"/>
  <c r="AE37" i="38"/>
  <c r="AD37" i="38"/>
  <c r="AC37" i="38"/>
  <c r="AB37" i="38"/>
  <c r="AA37" i="38"/>
  <c r="Z37" i="38"/>
  <c r="Y37" i="38"/>
  <c r="X37" i="38"/>
  <c r="W37" i="38"/>
  <c r="V37" i="38"/>
  <c r="U37" i="38"/>
  <c r="T37" i="38"/>
  <c r="S37" i="38"/>
  <c r="AJ36" i="38"/>
  <c r="AI36" i="38"/>
  <c r="AH36" i="38"/>
  <c r="AJ35" i="38"/>
  <c r="AI35" i="38"/>
  <c r="AH35" i="38"/>
  <c r="AJ34" i="38"/>
  <c r="AI34" i="38"/>
  <c r="AH34" i="38"/>
  <c r="AJ33" i="38"/>
  <c r="AI33" i="38"/>
  <c r="AH33" i="38"/>
  <c r="AJ32" i="38"/>
  <c r="AI32" i="38"/>
  <c r="AH32" i="38"/>
  <c r="AJ31" i="38"/>
  <c r="AJ37" i="38" s="1"/>
  <c r="AI31" i="38"/>
  <c r="AH31" i="38"/>
  <c r="AH37" i="38" s="1"/>
  <c r="AJ30" i="38"/>
  <c r="AI30" i="38"/>
  <c r="AH30" i="38"/>
  <c r="AJ25" i="38"/>
  <c r="AI25" i="38"/>
  <c r="AH25" i="38"/>
  <c r="AG24" i="38"/>
  <c r="AF24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AJ23" i="38"/>
  <c r="AI23" i="38"/>
  <c r="AH23" i="38"/>
  <c r="AJ22" i="38"/>
  <c r="AI22" i="38"/>
  <c r="AH22" i="38"/>
  <c r="AJ21" i="38"/>
  <c r="AI21" i="38"/>
  <c r="AH21" i="38"/>
  <c r="AJ20" i="38"/>
  <c r="AI20" i="38"/>
  <c r="AH20" i="38"/>
  <c r="AJ19" i="38"/>
  <c r="AI19" i="38"/>
  <c r="AH19" i="38"/>
  <c r="AJ18" i="38"/>
  <c r="AJ24" i="38" s="1"/>
  <c r="AI18" i="38"/>
  <c r="AI24" i="38" s="1"/>
  <c r="AH18" i="38"/>
  <c r="AH24" i="38" s="1"/>
  <c r="AJ17" i="38"/>
  <c r="AI17" i="38"/>
  <c r="AH17" i="38"/>
  <c r="AJ12" i="38"/>
  <c r="AI12" i="38"/>
  <c r="AH12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AJ10" i="38"/>
  <c r="AI10" i="38"/>
  <c r="AH10" i="38"/>
  <c r="E10" i="38"/>
  <c r="AJ9" i="38"/>
  <c r="AI9" i="38"/>
  <c r="AH9" i="38"/>
  <c r="AJ8" i="38"/>
  <c r="AI8" i="38"/>
  <c r="AH8" i="38"/>
  <c r="AJ7" i="38"/>
  <c r="AI7" i="38"/>
  <c r="AH7" i="38"/>
  <c r="AJ6" i="38"/>
  <c r="AI6" i="38"/>
  <c r="AH6" i="38"/>
  <c r="AJ5" i="38"/>
  <c r="AJ11" i="38" s="1"/>
  <c r="AI5" i="38"/>
  <c r="AI11" i="38" s="1"/>
  <c r="AH5" i="38"/>
  <c r="AH11" i="38" s="1"/>
  <c r="AJ4" i="38"/>
  <c r="AI4" i="38"/>
  <c r="AH4" i="38"/>
  <c r="AJ64" i="37"/>
  <c r="AI64" i="37"/>
  <c r="AH64" i="37"/>
  <c r="AG63" i="37"/>
  <c r="AF63" i="37"/>
  <c r="AE63" i="37"/>
  <c r="AD63" i="37"/>
  <c r="AC63" i="37"/>
  <c r="AB63" i="37"/>
  <c r="AA63" i="37"/>
  <c r="Z63" i="37"/>
  <c r="Y63" i="37"/>
  <c r="X63" i="37"/>
  <c r="W63" i="37"/>
  <c r="V63" i="37"/>
  <c r="U63" i="37"/>
  <c r="T63" i="37"/>
  <c r="S63" i="37"/>
  <c r="AJ62" i="37"/>
  <c r="AI62" i="37"/>
  <c r="AH62" i="37"/>
  <c r="AJ61" i="37"/>
  <c r="AI61" i="37"/>
  <c r="AH61" i="37"/>
  <c r="AJ60" i="37"/>
  <c r="AI60" i="37"/>
  <c r="AH60" i="37"/>
  <c r="AJ59" i="37"/>
  <c r="AI59" i="37"/>
  <c r="AH59" i="37"/>
  <c r="AJ58" i="37"/>
  <c r="AI58" i="37"/>
  <c r="AH58" i="37"/>
  <c r="AJ57" i="37"/>
  <c r="AJ63" i="37" s="1"/>
  <c r="AI57" i="37"/>
  <c r="AI63" i="37" s="1"/>
  <c r="AH57" i="37"/>
  <c r="AH63" i="37" s="1"/>
  <c r="AJ56" i="37"/>
  <c r="AI56" i="37"/>
  <c r="AH56" i="37"/>
  <c r="AJ51" i="37"/>
  <c r="AI51" i="37"/>
  <c r="AH51" i="37"/>
  <c r="AG50" i="37"/>
  <c r="AF50" i="37"/>
  <c r="AE50" i="37"/>
  <c r="AD50" i="37"/>
  <c r="AC50" i="37"/>
  <c r="AB50" i="37"/>
  <c r="AA50" i="37"/>
  <c r="Z50" i="37"/>
  <c r="Y50" i="37"/>
  <c r="X50" i="37"/>
  <c r="W50" i="37"/>
  <c r="V50" i="37"/>
  <c r="U50" i="37"/>
  <c r="T50" i="37"/>
  <c r="S50" i="37"/>
  <c r="AJ49" i="37"/>
  <c r="AI49" i="37"/>
  <c r="AH49" i="37"/>
  <c r="AJ48" i="37"/>
  <c r="AI48" i="37"/>
  <c r="AH48" i="37"/>
  <c r="AJ47" i="37"/>
  <c r="AI47" i="37"/>
  <c r="AH47" i="37"/>
  <c r="AJ46" i="37"/>
  <c r="AI46" i="37"/>
  <c r="AH46" i="37"/>
  <c r="AJ45" i="37"/>
  <c r="AI45" i="37"/>
  <c r="AH45" i="37"/>
  <c r="AJ44" i="37"/>
  <c r="AJ50" i="37" s="1"/>
  <c r="AI44" i="37"/>
  <c r="AI50" i="37" s="1"/>
  <c r="AH44" i="37"/>
  <c r="AH50" i="37" s="1"/>
  <c r="AJ43" i="37"/>
  <c r="AI43" i="37"/>
  <c r="AH43" i="37"/>
  <c r="AJ38" i="37"/>
  <c r="AI38" i="37"/>
  <c r="AH38" i="37"/>
  <c r="AG37" i="37"/>
  <c r="AF37" i="37"/>
  <c r="AE37" i="37"/>
  <c r="AD37" i="37"/>
  <c r="AC37" i="37"/>
  <c r="AB37" i="37"/>
  <c r="AA37" i="37"/>
  <c r="Z37" i="37"/>
  <c r="Y37" i="37"/>
  <c r="X37" i="37"/>
  <c r="W37" i="37"/>
  <c r="V37" i="37"/>
  <c r="U37" i="37"/>
  <c r="T37" i="37"/>
  <c r="S37" i="37"/>
  <c r="AJ36" i="37"/>
  <c r="AI36" i="37"/>
  <c r="AH36" i="37"/>
  <c r="AJ35" i="37"/>
  <c r="AI35" i="37"/>
  <c r="AH35" i="37"/>
  <c r="AJ34" i="37"/>
  <c r="AI34" i="37"/>
  <c r="AH34" i="37"/>
  <c r="AJ33" i="37"/>
  <c r="AI33" i="37"/>
  <c r="AH33" i="37"/>
  <c r="AJ32" i="37"/>
  <c r="AI32" i="37"/>
  <c r="AH32" i="37"/>
  <c r="AJ31" i="37"/>
  <c r="AJ37" i="37" s="1"/>
  <c r="AI31" i="37"/>
  <c r="AI37" i="37" s="1"/>
  <c r="AH31" i="37"/>
  <c r="AH37" i="37" s="1"/>
  <c r="AJ30" i="37"/>
  <c r="AI30" i="37"/>
  <c r="AH30" i="37"/>
  <c r="AJ25" i="37"/>
  <c r="AI25" i="37"/>
  <c r="AH25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AJ23" i="37"/>
  <c r="AI23" i="37"/>
  <c r="AH23" i="37"/>
  <c r="AJ22" i="37"/>
  <c r="AI22" i="37"/>
  <c r="AH22" i="37"/>
  <c r="AJ21" i="37"/>
  <c r="AI21" i="37"/>
  <c r="AH21" i="37"/>
  <c r="AJ20" i="37"/>
  <c r="AI20" i="37"/>
  <c r="AH20" i="37"/>
  <c r="AJ19" i="37"/>
  <c r="AI19" i="37"/>
  <c r="AH19" i="37"/>
  <c r="AJ18" i="37"/>
  <c r="AJ24" i="37" s="1"/>
  <c r="AI18" i="37"/>
  <c r="AI24" i="37" s="1"/>
  <c r="AH18" i="37"/>
  <c r="AH24" i="37" s="1"/>
  <c r="AJ17" i="37"/>
  <c r="AI17" i="37"/>
  <c r="AH17" i="37"/>
  <c r="AJ12" i="37"/>
  <c r="AI12" i="37"/>
  <c r="AH12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AJ10" i="37"/>
  <c r="AI10" i="37"/>
  <c r="AH10" i="37"/>
  <c r="E10" i="37"/>
  <c r="AJ9" i="37"/>
  <c r="AI9" i="37"/>
  <c r="AH9" i="37"/>
  <c r="AJ8" i="37"/>
  <c r="AI8" i="37"/>
  <c r="AH8" i="37"/>
  <c r="AJ7" i="37"/>
  <c r="AI7" i="37"/>
  <c r="AH7" i="37"/>
  <c r="AJ6" i="37"/>
  <c r="AI6" i="37"/>
  <c r="AH6" i="37"/>
  <c r="AJ5" i="37"/>
  <c r="AJ11" i="37" s="1"/>
  <c r="AI5" i="37"/>
  <c r="AI11" i="37" s="1"/>
  <c r="AH5" i="37"/>
  <c r="AH11" i="37" s="1"/>
  <c r="AJ4" i="37"/>
  <c r="AI4" i="37"/>
  <c r="AH4" i="37"/>
  <c r="AJ64" i="36"/>
  <c r="AI64" i="36"/>
  <c r="AH64" i="36"/>
  <c r="AG63" i="36"/>
  <c r="AF63" i="36"/>
  <c r="AE63" i="36"/>
  <c r="AD63" i="36"/>
  <c r="AC63" i="36"/>
  <c r="AB63" i="36"/>
  <c r="AA63" i="36"/>
  <c r="Z63" i="36"/>
  <c r="Y63" i="36"/>
  <c r="X63" i="36"/>
  <c r="W63" i="36"/>
  <c r="V63" i="36"/>
  <c r="U63" i="36"/>
  <c r="T63" i="36"/>
  <c r="S63" i="36"/>
  <c r="AJ62" i="36"/>
  <c r="AI62" i="36"/>
  <c r="AH62" i="36"/>
  <c r="AJ61" i="36"/>
  <c r="AI61" i="36"/>
  <c r="AH61" i="36"/>
  <c r="AJ60" i="36"/>
  <c r="AI60" i="36"/>
  <c r="AH60" i="36"/>
  <c r="AJ59" i="36"/>
  <c r="AI59" i="36"/>
  <c r="AH59" i="36"/>
  <c r="AJ58" i="36"/>
  <c r="AI58" i="36"/>
  <c r="AH58" i="36"/>
  <c r="AJ57" i="36"/>
  <c r="AJ63" i="36" s="1"/>
  <c r="AI57" i="36"/>
  <c r="AI63" i="36" s="1"/>
  <c r="AH57" i="36"/>
  <c r="AH63" i="36" s="1"/>
  <c r="AJ56" i="36"/>
  <c r="AI56" i="36"/>
  <c r="AH56" i="36"/>
  <c r="AJ51" i="36"/>
  <c r="AI51" i="36"/>
  <c r="AH51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AJ49" i="36"/>
  <c r="AI49" i="36"/>
  <c r="AH49" i="36"/>
  <c r="AJ48" i="36"/>
  <c r="AI48" i="36"/>
  <c r="AH48" i="36"/>
  <c r="AJ47" i="36"/>
  <c r="AI47" i="36"/>
  <c r="AH47" i="36"/>
  <c r="AJ46" i="36"/>
  <c r="AI46" i="36"/>
  <c r="AH46" i="36"/>
  <c r="AJ45" i="36"/>
  <c r="AI45" i="36"/>
  <c r="AH45" i="36"/>
  <c r="AJ44" i="36"/>
  <c r="AJ50" i="36" s="1"/>
  <c r="AI44" i="36"/>
  <c r="AI50" i="36" s="1"/>
  <c r="AH44" i="36"/>
  <c r="AH50" i="36" s="1"/>
  <c r="AJ43" i="36"/>
  <c r="AI43" i="36"/>
  <c r="AH43" i="36"/>
  <c r="AJ38" i="36"/>
  <c r="AI38" i="36"/>
  <c r="AH38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AJ36" i="36"/>
  <c r="AI36" i="36"/>
  <c r="AH36" i="36"/>
  <c r="AJ35" i="36"/>
  <c r="AI35" i="36"/>
  <c r="AH35" i="36"/>
  <c r="AJ34" i="36"/>
  <c r="AI34" i="36"/>
  <c r="AH34" i="36"/>
  <c r="AJ33" i="36"/>
  <c r="AI33" i="36"/>
  <c r="AH33" i="36"/>
  <c r="AJ32" i="36"/>
  <c r="AI32" i="36"/>
  <c r="AH32" i="36"/>
  <c r="AJ31" i="36"/>
  <c r="AJ37" i="36" s="1"/>
  <c r="AI31" i="36"/>
  <c r="AI37" i="36" s="1"/>
  <c r="AH31" i="36"/>
  <c r="AH37" i="36" s="1"/>
  <c r="AJ30" i="36"/>
  <c r="AI30" i="36"/>
  <c r="AH30" i="36"/>
  <c r="AJ25" i="36"/>
  <c r="AI25" i="36"/>
  <c r="AH25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AJ23" i="36"/>
  <c r="AI23" i="36"/>
  <c r="AH23" i="36"/>
  <c r="AJ22" i="36"/>
  <c r="AI22" i="36"/>
  <c r="AH22" i="36"/>
  <c r="AJ21" i="36"/>
  <c r="AI21" i="36"/>
  <c r="AH21" i="36"/>
  <c r="AJ20" i="36"/>
  <c r="AI20" i="36"/>
  <c r="AH20" i="36"/>
  <c r="AJ19" i="36"/>
  <c r="AI19" i="36"/>
  <c r="AH19" i="36"/>
  <c r="AJ18" i="36"/>
  <c r="AJ24" i="36" s="1"/>
  <c r="AI18" i="36"/>
  <c r="AI24" i="36" s="1"/>
  <c r="AH18" i="36"/>
  <c r="AH24" i="36" s="1"/>
  <c r="AJ17" i="36"/>
  <c r="AI17" i="36"/>
  <c r="AH17" i="36"/>
  <c r="AJ12" i="36"/>
  <c r="AI12" i="36"/>
  <c r="AH12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AJ10" i="36"/>
  <c r="AI10" i="36"/>
  <c r="AH10" i="36"/>
  <c r="E10" i="36"/>
  <c r="AJ9" i="36"/>
  <c r="AI9" i="36"/>
  <c r="AH9" i="36"/>
  <c r="AJ8" i="36"/>
  <c r="AI8" i="36"/>
  <c r="AH8" i="36"/>
  <c r="AJ7" i="36"/>
  <c r="AI7" i="36"/>
  <c r="AH7" i="36"/>
  <c r="AJ6" i="36"/>
  <c r="AI6" i="36"/>
  <c r="AH6" i="36"/>
  <c r="AJ5" i="36"/>
  <c r="AJ11" i="36" s="1"/>
  <c r="AI5" i="36"/>
  <c r="AI11" i="36" s="1"/>
  <c r="AH5" i="36"/>
  <c r="AH11" i="36" s="1"/>
  <c r="AJ4" i="36"/>
  <c r="AI4" i="36"/>
  <c r="AH4" i="36"/>
  <c r="AH17" i="29"/>
  <c r="AH18" i="29"/>
  <c r="AH19" i="29"/>
  <c r="AH20" i="29"/>
  <c r="AH21" i="29"/>
  <c r="AH22" i="29"/>
  <c r="AH23" i="29"/>
  <c r="AH30" i="29"/>
  <c r="AH31" i="29"/>
  <c r="AH32" i="29"/>
  <c r="AH33" i="29"/>
  <c r="AH34" i="29"/>
  <c r="AH35" i="29"/>
  <c r="AH36" i="29"/>
  <c r="AH10" i="35"/>
  <c r="AH9" i="35"/>
  <c r="AH8" i="35"/>
  <c r="AH7" i="35"/>
  <c r="AH6" i="35"/>
  <c r="AH5" i="35"/>
  <c r="AH11" i="35" s="1"/>
  <c r="AH4" i="35"/>
  <c r="AJ64" i="35"/>
  <c r="AI64" i="35"/>
  <c r="AH64" i="35"/>
  <c r="AG63" i="35"/>
  <c r="AF63" i="35"/>
  <c r="AE63" i="35"/>
  <c r="AD63" i="35"/>
  <c r="AC63" i="35"/>
  <c r="AB63" i="35"/>
  <c r="AA63" i="35"/>
  <c r="Z63" i="35"/>
  <c r="Y63" i="35"/>
  <c r="X63" i="35"/>
  <c r="W63" i="35"/>
  <c r="V63" i="35"/>
  <c r="U63" i="35"/>
  <c r="T63" i="35"/>
  <c r="S63" i="35"/>
  <c r="AJ62" i="35"/>
  <c r="AI62" i="35"/>
  <c r="AH62" i="35"/>
  <c r="AJ61" i="35"/>
  <c r="AI61" i="35"/>
  <c r="AH61" i="35"/>
  <c r="AJ60" i="35"/>
  <c r="AI60" i="35"/>
  <c r="AH60" i="35"/>
  <c r="AJ59" i="35"/>
  <c r="AI59" i="35"/>
  <c r="AH59" i="35"/>
  <c r="AJ58" i="35"/>
  <c r="AI58" i="35"/>
  <c r="AH58" i="35"/>
  <c r="AJ57" i="35"/>
  <c r="AJ63" i="35" s="1"/>
  <c r="AI57" i="35"/>
  <c r="AI63" i="35" s="1"/>
  <c r="AH57" i="35"/>
  <c r="AH63" i="35" s="1"/>
  <c r="AJ56" i="35"/>
  <c r="AI56" i="35"/>
  <c r="AH56" i="35"/>
  <c r="AJ51" i="35"/>
  <c r="AI51" i="35"/>
  <c r="AH51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AJ49" i="35"/>
  <c r="AI49" i="35"/>
  <c r="AH49" i="35"/>
  <c r="AJ48" i="35"/>
  <c r="AI48" i="35"/>
  <c r="AH48" i="35"/>
  <c r="AJ47" i="35"/>
  <c r="AI47" i="35"/>
  <c r="AH47" i="35"/>
  <c r="AJ46" i="35"/>
  <c r="AI46" i="35"/>
  <c r="AH46" i="35"/>
  <c r="AJ45" i="35"/>
  <c r="AI45" i="35"/>
  <c r="AH45" i="35"/>
  <c r="AJ44" i="35"/>
  <c r="AJ50" i="35" s="1"/>
  <c r="AI44" i="35"/>
  <c r="AI50" i="35" s="1"/>
  <c r="AH44" i="35"/>
  <c r="AH50" i="35" s="1"/>
  <c r="AJ43" i="35"/>
  <c r="AI43" i="35"/>
  <c r="AH43" i="35"/>
  <c r="AJ38" i="35"/>
  <c r="AI38" i="35"/>
  <c r="AH38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AJ36" i="35"/>
  <c r="AI36" i="35"/>
  <c r="AH36" i="35"/>
  <c r="AJ35" i="35"/>
  <c r="AI35" i="35"/>
  <c r="AH35" i="35"/>
  <c r="AJ34" i="35"/>
  <c r="AI34" i="35"/>
  <c r="AH34" i="35"/>
  <c r="AJ33" i="35"/>
  <c r="AI33" i="35"/>
  <c r="AH33" i="35"/>
  <c r="AJ32" i="35"/>
  <c r="AI32" i="35"/>
  <c r="AH32" i="35"/>
  <c r="AJ31" i="35"/>
  <c r="AJ37" i="35" s="1"/>
  <c r="AI31" i="35"/>
  <c r="AI37" i="35" s="1"/>
  <c r="AH31" i="35"/>
  <c r="AH37" i="35" s="1"/>
  <c r="AJ30" i="35"/>
  <c r="AI30" i="35"/>
  <c r="AH30" i="35"/>
  <c r="AJ25" i="35"/>
  <c r="AI25" i="35"/>
  <c r="AH25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AJ23" i="35"/>
  <c r="AI23" i="35"/>
  <c r="AH23" i="35"/>
  <c r="AJ22" i="35"/>
  <c r="AI22" i="35"/>
  <c r="AH22" i="35"/>
  <c r="AJ21" i="35"/>
  <c r="AI21" i="35"/>
  <c r="AH21" i="35"/>
  <c r="AJ20" i="35"/>
  <c r="AI20" i="35"/>
  <c r="AH20" i="35"/>
  <c r="AJ19" i="35"/>
  <c r="AI19" i="35"/>
  <c r="AH19" i="35"/>
  <c r="AJ18" i="35"/>
  <c r="AJ24" i="35" s="1"/>
  <c r="AI18" i="35"/>
  <c r="AI24" i="35" s="1"/>
  <c r="AH18" i="35"/>
  <c r="AH24" i="35" s="1"/>
  <c r="AJ17" i="35"/>
  <c r="AI17" i="35"/>
  <c r="AH17" i="35"/>
  <c r="AJ12" i="35"/>
  <c r="AI12" i="35"/>
  <c r="AH12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AJ10" i="35"/>
  <c r="AI10" i="35"/>
  <c r="E10" i="35"/>
  <c r="AJ9" i="35"/>
  <c r="AI9" i="35"/>
  <c r="AJ8" i="35"/>
  <c r="AI8" i="35"/>
  <c r="AJ7" i="35"/>
  <c r="AI7" i="35"/>
  <c r="AJ6" i="35"/>
  <c r="AI6" i="35"/>
  <c r="AJ5" i="35"/>
  <c r="AJ11" i="35" s="1"/>
  <c r="AI5" i="35"/>
  <c r="AI11" i="35" s="1"/>
  <c r="AJ4" i="35"/>
  <c r="AI4" i="35"/>
  <c r="O121" i="39" l="1"/>
  <c r="Q116" i="30"/>
  <c r="P116" i="30"/>
  <c r="O116" i="30"/>
  <c r="N116" i="30"/>
  <c r="M116" i="30"/>
  <c r="N115" i="30"/>
  <c r="O115" i="30"/>
  <c r="P115" i="30"/>
  <c r="Q115" i="30"/>
  <c r="M115" i="30"/>
  <c r="AJ63" i="29" l="1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S11" i="29"/>
  <c r="S37" i="31"/>
  <c r="T37" i="31"/>
  <c r="U37" i="31"/>
  <c r="V37" i="31"/>
  <c r="W37" i="31"/>
  <c r="X37" i="31"/>
  <c r="Y37" i="31"/>
  <c r="Z37" i="31"/>
  <c r="AA37" i="31"/>
  <c r="AB37" i="31"/>
  <c r="AC37" i="31"/>
  <c r="AD37" i="31"/>
  <c r="AE37" i="31"/>
  <c r="AF37" i="31"/>
  <c r="AG37" i="31"/>
  <c r="AH37" i="31"/>
  <c r="AI37" i="31"/>
  <c r="AJ37" i="31"/>
  <c r="S24" i="31"/>
  <c r="X63" i="31"/>
  <c r="AH63" i="31"/>
  <c r="AJ63" i="31"/>
  <c r="AI63" i="31"/>
  <c r="AG63" i="31"/>
  <c r="AF63" i="31"/>
  <c r="AE63" i="31"/>
  <c r="AD63" i="31"/>
  <c r="AC63" i="31"/>
  <c r="AB63" i="31"/>
  <c r="AA63" i="31"/>
  <c r="Z63" i="31"/>
  <c r="Y63" i="31"/>
  <c r="W63" i="31"/>
  <c r="V63" i="31"/>
  <c r="U63" i="31"/>
  <c r="T63" i="31"/>
  <c r="S63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S11" i="31"/>
  <c r="AJ63" i="30"/>
  <c r="AI63" i="30"/>
  <c r="AH63" i="30"/>
  <c r="AJ50" i="30"/>
  <c r="AI50" i="30"/>
  <c r="AH50" i="30"/>
  <c r="AJ37" i="30"/>
  <c r="AI37" i="30"/>
  <c r="AH37" i="30"/>
  <c r="AJ24" i="30"/>
  <c r="AI24" i="30"/>
  <c r="AH24" i="30"/>
  <c r="AI11" i="30"/>
  <c r="AJ11" i="30"/>
  <c r="AH11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S37" i="30"/>
  <c r="T37" i="30"/>
  <c r="U37" i="30"/>
  <c r="V37" i="30"/>
  <c r="W37" i="30"/>
  <c r="X37" i="30"/>
  <c r="Y37" i="30"/>
  <c r="Z37" i="30"/>
  <c r="AA37" i="30"/>
  <c r="AB37" i="30"/>
  <c r="AC37" i="30"/>
  <c r="AD37" i="30"/>
  <c r="AE37" i="30"/>
  <c r="AF37" i="30"/>
  <c r="AG37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S11" i="30"/>
  <c r="I110" i="30" l="1"/>
  <c r="J110" i="30"/>
  <c r="K110" i="30"/>
  <c r="L110" i="30"/>
  <c r="H110" i="30"/>
  <c r="I122" i="30"/>
  <c r="J122" i="30"/>
  <c r="K122" i="30"/>
  <c r="L122" i="30"/>
  <c r="H122" i="30"/>
  <c r="I116" i="30"/>
  <c r="J116" i="30"/>
  <c r="K116" i="30"/>
  <c r="L116" i="30"/>
  <c r="H116" i="30"/>
  <c r="AH4" i="31"/>
  <c r="AH5" i="31"/>
  <c r="AH6" i="31"/>
  <c r="AH7" i="31"/>
  <c r="AH8" i="31"/>
  <c r="AH9" i="31"/>
  <c r="AH10" i="31"/>
  <c r="N107" i="30"/>
  <c r="N110" i="30" s="1"/>
  <c r="O107" i="30"/>
  <c r="O110" i="30" s="1"/>
  <c r="P107" i="30"/>
  <c r="P110" i="30" s="1"/>
  <c r="Q107" i="30"/>
  <c r="Q110" i="30" s="1"/>
  <c r="M107" i="30"/>
  <c r="N106" i="30"/>
  <c r="N109" i="30" s="1"/>
  <c r="O106" i="30"/>
  <c r="O109" i="30" s="1"/>
  <c r="P106" i="30"/>
  <c r="P109" i="30" s="1"/>
  <c r="Q106" i="30"/>
  <c r="Q109" i="30" s="1"/>
  <c r="M106" i="30"/>
  <c r="M109" i="30" s="1"/>
  <c r="Q113" i="30"/>
  <c r="P113" i="30"/>
  <c r="O113" i="30"/>
  <c r="N113" i="30"/>
  <c r="M113" i="30"/>
  <c r="Q112" i="30"/>
  <c r="P112" i="30"/>
  <c r="O112" i="30"/>
  <c r="N112" i="30"/>
  <c r="M112" i="30"/>
  <c r="N119" i="30"/>
  <c r="O119" i="30"/>
  <c r="P119" i="30"/>
  <c r="Q119" i="30"/>
  <c r="M119" i="30"/>
  <c r="N118" i="30"/>
  <c r="O118" i="30"/>
  <c r="P118" i="30"/>
  <c r="Q118" i="30"/>
  <c r="M118" i="30"/>
  <c r="H106" i="30" l="1"/>
  <c r="I106" i="30"/>
  <c r="J106" i="30"/>
  <c r="K106" i="30"/>
  <c r="L106" i="30"/>
  <c r="H107" i="30"/>
  <c r="M110" i="30" s="1"/>
  <c r="H108" i="30"/>
  <c r="I107" i="30"/>
  <c r="J107" i="30"/>
  <c r="K107" i="30"/>
  <c r="L107" i="30"/>
  <c r="I108" i="30"/>
  <c r="J108" i="30"/>
  <c r="K108" i="30"/>
  <c r="L108" i="30"/>
  <c r="I120" i="30"/>
  <c r="J120" i="30"/>
  <c r="K120" i="30"/>
  <c r="L120" i="30"/>
  <c r="I119" i="30"/>
  <c r="N122" i="30" s="1"/>
  <c r="J119" i="30"/>
  <c r="O122" i="30" s="1"/>
  <c r="K119" i="30"/>
  <c r="P122" i="30" s="1"/>
  <c r="L119" i="30"/>
  <c r="Q122" i="30" s="1"/>
  <c r="H119" i="30"/>
  <c r="M122" i="30" s="1"/>
  <c r="H120" i="30"/>
  <c r="I118" i="30"/>
  <c r="N121" i="30" s="1"/>
  <c r="J118" i="30"/>
  <c r="O121" i="30" s="1"/>
  <c r="K118" i="30"/>
  <c r="P121" i="30" s="1"/>
  <c r="L118" i="30"/>
  <c r="Q121" i="30" s="1"/>
  <c r="H118" i="30"/>
  <c r="M121" i="30" s="1"/>
  <c r="I114" i="30"/>
  <c r="J114" i="30"/>
  <c r="K114" i="30"/>
  <c r="L114" i="30"/>
  <c r="I113" i="30"/>
  <c r="J113" i="30"/>
  <c r="K113" i="30"/>
  <c r="L113" i="30"/>
  <c r="H113" i="30"/>
  <c r="H114" i="30"/>
  <c r="I112" i="30"/>
  <c r="J112" i="30"/>
  <c r="K112" i="30"/>
  <c r="L112" i="30"/>
  <c r="H112" i="30"/>
  <c r="E10" i="30"/>
  <c r="E10" i="31"/>
  <c r="E10" i="29"/>
  <c r="F99" i="30"/>
  <c r="F100" i="30"/>
  <c r="F101" i="30"/>
  <c r="E101" i="30"/>
  <c r="D101" i="30"/>
  <c r="C101" i="30"/>
  <c r="E100" i="30"/>
  <c r="D100" i="30"/>
  <c r="C100" i="30"/>
  <c r="E99" i="30"/>
  <c r="D99" i="30"/>
  <c r="C99" i="30"/>
  <c r="I109" i="30" l="1"/>
  <c r="J109" i="30"/>
  <c r="H115" i="30"/>
  <c r="H121" i="30"/>
  <c r="I121" i="30"/>
  <c r="L121" i="30"/>
  <c r="K121" i="30"/>
  <c r="J121" i="30"/>
  <c r="I115" i="30"/>
  <c r="L115" i="30"/>
  <c r="K115" i="30"/>
  <c r="J115" i="30"/>
  <c r="H109" i="30"/>
  <c r="L109" i="30"/>
  <c r="K109" i="30"/>
  <c r="AJ64" i="31"/>
  <c r="AI64" i="31"/>
  <c r="AH64" i="31"/>
  <c r="AJ62" i="31"/>
  <c r="AI62" i="31"/>
  <c r="AH62" i="31"/>
  <c r="AJ61" i="31"/>
  <c r="AI61" i="31"/>
  <c r="AH61" i="31"/>
  <c r="AJ60" i="31"/>
  <c r="AI60" i="31"/>
  <c r="AH60" i="31"/>
  <c r="AJ59" i="31"/>
  <c r="AI59" i="31"/>
  <c r="AH59" i="31"/>
  <c r="AJ58" i="31"/>
  <c r="AI58" i="31"/>
  <c r="AH58" i="31"/>
  <c r="AJ57" i="31"/>
  <c r="AI57" i="31"/>
  <c r="AH57" i="31"/>
  <c r="AJ56" i="31"/>
  <c r="AI56" i="31"/>
  <c r="AH56" i="31"/>
  <c r="AJ51" i="31"/>
  <c r="AI51" i="31"/>
  <c r="AH51" i="31"/>
  <c r="AJ49" i="31"/>
  <c r="AI49" i="31"/>
  <c r="AH49" i="31"/>
  <c r="AJ48" i="31"/>
  <c r="AI48" i="31"/>
  <c r="AH48" i="31"/>
  <c r="AJ47" i="31"/>
  <c r="AI47" i="31"/>
  <c r="AH47" i="31"/>
  <c r="AJ46" i="31"/>
  <c r="AI46" i="31"/>
  <c r="AH46" i="31"/>
  <c r="AJ45" i="31"/>
  <c r="AI45" i="31"/>
  <c r="AH45" i="31"/>
  <c r="AJ44" i="31"/>
  <c r="AI44" i="31"/>
  <c r="AH44" i="31"/>
  <c r="AJ43" i="31"/>
  <c r="AI43" i="31"/>
  <c r="AH43" i="31"/>
  <c r="AJ38" i="31"/>
  <c r="AI38" i="31"/>
  <c r="AH38" i="31"/>
  <c r="AJ36" i="31"/>
  <c r="AI36" i="31"/>
  <c r="AH36" i="31"/>
  <c r="AJ35" i="31"/>
  <c r="AI35" i="31"/>
  <c r="AH35" i="31"/>
  <c r="AJ34" i="31"/>
  <c r="AI34" i="31"/>
  <c r="AH34" i="31"/>
  <c r="AJ33" i="31"/>
  <c r="AI33" i="31"/>
  <c r="AH33" i="31"/>
  <c r="AJ32" i="31"/>
  <c r="AI32" i="31"/>
  <c r="AH32" i="31"/>
  <c r="AJ31" i="31"/>
  <c r="AI31" i="31"/>
  <c r="AH31" i="31"/>
  <c r="AJ30" i="31"/>
  <c r="AI30" i="31"/>
  <c r="AH30" i="31"/>
  <c r="AJ25" i="31"/>
  <c r="AI25" i="31"/>
  <c r="AH25" i="31"/>
  <c r="AJ23" i="31"/>
  <c r="AI23" i="31"/>
  <c r="AH23" i="31"/>
  <c r="AJ22" i="31"/>
  <c r="AI22" i="31"/>
  <c r="AH22" i="31"/>
  <c r="AJ21" i="31"/>
  <c r="AI21" i="31"/>
  <c r="AH21" i="31"/>
  <c r="AJ20" i="31"/>
  <c r="AI20" i="31"/>
  <c r="AH20" i="31"/>
  <c r="AJ19" i="31"/>
  <c r="AI19" i="31"/>
  <c r="AH19" i="31"/>
  <c r="AJ18" i="31"/>
  <c r="AI18" i="31"/>
  <c r="AH18" i="31"/>
  <c r="AJ17" i="31"/>
  <c r="AI17" i="31"/>
  <c r="AH17" i="31"/>
  <c r="AJ12" i="31"/>
  <c r="AI12" i="31"/>
  <c r="AH12" i="31"/>
  <c r="AJ10" i="31"/>
  <c r="AI10" i="31"/>
  <c r="AJ9" i="31"/>
  <c r="AI9" i="31"/>
  <c r="AJ8" i="31"/>
  <c r="AI8" i="31"/>
  <c r="AJ7" i="31"/>
  <c r="AI7" i="31"/>
  <c r="AJ6" i="31"/>
  <c r="AI6" i="31"/>
  <c r="AJ5" i="31"/>
  <c r="AI5" i="31"/>
  <c r="AJ4" i="31"/>
  <c r="AI4" i="31"/>
  <c r="AJ64" i="30"/>
  <c r="AI64" i="30"/>
  <c r="AH64" i="30"/>
  <c r="AJ62" i="30"/>
  <c r="AI62" i="30"/>
  <c r="AH62" i="30"/>
  <c r="AJ61" i="30"/>
  <c r="AI61" i="30"/>
  <c r="AH61" i="30"/>
  <c r="AJ60" i="30"/>
  <c r="AI60" i="30"/>
  <c r="AH60" i="30"/>
  <c r="AJ59" i="30"/>
  <c r="AI59" i="30"/>
  <c r="AH59" i="30"/>
  <c r="AJ58" i="30"/>
  <c r="AI58" i="30"/>
  <c r="AH58" i="30"/>
  <c r="AJ57" i="30"/>
  <c r="AI57" i="30"/>
  <c r="AH57" i="30"/>
  <c r="AJ56" i="30"/>
  <c r="AI56" i="30"/>
  <c r="AH56" i="30"/>
  <c r="AJ51" i="30"/>
  <c r="AI51" i="30"/>
  <c r="AH51" i="30"/>
  <c r="AJ49" i="30"/>
  <c r="AI49" i="30"/>
  <c r="AH49" i="30"/>
  <c r="AJ48" i="30"/>
  <c r="AI48" i="30"/>
  <c r="AH48" i="30"/>
  <c r="AJ47" i="30"/>
  <c r="AI47" i="30"/>
  <c r="AH47" i="30"/>
  <c r="AJ46" i="30"/>
  <c r="AI46" i="30"/>
  <c r="AH46" i="30"/>
  <c r="AJ45" i="30"/>
  <c r="AI45" i="30"/>
  <c r="AH45" i="30"/>
  <c r="AJ44" i="30"/>
  <c r="AI44" i="30"/>
  <c r="AH44" i="30"/>
  <c r="AJ43" i="30"/>
  <c r="AI43" i="30"/>
  <c r="AH43" i="30"/>
  <c r="AJ38" i="30"/>
  <c r="AI38" i="30"/>
  <c r="AH38" i="30"/>
  <c r="AJ36" i="30"/>
  <c r="AI36" i="30"/>
  <c r="AH36" i="30"/>
  <c r="AJ35" i="30"/>
  <c r="AI35" i="30"/>
  <c r="AH35" i="30"/>
  <c r="AJ34" i="30"/>
  <c r="AI34" i="30"/>
  <c r="AH34" i="30"/>
  <c r="AJ33" i="30"/>
  <c r="AI33" i="30"/>
  <c r="AH33" i="30"/>
  <c r="AJ32" i="30"/>
  <c r="AI32" i="30"/>
  <c r="AH32" i="30"/>
  <c r="AJ31" i="30"/>
  <c r="AI31" i="30"/>
  <c r="AH31" i="30"/>
  <c r="AJ30" i="30"/>
  <c r="AI30" i="30"/>
  <c r="AH30" i="30"/>
  <c r="AJ25" i="30"/>
  <c r="AI25" i="30"/>
  <c r="AH25" i="30"/>
  <c r="AJ23" i="30"/>
  <c r="AI23" i="30"/>
  <c r="AH23" i="30"/>
  <c r="AJ22" i="30"/>
  <c r="AI22" i="30"/>
  <c r="AH22" i="30"/>
  <c r="AJ21" i="30"/>
  <c r="AI21" i="30"/>
  <c r="AH21" i="30"/>
  <c r="AJ20" i="30"/>
  <c r="AI20" i="30"/>
  <c r="AH20" i="30"/>
  <c r="AJ19" i="30"/>
  <c r="AI19" i="30"/>
  <c r="AH19" i="30"/>
  <c r="AJ18" i="30"/>
  <c r="AI18" i="30"/>
  <c r="AH18" i="30"/>
  <c r="AJ17" i="30"/>
  <c r="AI17" i="30"/>
  <c r="AH17" i="30"/>
  <c r="AJ12" i="30"/>
  <c r="AI12" i="30"/>
  <c r="AH12" i="30"/>
  <c r="AJ10" i="30"/>
  <c r="AI10" i="30"/>
  <c r="AH10" i="30"/>
  <c r="AJ9" i="30"/>
  <c r="AI9" i="30"/>
  <c r="AH9" i="30"/>
  <c r="AJ8" i="30"/>
  <c r="AI8" i="30"/>
  <c r="AH8" i="30"/>
  <c r="AJ7" i="30"/>
  <c r="AI7" i="30"/>
  <c r="AH7" i="30"/>
  <c r="AJ6" i="30"/>
  <c r="AI6" i="30"/>
  <c r="AH6" i="30"/>
  <c r="AJ5" i="30"/>
  <c r="AI5" i="30"/>
  <c r="AH5" i="30"/>
  <c r="AJ4" i="30"/>
  <c r="AI4" i="30"/>
  <c r="AH4" i="30"/>
  <c r="AJ64" i="29"/>
  <c r="AI64" i="29"/>
  <c r="AH64" i="29"/>
  <c r="AJ62" i="29"/>
  <c r="AI62" i="29"/>
  <c r="AH62" i="29"/>
  <c r="AJ61" i="29"/>
  <c r="AI61" i="29"/>
  <c r="AH61" i="29"/>
  <c r="AJ60" i="29"/>
  <c r="AI60" i="29"/>
  <c r="AH60" i="29"/>
  <c r="AJ59" i="29"/>
  <c r="AI59" i="29"/>
  <c r="AH59" i="29"/>
  <c r="AJ58" i="29"/>
  <c r="AI58" i="29"/>
  <c r="AH58" i="29"/>
  <c r="AJ57" i="29"/>
  <c r="AI57" i="29"/>
  <c r="AH57" i="29"/>
  <c r="AJ56" i="29"/>
  <c r="AI56" i="29"/>
  <c r="AH56" i="29"/>
  <c r="AJ51" i="29"/>
  <c r="AI51" i="29"/>
  <c r="AH51" i="29"/>
  <c r="AJ49" i="29"/>
  <c r="AI49" i="29"/>
  <c r="AH49" i="29"/>
  <c r="AJ48" i="29"/>
  <c r="AI48" i="29"/>
  <c r="AH48" i="29"/>
  <c r="AJ47" i="29"/>
  <c r="AI47" i="29"/>
  <c r="AH47" i="29"/>
  <c r="AJ46" i="29"/>
  <c r="AI46" i="29"/>
  <c r="AH46" i="29"/>
  <c r="AJ45" i="29"/>
  <c r="AI45" i="29"/>
  <c r="AH45" i="29"/>
  <c r="AJ44" i="29"/>
  <c r="AJ50" i="29" s="1"/>
  <c r="AI44" i="29"/>
  <c r="AI50" i="29" s="1"/>
  <c r="AH44" i="29"/>
  <c r="AH50" i="29" s="1"/>
  <c r="AJ43" i="29"/>
  <c r="AI43" i="29"/>
  <c r="AH43" i="29"/>
  <c r="AJ38" i="29"/>
  <c r="AI38" i="29"/>
  <c r="AH38" i="29"/>
  <c r="AJ36" i="29"/>
  <c r="AI36" i="29"/>
  <c r="AJ35" i="29"/>
  <c r="AI35" i="29"/>
  <c r="AJ34" i="29"/>
  <c r="AI34" i="29"/>
  <c r="AJ33" i="29"/>
  <c r="AI33" i="29"/>
  <c r="AJ32" i="29"/>
  <c r="AI32" i="29"/>
  <c r="AJ31" i="29"/>
  <c r="AJ37" i="29" s="1"/>
  <c r="AI31" i="29"/>
  <c r="AI37" i="29" s="1"/>
  <c r="AH37" i="29"/>
  <c r="AJ30" i="29"/>
  <c r="AI30" i="29"/>
  <c r="AJ25" i="29"/>
  <c r="AI25" i="29"/>
  <c r="AH25" i="29"/>
  <c r="AJ23" i="29"/>
  <c r="AI23" i="29"/>
  <c r="AJ22" i="29"/>
  <c r="AI22" i="29"/>
  <c r="AJ21" i="29"/>
  <c r="AI21" i="29"/>
  <c r="AJ20" i="29"/>
  <c r="AI20" i="29"/>
  <c r="AJ19" i="29"/>
  <c r="AI19" i="29"/>
  <c r="AJ18" i="29"/>
  <c r="AJ24" i="29" s="1"/>
  <c r="AI18" i="29"/>
  <c r="AI24" i="29" s="1"/>
  <c r="AJ17" i="29"/>
  <c r="AI17" i="29"/>
  <c r="AJ12" i="29"/>
  <c r="AI12" i="29"/>
  <c r="AH12" i="29"/>
  <c r="AJ10" i="29"/>
  <c r="AI10" i="29"/>
  <c r="AH10" i="29"/>
  <c r="AJ9" i="29"/>
  <c r="AI9" i="29"/>
  <c r="AH9" i="29"/>
  <c r="AJ8" i="29"/>
  <c r="AI8" i="29"/>
  <c r="AH8" i="29"/>
  <c r="AJ7" i="29"/>
  <c r="AI7" i="29"/>
  <c r="AH7" i="29"/>
  <c r="AJ6" i="29"/>
  <c r="AI6" i="29"/>
  <c r="AH6" i="29"/>
  <c r="AJ5" i="29"/>
  <c r="AI5" i="29"/>
  <c r="AH5" i="29"/>
  <c r="AJ4" i="29"/>
  <c r="AI4" i="29"/>
  <c r="AH4" i="29"/>
  <c r="AJ64" i="28" l="1"/>
  <c r="AI64" i="28"/>
  <c r="AH64" i="28"/>
  <c r="AI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AJ62" i="28"/>
  <c r="AI62" i="28"/>
  <c r="AH62" i="28"/>
  <c r="AJ61" i="28"/>
  <c r="AI61" i="28"/>
  <c r="AH61" i="28"/>
  <c r="AJ60" i="28"/>
  <c r="AI60" i="28"/>
  <c r="AH60" i="28"/>
  <c r="AJ59" i="28"/>
  <c r="AI59" i="28"/>
  <c r="AH59" i="28"/>
  <c r="AJ58" i="28"/>
  <c r="AJ63" i="28" s="1"/>
  <c r="AI58" i="28"/>
  <c r="AH58" i="28"/>
  <c r="AJ57" i="28"/>
  <c r="AI57" i="28"/>
  <c r="AH57" i="28"/>
  <c r="AJ56" i="28"/>
  <c r="AI56" i="28"/>
  <c r="AH56" i="28"/>
  <c r="AJ51" i="28"/>
  <c r="AI51" i="28"/>
  <c r="AH51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AJ49" i="28"/>
  <c r="AI49" i="28"/>
  <c r="AH49" i="28"/>
  <c r="AJ48" i="28"/>
  <c r="AI48" i="28"/>
  <c r="AH48" i="28"/>
  <c r="AJ47" i="28"/>
  <c r="AI47" i="28"/>
  <c r="AH47" i="28"/>
  <c r="AJ46" i="28"/>
  <c r="AI46" i="28"/>
  <c r="AH46" i="28"/>
  <c r="AJ45" i="28"/>
  <c r="AI45" i="28"/>
  <c r="AI50" i="28" s="1"/>
  <c r="AH45" i="28"/>
  <c r="AJ44" i="28"/>
  <c r="AI44" i="28"/>
  <c r="AH44" i="28"/>
  <c r="AJ43" i="28"/>
  <c r="AI43" i="28"/>
  <c r="AH43" i="28"/>
  <c r="AJ38" i="28"/>
  <c r="AI38" i="28"/>
  <c r="AH38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AJ36" i="28"/>
  <c r="AI36" i="28"/>
  <c r="AH36" i="28"/>
  <c r="AJ35" i="28"/>
  <c r="AI35" i="28"/>
  <c r="AH35" i="28"/>
  <c r="AJ34" i="28"/>
  <c r="AI34" i="28"/>
  <c r="AH34" i="28"/>
  <c r="AJ33" i="28"/>
  <c r="AI33" i="28"/>
  <c r="AH33" i="28"/>
  <c r="AJ32" i="28"/>
  <c r="AI32" i="28"/>
  <c r="AI37" i="28" s="1"/>
  <c r="AH32" i="28"/>
  <c r="AJ31" i="28"/>
  <c r="AI31" i="28"/>
  <c r="AH31" i="28"/>
  <c r="AJ30" i="28"/>
  <c r="AI30" i="28"/>
  <c r="AH30" i="28"/>
  <c r="AJ25" i="28"/>
  <c r="AI25" i="28"/>
  <c r="AH25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AJ23" i="28"/>
  <c r="AI23" i="28"/>
  <c r="AH23" i="28"/>
  <c r="AJ22" i="28"/>
  <c r="AI22" i="28"/>
  <c r="AH22" i="28"/>
  <c r="AJ21" i="28"/>
  <c r="AI21" i="28"/>
  <c r="AH21" i="28"/>
  <c r="AJ20" i="28"/>
  <c r="AI20" i="28"/>
  <c r="AH20" i="28"/>
  <c r="AJ19" i="28"/>
  <c r="AI19" i="28"/>
  <c r="AH19" i="28"/>
  <c r="AH24" i="28" s="1"/>
  <c r="AJ18" i="28"/>
  <c r="AI18" i="28"/>
  <c r="AH18" i="28"/>
  <c r="AJ17" i="28"/>
  <c r="AI17" i="28"/>
  <c r="AH17" i="28"/>
  <c r="AJ12" i="28"/>
  <c r="AI12" i="28"/>
  <c r="AH12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AJ10" i="28"/>
  <c r="AI10" i="28"/>
  <c r="AH10" i="28"/>
  <c r="AJ9" i="28"/>
  <c r="AI9" i="28"/>
  <c r="AH9" i="28"/>
  <c r="AJ8" i="28"/>
  <c r="AI8" i="28"/>
  <c r="AH8" i="28"/>
  <c r="AJ7" i="28"/>
  <c r="AI7" i="28"/>
  <c r="AH7" i="28"/>
  <c r="AJ6" i="28"/>
  <c r="AI6" i="28"/>
  <c r="AI11" i="28" s="1"/>
  <c r="AH6" i="28"/>
  <c r="AH11" i="28" s="1"/>
  <c r="AJ5" i="28"/>
  <c r="AI5" i="28"/>
  <c r="AH5" i="28"/>
  <c r="AJ4" i="28"/>
  <c r="AI4" i="28"/>
  <c r="AH4" i="28"/>
  <c r="AH63" i="28" l="1"/>
  <c r="AJ50" i="28"/>
  <c r="AH50" i="28"/>
  <c r="AH37" i="28"/>
  <c r="AJ37" i="28"/>
  <c r="AJ24" i="28"/>
  <c r="AI24" i="28"/>
  <c r="AJ11" i="28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P11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AD62" i="27"/>
  <c r="AC62" i="27"/>
  <c r="AB62" i="27"/>
  <c r="AD61" i="27"/>
  <c r="AC61" i="27"/>
  <c r="AB61" i="27"/>
  <c r="AD60" i="27"/>
  <c r="AC60" i="27"/>
  <c r="AB60" i="27"/>
  <c r="AD59" i="27"/>
  <c r="AC59" i="27"/>
  <c r="AB59" i="27"/>
  <c r="AD58" i="27"/>
  <c r="AC58" i="27"/>
  <c r="AB58" i="27"/>
  <c r="AD57" i="27"/>
  <c r="AC57" i="27"/>
  <c r="AB57" i="27"/>
  <c r="AD56" i="27"/>
  <c r="AC56" i="27"/>
  <c r="AB56" i="27"/>
  <c r="AU49" i="27"/>
  <c r="AT49" i="27"/>
  <c r="AS49" i="27"/>
  <c r="AD49" i="27"/>
  <c r="AC49" i="27"/>
  <c r="AB49" i="27"/>
  <c r="AU48" i="27"/>
  <c r="AT48" i="27"/>
  <c r="AS48" i="27"/>
  <c r="AD48" i="27"/>
  <c r="AC48" i="27"/>
  <c r="AB48" i="27"/>
  <c r="AU47" i="27"/>
  <c r="AT47" i="27"/>
  <c r="AS47" i="27"/>
  <c r="AD47" i="27"/>
  <c r="AC47" i="27"/>
  <c r="AB47" i="27"/>
  <c r="AU46" i="27"/>
  <c r="AU50" i="27" s="1"/>
  <c r="AT46" i="27"/>
  <c r="AS46" i="27"/>
  <c r="AD46" i="27"/>
  <c r="AC46" i="27"/>
  <c r="AC50" i="27" s="1"/>
  <c r="AB46" i="27"/>
  <c r="AB50" i="27" s="1"/>
  <c r="AU45" i="27"/>
  <c r="AT45" i="27"/>
  <c r="AS45" i="27"/>
  <c r="AS50" i="27" s="1"/>
  <c r="AD45" i="27"/>
  <c r="AD50" i="27" s="1"/>
  <c r="AC45" i="27"/>
  <c r="AB45" i="27"/>
  <c r="AU44" i="27"/>
  <c r="AT44" i="27"/>
  <c r="AS44" i="27"/>
  <c r="AD44" i="27"/>
  <c r="AC44" i="27"/>
  <c r="AB44" i="27"/>
  <c r="AU43" i="27"/>
  <c r="AT43" i="27"/>
  <c r="AS43" i="27"/>
  <c r="AD43" i="27"/>
  <c r="AC43" i="27"/>
  <c r="AB43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AU36" i="27"/>
  <c r="AT36" i="27"/>
  <c r="AS36" i="27"/>
  <c r="AD36" i="27"/>
  <c r="AC36" i="27"/>
  <c r="AB36" i="27"/>
  <c r="AU35" i="27"/>
  <c r="AT35" i="27"/>
  <c r="AS35" i="27"/>
  <c r="AD35" i="27"/>
  <c r="AC35" i="27"/>
  <c r="AB35" i="27"/>
  <c r="AU34" i="27"/>
  <c r="AT34" i="27"/>
  <c r="AS34" i="27"/>
  <c r="AD34" i="27"/>
  <c r="AC34" i="27"/>
  <c r="AB34" i="27"/>
  <c r="AU33" i="27"/>
  <c r="AU37" i="27" s="1"/>
  <c r="AT33" i="27"/>
  <c r="AT37" i="27" s="1"/>
  <c r="AS33" i="27"/>
  <c r="AD33" i="27"/>
  <c r="AC33" i="27"/>
  <c r="AB33" i="27"/>
  <c r="AU32" i="27"/>
  <c r="AT32" i="27"/>
  <c r="AS32" i="27"/>
  <c r="AS37" i="27" s="1"/>
  <c r="AD32" i="27"/>
  <c r="AD37" i="27" s="1"/>
  <c r="AC32" i="27"/>
  <c r="AB32" i="27"/>
  <c r="AU31" i="27"/>
  <c r="AT31" i="27"/>
  <c r="AS31" i="27"/>
  <c r="AD31" i="27"/>
  <c r="AC31" i="27"/>
  <c r="AB31" i="27"/>
  <c r="AU30" i="27"/>
  <c r="AT30" i="27"/>
  <c r="AS30" i="27"/>
  <c r="AD30" i="27"/>
  <c r="AC30" i="27"/>
  <c r="AB30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AU23" i="27"/>
  <c r="AT23" i="27"/>
  <c r="AS23" i="27"/>
  <c r="AD23" i="27"/>
  <c r="AC23" i="27"/>
  <c r="AB23" i="27"/>
  <c r="AU22" i="27"/>
  <c r="AT22" i="27"/>
  <c r="AS22" i="27"/>
  <c r="AD22" i="27"/>
  <c r="AC22" i="27"/>
  <c r="AB22" i="27"/>
  <c r="AU21" i="27"/>
  <c r="AT21" i="27"/>
  <c r="AS21" i="27"/>
  <c r="AD21" i="27"/>
  <c r="AC21" i="27"/>
  <c r="AB21" i="27"/>
  <c r="AU20" i="27"/>
  <c r="AT20" i="27"/>
  <c r="AS20" i="27"/>
  <c r="AD20" i="27"/>
  <c r="AC20" i="27"/>
  <c r="AC24" i="27" s="1"/>
  <c r="AB20" i="27"/>
  <c r="AB24" i="27" s="1"/>
  <c r="AU19" i="27"/>
  <c r="AT19" i="27"/>
  <c r="AS19" i="27"/>
  <c r="AS24" i="27" s="1"/>
  <c r="AD19" i="27"/>
  <c r="AD24" i="27" s="1"/>
  <c r="AC19" i="27"/>
  <c r="AB19" i="27"/>
  <c r="AU18" i="27"/>
  <c r="AT18" i="27"/>
  <c r="AS18" i="27"/>
  <c r="AD18" i="27"/>
  <c r="AC18" i="27"/>
  <c r="AB18" i="27"/>
  <c r="AU17" i="27"/>
  <c r="AT17" i="27"/>
  <c r="AS17" i="27"/>
  <c r="AD17" i="27"/>
  <c r="AC17" i="27"/>
  <c r="AB17" i="27"/>
  <c r="AU11" i="27"/>
  <c r="AA11" i="27"/>
  <c r="Z11" i="27"/>
  <c r="Y11" i="27"/>
  <c r="X11" i="27"/>
  <c r="W11" i="27"/>
  <c r="V11" i="27"/>
  <c r="U11" i="27"/>
  <c r="T11" i="27"/>
  <c r="S11" i="27"/>
  <c r="R11" i="27"/>
  <c r="Q11" i="27"/>
  <c r="AU10" i="27"/>
  <c r="AT10" i="27"/>
  <c r="AS10" i="27"/>
  <c r="AD10" i="27"/>
  <c r="AC10" i="27"/>
  <c r="AB10" i="27"/>
  <c r="AU9" i="27"/>
  <c r="AT9" i="27"/>
  <c r="AS9" i="27"/>
  <c r="AD9" i="27"/>
  <c r="AC9" i="27"/>
  <c r="AB9" i="27"/>
  <c r="AU8" i="27"/>
  <c r="AT8" i="27"/>
  <c r="AS8" i="27"/>
  <c r="AD8" i="27"/>
  <c r="AC8" i="27"/>
  <c r="AB8" i="27"/>
  <c r="AU7" i="27"/>
  <c r="AT7" i="27"/>
  <c r="AT11" i="27" s="1"/>
  <c r="AS7" i="27"/>
  <c r="AD7" i="27"/>
  <c r="AC7" i="27"/>
  <c r="AB7" i="27"/>
  <c r="AU6" i="27"/>
  <c r="AT6" i="27"/>
  <c r="AS6" i="27"/>
  <c r="AS11" i="27" s="1"/>
  <c r="AD6" i="27"/>
  <c r="AC6" i="27"/>
  <c r="AB6" i="27"/>
  <c r="AU5" i="27"/>
  <c r="AT5" i="27"/>
  <c r="AS5" i="27"/>
  <c r="AD5" i="27"/>
  <c r="AC5" i="27"/>
  <c r="AB5" i="27"/>
  <c r="AU4" i="27"/>
  <c r="AT4" i="27"/>
  <c r="AS4" i="27"/>
  <c r="AD4" i="27"/>
  <c r="AC4" i="27"/>
  <c r="AB4" i="27"/>
  <c r="AJ64" i="26"/>
  <c r="AI64" i="26"/>
  <c r="AH64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AJ62" i="26"/>
  <c r="AI62" i="26"/>
  <c r="AH62" i="26"/>
  <c r="AJ61" i="26"/>
  <c r="AI61" i="26"/>
  <c r="AH61" i="26"/>
  <c r="AJ60" i="26"/>
  <c r="AI60" i="26"/>
  <c r="AH60" i="26"/>
  <c r="AJ59" i="26"/>
  <c r="AI59" i="26"/>
  <c r="AH59" i="26"/>
  <c r="AJ58" i="26"/>
  <c r="AI58" i="26"/>
  <c r="AH58" i="26"/>
  <c r="AJ57" i="26"/>
  <c r="AI57" i="26"/>
  <c r="AH57" i="26"/>
  <c r="AJ56" i="26"/>
  <c r="AI56" i="26"/>
  <c r="AH56" i="26"/>
  <c r="AJ51" i="26"/>
  <c r="AI51" i="26"/>
  <c r="AH51" i="26"/>
  <c r="AG50" i="26"/>
  <c r="AF50" i="26"/>
  <c r="AE50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AJ49" i="26"/>
  <c r="AI49" i="26"/>
  <c r="AH49" i="26"/>
  <c r="AJ48" i="26"/>
  <c r="AI48" i="26"/>
  <c r="AH48" i="26"/>
  <c r="AJ47" i="26"/>
  <c r="AI47" i="26"/>
  <c r="AH47" i="26"/>
  <c r="AJ46" i="26"/>
  <c r="AI46" i="26"/>
  <c r="AH46" i="26"/>
  <c r="AJ45" i="26"/>
  <c r="AI45" i="26"/>
  <c r="AI50" i="26" s="1"/>
  <c r="AH45" i="26"/>
  <c r="AJ44" i="26"/>
  <c r="AI44" i="26"/>
  <c r="AH44" i="26"/>
  <c r="AJ43" i="26"/>
  <c r="AI43" i="26"/>
  <c r="AH43" i="26"/>
  <c r="AJ38" i="26"/>
  <c r="AI38" i="26"/>
  <c r="AH38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AJ36" i="26"/>
  <c r="AI36" i="26"/>
  <c r="AH36" i="26"/>
  <c r="AJ35" i="26"/>
  <c r="AI35" i="26"/>
  <c r="AH35" i="26"/>
  <c r="AJ34" i="26"/>
  <c r="AI34" i="26"/>
  <c r="AH34" i="26"/>
  <c r="AJ33" i="26"/>
  <c r="AI33" i="26"/>
  <c r="AH33" i="26"/>
  <c r="AJ32" i="26"/>
  <c r="AI32" i="26"/>
  <c r="AH32" i="26"/>
  <c r="AJ31" i="26"/>
  <c r="AI31" i="26"/>
  <c r="AH31" i="26"/>
  <c r="AJ30" i="26"/>
  <c r="AI30" i="26"/>
  <c r="AH30" i="26"/>
  <c r="AJ25" i="26"/>
  <c r="AI25" i="26"/>
  <c r="AH25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AJ23" i="26"/>
  <c r="AI23" i="26"/>
  <c r="AH23" i="26"/>
  <c r="AJ22" i="26"/>
  <c r="AI22" i="26"/>
  <c r="AH22" i="26"/>
  <c r="AJ21" i="26"/>
  <c r="AI21" i="26"/>
  <c r="AH21" i="26"/>
  <c r="AJ20" i="26"/>
  <c r="AI20" i="26"/>
  <c r="AH20" i="26"/>
  <c r="AJ19" i="26"/>
  <c r="AI19" i="26"/>
  <c r="AH19" i="26"/>
  <c r="AJ18" i="26"/>
  <c r="AI18" i="26"/>
  <c r="AH18" i="26"/>
  <c r="AJ17" i="26"/>
  <c r="AI17" i="26"/>
  <c r="AH17" i="26"/>
  <c r="AJ12" i="26"/>
  <c r="AI12" i="26"/>
  <c r="AH12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AJ10" i="26"/>
  <c r="AI10" i="26"/>
  <c r="AH10" i="26"/>
  <c r="AJ9" i="26"/>
  <c r="AI9" i="26"/>
  <c r="AH9" i="26"/>
  <c r="AJ8" i="26"/>
  <c r="AI8" i="26"/>
  <c r="AH8" i="26"/>
  <c r="AJ7" i="26"/>
  <c r="AI7" i="26"/>
  <c r="AH7" i="26"/>
  <c r="AJ6" i="26"/>
  <c r="AJ11" i="26" s="1"/>
  <c r="AI6" i="26"/>
  <c r="AH6" i="26"/>
  <c r="AJ5" i="26"/>
  <c r="AI5" i="26"/>
  <c r="AH5" i="26"/>
  <c r="AJ4" i="26"/>
  <c r="AI4" i="26"/>
  <c r="AH4" i="26"/>
  <c r="AH4" i="25"/>
  <c r="AH5" i="25"/>
  <c r="AH6" i="25"/>
  <c r="AH11" i="25" s="1"/>
  <c r="AH7" i="25"/>
  <c r="AH8" i="25"/>
  <c r="AH9" i="25"/>
  <c r="AH10" i="25"/>
  <c r="AJ64" i="25"/>
  <c r="AI64" i="25"/>
  <c r="AH64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AJ62" i="25"/>
  <c r="AI62" i="25"/>
  <c r="AH62" i="25"/>
  <c r="AJ61" i="25"/>
  <c r="AI61" i="25"/>
  <c r="AH61" i="25"/>
  <c r="AJ60" i="25"/>
  <c r="AI60" i="25"/>
  <c r="AH60" i="25"/>
  <c r="AJ59" i="25"/>
  <c r="AI59" i="25"/>
  <c r="AH59" i="25"/>
  <c r="AJ58" i="25"/>
  <c r="AJ63" i="25" s="1"/>
  <c r="AI58" i="25"/>
  <c r="AH58" i="25"/>
  <c r="AJ57" i="25"/>
  <c r="AI57" i="25"/>
  <c r="AH57" i="25"/>
  <c r="AJ56" i="25"/>
  <c r="AI56" i="25"/>
  <c r="AH56" i="25"/>
  <c r="AJ51" i="25"/>
  <c r="AI51" i="25"/>
  <c r="AH51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AJ49" i="25"/>
  <c r="AI49" i="25"/>
  <c r="AH49" i="25"/>
  <c r="AJ48" i="25"/>
  <c r="AI48" i="25"/>
  <c r="AH48" i="25"/>
  <c r="AJ47" i="25"/>
  <c r="AI47" i="25"/>
  <c r="AH47" i="25"/>
  <c r="AJ46" i="25"/>
  <c r="AI46" i="25"/>
  <c r="AH46" i="25"/>
  <c r="AJ45" i="25"/>
  <c r="AI45" i="25"/>
  <c r="AI50" i="25" s="1"/>
  <c r="AH45" i="25"/>
  <c r="AJ44" i="25"/>
  <c r="AI44" i="25"/>
  <c r="AH44" i="25"/>
  <c r="AJ43" i="25"/>
  <c r="AI43" i="25"/>
  <c r="AH43" i="25"/>
  <c r="AJ38" i="25"/>
  <c r="AI38" i="25"/>
  <c r="AH38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AJ36" i="25"/>
  <c r="AI36" i="25"/>
  <c r="AH36" i="25"/>
  <c r="AJ35" i="25"/>
  <c r="AI35" i="25"/>
  <c r="AH35" i="25"/>
  <c r="AJ34" i="25"/>
  <c r="AI34" i="25"/>
  <c r="AH34" i="25"/>
  <c r="AJ33" i="25"/>
  <c r="AI33" i="25"/>
  <c r="AH33" i="25"/>
  <c r="AJ32" i="25"/>
  <c r="AI32" i="25"/>
  <c r="AH32" i="25"/>
  <c r="AJ31" i="25"/>
  <c r="AI31" i="25"/>
  <c r="AH31" i="25"/>
  <c r="AJ30" i="25"/>
  <c r="AI30" i="25"/>
  <c r="AH30" i="25"/>
  <c r="AJ25" i="25"/>
  <c r="AI25" i="25"/>
  <c r="AH25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AJ23" i="25"/>
  <c r="AI23" i="25"/>
  <c r="AH23" i="25"/>
  <c r="AJ22" i="25"/>
  <c r="AI22" i="25"/>
  <c r="AH22" i="25"/>
  <c r="AJ21" i="25"/>
  <c r="AI21" i="25"/>
  <c r="AH21" i="25"/>
  <c r="AJ20" i="25"/>
  <c r="AI20" i="25"/>
  <c r="AH20" i="25"/>
  <c r="AJ19" i="25"/>
  <c r="AI19" i="25"/>
  <c r="AI24" i="25" s="1"/>
  <c r="AH19" i="25"/>
  <c r="AJ18" i="25"/>
  <c r="AI18" i="25"/>
  <c r="AH18" i="25"/>
  <c r="AJ17" i="25"/>
  <c r="AI17" i="25"/>
  <c r="AH17" i="25"/>
  <c r="AJ12" i="25"/>
  <c r="AI12" i="25"/>
  <c r="AH12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AJ10" i="25"/>
  <c r="AI10" i="25"/>
  <c r="AJ9" i="25"/>
  <c r="AI9" i="25"/>
  <c r="AJ8" i="25"/>
  <c r="AI8" i="25"/>
  <c r="AJ7" i="25"/>
  <c r="AI7" i="25"/>
  <c r="AJ6" i="25"/>
  <c r="AI6" i="25"/>
  <c r="AJ5" i="25"/>
  <c r="AI5" i="25"/>
  <c r="AJ4" i="25"/>
  <c r="AI4" i="25"/>
  <c r="AU24" i="27" l="1"/>
  <c r="AC11" i="27"/>
  <c r="AJ63" i="26"/>
  <c r="AJ50" i="26"/>
  <c r="AH50" i="26"/>
  <c r="AJ37" i="26"/>
  <c r="AH24" i="26"/>
  <c r="AI24" i="26"/>
  <c r="AI37" i="25"/>
  <c r="AJ37" i="25"/>
  <c r="AT50" i="27"/>
  <c r="AT24" i="27"/>
  <c r="AB63" i="27"/>
  <c r="AC63" i="27"/>
  <c r="AD63" i="27"/>
  <c r="AB37" i="27"/>
  <c r="AC37" i="27"/>
  <c r="AD11" i="27"/>
  <c r="AB11" i="27"/>
  <c r="AH63" i="26"/>
  <c r="AI63" i="26"/>
  <c r="AH37" i="26"/>
  <c r="AI37" i="26"/>
  <c r="AJ24" i="26"/>
  <c r="AH11" i="26"/>
  <c r="AI11" i="26"/>
  <c r="AH63" i="25"/>
  <c r="AI63" i="25"/>
  <c r="AJ50" i="25"/>
  <c r="AH50" i="25"/>
  <c r="AH37" i="25"/>
  <c r="AJ24" i="25"/>
  <c r="AH24" i="25"/>
  <c r="AI11" i="25"/>
  <c r="AJ11" i="25"/>
  <c r="AA63" i="24"/>
  <c r="Z63" i="24"/>
  <c r="Y63" i="24"/>
  <c r="X63" i="24"/>
  <c r="W63" i="24"/>
  <c r="V63" i="24"/>
  <c r="U63" i="24"/>
  <c r="T63" i="24"/>
  <c r="S63" i="24"/>
  <c r="R63" i="24"/>
  <c r="Q63" i="24"/>
  <c r="P63" i="24"/>
  <c r="AD62" i="24"/>
  <c r="AC62" i="24"/>
  <c r="AB62" i="24"/>
  <c r="AD61" i="24"/>
  <c r="AC61" i="24"/>
  <c r="AB61" i="24"/>
  <c r="AD60" i="24"/>
  <c r="AC60" i="24"/>
  <c r="AB60" i="24"/>
  <c r="AD59" i="24"/>
  <c r="AC59" i="24"/>
  <c r="AB59" i="24"/>
  <c r="AB63" i="24" s="1"/>
  <c r="AD58" i="24"/>
  <c r="AD63" i="24" s="1"/>
  <c r="AC58" i="24"/>
  <c r="AC63" i="24" s="1"/>
  <c r="AB58" i="24"/>
  <c r="AD57" i="24"/>
  <c r="AC57" i="24"/>
  <c r="AB57" i="24"/>
  <c r="AD56" i="24"/>
  <c r="AC56" i="24"/>
  <c r="AB56" i="24"/>
  <c r="AU49" i="24"/>
  <c r="AT49" i="24"/>
  <c r="AS49" i="24"/>
  <c r="AD49" i="24"/>
  <c r="AC49" i="24"/>
  <c r="AB49" i="24"/>
  <c r="AU48" i="24"/>
  <c r="AT48" i="24"/>
  <c r="AS48" i="24"/>
  <c r="AD48" i="24"/>
  <c r="AC48" i="24"/>
  <c r="AB48" i="24"/>
  <c r="AU47" i="24"/>
  <c r="AT47" i="24"/>
  <c r="AS47" i="24"/>
  <c r="AD47" i="24"/>
  <c r="AC47" i="24"/>
  <c r="AB47" i="24"/>
  <c r="AU46" i="24"/>
  <c r="AT46" i="24"/>
  <c r="AS46" i="24"/>
  <c r="AS50" i="24" s="1"/>
  <c r="AD46" i="24"/>
  <c r="AD50" i="24" s="1"/>
  <c r="AC46" i="24"/>
  <c r="AB46" i="24"/>
  <c r="AU45" i="24"/>
  <c r="AU50" i="24" s="1"/>
  <c r="AT45" i="24"/>
  <c r="AT50" i="24" s="1"/>
  <c r="AS45" i="24"/>
  <c r="AD45" i="24"/>
  <c r="AC45" i="24"/>
  <c r="AC50" i="24" s="1"/>
  <c r="AB45" i="24"/>
  <c r="AB50" i="24" s="1"/>
  <c r="AU44" i="24"/>
  <c r="AT44" i="24"/>
  <c r="AS44" i="24"/>
  <c r="AD44" i="24"/>
  <c r="AC44" i="24"/>
  <c r="AB44" i="24"/>
  <c r="AU43" i="24"/>
  <c r="AT43" i="24"/>
  <c r="AS43" i="24"/>
  <c r="AD43" i="24"/>
  <c r="AC43" i="24"/>
  <c r="AB43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AU36" i="24"/>
  <c r="AT36" i="24"/>
  <c r="AS36" i="24"/>
  <c r="AD36" i="24"/>
  <c r="AC36" i="24"/>
  <c r="AB36" i="24"/>
  <c r="AU35" i="24"/>
  <c r="AT35" i="24"/>
  <c r="AS35" i="24"/>
  <c r="AD35" i="24"/>
  <c r="AC35" i="24"/>
  <c r="AB35" i="24"/>
  <c r="AU34" i="24"/>
  <c r="AT34" i="24"/>
  <c r="AS34" i="24"/>
  <c r="AD34" i="24"/>
  <c r="AC34" i="24"/>
  <c r="AB34" i="24"/>
  <c r="AU33" i="24"/>
  <c r="AT33" i="24"/>
  <c r="AS33" i="24"/>
  <c r="AS37" i="24" s="1"/>
  <c r="AD33" i="24"/>
  <c r="AD37" i="24" s="1"/>
  <c r="AC33" i="24"/>
  <c r="AB33" i="24"/>
  <c r="AU32" i="24"/>
  <c r="AU37" i="24" s="1"/>
  <c r="AT32" i="24"/>
  <c r="AT37" i="24" s="1"/>
  <c r="AS32" i="24"/>
  <c r="AD32" i="24"/>
  <c r="AC32" i="24"/>
  <c r="AC37" i="24" s="1"/>
  <c r="AB32" i="24"/>
  <c r="AB37" i="24" s="1"/>
  <c r="AU31" i="24"/>
  <c r="AT31" i="24"/>
  <c r="AS31" i="24"/>
  <c r="AD31" i="24"/>
  <c r="AC31" i="24"/>
  <c r="AB31" i="24"/>
  <c r="AU30" i="24"/>
  <c r="AT30" i="24"/>
  <c r="AS30" i="24"/>
  <c r="AD30" i="24"/>
  <c r="AC30" i="24"/>
  <c r="AB30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AU23" i="24"/>
  <c r="AT23" i="24"/>
  <c r="AS23" i="24"/>
  <c r="AD23" i="24"/>
  <c r="AC23" i="24"/>
  <c r="AB23" i="24"/>
  <c r="AU22" i="24"/>
  <c r="AT22" i="24"/>
  <c r="AS22" i="24"/>
  <c r="AD22" i="24"/>
  <c r="AC22" i="24"/>
  <c r="AB22" i="24"/>
  <c r="AU21" i="24"/>
  <c r="AT21" i="24"/>
  <c r="AS21" i="24"/>
  <c r="AD21" i="24"/>
  <c r="AC21" i="24"/>
  <c r="AB21" i="24"/>
  <c r="AU20" i="24"/>
  <c r="AT20" i="24"/>
  <c r="AS20" i="24"/>
  <c r="AS24" i="24" s="1"/>
  <c r="AD20" i="24"/>
  <c r="AD24" i="24" s="1"/>
  <c r="AC20" i="24"/>
  <c r="AB20" i="24"/>
  <c r="AU19" i="24"/>
  <c r="AU24" i="24" s="1"/>
  <c r="AT19" i="24"/>
  <c r="AT24" i="24" s="1"/>
  <c r="AS19" i="24"/>
  <c r="AD19" i="24"/>
  <c r="AC19" i="24"/>
  <c r="AC24" i="24" s="1"/>
  <c r="AB19" i="24"/>
  <c r="AB24" i="24" s="1"/>
  <c r="AU18" i="24"/>
  <c r="AT18" i="24"/>
  <c r="AS18" i="24"/>
  <c r="AD18" i="24"/>
  <c r="AC18" i="24"/>
  <c r="AB18" i="24"/>
  <c r="AU17" i="24"/>
  <c r="AT17" i="24"/>
  <c r="AS17" i="24"/>
  <c r="AD17" i="24"/>
  <c r="AC17" i="24"/>
  <c r="AB17" i="24"/>
  <c r="AD11" i="24"/>
  <c r="AA11" i="24"/>
  <c r="Z11" i="24"/>
  <c r="Y11" i="24"/>
  <c r="X11" i="24"/>
  <c r="W11" i="24"/>
  <c r="V11" i="24"/>
  <c r="U11" i="24"/>
  <c r="T11" i="24"/>
  <c r="S11" i="24"/>
  <c r="R11" i="24"/>
  <c r="Q11" i="24"/>
  <c r="AU10" i="24"/>
  <c r="AT10" i="24"/>
  <c r="AS10" i="24"/>
  <c r="AD10" i="24"/>
  <c r="AC10" i="24"/>
  <c r="AB10" i="24"/>
  <c r="AU9" i="24"/>
  <c r="AT9" i="24"/>
  <c r="AS9" i="24"/>
  <c r="AD9" i="24"/>
  <c r="AC9" i="24"/>
  <c r="AB9" i="24"/>
  <c r="AU8" i="24"/>
  <c r="AT8" i="24"/>
  <c r="AS8" i="24"/>
  <c r="AD8" i="24"/>
  <c r="AC8" i="24"/>
  <c r="AB8" i="24"/>
  <c r="AU7" i="24"/>
  <c r="AT7" i="24"/>
  <c r="AS7" i="24"/>
  <c r="AD7" i="24"/>
  <c r="AC7" i="24"/>
  <c r="AB7" i="24"/>
  <c r="AU6" i="24"/>
  <c r="AU11" i="24" s="1"/>
  <c r="AT6" i="24"/>
  <c r="AT11" i="24" s="1"/>
  <c r="AS6" i="24"/>
  <c r="AS11" i="24" s="1"/>
  <c r="AD6" i="24"/>
  <c r="AC6" i="24"/>
  <c r="AC11" i="24" s="1"/>
  <c r="AB6" i="24"/>
  <c r="AB11" i="24" s="1"/>
  <c r="AU5" i="24"/>
  <c r="AT5" i="24"/>
  <c r="AS5" i="24"/>
  <c r="AD5" i="24"/>
  <c r="AC5" i="24"/>
  <c r="AB5" i="24"/>
  <c r="AU4" i="24"/>
  <c r="AT4" i="24"/>
  <c r="AS4" i="24"/>
  <c r="AD4" i="24"/>
  <c r="AC4" i="24"/>
  <c r="AB4" i="24"/>
  <c r="AJ12" i="23"/>
  <c r="AI12" i="23"/>
  <c r="AH12" i="23"/>
  <c r="AJ10" i="23"/>
  <c r="AI10" i="23"/>
  <c r="AH10" i="23"/>
  <c r="AJ9" i="23"/>
  <c r="AI9" i="23"/>
  <c r="AH9" i="23"/>
  <c r="AJ8" i="23"/>
  <c r="AI8" i="23"/>
  <c r="AH8" i="23"/>
  <c r="AJ7" i="23"/>
  <c r="AI7" i="23"/>
  <c r="AH7" i="23"/>
  <c r="AH11" i="23" s="1"/>
  <c r="AJ6" i="23"/>
  <c r="AI6" i="23"/>
  <c r="AI11" i="23" s="1"/>
  <c r="AH6" i="23"/>
  <c r="AJ5" i="23"/>
  <c r="AI5" i="23"/>
  <c r="AH5" i="23"/>
  <c r="AJ4" i="23"/>
  <c r="AI4" i="23"/>
  <c r="AH4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AJ64" i="23"/>
  <c r="AI64" i="23"/>
  <c r="AH64" i="23"/>
  <c r="AJ62" i="23"/>
  <c r="AI62" i="23"/>
  <c r="AH62" i="23"/>
  <c r="AJ61" i="23"/>
  <c r="AI61" i="23"/>
  <c r="AH61" i="23"/>
  <c r="AJ60" i="23"/>
  <c r="AI60" i="23"/>
  <c r="AH60" i="23"/>
  <c r="AJ59" i="23"/>
  <c r="AJ63" i="23" s="1"/>
  <c r="AI59" i="23"/>
  <c r="AH59" i="23"/>
  <c r="AJ58" i="23"/>
  <c r="AI58" i="23"/>
  <c r="AI63" i="23" s="1"/>
  <c r="AH58" i="23"/>
  <c r="AJ57" i="23"/>
  <c r="AI57" i="23"/>
  <c r="AH57" i="23"/>
  <c r="AJ56" i="23"/>
  <c r="AI56" i="23"/>
  <c r="AH56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AJ51" i="23"/>
  <c r="AI51" i="23"/>
  <c r="AH51" i="23"/>
  <c r="AJ49" i="23"/>
  <c r="AI49" i="23"/>
  <c r="AH49" i="23"/>
  <c r="AJ48" i="23"/>
  <c r="AI48" i="23"/>
  <c r="AH48" i="23"/>
  <c r="AJ47" i="23"/>
  <c r="AI47" i="23"/>
  <c r="AH47" i="23"/>
  <c r="AJ46" i="23"/>
  <c r="AI46" i="23"/>
  <c r="AH46" i="23"/>
  <c r="AJ45" i="23"/>
  <c r="AI45" i="23"/>
  <c r="AH45" i="23"/>
  <c r="AH50" i="23" s="1"/>
  <c r="AJ44" i="23"/>
  <c r="AI44" i="23"/>
  <c r="AH44" i="23"/>
  <c r="AJ43" i="23"/>
  <c r="AI43" i="23"/>
  <c r="AH43" i="23"/>
  <c r="AJ25" i="23"/>
  <c r="AI25" i="23"/>
  <c r="AH25" i="23"/>
  <c r="AJ23" i="23"/>
  <c r="AI23" i="23"/>
  <c r="AH23" i="23"/>
  <c r="AJ22" i="23"/>
  <c r="AI22" i="23"/>
  <c r="AH22" i="23"/>
  <c r="AJ21" i="23"/>
  <c r="AI21" i="23"/>
  <c r="AH21" i="23"/>
  <c r="AJ20" i="23"/>
  <c r="AI20" i="23"/>
  <c r="AI24" i="23" s="1"/>
  <c r="AH20" i="23"/>
  <c r="AJ19" i="23"/>
  <c r="AI19" i="23"/>
  <c r="AH19" i="23"/>
  <c r="AJ18" i="23"/>
  <c r="AI18" i="23"/>
  <c r="AH18" i="23"/>
  <c r="AJ17" i="23"/>
  <c r="AI17" i="23"/>
  <c r="AH17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AJ38" i="23"/>
  <c r="AI38" i="23"/>
  <c r="AH38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AJ36" i="23"/>
  <c r="AI36" i="23"/>
  <c r="AH36" i="23"/>
  <c r="AJ35" i="23"/>
  <c r="AI35" i="23"/>
  <c r="AH35" i="23"/>
  <c r="AJ34" i="23"/>
  <c r="AI34" i="23"/>
  <c r="AH34" i="23"/>
  <c r="AJ33" i="23"/>
  <c r="AI33" i="23"/>
  <c r="AH33" i="23"/>
  <c r="AJ32" i="23"/>
  <c r="AI32" i="23"/>
  <c r="AH32" i="23"/>
  <c r="AJ31" i="23"/>
  <c r="AI31" i="23"/>
  <c r="AH31" i="23"/>
  <c r="AJ30" i="23"/>
  <c r="AI30" i="23"/>
  <c r="AH30" i="23"/>
  <c r="AD38" i="22"/>
  <c r="AC38" i="22"/>
  <c r="AB38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AD36" i="22"/>
  <c r="AC36" i="22"/>
  <c r="AB36" i="22"/>
  <c r="AD35" i="22"/>
  <c r="AC35" i="22"/>
  <c r="AB35" i="22"/>
  <c r="AD34" i="22"/>
  <c r="AC34" i="22"/>
  <c r="AB34" i="22"/>
  <c r="AD33" i="22"/>
  <c r="AD37" i="22" s="1"/>
  <c r="AC33" i="22"/>
  <c r="AC37" i="22" s="1"/>
  <c r="AB33" i="22"/>
  <c r="AB37" i="22" s="1"/>
  <c r="AD32" i="22"/>
  <c r="AC32" i="22"/>
  <c r="AB32" i="22"/>
  <c r="AD31" i="22"/>
  <c r="AC31" i="22"/>
  <c r="AB31" i="22"/>
  <c r="AD30" i="22"/>
  <c r="AC30" i="22"/>
  <c r="AB30" i="22"/>
  <c r="AH43" i="21"/>
  <c r="AH44" i="21"/>
  <c r="AH45" i="21"/>
  <c r="AH46" i="21"/>
  <c r="AH47" i="21"/>
  <c r="AH48" i="21"/>
  <c r="AH49" i="21"/>
  <c r="AJ64" i="21"/>
  <c r="AI64" i="21"/>
  <c r="AH64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AJ62" i="21"/>
  <c r="AI62" i="21"/>
  <c r="AH62" i="21"/>
  <c r="AJ61" i="21"/>
  <c r="AI61" i="21"/>
  <c r="AH61" i="21"/>
  <c r="AJ60" i="21"/>
  <c r="AI60" i="21"/>
  <c r="AH60" i="21"/>
  <c r="AJ59" i="21"/>
  <c r="AI59" i="21"/>
  <c r="AH59" i="21"/>
  <c r="AJ58" i="21"/>
  <c r="AI58" i="21"/>
  <c r="AH58" i="21"/>
  <c r="AJ57" i="21"/>
  <c r="AI57" i="21"/>
  <c r="AH57" i="21"/>
  <c r="AJ56" i="21"/>
  <c r="AI56" i="21"/>
  <c r="AH56" i="21"/>
  <c r="AJ51" i="21"/>
  <c r="AI51" i="21"/>
  <c r="AH51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AJ49" i="21"/>
  <c r="AI49" i="21"/>
  <c r="AJ48" i="21"/>
  <c r="AI48" i="21"/>
  <c r="AJ47" i="21"/>
  <c r="AI47" i="21"/>
  <c r="AJ46" i="21"/>
  <c r="AI46" i="21"/>
  <c r="AJ45" i="21"/>
  <c r="AI45" i="21"/>
  <c r="AJ44" i="21"/>
  <c r="AI44" i="21"/>
  <c r="AJ43" i="21"/>
  <c r="AI43" i="21"/>
  <c r="AJ38" i="21"/>
  <c r="AI38" i="21"/>
  <c r="AH38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AJ36" i="21"/>
  <c r="AI36" i="21"/>
  <c r="AH36" i="21"/>
  <c r="AJ35" i="21"/>
  <c r="AI35" i="21"/>
  <c r="AH35" i="21"/>
  <c r="AJ34" i="21"/>
  <c r="AI34" i="21"/>
  <c r="AH34" i="21"/>
  <c r="AJ33" i="21"/>
  <c r="AI33" i="21"/>
  <c r="AH33" i="21"/>
  <c r="AJ32" i="21"/>
  <c r="AJ37" i="21" s="1"/>
  <c r="AI32" i="21"/>
  <c r="AI37" i="21" s="1"/>
  <c r="AH32" i="21"/>
  <c r="AJ31" i="21"/>
  <c r="AI31" i="21"/>
  <c r="AH31" i="21"/>
  <c r="AJ30" i="21"/>
  <c r="AI30" i="21"/>
  <c r="AH30" i="21"/>
  <c r="AJ25" i="21"/>
  <c r="AI25" i="21"/>
  <c r="AH25" i="21"/>
  <c r="AI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AJ23" i="21"/>
  <c r="AI23" i="21"/>
  <c r="AH23" i="21"/>
  <c r="AJ22" i="21"/>
  <c r="AI22" i="21"/>
  <c r="AH22" i="21"/>
  <c r="AJ21" i="21"/>
  <c r="AI21" i="21"/>
  <c r="AH21" i="21"/>
  <c r="AJ20" i="21"/>
  <c r="AI20" i="21"/>
  <c r="AH20" i="21"/>
  <c r="AJ19" i="21"/>
  <c r="AJ24" i="21" s="1"/>
  <c r="AI19" i="21"/>
  <c r="AH19" i="21"/>
  <c r="AH24" i="21" s="1"/>
  <c r="AJ18" i="21"/>
  <c r="AI18" i="21"/>
  <c r="AH18" i="21"/>
  <c r="AJ17" i="21"/>
  <c r="AI17" i="21"/>
  <c r="AH17" i="21"/>
  <c r="AJ12" i="21"/>
  <c r="AI12" i="21"/>
  <c r="AH12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AJ10" i="21"/>
  <c r="AI10" i="21"/>
  <c r="AH10" i="21"/>
  <c r="AJ9" i="21"/>
  <c r="AI9" i="21"/>
  <c r="AH9" i="21"/>
  <c r="AJ8" i="21"/>
  <c r="AI8" i="21"/>
  <c r="AH8" i="21"/>
  <c r="AJ7" i="21"/>
  <c r="AI7" i="21"/>
  <c r="AH7" i="21"/>
  <c r="AJ6" i="21"/>
  <c r="AI6" i="21"/>
  <c r="AH6" i="21"/>
  <c r="AJ5" i="21"/>
  <c r="AI5" i="21"/>
  <c r="AH5" i="21"/>
  <c r="AJ4" i="21"/>
  <c r="AI4" i="21"/>
  <c r="AH4" i="21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4" i="20"/>
  <c r="AH5" i="20"/>
  <c r="AH6" i="20"/>
  <c r="AH7" i="20"/>
  <c r="AH8" i="20"/>
  <c r="AH9" i="20"/>
  <c r="AH10" i="20"/>
  <c r="AJ64" i="20"/>
  <c r="AI64" i="20"/>
  <c r="AH64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AJ62" i="20"/>
  <c r="AI62" i="20"/>
  <c r="AH62" i="20"/>
  <c r="AJ61" i="20"/>
  <c r="AI61" i="20"/>
  <c r="AH61" i="20"/>
  <c r="AJ60" i="20"/>
  <c r="AI60" i="20"/>
  <c r="AH60" i="20"/>
  <c r="AJ59" i="20"/>
  <c r="AI59" i="20"/>
  <c r="AH59" i="20"/>
  <c r="AJ58" i="20"/>
  <c r="AJ63" i="20" s="1"/>
  <c r="AI58" i="20"/>
  <c r="AH58" i="20"/>
  <c r="AJ57" i="20"/>
  <c r="AI57" i="20"/>
  <c r="AH57" i="20"/>
  <c r="AJ56" i="20"/>
  <c r="AI56" i="20"/>
  <c r="AH56" i="20"/>
  <c r="AJ51" i="20"/>
  <c r="AI51" i="20"/>
  <c r="AH51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AJ49" i="20"/>
  <c r="AI49" i="20"/>
  <c r="AH49" i="20"/>
  <c r="AJ48" i="20"/>
  <c r="AI48" i="20"/>
  <c r="AH48" i="20"/>
  <c r="AJ47" i="20"/>
  <c r="AI47" i="20"/>
  <c r="AH47" i="20"/>
  <c r="AJ46" i="20"/>
  <c r="AI46" i="20"/>
  <c r="AH46" i="20"/>
  <c r="AJ45" i="20"/>
  <c r="AJ50" i="20" s="1"/>
  <c r="AI45" i="20"/>
  <c r="AH45" i="20"/>
  <c r="AJ44" i="20"/>
  <c r="AI44" i="20"/>
  <c r="AH44" i="20"/>
  <c r="AJ43" i="20"/>
  <c r="AI43" i="20"/>
  <c r="AH43" i="20"/>
  <c r="AJ38" i="20"/>
  <c r="AI38" i="20"/>
  <c r="AH38" i="20"/>
  <c r="AJ36" i="20"/>
  <c r="AI36" i="20"/>
  <c r="AH36" i="20"/>
  <c r="AJ35" i="20"/>
  <c r="AI35" i="20"/>
  <c r="AH35" i="20"/>
  <c r="AJ34" i="20"/>
  <c r="AI34" i="20"/>
  <c r="AH34" i="20"/>
  <c r="AJ33" i="20"/>
  <c r="AI33" i="20"/>
  <c r="AH33" i="20"/>
  <c r="AJ32" i="20"/>
  <c r="AI32" i="20"/>
  <c r="AH32" i="20"/>
  <c r="AJ31" i="20"/>
  <c r="AI31" i="20"/>
  <c r="AH31" i="20"/>
  <c r="AJ30" i="20"/>
  <c r="AI30" i="20"/>
  <c r="AH30" i="20"/>
  <c r="AJ25" i="20"/>
  <c r="AI25" i="20"/>
  <c r="AH25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AJ23" i="20"/>
  <c r="AI23" i="20"/>
  <c r="AH23" i="20"/>
  <c r="AJ22" i="20"/>
  <c r="AI22" i="20"/>
  <c r="AH22" i="20"/>
  <c r="AJ21" i="20"/>
  <c r="AI21" i="20"/>
  <c r="AH21" i="20"/>
  <c r="AJ20" i="20"/>
  <c r="AI20" i="20"/>
  <c r="AH20" i="20"/>
  <c r="AJ19" i="20"/>
  <c r="AI19" i="20"/>
  <c r="AH19" i="20"/>
  <c r="AH24" i="20" s="1"/>
  <c r="AJ18" i="20"/>
  <c r="AI18" i="20"/>
  <c r="AH18" i="20"/>
  <c r="AJ17" i="20"/>
  <c r="AI17" i="20"/>
  <c r="AH17" i="20"/>
  <c r="AJ12" i="20"/>
  <c r="AI12" i="20"/>
  <c r="AH12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AJ10" i="20"/>
  <c r="AI10" i="20"/>
  <c r="AJ9" i="20"/>
  <c r="AI9" i="20"/>
  <c r="AJ8" i="20"/>
  <c r="AI8" i="20"/>
  <c r="AJ7" i="20"/>
  <c r="AI7" i="20"/>
  <c r="AJ6" i="20"/>
  <c r="AI6" i="20"/>
  <c r="AI11" i="20" s="1"/>
  <c r="AJ5" i="20"/>
  <c r="AI5" i="20"/>
  <c r="AJ4" i="20"/>
  <c r="AI4" i="20"/>
  <c r="AH63" i="23" l="1"/>
  <c r="AI50" i="23"/>
  <c r="AJ50" i="23"/>
  <c r="AJ24" i="23"/>
  <c r="AH24" i="23"/>
  <c r="AJ11" i="23"/>
  <c r="AI37" i="23"/>
  <c r="AH37" i="23"/>
  <c r="AJ37" i="23"/>
  <c r="AH50" i="21"/>
  <c r="AI50" i="21"/>
  <c r="AJ50" i="21"/>
  <c r="AJ63" i="21"/>
  <c r="AH63" i="21"/>
  <c r="AI63" i="21"/>
  <c r="AH37" i="21"/>
  <c r="AI11" i="21"/>
  <c r="AJ11" i="21"/>
  <c r="AH11" i="21"/>
  <c r="AH63" i="20"/>
  <c r="AI63" i="20"/>
  <c r="AI50" i="20"/>
  <c r="AJ37" i="20"/>
  <c r="AI37" i="20"/>
  <c r="AH37" i="20"/>
  <c r="AI24" i="20"/>
  <c r="AJ24" i="20"/>
  <c r="AJ11" i="20"/>
  <c r="AH11" i="20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I20" i="16"/>
  <c r="AI24" i="16"/>
  <c r="AJ64" i="16"/>
  <c r="AI64" i="16"/>
  <c r="AH64" i="16"/>
  <c r="AJ62" i="16"/>
  <c r="AI62" i="16"/>
  <c r="AH62" i="16"/>
  <c r="AJ61" i="16"/>
  <c r="AI61" i="16"/>
  <c r="AH61" i="16"/>
  <c r="AJ60" i="16"/>
  <c r="AI60" i="16"/>
  <c r="AH60" i="16"/>
  <c r="AJ59" i="16"/>
  <c r="AI59" i="16"/>
  <c r="AH59" i="16"/>
  <c r="AJ58" i="16"/>
  <c r="AI58" i="16"/>
  <c r="AI63" i="16" s="1"/>
  <c r="AH58" i="16"/>
  <c r="AJ57" i="16"/>
  <c r="AI57" i="16"/>
  <c r="AH57" i="16"/>
  <c r="AJ56" i="16"/>
  <c r="AI56" i="16"/>
  <c r="AH56" i="16"/>
  <c r="AJ51" i="16"/>
  <c r="AI51" i="16"/>
  <c r="AH51" i="16"/>
  <c r="AJ49" i="16"/>
  <c r="AI49" i="16"/>
  <c r="AH49" i="16"/>
  <c r="AJ48" i="16"/>
  <c r="AI48" i="16"/>
  <c r="AH48" i="16"/>
  <c r="AJ47" i="16"/>
  <c r="AI47" i="16"/>
  <c r="AH47" i="16"/>
  <c r="AJ46" i="16"/>
  <c r="AI46" i="16"/>
  <c r="AH46" i="16"/>
  <c r="AH50" i="16" s="1"/>
  <c r="AJ45" i="16"/>
  <c r="AI45" i="16"/>
  <c r="AI50" i="16" s="1"/>
  <c r="AH45" i="16"/>
  <c r="AJ44" i="16"/>
  <c r="AI44" i="16"/>
  <c r="AH44" i="16"/>
  <c r="AJ43" i="16"/>
  <c r="AI43" i="16"/>
  <c r="AH43" i="16"/>
  <c r="AJ25" i="16"/>
  <c r="AI25" i="16"/>
  <c r="AH25" i="16"/>
  <c r="AJ23" i="16"/>
  <c r="AI23" i="16"/>
  <c r="AH23" i="16"/>
  <c r="AJ22" i="16"/>
  <c r="AI22" i="16"/>
  <c r="AH22" i="16"/>
  <c r="AJ21" i="16"/>
  <c r="AI21" i="16"/>
  <c r="AH21" i="16"/>
  <c r="AJ20" i="16"/>
  <c r="AH20" i="16"/>
  <c r="AJ19" i="16"/>
  <c r="AI19" i="16"/>
  <c r="AH19" i="16"/>
  <c r="AH24" i="16" s="1"/>
  <c r="AJ18" i="16"/>
  <c r="AI18" i="16"/>
  <c r="AH18" i="16"/>
  <c r="AJ17" i="16"/>
  <c r="AI17" i="16"/>
  <c r="AH17" i="16"/>
  <c r="AJ12" i="16"/>
  <c r="AI12" i="16"/>
  <c r="AH12" i="16"/>
  <c r="AJ10" i="16"/>
  <c r="AI10" i="16"/>
  <c r="AH10" i="16"/>
  <c r="AJ9" i="16"/>
  <c r="AI9" i="16"/>
  <c r="AH9" i="16"/>
  <c r="AJ8" i="16"/>
  <c r="AI8" i="16"/>
  <c r="AH8" i="16"/>
  <c r="AJ7" i="16"/>
  <c r="AJ11" i="16" s="1"/>
  <c r="AI7" i="16"/>
  <c r="AH7" i="16"/>
  <c r="AJ6" i="16"/>
  <c r="AI6" i="16"/>
  <c r="AH6" i="16"/>
  <c r="AH11" i="16" s="1"/>
  <c r="AJ5" i="16"/>
  <c r="AI5" i="16"/>
  <c r="AH5" i="16"/>
  <c r="AJ4" i="16"/>
  <c r="AI4" i="16"/>
  <c r="AH4" i="16"/>
  <c r="AH38" i="16"/>
  <c r="AJ64" i="15"/>
  <c r="AI64" i="15"/>
  <c r="AH64" i="15"/>
  <c r="AJ62" i="15"/>
  <c r="AI62" i="15"/>
  <c r="AH62" i="15"/>
  <c r="AJ61" i="15"/>
  <c r="AI61" i="15"/>
  <c r="AH61" i="15"/>
  <c r="AJ60" i="15"/>
  <c r="AI60" i="15"/>
  <c r="AH60" i="15"/>
  <c r="AJ59" i="15"/>
  <c r="AJ63" i="15" s="1"/>
  <c r="AI59" i="15"/>
  <c r="AI63" i="15" s="1"/>
  <c r="AH59" i="15"/>
  <c r="AH63" i="15" s="1"/>
  <c r="AJ58" i="15"/>
  <c r="AI58" i="15"/>
  <c r="AH58" i="15"/>
  <c r="AJ57" i="15"/>
  <c r="AI57" i="15"/>
  <c r="AH57" i="15"/>
  <c r="AJ56" i="15"/>
  <c r="AI56" i="15"/>
  <c r="AH56" i="15"/>
  <c r="AJ51" i="15"/>
  <c r="AI51" i="15"/>
  <c r="AH51" i="15"/>
  <c r="AJ49" i="15"/>
  <c r="AI49" i="15"/>
  <c r="AH49" i="15"/>
  <c r="AJ48" i="15"/>
  <c r="AI48" i="15"/>
  <c r="AH48" i="15"/>
  <c r="AJ47" i="15"/>
  <c r="AI47" i="15"/>
  <c r="AH47" i="15"/>
  <c r="AJ46" i="15"/>
  <c r="AJ50" i="15" s="1"/>
  <c r="AI46" i="15"/>
  <c r="AH46" i="15"/>
  <c r="AJ45" i="15"/>
  <c r="AI45" i="15"/>
  <c r="AI50" i="15" s="1"/>
  <c r="AH45" i="15"/>
  <c r="AH50" i="15" s="1"/>
  <c r="AJ44" i="15"/>
  <c r="AI44" i="15"/>
  <c r="AH44" i="15"/>
  <c r="AJ43" i="15"/>
  <c r="AI43" i="15"/>
  <c r="AH43" i="15"/>
  <c r="AJ12" i="15"/>
  <c r="AI12" i="15"/>
  <c r="AH12" i="15"/>
  <c r="AJ10" i="15"/>
  <c r="AI10" i="15"/>
  <c r="AH10" i="15"/>
  <c r="AJ9" i="15"/>
  <c r="AI9" i="15"/>
  <c r="AH9" i="15"/>
  <c r="AJ8" i="15"/>
  <c r="AI8" i="15"/>
  <c r="AH8" i="15"/>
  <c r="AJ7" i="15"/>
  <c r="AJ11" i="15" s="1"/>
  <c r="AI7" i="15"/>
  <c r="AI11" i="15" s="1"/>
  <c r="AH7" i="15"/>
  <c r="AH11" i="15" s="1"/>
  <c r="AJ6" i="15"/>
  <c r="AI6" i="15"/>
  <c r="AH6" i="15"/>
  <c r="AJ5" i="15"/>
  <c r="AI5" i="15"/>
  <c r="AH5" i="15"/>
  <c r="AJ4" i="15"/>
  <c r="AI4" i="15"/>
  <c r="AH4" i="15"/>
  <c r="AJ25" i="15"/>
  <c r="AI25" i="15"/>
  <c r="AH25" i="15"/>
  <c r="AJ23" i="15"/>
  <c r="AI23" i="15"/>
  <c r="AH23" i="15"/>
  <c r="AJ22" i="15"/>
  <c r="AI22" i="15"/>
  <c r="AH22" i="15"/>
  <c r="AJ21" i="15"/>
  <c r="AI21" i="15"/>
  <c r="AH21" i="15"/>
  <c r="AJ20" i="15"/>
  <c r="AI20" i="15"/>
  <c r="AI24" i="15" s="1"/>
  <c r="AH20" i="15"/>
  <c r="AJ19" i="15"/>
  <c r="AJ24" i="15" s="1"/>
  <c r="AI19" i="15"/>
  <c r="AH19" i="15"/>
  <c r="AH24" i="15" s="1"/>
  <c r="AJ18" i="15"/>
  <c r="AI18" i="15"/>
  <c r="AH18" i="15"/>
  <c r="AJ17" i="15"/>
  <c r="AI17" i="15"/>
  <c r="AH17" i="15"/>
  <c r="P37" i="18"/>
  <c r="Q37" i="18"/>
  <c r="R37" i="18"/>
  <c r="S37" i="18"/>
  <c r="T37" i="18"/>
  <c r="U37" i="18"/>
  <c r="V37" i="18"/>
  <c r="W37" i="18"/>
  <c r="X37" i="18"/>
  <c r="Y37" i="18"/>
  <c r="Z37" i="18"/>
  <c r="AA37" i="18"/>
  <c r="S24" i="18"/>
  <c r="P24" i="18"/>
  <c r="Q24" i="18"/>
  <c r="R24" i="18"/>
  <c r="T24" i="18"/>
  <c r="U24" i="18"/>
  <c r="V24" i="18"/>
  <c r="W24" i="18"/>
  <c r="X24" i="18"/>
  <c r="Y24" i="18"/>
  <c r="Z24" i="18"/>
  <c r="AA24" i="18"/>
  <c r="AU49" i="18"/>
  <c r="AT49" i="18"/>
  <c r="AS49" i="18"/>
  <c r="AU48" i="18"/>
  <c r="AT48" i="18"/>
  <c r="AS48" i="18"/>
  <c r="AU47" i="18"/>
  <c r="AT47" i="18"/>
  <c r="AS47" i="18"/>
  <c r="AU46" i="18"/>
  <c r="AT46" i="18"/>
  <c r="AS46" i="18"/>
  <c r="AS50" i="18" s="1"/>
  <c r="AU45" i="18"/>
  <c r="AU50" i="18" s="1"/>
  <c r="AT45" i="18"/>
  <c r="AS45" i="18"/>
  <c r="AU44" i="18"/>
  <c r="AT44" i="18"/>
  <c r="AS44" i="18"/>
  <c r="AU43" i="18"/>
  <c r="AT43" i="18"/>
  <c r="AS43" i="18"/>
  <c r="AU36" i="18"/>
  <c r="AT36" i="18"/>
  <c r="AS36" i="18"/>
  <c r="AU35" i="18"/>
  <c r="AT35" i="18"/>
  <c r="AS35" i="18"/>
  <c r="AU34" i="18"/>
  <c r="AT34" i="18"/>
  <c r="AS34" i="18"/>
  <c r="AU33" i="18"/>
  <c r="AT33" i="18"/>
  <c r="AS33" i="18"/>
  <c r="AU32" i="18"/>
  <c r="AT32" i="18"/>
  <c r="AT37" i="18" s="1"/>
  <c r="AS32" i="18"/>
  <c r="AS37" i="18" s="1"/>
  <c r="AU31" i="18"/>
  <c r="AT31" i="18"/>
  <c r="AS31" i="18"/>
  <c r="AU30" i="18"/>
  <c r="AT30" i="18"/>
  <c r="AS30" i="18"/>
  <c r="AU23" i="18"/>
  <c r="AT23" i="18"/>
  <c r="AS23" i="18"/>
  <c r="AU22" i="18"/>
  <c r="AT22" i="18"/>
  <c r="AS22" i="18"/>
  <c r="AU21" i="18"/>
  <c r="AT21" i="18"/>
  <c r="AS21" i="18"/>
  <c r="AU20" i="18"/>
  <c r="AU24" i="18" s="1"/>
  <c r="AT20" i="18"/>
  <c r="AT24" i="18" s="1"/>
  <c r="AS20" i="18"/>
  <c r="AU19" i="18"/>
  <c r="AT19" i="18"/>
  <c r="AS19" i="18"/>
  <c r="AS24" i="18" s="1"/>
  <c r="AU18" i="18"/>
  <c r="AT18" i="18"/>
  <c r="AS18" i="18"/>
  <c r="AU17" i="18"/>
  <c r="AT17" i="18"/>
  <c r="AS17" i="18"/>
  <c r="AU10" i="18"/>
  <c r="AT10" i="18"/>
  <c r="AS10" i="18"/>
  <c r="AU9" i="18"/>
  <c r="AT9" i="18"/>
  <c r="AS9" i="18"/>
  <c r="AU8" i="18"/>
  <c r="AT8" i="18"/>
  <c r="AS8" i="18"/>
  <c r="AU7" i="18"/>
  <c r="AT7" i="18"/>
  <c r="AS7" i="18"/>
  <c r="AU6" i="18"/>
  <c r="AU11" i="18" s="1"/>
  <c r="AT6" i="18"/>
  <c r="AT11" i="18" s="1"/>
  <c r="AS6" i="18"/>
  <c r="AS11" i="18" s="1"/>
  <c r="AU5" i="18"/>
  <c r="AT5" i="18"/>
  <c r="AS5" i="18"/>
  <c r="AU4" i="18"/>
  <c r="AT4" i="18"/>
  <c r="AS4" i="18"/>
  <c r="AD62" i="18"/>
  <c r="AC62" i="18"/>
  <c r="AB62" i="18"/>
  <c r="AD61" i="18"/>
  <c r="AC61" i="18"/>
  <c r="AB61" i="18"/>
  <c r="AD60" i="18"/>
  <c r="AC60" i="18"/>
  <c r="AB60" i="18"/>
  <c r="AD59" i="18"/>
  <c r="AC59" i="18"/>
  <c r="AC63" i="18" s="1"/>
  <c r="AB59" i="18"/>
  <c r="AD58" i="18"/>
  <c r="AD63" i="18" s="1"/>
  <c r="AC58" i="18"/>
  <c r="AB58" i="18"/>
  <c r="AB63" i="18" s="1"/>
  <c r="AD57" i="18"/>
  <c r="AC57" i="18"/>
  <c r="AB57" i="18"/>
  <c r="AD56" i="18"/>
  <c r="AC56" i="18"/>
  <c r="AB56" i="18"/>
  <c r="AD49" i="18"/>
  <c r="AC49" i="18"/>
  <c r="AB49" i="18"/>
  <c r="AD48" i="18"/>
  <c r="AC48" i="18"/>
  <c r="AB48" i="18"/>
  <c r="AD47" i="18"/>
  <c r="AC47" i="18"/>
  <c r="AB47" i="18"/>
  <c r="AD46" i="18"/>
  <c r="AC46" i="18"/>
  <c r="AC50" i="18" s="1"/>
  <c r="AB46" i="18"/>
  <c r="AD45" i="18"/>
  <c r="AD50" i="18" s="1"/>
  <c r="AC45" i="18"/>
  <c r="AB45" i="18"/>
  <c r="AB50" i="18" s="1"/>
  <c r="AD44" i="18"/>
  <c r="AC44" i="18"/>
  <c r="AB44" i="18"/>
  <c r="AD43" i="18"/>
  <c r="AC43" i="18"/>
  <c r="AB43" i="18"/>
  <c r="AD36" i="18"/>
  <c r="AC36" i="18"/>
  <c r="AB36" i="18"/>
  <c r="AD35" i="18"/>
  <c r="AC35" i="18"/>
  <c r="AB35" i="18"/>
  <c r="AD34" i="18"/>
  <c r="AC34" i="18"/>
  <c r="AB34" i="18"/>
  <c r="AD33" i="18"/>
  <c r="AC33" i="18"/>
  <c r="AB33" i="18"/>
  <c r="AD32" i="18"/>
  <c r="AD37" i="18" s="1"/>
  <c r="AC32" i="18"/>
  <c r="AB32" i="18"/>
  <c r="AB37" i="18" s="1"/>
  <c r="AD31" i="18"/>
  <c r="AC31" i="18"/>
  <c r="AB31" i="18"/>
  <c r="AD30" i="18"/>
  <c r="AC30" i="18"/>
  <c r="AB30" i="18"/>
  <c r="AC17" i="18"/>
  <c r="AD23" i="18"/>
  <c r="AC23" i="18"/>
  <c r="AB23" i="18"/>
  <c r="AD22" i="18"/>
  <c r="AC22" i="18"/>
  <c r="AB22" i="18"/>
  <c r="AD21" i="18"/>
  <c r="AC21" i="18"/>
  <c r="AB21" i="18"/>
  <c r="AD20" i="18"/>
  <c r="AD24" i="18" s="1"/>
  <c r="AC20" i="18"/>
  <c r="AB20" i="18"/>
  <c r="AD19" i="18"/>
  <c r="AC19" i="18"/>
  <c r="AB19" i="18"/>
  <c r="AD18" i="18"/>
  <c r="AC18" i="18"/>
  <c r="AB18" i="18"/>
  <c r="AD17" i="18"/>
  <c r="AB17" i="18"/>
  <c r="AB5" i="18"/>
  <c r="AC5" i="18"/>
  <c r="AD5" i="18"/>
  <c r="AB6" i="18"/>
  <c r="AB11" i="18" s="1"/>
  <c r="AC6" i="18"/>
  <c r="AC11" i="18" s="1"/>
  <c r="AD6" i="18"/>
  <c r="AB7" i="18"/>
  <c r="AC7" i="18"/>
  <c r="AD7" i="18"/>
  <c r="AD11" i="18" s="1"/>
  <c r="AB8" i="18"/>
  <c r="AC8" i="18"/>
  <c r="AD8" i="18"/>
  <c r="AB9" i="18"/>
  <c r="AC9" i="18"/>
  <c r="AD9" i="18"/>
  <c r="AB10" i="18"/>
  <c r="AC10" i="18"/>
  <c r="AD10" i="18"/>
  <c r="R11" i="18"/>
  <c r="S11" i="18"/>
  <c r="T11" i="18"/>
  <c r="U11" i="18"/>
  <c r="V11" i="18"/>
  <c r="W11" i="18"/>
  <c r="X11" i="18"/>
  <c r="Y11" i="18"/>
  <c r="Z11" i="18"/>
  <c r="AA11" i="18"/>
  <c r="Q11" i="18"/>
  <c r="AD4" i="18"/>
  <c r="AC4" i="18"/>
  <c r="AB4" i="18"/>
  <c r="Q63" i="18"/>
  <c r="R63" i="18"/>
  <c r="S63" i="18"/>
  <c r="T63" i="18"/>
  <c r="U63" i="18"/>
  <c r="V63" i="18"/>
  <c r="W63" i="18"/>
  <c r="X63" i="18"/>
  <c r="Y63" i="18"/>
  <c r="Z63" i="18"/>
  <c r="AA63" i="18"/>
  <c r="P63" i="18"/>
  <c r="AJ38" i="17"/>
  <c r="AI38" i="17"/>
  <c r="AH38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AJ36" i="17"/>
  <c r="AI36" i="17"/>
  <c r="AH36" i="17"/>
  <c r="AJ35" i="17"/>
  <c r="AI35" i="17"/>
  <c r="AH35" i="17"/>
  <c r="AJ34" i="17"/>
  <c r="AI34" i="17"/>
  <c r="AH34" i="17"/>
  <c r="AJ33" i="17"/>
  <c r="AI33" i="17"/>
  <c r="AH33" i="17"/>
  <c r="AJ32" i="17"/>
  <c r="AI32" i="17"/>
  <c r="AH32" i="17"/>
  <c r="AJ31" i="17"/>
  <c r="AI31" i="17"/>
  <c r="AH31" i="17"/>
  <c r="AJ30" i="17"/>
  <c r="AI30" i="17"/>
  <c r="AH30" i="17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S37" i="16"/>
  <c r="AH37" i="16"/>
  <c r="AJ38" i="16"/>
  <c r="AI38" i="16"/>
  <c r="AJ36" i="16"/>
  <c r="AI36" i="16"/>
  <c r="AH36" i="16"/>
  <c r="AJ35" i="16"/>
  <c r="AI35" i="16"/>
  <c r="AH35" i="16"/>
  <c r="AJ34" i="16"/>
  <c r="AI34" i="16"/>
  <c r="AH34" i="16"/>
  <c r="AJ33" i="16"/>
  <c r="AI33" i="16"/>
  <c r="AH33" i="16"/>
  <c r="AJ32" i="16"/>
  <c r="AI32" i="16"/>
  <c r="AH32" i="16"/>
  <c r="AJ31" i="16"/>
  <c r="AI31" i="16"/>
  <c r="AH31" i="16"/>
  <c r="AJ30" i="16"/>
  <c r="AI30" i="16"/>
  <c r="AH30" i="16"/>
  <c r="AJ38" i="15"/>
  <c r="AI38" i="15"/>
  <c r="AH38" i="15"/>
  <c r="AH36" i="15"/>
  <c r="AH34" i="15"/>
  <c r="AI34" i="15"/>
  <c r="AJ34" i="15"/>
  <c r="AH35" i="15"/>
  <c r="AI35" i="15"/>
  <c r="AJ35" i="15"/>
  <c r="AI36" i="15"/>
  <c r="AJ36" i="15"/>
  <c r="AH31" i="15"/>
  <c r="AI31" i="15"/>
  <c r="AJ31" i="15"/>
  <c r="AH32" i="15"/>
  <c r="AI32" i="15"/>
  <c r="AI37" i="15" s="1"/>
  <c r="AJ32" i="15"/>
  <c r="AH33" i="15"/>
  <c r="AI33" i="15"/>
  <c r="AJ33" i="15"/>
  <c r="AJ37" i="15" s="1"/>
  <c r="AJ30" i="15"/>
  <c r="AI30" i="15"/>
  <c r="AH30" i="15"/>
  <c r="AH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S37" i="15"/>
  <c r="AC32" i="11"/>
  <c r="AD36" i="11"/>
  <c r="AC36" i="11"/>
  <c r="AC37" i="11"/>
  <c r="AC33" i="11"/>
  <c r="AB33" i="11"/>
  <c r="AD31" i="11"/>
  <c r="AC31" i="11"/>
  <c r="AB31" i="11"/>
  <c r="AB32" i="11"/>
  <c r="AD32" i="11"/>
  <c r="AD33" i="11"/>
  <c r="AD30" i="11"/>
  <c r="AC30" i="11"/>
  <c r="AD38" i="11"/>
  <c r="AC38" i="11"/>
  <c r="AB38" i="11"/>
  <c r="AB34" i="11"/>
  <c r="AC34" i="11"/>
  <c r="AD34" i="11"/>
  <c r="AB35" i="11"/>
  <c r="AC35" i="11"/>
  <c r="AD35" i="11"/>
  <c r="AB36" i="11"/>
  <c r="AD37" i="11"/>
  <c r="AB30" i="11"/>
  <c r="Q37" i="11"/>
  <c r="R37" i="11"/>
  <c r="S37" i="11"/>
  <c r="T37" i="11"/>
  <c r="U37" i="11"/>
  <c r="V37" i="11"/>
  <c r="W37" i="11"/>
  <c r="X37" i="11"/>
  <c r="Y37" i="11"/>
  <c r="Z37" i="11"/>
  <c r="AA37" i="11"/>
  <c r="P37" i="11"/>
  <c r="V32" i="7"/>
  <c r="W32" i="7"/>
  <c r="X32" i="7"/>
  <c r="V21" i="7"/>
  <c r="W21" i="7"/>
  <c r="X21" i="7"/>
  <c r="V10" i="7"/>
  <c r="W10" i="7"/>
  <c r="X10" i="7"/>
  <c r="X29" i="7"/>
  <c r="W29" i="7"/>
  <c r="V29" i="7"/>
  <c r="X28" i="7"/>
  <c r="W28" i="7"/>
  <c r="V28" i="7"/>
  <c r="X27" i="7"/>
  <c r="W27" i="7"/>
  <c r="V27" i="7"/>
  <c r="X26" i="7"/>
  <c r="W26" i="7"/>
  <c r="V26" i="7"/>
  <c r="X18" i="7"/>
  <c r="W18" i="7"/>
  <c r="V18" i="7"/>
  <c r="X17" i="7"/>
  <c r="W17" i="7"/>
  <c r="V17" i="7"/>
  <c r="X16" i="7"/>
  <c r="W16" i="7"/>
  <c r="V16" i="7"/>
  <c r="X15" i="7"/>
  <c r="W15" i="7"/>
  <c r="V15" i="7"/>
  <c r="W4" i="7"/>
  <c r="X4" i="7"/>
  <c r="W5" i="7"/>
  <c r="X5" i="7"/>
  <c r="W6" i="7"/>
  <c r="X6" i="7"/>
  <c r="W7" i="7"/>
  <c r="X7" i="7"/>
  <c r="V5" i="7"/>
  <c r="V6" i="7"/>
  <c r="V7" i="7"/>
  <c r="V4" i="7"/>
  <c r="M10" i="7"/>
  <c r="X29" i="8"/>
  <c r="W29" i="8"/>
  <c r="V29" i="8"/>
  <c r="X28" i="8"/>
  <c r="W28" i="8"/>
  <c r="V28" i="8"/>
  <c r="V32" i="8" s="1"/>
  <c r="X27" i="8"/>
  <c r="W27" i="8"/>
  <c r="V27" i="8"/>
  <c r="X26" i="8"/>
  <c r="W26" i="8"/>
  <c r="V26" i="8"/>
  <c r="X18" i="8"/>
  <c r="W18" i="8"/>
  <c r="V18" i="8"/>
  <c r="X17" i="8"/>
  <c r="X21" i="8" s="1"/>
  <c r="W17" i="8"/>
  <c r="V17" i="8"/>
  <c r="X16" i="8"/>
  <c r="W16" i="8"/>
  <c r="V16" i="8"/>
  <c r="X15" i="8"/>
  <c r="W15" i="8"/>
  <c r="V15" i="8"/>
  <c r="W4" i="8"/>
  <c r="X4" i="8"/>
  <c r="W5" i="8"/>
  <c r="X5" i="8"/>
  <c r="W6" i="8"/>
  <c r="X6" i="8"/>
  <c r="W7" i="8"/>
  <c r="W10" i="8" s="1"/>
  <c r="X7" i="8"/>
  <c r="X10" i="8" s="1"/>
  <c r="V7" i="8"/>
  <c r="V6" i="8"/>
  <c r="V5" i="8"/>
  <c r="V4" i="8"/>
  <c r="X32" i="8"/>
  <c r="W32" i="8"/>
  <c r="U32" i="8"/>
  <c r="T32" i="8"/>
  <c r="S32" i="8"/>
  <c r="R32" i="8"/>
  <c r="Q32" i="8"/>
  <c r="P32" i="8"/>
  <c r="O32" i="8"/>
  <c r="N32" i="8"/>
  <c r="M32" i="8"/>
  <c r="W21" i="8"/>
  <c r="V21" i="8"/>
  <c r="U21" i="8"/>
  <c r="T21" i="8"/>
  <c r="S21" i="8"/>
  <c r="R21" i="8"/>
  <c r="Q21" i="8"/>
  <c r="P21" i="8"/>
  <c r="O21" i="8"/>
  <c r="N21" i="8"/>
  <c r="M21" i="8"/>
  <c r="N10" i="8"/>
  <c r="O10" i="8"/>
  <c r="P10" i="8"/>
  <c r="Q10" i="8"/>
  <c r="R10" i="8"/>
  <c r="S10" i="8"/>
  <c r="T10" i="8"/>
  <c r="U10" i="8"/>
  <c r="M10" i="8"/>
  <c r="U32" i="7"/>
  <c r="T32" i="7"/>
  <c r="S32" i="7"/>
  <c r="R32" i="7"/>
  <c r="Q32" i="7"/>
  <c r="P32" i="7"/>
  <c r="O32" i="7"/>
  <c r="N32" i="7"/>
  <c r="M32" i="7"/>
  <c r="U21" i="7"/>
  <c r="T21" i="7"/>
  <c r="S21" i="7"/>
  <c r="R21" i="7"/>
  <c r="Q21" i="7"/>
  <c r="P21" i="7"/>
  <c r="O21" i="7"/>
  <c r="N21" i="7"/>
  <c r="M21" i="7"/>
  <c r="N10" i="7"/>
  <c r="O10" i="7"/>
  <c r="P10" i="7"/>
  <c r="Q10" i="7"/>
  <c r="R10" i="7"/>
  <c r="S10" i="7"/>
  <c r="T10" i="7"/>
  <c r="U10" i="7"/>
  <c r="M52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M43" i="13"/>
  <c r="AH63" i="16" l="1"/>
  <c r="AJ63" i="16"/>
  <c r="AJ50" i="16"/>
  <c r="AJ24" i="16"/>
  <c r="AI11" i="16"/>
  <c r="AT50" i="18"/>
  <c r="AU37" i="18"/>
  <c r="AC37" i="18"/>
  <c r="AC24" i="18"/>
  <c r="AB24" i="18"/>
  <c r="AH37" i="17"/>
  <c r="AJ37" i="17"/>
  <c r="AI37" i="17"/>
  <c r="AI37" i="16"/>
  <c r="AJ37" i="16"/>
  <c r="AB37" i="11"/>
  <c r="V10" i="8"/>
</calcChain>
</file>

<file path=xl/sharedStrings.xml><?xml version="1.0" encoding="utf-8"?>
<sst xmlns="http://schemas.openxmlformats.org/spreadsheetml/2006/main" count="3778" uniqueCount="83">
  <si>
    <t>Data</t>
    <phoneticPr fontId="1" type="noConversion"/>
  </si>
  <si>
    <t>BMSWebView1</t>
    <phoneticPr fontId="1" type="noConversion"/>
  </si>
  <si>
    <t>Number of sequences</t>
    <phoneticPr fontId="1" type="noConversion"/>
  </si>
  <si>
    <t>Distinct Items</t>
    <phoneticPr fontId="1" type="noConversion"/>
  </si>
  <si>
    <t>Avg sequence length</t>
    <phoneticPr fontId="1" type="noConversion"/>
  </si>
  <si>
    <t>Max sequence length</t>
    <phoneticPr fontId="1" type="noConversion"/>
  </si>
  <si>
    <t>Repeated items in a sequence</t>
    <phoneticPr fontId="1" type="noConversion"/>
  </si>
  <si>
    <t>Yes</t>
    <phoneticPr fontId="1" type="noConversion"/>
  </si>
  <si>
    <t>Recommendation</t>
    <phoneticPr fontId="1" type="noConversion"/>
  </si>
  <si>
    <t>Transition</t>
    <phoneticPr fontId="1" type="noConversion"/>
  </si>
  <si>
    <t>Top Patterns</t>
    <phoneticPr fontId="1" type="noConversion"/>
  </si>
  <si>
    <t>Coverage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</si>
  <si>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</si>
  <si>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</si>
  <si>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</si>
  <si>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R-Precision</t>
    <phoneticPr fontId="1" type="noConversion"/>
  </si>
  <si>
    <t>NDCG</t>
    <phoneticPr fontId="1" type="noConversion"/>
  </si>
  <si>
    <t>Ratio</t>
    <phoneticPr fontId="1" type="noConversion"/>
  </si>
  <si>
    <t>Frequency</t>
    <phoneticPr fontId="1" type="noConversion"/>
  </si>
  <si>
    <t>TopItem</t>
    <phoneticPr fontId="1" type="noConversion"/>
  </si>
  <si>
    <t>Split Ratio</t>
    <phoneticPr fontId="1" type="noConversion"/>
  </si>
  <si>
    <t>Lamda</t>
    <phoneticPr fontId="1" type="noConversion"/>
  </si>
  <si>
    <t>Threshold</t>
    <phoneticPr fontId="1" type="noConversion"/>
  </si>
  <si>
    <t>Number of patterns</t>
    <phoneticPr fontId="1" type="noConversion"/>
  </si>
  <si>
    <t>MSNBC</t>
    <phoneticPr fontId="1" type="noConversion"/>
  </si>
  <si>
    <t>BMSWebView2</t>
    <phoneticPr fontId="1" type="noConversion"/>
  </si>
  <si>
    <t>Kosarak</t>
    <phoneticPr fontId="1" type="noConversion"/>
  </si>
  <si>
    <t>AVG pattern legnth</t>
    <phoneticPr fontId="1" type="noConversion"/>
  </si>
  <si>
    <t>Execution time(s)</t>
    <phoneticPr fontId="1" type="noConversion"/>
  </si>
  <si>
    <t>Total query time</t>
    <phoneticPr fontId="1" type="noConversion"/>
  </si>
  <si>
    <t>No</t>
    <phoneticPr fontId="1" type="noConversion"/>
  </si>
  <si>
    <t>FIFA</t>
    <phoneticPr fontId="1" type="noConversion"/>
  </si>
  <si>
    <t>AVG Query Length</t>
    <phoneticPr fontId="1" type="noConversion"/>
  </si>
  <si>
    <t>Top Pattern</t>
    <phoneticPr fontId="1" type="noConversion"/>
  </si>
  <si>
    <t>Avg Query Length</t>
    <phoneticPr fontId="1" type="noConversion"/>
  </si>
  <si>
    <t>왜 coverage가 낮아짐? 완벽 matching pattern들만 존재</t>
    <phoneticPr fontId="1" type="noConversion"/>
  </si>
  <si>
    <t>Accuracy 왜 증가? matching 생각하는 것 별로임때도 있음</t>
    <phoneticPr fontId="1" type="noConversion"/>
  </si>
  <si>
    <t>F1Score</t>
    <phoneticPr fontId="1" type="noConversion"/>
  </si>
  <si>
    <t>F1 Score</t>
    <phoneticPr fontId="1" type="noConversion"/>
  </si>
  <si>
    <t>3x</t>
    <phoneticPr fontId="1" type="noConversion"/>
  </si>
  <si>
    <t>0.44x</t>
    <phoneticPr fontId="1" type="noConversion"/>
  </si>
  <si>
    <t>Compared to frequency time</t>
    <phoneticPr fontId="1" type="noConversion"/>
  </si>
  <si>
    <t>1x</t>
    <phoneticPr fontId="1" type="noConversion"/>
  </si>
  <si>
    <t>AVG</t>
    <phoneticPr fontId="1" type="noConversion"/>
  </si>
  <si>
    <t>TF-IDF</t>
    <phoneticPr fontId="1" type="noConversion"/>
  </si>
  <si>
    <t>Pseudo-rel</t>
    <phoneticPr fontId="1" type="noConversion"/>
  </si>
  <si>
    <t>Unique Items</t>
    <phoneticPr fontId="1" type="noConversion"/>
  </si>
  <si>
    <t>Threshold: 0.04</t>
    <phoneticPr fontId="1" type="noConversion"/>
  </si>
  <si>
    <t>K-fold: 5</t>
    <phoneticPr fontId="1" type="noConversion"/>
  </si>
  <si>
    <t>Single fold query set size</t>
    <phoneticPr fontId="1" type="noConversion"/>
  </si>
  <si>
    <t>Threshold: 0.001</t>
    <phoneticPr fontId="1" type="noConversion"/>
  </si>
  <si>
    <t>Threshold: 0.004</t>
    <phoneticPr fontId="1" type="noConversion"/>
  </si>
  <si>
    <t>Threshold: 0.09</t>
    <phoneticPr fontId="1" type="noConversion"/>
  </si>
  <si>
    <t>Total Query Time</t>
    <phoneticPr fontId="1" type="noConversion"/>
  </si>
  <si>
    <t>Threshold: 0.001000</t>
  </si>
  <si>
    <t>k-fold: 5</t>
  </si>
  <si>
    <t>Number of patterns</t>
  </si>
  <si>
    <t>Execution Time(ms)</t>
  </si>
  <si>
    <t>DP function called</t>
  </si>
  <si>
    <t>Transition</t>
  </si>
  <si>
    <t>Ratio</t>
  </si>
  <si>
    <t>Frequency</t>
  </si>
  <si>
    <t>Threshold: 0.004000</t>
  </si>
  <si>
    <t>AVG pattern length</t>
    <phoneticPr fontId="1" type="noConversion"/>
  </si>
  <si>
    <t>Threshold: 0.01</t>
    <phoneticPr fontId="1" type="noConversion"/>
  </si>
  <si>
    <t>Execution time(ms)</t>
    <phoneticPr fontId="1" type="noConversion"/>
  </si>
  <si>
    <t>Threshold: 0.0005</t>
    <phoneticPr fontId="1" type="noConversion"/>
  </si>
  <si>
    <t>Recency</t>
    <phoneticPr fontId="1" type="noConversion"/>
  </si>
  <si>
    <t>Compactness</t>
    <phoneticPr fontId="1" type="noConversion"/>
  </si>
  <si>
    <t>Presence</t>
    <phoneticPr fontId="1" type="noConversion"/>
  </si>
  <si>
    <t>BMS1</t>
    <phoneticPr fontId="1" type="noConversion"/>
  </si>
  <si>
    <t>BMS2</t>
    <phoneticPr fontId="1" type="noConversion"/>
  </si>
  <si>
    <t>K = 1000</t>
    <phoneticPr fontId="1" type="noConversion"/>
  </si>
  <si>
    <t>Rec vs Pre</t>
    <phoneticPr fontId="1" type="noConversion"/>
  </si>
  <si>
    <t>1000 - 3000 개의 패턴을 뽑는데 걸리는 시간의 '초' 단위입니다. 
Threshold가 같을 때(갈색)는 각각의 measurement 마다 
뽑는 패턴의 개수가 다릅니다.</t>
    <phoneticPr fontId="1" type="noConversion"/>
  </si>
  <si>
    <t>Presence + Naïve</t>
    <phoneticPr fontId="1" type="noConversion"/>
  </si>
  <si>
    <t>freq-upperbound(rec)</t>
    <phoneticPr fontId="1" type="noConversion"/>
  </si>
  <si>
    <t>freq-upperbound(comp)</t>
    <phoneticPr fontId="1" type="noConversion"/>
  </si>
  <si>
    <t>PrefixSpan + Rec</t>
    <phoneticPr fontId="1" type="noConversion"/>
  </si>
  <si>
    <t>RF-Miner (Rec)</t>
    <phoneticPr fontId="1" type="noConversion"/>
  </si>
  <si>
    <t>RF-Miner (Comp)</t>
    <phoneticPr fontId="1" type="noConversion"/>
  </si>
  <si>
    <t>RF-Miner (Rec) + Sup</t>
    <phoneticPr fontId="1" type="noConversion"/>
  </si>
  <si>
    <t>RF-Miner (Comp) + Sup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</si>
</sst>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_);[Red]\(0.0\)"/>
    <numFmt numFmtId="179" formatCode="0_);[Red]\(0\)"/>
    <numFmt numFmtId="180" formatCode="0.00_);[Red]\(0.0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 applyAlignment="1"/>
    <xf numFmtId="2" fontId="0" fillId="0" borderId="1" xfId="0" applyNumberFormat="1" applyBorder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77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177" fontId="5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79" fontId="2" fillId="0" borderId="1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7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80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(confidence)'!$AJ$11,'Bible (confidence)'!$AJ$24,'Bible (confidence)'!$AJ$37,'Bible (confidence)'!$AJ$50,'Bible (confidence)'!$AJ$63)</c:f>
              <c:numCache>
                <c:formatCode>0.00</c:formatCode>
                <c:ptCount val="5"/>
                <c:pt idx="0">
                  <c:v>12.682599999999999</c:v>
                </c:pt>
                <c:pt idx="1">
                  <c:v>17.010079999999999</c:v>
                </c:pt>
                <c:pt idx="2">
                  <c:v>18.541619999999998</c:v>
                </c:pt>
                <c:pt idx="3">
                  <c:v>18.80226</c:v>
                </c:pt>
                <c:pt idx="4">
                  <c:v>18.819320000000001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7-4389-A6FC-E90EC6834A68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(confidence)'!$AI$11,'Bible (confidence)'!$AI$24,'Bible (confidence)'!$AI$37,'Bible (confidence)'!$AI$50,'Bible (confidence)'!$AI$63)</c:f>
              <c:numCache>
                <c:formatCode>0.00</c:formatCode>
                <c:ptCount val="5"/>
                <c:pt idx="0">
                  <c:v>14.434299999999999</c:v>
                </c:pt>
                <c:pt idx="1">
                  <c:v>13.890379999999999</c:v>
                </c:pt>
                <c:pt idx="2">
                  <c:v>14.115860000000001</c:v>
                </c:pt>
                <c:pt idx="3">
                  <c:v>14.193940000000001</c:v>
                </c:pt>
                <c:pt idx="4">
                  <c:v>14.355639999999999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7-4389-A6FC-E90EC6834A68}"/>
            </c:ext>
          </c:extLst>
        </c:ser>
        <c:ser>
          <c:idx val="0"/>
          <c:order val="2"/>
          <c:tx>
            <c:strRef>
              <c:f>'Bible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(confidence)'!$AH$11,'Bible (confidence)'!$AH$24,'Bible (confidence)'!$AH$37,'Bible (confidence)'!$AH$50,'Bible (confidence)'!$AH$63)</c:f>
              <c:numCache>
                <c:formatCode>0.00</c:formatCode>
                <c:ptCount val="5"/>
                <c:pt idx="0">
                  <c:v>13.729919999999998</c:v>
                </c:pt>
                <c:pt idx="1">
                  <c:v>17.016719999999999</c:v>
                </c:pt>
                <c:pt idx="2">
                  <c:v>17.07058</c:v>
                </c:pt>
                <c:pt idx="3">
                  <c:v>16.814320000000002</c:v>
                </c:pt>
                <c:pt idx="4">
                  <c:v>16.648779999999999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7-4389-A6FC-E90EC683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(confidence)'!$S$33:$W$33</c:f>
              <c:numCache>
                <c:formatCode>General</c:formatCode>
                <c:ptCount val="5"/>
                <c:pt idx="0">
                  <c:v>6.38483</c:v>
                </c:pt>
                <c:pt idx="1">
                  <c:v>6.4856299999999996</c:v>
                </c:pt>
                <c:pt idx="2">
                  <c:v>6.5154100000000001</c:v>
                </c:pt>
                <c:pt idx="3">
                  <c:v>6.5704000000000002</c:v>
                </c:pt>
                <c:pt idx="4">
                  <c:v>6.58378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B-4546-98F0-662D14E2D8E0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(confidence)'!$X$33:$AB$33</c:f>
              <c:numCache>
                <c:formatCode>General</c:formatCode>
                <c:ptCount val="5"/>
                <c:pt idx="0">
                  <c:v>4.8945299999999996</c:v>
                </c:pt>
                <c:pt idx="1">
                  <c:v>4.8769200000000001</c:v>
                </c:pt>
                <c:pt idx="2">
                  <c:v>4.9811899999999998</c:v>
                </c:pt>
                <c:pt idx="3">
                  <c:v>5.0480299999999998</c:v>
                </c:pt>
                <c:pt idx="4">
                  <c:v>5.0909000000000004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B-4546-98F0-662D14E2D8E0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(confidence)'!$AC$33:$AG$33</c:f>
              <c:numCache>
                <c:formatCode>General</c:formatCode>
                <c:ptCount val="5"/>
                <c:pt idx="0">
                  <c:v>6.2075800000000001</c:v>
                </c:pt>
                <c:pt idx="1">
                  <c:v>6.5160799999999997</c:v>
                </c:pt>
                <c:pt idx="2">
                  <c:v>6.7843099999999996</c:v>
                </c:pt>
                <c:pt idx="3">
                  <c:v>6.8385300000000004</c:v>
                </c:pt>
                <c:pt idx="4">
                  <c:v>6.9730600000000003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B-4546-98F0-662D14E2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1-45E0-9BDA-2B182953208E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(new)'!$M$112:$Q$112</c:f>
              <c:numCache>
                <c:formatCode>0.0</c:formatCode>
                <c:ptCount val="5"/>
                <c:pt idx="0">
                  <c:v>4.8609999999999998</c:v>
                </c:pt>
                <c:pt idx="1">
                  <c:v>15.938000000000001</c:v>
                </c:pt>
                <c:pt idx="2">
                  <c:v>42.225000000000001</c:v>
                </c:pt>
                <c:pt idx="3">
                  <c:v>77.016000000000005</c:v>
                </c:pt>
                <c:pt idx="4">
                  <c:v>203.917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1-45E0-9BDA-2B182953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ko-KR" altLang="en-US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  <a:endPara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5838997277"/>
          <c:y val="4.5308499921248586E-2"/>
          <c:w val="0.739630299470953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4818-BFA9-3BE31E378084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(new)'!$M$118:$Q$118</c:f>
              <c:numCache>
                <c:formatCode>0.0</c:formatCode>
                <c:ptCount val="5"/>
                <c:pt idx="0">
                  <c:v>42.625</c:v>
                </c:pt>
                <c:pt idx="1">
                  <c:v>52.134</c:v>
                </c:pt>
                <c:pt idx="2">
                  <c:v>62.329000000000001</c:v>
                </c:pt>
                <c:pt idx="3">
                  <c:v>72.814000000000007</c:v>
                </c:pt>
                <c:pt idx="4">
                  <c:v>81.486000000000004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4818-BFA9-3BE31E37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B-4A26-B852-0BD0A1535528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B-4A26-B852-0BD0A15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(new)'!$H$113:$L$113</c:f>
              <c:numCache>
                <c:formatCode>0.0</c:formatCode>
                <c:ptCount val="5"/>
                <c:pt idx="0">
                  <c:v>4.2510000000000003</c:v>
                </c:pt>
                <c:pt idx="1">
                  <c:v>9.1780000000000008</c:v>
                </c:pt>
                <c:pt idx="2">
                  <c:v>15.291</c:v>
                </c:pt>
                <c:pt idx="3">
                  <c:v>22.006</c:v>
                </c:pt>
                <c:pt idx="4">
                  <c:v>25.077000000000002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8-4F9D-B168-C521F0132C8A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2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635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28-4F9D-B168-C521F0132C8A}"/>
              </c:ext>
            </c:extLst>
          </c:dPt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(new)'!$M$113:$Q$113</c:f>
              <c:numCache>
                <c:formatCode>0.00</c:formatCode>
                <c:ptCount val="5"/>
                <c:pt idx="0">
                  <c:v>5.5469999999999997</c:v>
                </c:pt>
                <c:pt idx="1">
                  <c:v>18.298000000000002</c:v>
                </c:pt>
                <c:pt idx="2">
                  <c:v>58.399000000000001</c:v>
                </c:pt>
                <c:pt idx="3">
                  <c:v>146.78800000000001</c:v>
                </c:pt>
                <c:pt idx="4">
                  <c:v>147.137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8-4F9D-B168-C521F013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(new)'!$H$119:$L$119</c:f>
              <c:numCache>
                <c:formatCode>0.0</c:formatCode>
                <c:ptCount val="5"/>
                <c:pt idx="0">
                  <c:v>26.693999999999999</c:v>
                </c:pt>
                <c:pt idx="1">
                  <c:v>36.94</c:v>
                </c:pt>
                <c:pt idx="2">
                  <c:v>44.295000000000002</c:v>
                </c:pt>
                <c:pt idx="3">
                  <c:v>52.576999999999998</c:v>
                </c:pt>
                <c:pt idx="4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8-4F4A-954A-BE2546921426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(new)'!$M$119:$Q$119</c:f>
              <c:numCache>
                <c:formatCode>0.0</c:formatCode>
                <c:ptCount val="5"/>
                <c:pt idx="0">
                  <c:v>32.96</c:v>
                </c:pt>
                <c:pt idx="1">
                  <c:v>42.274000000000001</c:v>
                </c:pt>
                <c:pt idx="2">
                  <c:v>49.242000000000004</c:v>
                </c:pt>
                <c:pt idx="3">
                  <c:v>55.825000000000003</c:v>
                </c:pt>
                <c:pt idx="4">
                  <c:v>62.249000000000002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8-4F4A-954A-BE25469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6372420274152"/>
          <c:y val="4.5308499921248586E-2"/>
          <c:w val="0.722957773941957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6-4F42-80C2-CF2F447BC095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(new)'!$H$116:$L$116</c:f>
              <c:numCache>
                <c:formatCode>General</c:formatCode>
                <c:ptCount val="5"/>
                <c:pt idx="0">
                  <c:v>8.984</c:v>
                </c:pt>
                <c:pt idx="1">
                  <c:v>31.849</c:v>
                </c:pt>
                <c:pt idx="2">
                  <c:v>83.491</c:v>
                </c:pt>
                <c:pt idx="3">
                  <c:v>160.565</c:v>
                </c:pt>
                <c:pt idx="4">
                  <c:v>423.90199999999999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6-4F42-80C2-CF2F447B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D-44FB-95F2-31B95A1F8065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(new)'!$H$122:$L$122</c:f>
              <c:numCache>
                <c:formatCode>General</c:formatCode>
                <c:ptCount val="5"/>
                <c:pt idx="0">
                  <c:v>13.888</c:v>
                </c:pt>
                <c:pt idx="1">
                  <c:v>27.624000000000002</c:v>
                </c:pt>
                <c:pt idx="2">
                  <c:v>41.634999999999998</c:v>
                </c:pt>
                <c:pt idx="3">
                  <c:v>56.474000000000004</c:v>
                </c:pt>
                <c:pt idx="4">
                  <c:v>67.224999999999994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D-44FB-95F2-31B95A1F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679-B983-BBB5C82CF8BE}"/>
            </c:ext>
          </c:extLst>
        </c:ser>
        <c:ser>
          <c:idx val="0"/>
          <c:order val="1"/>
          <c:tx>
            <c:strRef>
              <c:f>'FIFA (new)'!$G$132</c:f>
              <c:strCache>
                <c:ptCount val="1"/>
                <c:pt idx="0">
                  <c:v>PrefixSpan + Rec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(new)'!$H$110:$L$110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8-4679-B983-BBB5C82C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(new)'!$AH$10,'BMS2 (new)'!$AH$23,'BMS2 (new)'!$AH$36,'BMS2 (new)'!$AH$49,'BMS2 (new)'!$AH$62)</c:f>
              <c:numCache>
                <c:formatCode>0.00</c:formatCode>
                <c:ptCount val="5"/>
                <c:pt idx="0">
                  <c:v>4.7054119999999998E-2</c:v>
                </c:pt>
                <c:pt idx="1">
                  <c:v>8.1460400000000016E-2</c:v>
                </c:pt>
                <c:pt idx="2">
                  <c:v>0.11693131999999999</c:v>
                </c:pt>
                <c:pt idx="3">
                  <c:v>0.11540383999999999</c:v>
                </c:pt>
                <c:pt idx="4">
                  <c:v>0.11392636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8-48F9-9F4F-9467E34B1F0E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(new)'!$AI$10,'BMS2 (new)'!$AI$23,'BMS2 (new)'!$AI$36,'BMS2 (new)'!$AI$49,'BMS2 (new)'!$AI$62)</c:f>
              <c:numCache>
                <c:formatCode>0.00</c:formatCode>
                <c:ptCount val="5"/>
                <c:pt idx="0">
                  <c:v>4.9954640000000002E-2</c:v>
                </c:pt>
                <c:pt idx="1">
                  <c:v>8.230193999999999E-2</c:v>
                </c:pt>
                <c:pt idx="2">
                  <c:v>0.11260646000000001</c:v>
                </c:pt>
                <c:pt idx="3">
                  <c:v>0.10402126</c:v>
                </c:pt>
                <c:pt idx="4">
                  <c:v>0.10094407999999999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8F9-9F4F-9467E34B1F0E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(new)'!$AJ$10,'BMS2 (new)'!$AJ$23,'BMS2 (new)'!$AJ$36,'BMS2 (new)'!$AJ$49,'BMS2 (new)'!$AJ$62)</c:f>
              <c:numCache>
                <c:formatCode>0.00</c:formatCode>
                <c:ptCount val="5"/>
                <c:pt idx="0">
                  <c:v>3.1871080000000003E-2</c:v>
                </c:pt>
                <c:pt idx="1">
                  <c:v>6.1112039999999999E-2</c:v>
                </c:pt>
                <c:pt idx="2">
                  <c:v>9.3148720000000004E-2</c:v>
                </c:pt>
                <c:pt idx="3">
                  <c:v>9.0644160000000001E-2</c:v>
                </c:pt>
                <c:pt idx="4">
                  <c:v>8.7879220000000008E-2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8-48F9-9F4F-9467E34B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(new)'!$AH$11,'BMS2 (new)'!$AH$24,'BMS2 (new)'!$AH$37,'BMS2 (new)'!$AH$50,'BMS2 (new)'!$AH$63)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8D1-ABA7-3F476AAF1C38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(new)'!$AI$11,'BMS2 (new)'!$AI$24,'BMS2 (new)'!$AI$37,'BMS2 (new)'!$AI$50,'BMS2 (new)'!$AI$63)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A-48D1-ABA7-3F476AAF1C38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(new)'!$AJ$11,'BMS2 (new)'!$AJ$24,'BMS2 (new)'!$AJ$37,'BMS2 (new)'!$AJ$50,'BMS2 (new)'!$AJ$63)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A-48D1-ABA7-3F476AAF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5714285714286"/>
          <c:y val="4.5308499921248586E-2"/>
          <c:w val="0.7373640873015873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(confidence)'!$AJ$4,'Bible (confidence)'!$AJ$17,'Bible (confidence)'!$AJ$30,'Bible (confidence)'!$AJ$43,'Bible (confidence)'!$AJ$56)</c:f>
              <c:numCache>
                <c:formatCode>0.00</c:formatCode>
                <c:ptCount val="5"/>
                <c:pt idx="0">
                  <c:v>38.336020000000005</c:v>
                </c:pt>
                <c:pt idx="1">
                  <c:v>71.987679999999997</c:v>
                </c:pt>
                <c:pt idx="2">
                  <c:v>86.763480000000001</c:v>
                </c:pt>
                <c:pt idx="3">
                  <c:v>91.744080000000011</c:v>
                </c:pt>
                <c:pt idx="4">
                  <c:v>94.653139999999993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C-44B6-B469-162E093D9303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(confidence)'!$AI$4,'Bible (confidence)'!$AI$17,'Bible (confidence)'!$AI$30,'Bible (confidence)'!$AI$43,'Bible (confidence)'!$AI$56)</c:f>
              <c:numCache>
                <c:formatCode>0.00</c:formatCode>
                <c:ptCount val="5"/>
                <c:pt idx="0">
                  <c:v>49.321040000000004</c:v>
                </c:pt>
                <c:pt idx="1">
                  <c:v>82.691860000000005</c:v>
                </c:pt>
                <c:pt idx="2">
                  <c:v>93.578040000000016</c:v>
                </c:pt>
                <c:pt idx="3">
                  <c:v>96.735680000000002</c:v>
                </c:pt>
                <c:pt idx="4">
                  <c:v>98.180300000000003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C-44B6-B469-162E093D9303}"/>
            </c:ext>
          </c:extLst>
        </c:ser>
        <c:ser>
          <c:idx val="0"/>
          <c:order val="2"/>
          <c:tx>
            <c:strRef>
              <c:f>'Bible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(confidence)'!$AH$4,'Bible (confidence)'!$AH$17,'Bible (confidence)'!$AH$30,'Bible (confidence)'!$AH$43,'Bible (confidence)'!$AH$56)</c:f>
              <c:numCache>
                <c:formatCode>0.00</c:formatCode>
                <c:ptCount val="5"/>
                <c:pt idx="0">
                  <c:v>48.889679999999998</c:v>
                </c:pt>
                <c:pt idx="1">
                  <c:v>82.652259999999998</c:v>
                </c:pt>
                <c:pt idx="2">
                  <c:v>93.619299999999996</c:v>
                </c:pt>
                <c:pt idx="3">
                  <c:v>96.742820000000009</c:v>
                </c:pt>
                <c:pt idx="4">
                  <c:v>98.19462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C-44B6-B469-162E093D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(new)'!$AH$5,'BMS2 (new)'!$AH$18,'BMS2 (new)'!$AH$31,'BMS2 (new)'!$AH$44,'BMS2 (new)'!$AH$57)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F-4BEE-AF82-49CA213C640A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(new)'!$AI$5,'BMS2 (new)'!$AI$18,'BMS2 (new)'!$AI$31,'BMS2 (new)'!$AI$44,'BMS2 (new)'!$AI$57)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F-4BEE-AF82-49CA213C640A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(new)'!$AJ$5,'BMS2 (new)'!$AJ$18,'BMS2 (new)'!$AJ$31,'BMS2 (new)'!$AJ$44,'BMS2 (new)'!$AJ$57)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F-4BEE-AF82-49CA213C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(new)'!$AH$7,'BMS2 (new)'!$AH$20,'BMS2 (new)'!$AH$33,'BMS2 (new)'!$AH$46,'BMS2 (new)'!$AH$59)</c:f>
              <c:numCache>
                <c:formatCode>0.00</c:formatCode>
                <c:ptCount val="5"/>
                <c:pt idx="0">
                  <c:v>5.1031300000000002</c:v>
                </c:pt>
                <c:pt idx="1">
                  <c:v>8.0665099999999992</c:v>
                </c:pt>
                <c:pt idx="2">
                  <c:v>8.3705120000000015</c:v>
                </c:pt>
                <c:pt idx="3">
                  <c:v>8.2807700000000004</c:v>
                </c:pt>
                <c:pt idx="4">
                  <c:v>8.1535779999999995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40A-9CFD-9147DE429032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(new)'!$AI$7,'BMS2 (new)'!$AI$20,'BMS2 (new)'!$AI$33,'BMS2 (new)'!$AI$46,'BMS2 (new)'!$AI$59)</c:f>
              <c:numCache>
                <c:formatCode>0.00</c:formatCode>
                <c:ptCount val="5"/>
                <c:pt idx="0">
                  <c:v>5.3736860000000002</c:v>
                </c:pt>
                <c:pt idx="1">
                  <c:v>8.0109579999999987</c:v>
                </c:pt>
                <c:pt idx="2">
                  <c:v>7.6485820000000002</c:v>
                </c:pt>
                <c:pt idx="3">
                  <c:v>7.0542860000000003</c:v>
                </c:pt>
                <c:pt idx="4">
                  <c:v>6.789045999999999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40A-9CFD-9147DE429032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(new)'!$AJ$7,'BMS2 (new)'!$AJ$20,'BMS2 (new)'!$AJ$33,'BMS2 (new)'!$AJ$46,'BMS2 (new)'!$AJ$59)</c:f>
              <c:numCache>
                <c:formatCode>0.00</c:formatCode>
                <c:ptCount val="5"/>
                <c:pt idx="0">
                  <c:v>3.5731520000000003</c:v>
                </c:pt>
                <c:pt idx="1">
                  <c:v>6.4250259999999999</c:v>
                </c:pt>
                <c:pt idx="2">
                  <c:v>6.9295720000000003</c:v>
                </c:pt>
                <c:pt idx="3">
                  <c:v>6.6773879999999988</c:v>
                </c:pt>
                <c:pt idx="4">
                  <c:v>6.3818619999999999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F-440A-9CFD-9147DE42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(new)'!$AH$4,'BMS2 (new)'!$AH$17,'BMS2 (new)'!$AH$30,'BMS2 (new)'!$AH$43,'BMS2 (new)'!$AH$56)</c:f>
              <c:numCache>
                <c:formatCode>0.00</c:formatCode>
                <c:ptCount val="5"/>
                <c:pt idx="0">
                  <c:v>23.863880000000002</c:v>
                </c:pt>
                <c:pt idx="1">
                  <c:v>33.331859999999999</c:v>
                </c:pt>
                <c:pt idx="2">
                  <c:v>41.072940000000003</c:v>
                </c:pt>
                <c:pt idx="3">
                  <c:v>46.865639999999999</c:v>
                </c:pt>
                <c:pt idx="4">
                  <c:v>51.084220000000002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9-4621-AC8A-96B007431888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(new)'!$AI$4,'BMS2 (new)'!$AI$17,'BMS2 (new)'!$AI$30,'BMS2 (new)'!$AI$43,'BMS2 (new)'!$AI$56)</c:f>
              <c:numCache>
                <c:formatCode>0.00</c:formatCode>
                <c:ptCount val="5"/>
                <c:pt idx="0">
                  <c:v>25.281479999999998</c:v>
                </c:pt>
                <c:pt idx="1">
                  <c:v>34.618839999999999</c:v>
                </c:pt>
                <c:pt idx="2">
                  <c:v>42.260199999999998</c:v>
                </c:pt>
                <c:pt idx="3">
                  <c:v>48.070180000000008</c:v>
                </c:pt>
                <c:pt idx="4">
                  <c:v>52.264859999999999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9-4621-AC8A-96B007431888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(new)'!$AJ$4,'BMS2 (new)'!$AJ$17,'BMS2 (new)'!$AJ$30,'BMS2 (new)'!$AJ$43,'BMS2 (new)'!$AJ$56)</c:f>
              <c:numCache>
                <c:formatCode>0.00</c:formatCode>
                <c:ptCount val="5"/>
                <c:pt idx="0">
                  <c:v>16.597819999999999</c:v>
                </c:pt>
                <c:pt idx="1">
                  <c:v>25.603340000000003</c:v>
                </c:pt>
                <c:pt idx="2">
                  <c:v>32.881739999999994</c:v>
                </c:pt>
                <c:pt idx="3">
                  <c:v>38.509619999999998</c:v>
                </c:pt>
                <c:pt idx="4">
                  <c:v>42.708219999999997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9-4621-AC8A-96B00743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(new)'!$S$37:$W$37</c:f>
              <c:numCache>
                <c:formatCode>0.00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B-453C-B75B-C4AB916AB391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(new)'!$X$37:$AB$37</c:f>
              <c:numCache>
                <c:formatCode>0.00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B-453C-B75B-C4AB916AB391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(new)'!$AC$37:$AG$37</c:f>
              <c:numCache>
                <c:formatCode>0.00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B-453C-B75B-C4AB916A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(new)'!$S$31:$W$31</c:f>
              <c:numCache>
                <c:formatCode>General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A-4C90-B422-4F247E47DFD2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(new)'!$X$31:$AB$31</c:f>
              <c:numCache>
                <c:formatCode>General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4C90-B422-4F247E47DFD2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(new)'!$AC$31:$AG$31</c:f>
              <c:numCache>
                <c:formatCode>General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A-4C90-B422-4F247E47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(new)'!$S$30:$W$30</c:f>
              <c:numCache>
                <c:formatCode>General</c:formatCode>
                <c:ptCount val="5"/>
                <c:pt idx="0">
                  <c:v>35.544800000000002</c:v>
                </c:pt>
                <c:pt idx="1">
                  <c:v>39.7926</c:v>
                </c:pt>
                <c:pt idx="2">
                  <c:v>41.687199999999997</c:v>
                </c:pt>
                <c:pt idx="3">
                  <c:v>43.369</c:v>
                </c:pt>
                <c:pt idx="4">
                  <c:v>44.9711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4D47-B76E-5AF38A1F3A84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(new)'!$X$30:$AB$30</c:f>
              <c:numCache>
                <c:formatCode>General</c:formatCode>
                <c:ptCount val="5"/>
                <c:pt idx="0">
                  <c:v>36.954099999999997</c:v>
                </c:pt>
                <c:pt idx="1">
                  <c:v>40.922699999999999</c:v>
                </c:pt>
                <c:pt idx="2">
                  <c:v>42.863799999999998</c:v>
                </c:pt>
                <c:pt idx="3">
                  <c:v>44.818199999999997</c:v>
                </c:pt>
                <c:pt idx="4">
                  <c:v>45.742199999999997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D47-B76E-5AF38A1F3A84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(new)'!$AC$30:$AG$30</c:f>
              <c:numCache>
                <c:formatCode>General</c:formatCode>
                <c:ptCount val="5"/>
                <c:pt idx="0">
                  <c:v>28.451799999999999</c:v>
                </c:pt>
                <c:pt idx="1">
                  <c:v>31.5562</c:v>
                </c:pt>
                <c:pt idx="2">
                  <c:v>33.563800000000001</c:v>
                </c:pt>
                <c:pt idx="3">
                  <c:v>34.853400000000001</c:v>
                </c:pt>
                <c:pt idx="4">
                  <c:v>35.983499999999999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B-4D47-B76E-5AF38A1F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(new)'!$S$36:$W$36</c:f>
              <c:numCache>
                <c:formatCode>General</c:formatCode>
                <c:ptCount val="5"/>
                <c:pt idx="0">
                  <c:v>9.7610600000000006E-2</c:v>
                </c:pt>
                <c:pt idx="1">
                  <c:v>0.111197</c:v>
                </c:pt>
                <c:pt idx="2">
                  <c:v>0.118751</c:v>
                </c:pt>
                <c:pt idx="3">
                  <c:v>0.124255</c:v>
                </c:pt>
                <c:pt idx="4">
                  <c:v>0.13284299999999999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4F92-AE52-4CE37B0BCB01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(new)'!$X$36:$AB$36</c:f>
              <c:numCache>
                <c:formatCode>General</c:formatCode>
                <c:ptCount val="5"/>
                <c:pt idx="0">
                  <c:v>9.7827300000000006E-2</c:v>
                </c:pt>
                <c:pt idx="1">
                  <c:v>0.106776</c:v>
                </c:pt>
                <c:pt idx="2">
                  <c:v>0.111499</c:v>
                </c:pt>
                <c:pt idx="3">
                  <c:v>0.12191399999999999</c:v>
                </c:pt>
                <c:pt idx="4">
                  <c:v>0.12501599999999999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4F92-AE52-4CE37B0BCB01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(new)'!$AC$36:$AG$36</c:f>
              <c:numCache>
                <c:formatCode>General</c:formatCode>
                <c:ptCount val="5"/>
                <c:pt idx="0">
                  <c:v>7.8804200000000005E-2</c:v>
                </c:pt>
                <c:pt idx="1">
                  <c:v>8.9911099999999994E-2</c:v>
                </c:pt>
                <c:pt idx="2">
                  <c:v>9.5137399999999997E-2</c:v>
                </c:pt>
                <c:pt idx="3">
                  <c:v>9.9124900000000002E-2</c:v>
                </c:pt>
                <c:pt idx="4">
                  <c:v>0.102766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4F92-AE52-4CE37B0B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(new)'!$S$33:$W$33</c:f>
              <c:numCache>
                <c:formatCode>General</c:formatCode>
                <c:ptCount val="5"/>
                <c:pt idx="0">
                  <c:v>7.1310000000000002</c:v>
                </c:pt>
                <c:pt idx="1">
                  <c:v>8.0176800000000004</c:v>
                </c:pt>
                <c:pt idx="2">
                  <c:v>8.4856700000000007</c:v>
                </c:pt>
                <c:pt idx="3">
                  <c:v>8.8559400000000004</c:v>
                </c:pt>
                <c:pt idx="4">
                  <c:v>9.3622700000000005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E-4DC2-B4B0-3004BCD66E8C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(new)'!$X$33:$AB$33</c:f>
              <c:numCache>
                <c:formatCode>General</c:formatCode>
                <c:ptCount val="5"/>
                <c:pt idx="0">
                  <c:v>6.8027199999999999</c:v>
                </c:pt>
                <c:pt idx="1">
                  <c:v>7.3171299999999997</c:v>
                </c:pt>
                <c:pt idx="2">
                  <c:v>7.6048600000000004</c:v>
                </c:pt>
                <c:pt idx="3">
                  <c:v>8.1743400000000008</c:v>
                </c:pt>
                <c:pt idx="4">
                  <c:v>8.3438599999999994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E-4DC2-B4B0-3004BCD66E8C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(new)'!$AC$33:$AG$33</c:f>
              <c:numCache>
                <c:formatCode>General</c:formatCode>
                <c:ptCount val="5"/>
                <c:pt idx="0">
                  <c:v>5.9531299999999998</c:v>
                </c:pt>
                <c:pt idx="1">
                  <c:v>6.7049700000000003</c:v>
                </c:pt>
                <c:pt idx="2">
                  <c:v>7.0816699999999999</c:v>
                </c:pt>
                <c:pt idx="3">
                  <c:v>7.35588</c:v>
                </c:pt>
                <c:pt idx="4">
                  <c:v>7.5522099999999996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E-4DC2-B4B0-3004BCD6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(new)'!$AC$37:$AG$37</c:f>
              <c:numCache>
                <c:formatCode>0.00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14E-81E6-AA945C4B6D12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(new)'!$X$37:$AB$37</c:f>
              <c:numCache>
                <c:formatCode>0.00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14E-81E6-AA945C4B6D12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(new)'!$S$37:$W$37</c:f>
              <c:numCache>
                <c:formatCode>0.00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414E-81E6-AA945C4B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2335054968184"/>
          <c:y val="4.5308499921248586E-2"/>
          <c:w val="0.71639796480093265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(new)'!$AC$30:$AG$30</c:f>
              <c:numCache>
                <c:formatCode>General</c:formatCode>
                <c:ptCount val="5"/>
                <c:pt idx="0">
                  <c:v>28.451799999999999</c:v>
                </c:pt>
                <c:pt idx="1">
                  <c:v>31.5562</c:v>
                </c:pt>
                <c:pt idx="2">
                  <c:v>33.563800000000001</c:v>
                </c:pt>
                <c:pt idx="3">
                  <c:v>34.853400000000001</c:v>
                </c:pt>
                <c:pt idx="4">
                  <c:v>35.983499999999999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0-4F7C-A4EB-09CB0DA499C8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(new)'!$X$30:$AB$30</c:f>
              <c:numCache>
                <c:formatCode>General</c:formatCode>
                <c:ptCount val="5"/>
                <c:pt idx="0">
                  <c:v>36.954099999999997</c:v>
                </c:pt>
                <c:pt idx="1">
                  <c:v>40.922699999999999</c:v>
                </c:pt>
                <c:pt idx="2">
                  <c:v>42.863799999999998</c:v>
                </c:pt>
                <c:pt idx="3">
                  <c:v>44.818199999999997</c:v>
                </c:pt>
                <c:pt idx="4">
                  <c:v>45.742199999999997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0-4F7C-A4EB-09CB0DA499C8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(new)'!$S$30:$W$30</c:f>
              <c:numCache>
                <c:formatCode>General</c:formatCode>
                <c:ptCount val="5"/>
                <c:pt idx="0">
                  <c:v>35.544800000000002</c:v>
                </c:pt>
                <c:pt idx="1">
                  <c:v>39.7926</c:v>
                </c:pt>
                <c:pt idx="2">
                  <c:v>41.687199999999997</c:v>
                </c:pt>
                <c:pt idx="3">
                  <c:v>43.369</c:v>
                </c:pt>
                <c:pt idx="4">
                  <c:v>44.9711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0-4F7C-A4EB-09CB0DA4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1666666666665"/>
          <c:y val="4.5308499921248586E-2"/>
          <c:w val="0.7298045634920635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(confidence)'!$AC$37:$AG$37</c:f>
              <c:numCache>
                <c:formatCode>0.00</c:formatCode>
                <c:ptCount val="5"/>
                <c:pt idx="0">
                  <c:v>17.520399999999999</c:v>
                </c:pt>
                <c:pt idx="1">
                  <c:v>18.174800000000001</c:v>
                </c:pt>
                <c:pt idx="2">
                  <c:v>18.864999999999998</c:v>
                </c:pt>
                <c:pt idx="3">
                  <c:v>18.9117</c:v>
                </c:pt>
                <c:pt idx="4">
                  <c:v>19.2362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D-4217-AB92-61F741AE2B7F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(confidence)'!$X$37:$AB$37</c:f>
              <c:numCache>
                <c:formatCode>0.00</c:formatCode>
                <c:ptCount val="5"/>
                <c:pt idx="0">
                  <c:v>13.956899999999999</c:v>
                </c:pt>
                <c:pt idx="1">
                  <c:v>13.9102</c:v>
                </c:pt>
                <c:pt idx="2">
                  <c:v>14.116400000000001</c:v>
                </c:pt>
                <c:pt idx="3">
                  <c:v>14.237399999999999</c:v>
                </c:pt>
                <c:pt idx="4">
                  <c:v>14.3584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D-4217-AB92-61F741AE2B7F}"/>
            </c:ext>
          </c:extLst>
        </c:ser>
        <c:ser>
          <c:idx val="0"/>
          <c:order val="2"/>
          <c:tx>
            <c:strRef>
              <c:f>'Bible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(confidence)'!$S$37:$W$37</c:f>
              <c:numCache>
                <c:formatCode>0.00</c:formatCode>
                <c:ptCount val="5"/>
                <c:pt idx="0">
                  <c:v>16.811</c:v>
                </c:pt>
                <c:pt idx="1">
                  <c:v>17.02</c:v>
                </c:pt>
                <c:pt idx="2">
                  <c:v>17.099699999999999</c:v>
                </c:pt>
                <c:pt idx="3">
                  <c:v>17.2042</c:v>
                </c:pt>
                <c:pt idx="4">
                  <c:v>17.218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D-4217-AB92-61F741AE2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(new)'!$AJ$11,'BMS2 (new)'!$AJ$24,'BMS2 (new)'!$AJ$37,'BMS2 (new)'!$AJ$50,'BMS2 (new)'!$AJ$63)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504-B78A-9E3A15F7B137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(new)'!$AI$11,'BMS2 (new)'!$AI$24,'BMS2 (new)'!$AI$37,'BMS2 (new)'!$AI$50,'BMS2 (new)'!$AI$63)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504-B78A-9E3A15F7B137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(new)'!$AH$11,'BMS2 (new)'!$AH$24,'BMS2 (new)'!$AH$37,'BMS2 (new)'!$AH$50,'BMS2 (new)'!$AH$63)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8-4504-B78A-9E3A15F7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3742505413948"/>
          <c:y val="4.5308499921248586E-2"/>
          <c:w val="0.731884041879037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(new)'!$AJ$4,'BMS2 (new)'!$AJ$17,'BMS2 (new)'!$AJ$30,'BMS2 (new)'!$AJ$43,'BMS2 (new)'!$AJ$56)</c:f>
              <c:numCache>
                <c:formatCode>0.00</c:formatCode>
                <c:ptCount val="5"/>
                <c:pt idx="0">
                  <c:v>16.597819999999999</c:v>
                </c:pt>
                <c:pt idx="1">
                  <c:v>25.603340000000003</c:v>
                </c:pt>
                <c:pt idx="2">
                  <c:v>32.881739999999994</c:v>
                </c:pt>
                <c:pt idx="3">
                  <c:v>38.509619999999998</c:v>
                </c:pt>
                <c:pt idx="4">
                  <c:v>42.708219999999997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D08-9D61-6FDE4FF12D09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(new)'!$AI$4,'BMS2 (new)'!$AI$17,'BMS2 (new)'!$AI$30,'BMS2 (new)'!$AI$43,'BMS2 (new)'!$AI$56)</c:f>
              <c:numCache>
                <c:formatCode>0.00</c:formatCode>
                <c:ptCount val="5"/>
                <c:pt idx="0">
                  <c:v>25.281479999999998</c:v>
                </c:pt>
                <c:pt idx="1">
                  <c:v>34.618839999999999</c:v>
                </c:pt>
                <c:pt idx="2">
                  <c:v>42.260199999999998</c:v>
                </c:pt>
                <c:pt idx="3">
                  <c:v>48.070180000000008</c:v>
                </c:pt>
                <c:pt idx="4">
                  <c:v>52.264859999999999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D08-9D61-6FDE4FF12D09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(new)'!$AH$4,'BMS2 (new)'!$AH$17,'BMS2 (new)'!$AH$30,'BMS2 (new)'!$AH$43,'BMS2 (new)'!$AH$56)</c:f>
              <c:numCache>
                <c:formatCode>0.00</c:formatCode>
                <c:ptCount val="5"/>
                <c:pt idx="0">
                  <c:v>23.863880000000002</c:v>
                </c:pt>
                <c:pt idx="1">
                  <c:v>33.331859999999999</c:v>
                </c:pt>
                <c:pt idx="2">
                  <c:v>41.072940000000003</c:v>
                </c:pt>
                <c:pt idx="3">
                  <c:v>46.865639999999999</c:v>
                </c:pt>
                <c:pt idx="4">
                  <c:v>51.084220000000002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1-4D08-9D61-6FDE4FF1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(new)'!$AJ$11,'BMS1 (new)'!$AJ$24,'BMS1 (new)'!$AJ$37,'BMS1 (new)'!$AJ$50,'BMS1 (new)'!$AJ$63)</c:f>
              <c:numCache>
                <c:formatCode>0.00</c:formatCode>
                <c:ptCount val="5"/>
                <c:pt idx="0">
                  <c:v>37.91046</c:v>
                </c:pt>
                <c:pt idx="1">
                  <c:v>26.708919999999999</c:v>
                </c:pt>
                <c:pt idx="2">
                  <c:v>25.420179999999998</c:v>
                </c:pt>
                <c:pt idx="3">
                  <c:v>24.232580000000002</c:v>
                </c:pt>
                <c:pt idx="4">
                  <c:v>23.061420000000002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D-4E1E-A6C2-8A2FE66A12D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(new)'!$AI$11,'BMS1 (new)'!$AI$24,'BMS1 (new)'!$AI$37,'BMS1 (new)'!$AI$50,'BMS1 (new)'!$AI$63)</c:f>
              <c:numCache>
                <c:formatCode>0.00</c:formatCode>
                <c:ptCount val="5"/>
                <c:pt idx="0">
                  <c:v>43.223880000000008</c:v>
                </c:pt>
                <c:pt idx="1">
                  <c:v>27.762080000000005</c:v>
                </c:pt>
                <c:pt idx="2">
                  <c:v>23.99428</c:v>
                </c:pt>
                <c:pt idx="3">
                  <c:v>21.434159999999999</c:v>
                </c:pt>
                <c:pt idx="4">
                  <c:v>20.558859999999999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D-4E1E-A6C2-8A2FE66A12D6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(new)'!$AH$11,'BMS1 (new)'!$AH$24,'BMS1 (new)'!$AH$37,'BMS1 (new)'!$AH$50,'BMS1 (new)'!$AH$63)</c:f>
              <c:numCache>
                <c:formatCode>0.00</c:formatCode>
                <c:ptCount val="5"/>
                <c:pt idx="0">
                  <c:v>43.582079999999998</c:v>
                </c:pt>
                <c:pt idx="1">
                  <c:v>29.956119999999999</c:v>
                </c:pt>
                <c:pt idx="2">
                  <c:v>26.702279999999995</c:v>
                </c:pt>
                <c:pt idx="3">
                  <c:v>25.317460000000001</c:v>
                </c:pt>
                <c:pt idx="4">
                  <c:v>24.754480000000001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D-4E1E-A6C2-8A2FE66A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(new)'!$AH$10,'BMS1 (new)'!$AH$23,'BMS1 (new)'!$AH$36,'BMS1 (new)'!$AH$49,'BMS1 (new)'!$AH$62)</c:f>
              <c:numCache>
                <c:formatCode>0.00</c:formatCode>
                <c:ptCount val="5"/>
                <c:pt idx="0">
                  <c:v>0.13293939999999999</c:v>
                </c:pt>
                <c:pt idx="1">
                  <c:v>0.23166639999999999</c:v>
                </c:pt>
                <c:pt idx="2">
                  <c:v>0.34025880000000003</c:v>
                </c:pt>
                <c:pt idx="3">
                  <c:v>0.32155700000000004</c:v>
                </c:pt>
                <c:pt idx="4">
                  <c:v>0.31633359999999999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A-4F19-AC20-56383F48727A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(new)'!$AI$10,'BMS1 (new)'!$AI$23,'BMS1 (new)'!$AI$36,'BMS1 (new)'!$AI$49,'BMS1 (new)'!$AI$62)</c:f>
              <c:numCache>
                <c:formatCode>0.00</c:formatCode>
                <c:ptCount val="5"/>
                <c:pt idx="0">
                  <c:v>0.13289179999999998</c:v>
                </c:pt>
                <c:pt idx="1">
                  <c:v>0.223359</c:v>
                </c:pt>
                <c:pt idx="2">
                  <c:v>0.31997960000000003</c:v>
                </c:pt>
                <c:pt idx="3">
                  <c:v>0.28468839999999995</c:v>
                </c:pt>
                <c:pt idx="4">
                  <c:v>0.27600260000000004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F19-AC20-56383F48727A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(new)'!$AJ$10,'BMS1 (new)'!$AJ$23,'BMS1 (new)'!$AJ$36,'BMS1 (new)'!$AJ$49,'BMS1 (new)'!$AJ$62)</c:f>
              <c:numCache>
                <c:formatCode>0.00</c:formatCode>
                <c:ptCount val="5"/>
                <c:pt idx="0">
                  <c:v>0.10921926</c:v>
                </c:pt>
                <c:pt idx="1">
                  <c:v>0.19962280000000002</c:v>
                </c:pt>
                <c:pt idx="2">
                  <c:v>0.32651540000000001</c:v>
                </c:pt>
                <c:pt idx="3">
                  <c:v>0.31434060000000003</c:v>
                </c:pt>
                <c:pt idx="4">
                  <c:v>0.30528880000000003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A-4F19-AC20-56383F48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(new)'!$AH$5,'BMS1 (new)'!$AH$18,'BMS1 (new)'!$AH$31,'BMS1 (new)'!$AH$44,'BMS1 (new)'!$AH$57)</c:f>
              <c:numCache>
                <c:formatCode>0.00</c:formatCode>
                <c:ptCount val="5"/>
                <c:pt idx="0">
                  <c:v>43.582079999999998</c:v>
                </c:pt>
                <c:pt idx="1">
                  <c:v>29.956119999999999</c:v>
                </c:pt>
                <c:pt idx="2">
                  <c:v>26.702279999999995</c:v>
                </c:pt>
                <c:pt idx="3">
                  <c:v>25.317460000000001</c:v>
                </c:pt>
                <c:pt idx="4">
                  <c:v>24.754480000000001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C63-9E8D-4098D76B38B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(new)'!$AI$5,'BMS1 (new)'!$AI$18,'BMS1 (new)'!$AI$31,'BMS1 (new)'!$AI$44,'BMS1 (new)'!$AI$57)</c:f>
              <c:numCache>
                <c:formatCode>0.00</c:formatCode>
                <c:ptCount val="5"/>
                <c:pt idx="0">
                  <c:v>43.223880000000008</c:v>
                </c:pt>
                <c:pt idx="1">
                  <c:v>27.762080000000005</c:v>
                </c:pt>
                <c:pt idx="2">
                  <c:v>23.99428</c:v>
                </c:pt>
                <c:pt idx="3">
                  <c:v>21.434159999999999</c:v>
                </c:pt>
                <c:pt idx="4">
                  <c:v>20.558859999999999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4C63-9E8D-4098D76B38B5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(new)'!$AJ$5,'BMS1 (new)'!$AJ$18,'BMS1 (new)'!$AJ$31,'BMS1 (new)'!$AJ$44,'BMS1 (new)'!$AJ$57)</c:f>
              <c:numCache>
                <c:formatCode>0.00</c:formatCode>
                <c:ptCount val="5"/>
                <c:pt idx="0">
                  <c:v>37.91046</c:v>
                </c:pt>
                <c:pt idx="1">
                  <c:v>26.708919999999999</c:v>
                </c:pt>
                <c:pt idx="2">
                  <c:v>25.420179999999998</c:v>
                </c:pt>
                <c:pt idx="3">
                  <c:v>24.232580000000002</c:v>
                </c:pt>
                <c:pt idx="4">
                  <c:v>23.061420000000002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5-4C63-9E8D-4098D76B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(new)'!$AH$7,'BMS1 (new)'!$AH$20,'BMS1 (new)'!$AH$33,'BMS1 (new)'!$AH$46,'BMS1 (new)'!$AH$59)</c:f>
              <c:numCache>
                <c:formatCode>0.00</c:formatCode>
                <c:ptCount val="5"/>
                <c:pt idx="0">
                  <c:v>17.12162</c:v>
                </c:pt>
                <c:pt idx="1">
                  <c:v>25.421460000000003</c:v>
                </c:pt>
                <c:pt idx="2">
                  <c:v>24.832979999999999</c:v>
                </c:pt>
                <c:pt idx="3">
                  <c:v>23.47898</c:v>
                </c:pt>
                <c:pt idx="4">
                  <c:v>22.934819999999998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299-A829-0D6E0FB5B0E3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(new)'!$AI$7,'BMS1 (new)'!$AI$20,'BMS1 (new)'!$AI$33,'BMS1 (new)'!$AI$46,'BMS1 (new)'!$AI$59)</c:f>
              <c:numCache>
                <c:formatCode>0.00</c:formatCode>
                <c:ptCount val="5"/>
                <c:pt idx="0">
                  <c:v>17.201219999999999</c:v>
                </c:pt>
                <c:pt idx="1">
                  <c:v>24.133459999999999</c:v>
                </c:pt>
                <c:pt idx="2">
                  <c:v>22.568480000000001</c:v>
                </c:pt>
                <c:pt idx="3">
                  <c:v>20.035739999999997</c:v>
                </c:pt>
                <c:pt idx="4">
                  <c:v>19.215600000000002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299-A829-0D6E0FB5B0E3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(new)'!$AJ$7,'BMS1 (new)'!$AJ$20,'BMS1 (new)'!$AJ$33,'BMS1 (new)'!$AJ$46,'BMS1 (new)'!$AJ$59)</c:f>
              <c:numCache>
                <c:formatCode>0.00</c:formatCode>
                <c:ptCount val="5"/>
                <c:pt idx="0">
                  <c:v>15.113040000000002</c:v>
                </c:pt>
                <c:pt idx="1">
                  <c:v>23.063740000000003</c:v>
                </c:pt>
                <c:pt idx="2">
                  <c:v>24.12444</c:v>
                </c:pt>
                <c:pt idx="3">
                  <c:v>23.069619999999997</c:v>
                </c:pt>
                <c:pt idx="4">
                  <c:v>22.118419999999997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299-A829-0D6E0FB5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(new)'!$AH$4,'BMS1 (new)'!$AH$17,'BMS1 (new)'!$AH$30,'BMS1 (new)'!$AH$43,'BMS1 (new)'!$AH$56)</c:f>
              <c:numCache>
                <c:formatCode>0.00</c:formatCode>
                <c:ptCount val="5"/>
                <c:pt idx="0">
                  <c:v>86.567179999999993</c:v>
                </c:pt>
                <c:pt idx="1">
                  <c:v>89.761099999999999</c:v>
                </c:pt>
                <c:pt idx="2">
                  <c:v>93.194999999999993</c:v>
                </c:pt>
                <c:pt idx="3">
                  <c:v>95.42634000000001</c:v>
                </c:pt>
                <c:pt idx="4">
                  <c:v>96.120820000000009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FE1-BEDC-B34B160FC5C8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(new)'!$AI$4,'BMS1 (new)'!$AI$17,'BMS1 (new)'!$AI$30,'BMS1 (new)'!$AI$43,'BMS1 (new)'!$AI$56)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90.823980000000006</c:v>
                </c:pt>
                <c:pt idx="2">
                  <c:v>93.934639999999987</c:v>
                </c:pt>
                <c:pt idx="3">
                  <c:v>95.989319999999992</c:v>
                </c:pt>
                <c:pt idx="4">
                  <c:v>96.622179999999986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FE1-BEDC-B34B160FC5C8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(new)'!$AJ$4,'BMS1 (new)'!$AJ$17,'BMS1 (new)'!$AJ$30,'BMS1 (new)'!$AJ$43,'BMS1 (new)'!$AJ$56)</c:f>
              <c:numCache>
                <c:formatCode>0.00</c:formatCode>
                <c:ptCount val="5"/>
                <c:pt idx="0">
                  <c:v>72.537300000000002</c:v>
                </c:pt>
                <c:pt idx="1">
                  <c:v>77.85472</c:v>
                </c:pt>
                <c:pt idx="2">
                  <c:v>84.688719999999989</c:v>
                </c:pt>
                <c:pt idx="3">
                  <c:v>88.9953</c:v>
                </c:pt>
                <c:pt idx="4">
                  <c:v>90.552700000000002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E-4FE1-BEDC-B34B160F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(new)'!$S$37:$W$37</c:f>
              <c:numCache>
                <c:formatCode>0.00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15F-B587-F11D812F7AC7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(new)'!$X$37:$AB$37</c:f>
              <c:numCache>
                <c:formatCode>0.00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3-415F-B587-F11D812F7AC7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(new)'!$AC$37:$AG$37</c:f>
              <c:numCache>
                <c:formatCode>0.00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3-415F-B587-F11D812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(new)'!$S$31:$W$31</c:f>
              <c:numCache>
                <c:formatCode>General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8-408A-BAD6-2EA30ADF10B8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(new)'!$X$31:$AB$31</c:f>
              <c:numCache>
                <c:formatCode>General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8-408A-BAD6-2EA30ADF10B8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(new)'!$AC$31:$AG$31</c:f>
              <c:numCache>
                <c:formatCode>General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8-408A-BAD6-2EA30ADF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(new)'!$S$30:$W$30</c:f>
              <c:numCache>
                <c:formatCode>General</c:formatCode>
                <c:ptCount val="5"/>
                <c:pt idx="0">
                  <c:v>88.678899999999999</c:v>
                </c:pt>
                <c:pt idx="1">
                  <c:v>92.130700000000004</c:v>
                </c:pt>
                <c:pt idx="2">
                  <c:v>93.7333</c:v>
                </c:pt>
                <c:pt idx="3">
                  <c:v>95.397599999999997</c:v>
                </c:pt>
                <c:pt idx="4">
                  <c:v>96.034499999999994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7-4754-AC8B-D34FA31931E2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(new)'!$X$30:$AB$30</c:f>
              <c:numCache>
                <c:formatCode>General</c:formatCode>
                <c:ptCount val="5"/>
                <c:pt idx="0">
                  <c:v>89.685599999999994</c:v>
                </c:pt>
                <c:pt idx="1">
                  <c:v>92.849800000000002</c:v>
                </c:pt>
                <c:pt idx="2">
                  <c:v>94.760599999999997</c:v>
                </c:pt>
                <c:pt idx="3">
                  <c:v>95.890699999999995</c:v>
                </c:pt>
                <c:pt idx="4">
                  <c:v>96.486500000000007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7-4754-AC8B-D34FA31931E2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(new)'!$AC$30:$AG$30</c:f>
              <c:numCache>
                <c:formatCode>General</c:formatCode>
                <c:ptCount val="5"/>
                <c:pt idx="0">
                  <c:v>78.508300000000006</c:v>
                </c:pt>
                <c:pt idx="1">
                  <c:v>83.357299999999995</c:v>
                </c:pt>
                <c:pt idx="2">
                  <c:v>85.247600000000006</c:v>
                </c:pt>
                <c:pt idx="3">
                  <c:v>87.405000000000001</c:v>
                </c:pt>
                <c:pt idx="4">
                  <c:v>88.925399999999996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7-4754-AC8B-D34FA319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(confidence)'!$AC$30:$AG$30</c:f>
              <c:numCache>
                <c:formatCode>General</c:formatCode>
                <c:ptCount val="5"/>
                <c:pt idx="0">
                  <c:v>78.366200000000006</c:v>
                </c:pt>
                <c:pt idx="1">
                  <c:v>85.223699999999994</c:v>
                </c:pt>
                <c:pt idx="2">
                  <c:v>88.039299999999997</c:v>
                </c:pt>
                <c:pt idx="3">
                  <c:v>90.494699999999995</c:v>
                </c:pt>
                <c:pt idx="4">
                  <c:v>91.6935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0-4FC6-8EA8-D527EB9FAD80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(confidence)'!$X$30:$AB$30</c:f>
              <c:numCache>
                <c:formatCode>General</c:formatCode>
                <c:ptCount val="5"/>
                <c:pt idx="0">
                  <c:v>88.374700000000004</c:v>
                </c:pt>
                <c:pt idx="1">
                  <c:v>91.014300000000006</c:v>
                </c:pt>
                <c:pt idx="2">
                  <c:v>94.443100000000001</c:v>
                </c:pt>
                <c:pt idx="3">
                  <c:v>96.637200000000007</c:v>
                </c:pt>
                <c:pt idx="4">
                  <c:v>97.420900000000003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0-4FC6-8EA8-D527EB9FAD80}"/>
            </c:ext>
          </c:extLst>
        </c:ser>
        <c:ser>
          <c:idx val="0"/>
          <c:order val="2"/>
          <c:tx>
            <c:strRef>
              <c:f>'Bible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(confidence)'!$S$30:$W$30</c:f>
              <c:numCache>
                <c:formatCode>General</c:formatCode>
                <c:ptCount val="5"/>
                <c:pt idx="0">
                  <c:v>88.201499999999996</c:v>
                </c:pt>
                <c:pt idx="1">
                  <c:v>91.517499999999998</c:v>
                </c:pt>
                <c:pt idx="2">
                  <c:v>94.426599999999993</c:v>
                </c:pt>
                <c:pt idx="3">
                  <c:v>96.650999999999996</c:v>
                </c:pt>
                <c:pt idx="4">
                  <c:v>97.299899999999994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0-4FC6-8EA8-D527EB9F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(new)'!$S$36:$W$36</c:f>
              <c:numCache>
                <c:formatCode>General</c:formatCode>
                <c:ptCount val="5"/>
                <c:pt idx="0">
                  <c:v>0.32833400000000001</c:v>
                </c:pt>
                <c:pt idx="1">
                  <c:v>0.336511</c:v>
                </c:pt>
                <c:pt idx="2">
                  <c:v>0.34160299999999999</c:v>
                </c:pt>
                <c:pt idx="3">
                  <c:v>0.34704000000000002</c:v>
                </c:pt>
                <c:pt idx="4">
                  <c:v>0.347806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2-4E32-B047-2F44DF8E096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(new)'!$X$36:$AB$36</c:f>
              <c:numCache>
                <c:formatCode>General</c:formatCode>
                <c:ptCount val="5"/>
                <c:pt idx="0">
                  <c:v>0.308168</c:v>
                </c:pt>
                <c:pt idx="1">
                  <c:v>0.31711600000000001</c:v>
                </c:pt>
                <c:pt idx="2">
                  <c:v>0.32388499999999998</c:v>
                </c:pt>
                <c:pt idx="3">
                  <c:v>0.32519300000000001</c:v>
                </c:pt>
                <c:pt idx="4">
                  <c:v>0.32553599999999999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2-4E32-B047-2F44DF8E0965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(new)'!$AC$36:$AG$36</c:f>
              <c:numCache>
                <c:formatCode>General</c:formatCode>
                <c:ptCount val="5"/>
                <c:pt idx="0">
                  <c:v>0.30221500000000001</c:v>
                </c:pt>
                <c:pt idx="1">
                  <c:v>0.32283899999999999</c:v>
                </c:pt>
                <c:pt idx="2">
                  <c:v>0.33027600000000001</c:v>
                </c:pt>
                <c:pt idx="3">
                  <c:v>0.33598699999999998</c:v>
                </c:pt>
                <c:pt idx="4">
                  <c:v>0.34126000000000001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2-4E32-B047-2F44DF8E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(new)'!$S$33:$W$33</c:f>
              <c:numCache>
                <c:formatCode>General</c:formatCode>
                <c:ptCount val="5"/>
                <c:pt idx="0">
                  <c:v>24.153500000000001</c:v>
                </c:pt>
                <c:pt idx="1">
                  <c:v>24.6267</c:v>
                </c:pt>
                <c:pt idx="2">
                  <c:v>24.908200000000001</c:v>
                </c:pt>
                <c:pt idx="3">
                  <c:v>25.209499999999998</c:v>
                </c:pt>
                <c:pt idx="4">
                  <c:v>25.266999999999999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1-487C-A8FF-14A8917D17E4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(new)'!$X$33:$AB$33</c:f>
              <c:numCache>
                <c:formatCode>General</c:formatCode>
                <c:ptCount val="5"/>
                <c:pt idx="0">
                  <c:v>21.977599999999999</c:v>
                </c:pt>
                <c:pt idx="1">
                  <c:v>22.3994</c:v>
                </c:pt>
                <c:pt idx="2">
                  <c:v>22.741900000000001</c:v>
                </c:pt>
                <c:pt idx="3">
                  <c:v>22.854900000000001</c:v>
                </c:pt>
                <c:pt idx="4">
                  <c:v>22.868600000000001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1-487C-A8FF-14A8917D17E4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(new)'!$AC$33:$AG$33</c:f>
              <c:numCache>
                <c:formatCode>General</c:formatCode>
                <c:ptCount val="5"/>
                <c:pt idx="0">
                  <c:v>22.6815</c:v>
                </c:pt>
                <c:pt idx="1">
                  <c:v>23.909800000000001</c:v>
                </c:pt>
                <c:pt idx="2">
                  <c:v>24.276499999999999</c:v>
                </c:pt>
                <c:pt idx="3">
                  <c:v>24.669499999999999</c:v>
                </c:pt>
                <c:pt idx="4">
                  <c:v>25.084900000000001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1-487C-A8FF-14A8917D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5714285714286"/>
          <c:y val="4.5308499921248586E-2"/>
          <c:w val="0.7373640873015873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(new)'!$AJ$4,'BMS1 (new)'!$AJ$17,'BMS1 (new)'!$AJ$30,'BMS1 (new)'!$AJ$43,'BMS1 (new)'!$AJ$56)</c:f>
              <c:numCache>
                <c:formatCode>0.00</c:formatCode>
                <c:ptCount val="5"/>
                <c:pt idx="0">
                  <c:v>72.537300000000002</c:v>
                </c:pt>
                <c:pt idx="1">
                  <c:v>77.85472</c:v>
                </c:pt>
                <c:pt idx="2">
                  <c:v>84.688719999999989</c:v>
                </c:pt>
                <c:pt idx="3">
                  <c:v>88.9953</c:v>
                </c:pt>
                <c:pt idx="4">
                  <c:v>90.552700000000002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D-484C-959B-48D820D17EF3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(new)'!$AI$4,'BMS1 (new)'!$AI$17,'BMS1 (new)'!$AI$30,'BMS1 (new)'!$AI$43,'BMS1 (new)'!$AI$56)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90.823980000000006</c:v>
                </c:pt>
                <c:pt idx="2">
                  <c:v>93.934639999999987</c:v>
                </c:pt>
                <c:pt idx="3">
                  <c:v>95.989319999999992</c:v>
                </c:pt>
                <c:pt idx="4">
                  <c:v>96.622179999999986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D-484C-959B-48D820D17EF3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(new)'!$AH$4,'BMS1 (new)'!$AH$17,'BMS1 (new)'!$AH$30,'BMS1 (new)'!$AH$43,'BMS1 (new)'!$AH$56)</c:f>
              <c:numCache>
                <c:formatCode>0.00</c:formatCode>
                <c:ptCount val="5"/>
                <c:pt idx="0">
                  <c:v>86.567179999999993</c:v>
                </c:pt>
                <c:pt idx="1">
                  <c:v>89.761099999999999</c:v>
                </c:pt>
                <c:pt idx="2">
                  <c:v>93.194999999999993</c:v>
                </c:pt>
                <c:pt idx="3">
                  <c:v>95.42634000000001</c:v>
                </c:pt>
                <c:pt idx="4">
                  <c:v>96.120820000000009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484C-959B-48D820D1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1666666666665"/>
          <c:y val="4.5308499921248586E-2"/>
          <c:w val="0.7298045634920635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(new)'!$AC$37:$AG$37</c:f>
              <c:numCache>
                <c:formatCode>0.00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9-40F1-807B-E71D091DB92C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(new)'!$X$37:$AB$37</c:f>
              <c:numCache>
                <c:formatCode>0.00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9-40F1-807B-E71D091DB92C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(new)'!$S$37:$W$37</c:f>
              <c:numCache>
                <c:formatCode>0.00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9-40F1-807B-E71D091D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(new)'!$AC$30:$AG$30</c:f>
              <c:numCache>
                <c:formatCode>General</c:formatCode>
                <c:ptCount val="5"/>
                <c:pt idx="0">
                  <c:v>78.508300000000006</c:v>
                </c:pt>
                <c:pt idx="1">
                  <c:v>83.357299999999995</c:v>
                </c:pt>
                <c:pt idx="2">
                  <c:v>85.247600000000006</c:v>
                </c:pt>
                <c:pt idx="3">
                  <c:v>87.405000000000001</c:v>
                </c:pt>
                <c:pt idx="4">
                  <c:v>88.925399999999996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3-4F88-A7FF-65B1B93CF9DA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(new)'!$X$30:$AB$30</c:f>
              <c:numCache>
                <c:formatCode>General</c:formatCode>
                <c:ptCount val="5"/>
                <c:pt idx="0">
                  <c:v>89.685599999999994</c:v>
                </c:pt>
                <c:pt idx="1">
                  <c:v>92.849800000000002</c:v>
                </c:pt>
                <c:pt idx="2">
                  <c:v>94.760599999999997</c:v>
                </c:pt>
                <c:pt idx="3">
                  <c:v>95.890699999999995</c:v>
                </c:pt>
                <c:pt idx="4">
                  <c:v>96.486500000000007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3-4F88-A7FF-65B1B93CF9DA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(new)'!$S$30:$W$30</c:f>
              <c:numCache>
                <c:formatCode>General</c:formatCode>
                <c:ptCount val="5"/>
                <c:pt idx="0">
                  <c:v>88.678899999999999</c:v>
                </c:pt>
                <c:pt idx="1">
                  <c:v>92.130700000000004</c:v>
                </c:pt>
                <c:pt idx="2">
                  <c:v>93.7333</c:v>
                </c:pt>
                <c:pt idx="3">
                  <c:v>95.397599999999997</c:v>
                </c:pt>
                <c:pt idx="4">
                  <c:v>96.034499999999994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3-4F88-A7FF-65B1B93C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(3)'!$AH$10,'FIFA (fixed) (3)'!$AH$23,'FIFA (fixed) (3)'!$AH$36,'FIFA (fixed) (3)'!$AH$49,'FIFA (fixed) (3)'!$AH$62)</c:f>
              <c:numCache>
                <c:formatCode>0.00</c:formatCode>
                <c:ptCount val="5"/>
                <c:pt idx="0">
                  <c:v>1.3510020000000001E-2</c:v>
                </c:pt>
                <c:pt idx="1">
                  <c:v>1.6381100000000003E-2</c:v>
                </c:pt>
                <c:pt idx="2">
                  <c:v>3.1404560000000005E-2</c:v>
                </c:pt>
                <c:pt idx="3">
                  <c:v>3.1312320000000005E-2</c:v>
                </c:pt>
                <c:pt idx="4">
                  <c:v>3.1568200000000005E-2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8-4870-A25C-31F2F3403336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(3)'!$AI$10,'FIFA (fixed) (3)'!$AI$23,'FIFA (fixed) (3)'!$AI$36,'FIFA (fixed) (3)'!$AI$49,'FIFA (fixed) (3)'!$AI$62)</c:f>
              <c:numCache>
                <c:formatCode>0.00</c:formatCode>
                <c:ptCount val="5"/>
                <c:pt idx="0">
                  <c:v>1.6293099999999998E-2</c:v>
                </c:pt>
                <c:pt idx="1">
                  <c:v>1.823056E-2</c:v>
                </c:pt>
                <c:pt idx="2">
                  <c:v>2.8935879999999997E-2</c:v>
                </c:pt>
                <c:pt idx="3">
                  <c:v>2.5964920000000002E-2</c:v>
                </c:pt>
                <c:pt idx="4">
                  <c:v>2.5579900000000006E-2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8-4870-A25C-31F2F3403336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(3)'!$AJ$10,'FIFA (fixed) (3)'!$AJ$23,'FIFA (fixed) (3)'!$AJ$36,'FIFA (fixed) (3)'!$AJ$49,'FIFA (fixed) (3)'!$AJ$62)</c:f>
              <c:numCache>
                <c:formatCode>0.00</c:formatCode>
                <c:ptCount val="5"/>
                <c:pt idx="0">
                  <c:v>1.1440812E-2</c:v>
                </c:pt>
                <c:pt idx="1">
                  <c:v>1.7929440000000001E-2</c:v>
                </c:pt>
                <c:pt idx="2">
                  <c:v>2.0552159999999996E-2</c:v>
                </c:pt>
                <c:pt idx="3">
                  <c:v>1.9883819999999996E-2</c:v>
                </c:pt>
                <c:pt idx="4">
                  <c:v>1.9427460000000001E-2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8-4870-A25C-31F2F340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(3)'!$AH$11,'FIFA (fixed) (3)'!$AH$24,'FIFA (fixed) (3)'!$AH$37,'FIFA (fixed) (3)'!$AH$50,'FIFA (fixed) (3)'!$AH$63)</c:f>
              <c:numCache>
                <c:formatCode>0.00</c:formatCode>
                <c:ptCount val="5"/>
                <c:pt idx="0">
                  <c:v>5.8320304588370782</c:v>
                </c:pt>
                <c:pt idx="1">
                  <c:v>6.8041398328919023</c:v>
                </c:pt>
                <c:pt idx="2">
                  <c:v>8.5177251749027469</c:v>
                </c:pt>
                <c:pt idx="3">
                  <c:v>8.5212787467926319</c:v>
                </c:pt>
                <c:pt idx="4">
                  <c:v>8.6090371970242359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4A8F-A82E-4C66778B129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(3)'!$AI$11,'FIFA (fixed) (3)'!$AI$24,'FIFA (fixed) (3)'!$AI$37,'FIFA (fixed) (3)'!$AI$50,'FIFA (fixed) (3)'!$AI$63)</c:f>
              <c:numCache>
                <c:formatCode>0.00</c:formatCode>
                <c:ptCount val="5"/>
                <c:pt idx="0">
                  <c:v>6.8665207803793606</c:v>
                </c:pt>
                <c:pt idx="1">
                  <c:v>7.5653049391688771</c:v>
                </c:pt>
                <c:pt idx="2">
                  <c:v>7.591601818254885</c:v>
                </c:pt>
                <c:pt idx="3">
                  <c:v>6.3444444663599331</c:v>
                </c:pt>
                <c:pt idx="4">
                  <c:v>6.1002376700308361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4A8F-A82E-4C66778B129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(3)'!$AJ$11,'FIFA (fixed) (3)'!$AJ$24,'FIFA (fixed) (3)'!$AJ$37,'FIFA (fixed) (3)'!$AJ$50,'FIFA (fixed) (3)'!$AJ$63)</c:f>
              <c:numCache>
                <c:formatCode>0.00</c:formatCode>
                <c:ptCount val="5"/>
                <c:pt idx="0">
                  <c:v>4.9102450572417666</c:v>
                </c:pt>
                <c:pt idx="1">
                  <c:v>7.6212122675570111</c:v>
                </c:pt>
                <c:pt idx="2">
                  <c:v>6.9028930081226996</c:v>
                </c:pt>
                <c:pt idx="3">
                  <c:v>6.5210568135289977</c:v>
                </c:pt>
                <c:pt idx="4">
                  <c:v>6.1825585326529282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1-4A8F-A82E-4C66778B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(3)'!$AH$5,'FIFA (fixed) (3)'!$AH$18,'FIFA (fixed) (3)'!$AH$31,'FIFA (fixed) (3)'!$AH$44,'FIFA (fixed) (3)'!$AH$57)</c:f>
              <c:numCache>
                <c:formatCode>0.00</c:formatCode>
                <c:ptCount val="5"/>
                <c:pt idx="0">
                  <c:v>8.9696320000000007</c:v>
                </c:pt>
                <c:pt idx="1">
                  <c:v>9.0452479999999991</c:v>
                </c:pt>
                <c:pt idx="2">
                  <c:v>10.101698000000001</c:v>
                </c:pt>
                <c:pt idx="3">
                  <c:v>10.132985999999999</c:v>
                </c:pt>
                <c:pt idx="4">
                  <c:v>10.217137999999998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6A4-B2D8-6C3D9ECD158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(3)'!$AI$5,'FIFA (fixed) (3)'!$AI$18,'FIFA (fixed) (3)'!$AI$31,'FIFA (fixed) (3)'!$AI$44,'FIFA (fixed) (3)'!$AI$57)</c:f>
              <c:numCache>
                <c:formatCode>0.00</c:formatCode>
                <c:ptCount val="5"/>
                <c:pt idx="0">
                  <c:v>10.624476</c:v>
                </c:pt>
                <c:pt idx="1">
                  <c:v>9.8800259999999991</c:v>
                </c:pt>
                <c:pt idx="2">
                  <c:v>8.8068500000000007</c:v>
                </c:pt>
                <c:pt idx="3">
                  <c:v>7.1990180000000006</c:v>
                </c:pt>
                <c:pt idx="4">
                  <c:v>6.7990260000000005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6A4-B2D8-6C3D9ECD158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(3)'!$AJ$5,'FIFA (fixed) (3)'!$AJ$18,'FIFA (fixed) (3)'!$AJ$31,'FIFA (fixed) (3)'!$AJ$44,'FIFA (fixed) (3)'!$AJ$57)</c:f>
              <c:numCache>
                <c:formatCode>0.00</c:formatCode>
                <c:ptCount val="5"/>
                <c:pt idx="0">
                  <c:v>7.5816080000000001</c:v>
                </c:pt>
                <c:pt idx="1">
                  <c:v>10.180304</c:v>
                </c:pt>
                <c:pt idx="2">
                  <c:v>8.6894860000000005</c:v>
                </c:pt>
                <c:pt idx="3">
                  <c:v>8.0997560000000011</c:v>
                </c:pt>
                <c:pt idx="4">
                  <c:v>7.5158919999999991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6A4-B2D8-6C3D9ECD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(3)'!$AH$7,'FIFA (fixed) (3)'!$AH$20,'FIFA (fixed) (3)'!$AH$33,'FIFA (fixed) (3)'!$AH$46,'FIFA (fixed) (3)'!$AH$59)</c:f>
              <c:numCache>
                <c:formatCode>0.00</c:formatCode>
                <c:ptCount val="5"/>
                <c:pt idx="0">
                  <c:v>4.3206539999999993</c:v>
                </c:pt>
                <c:pt idx="1">
                  <c:v>5.4530560000000001</c:v>
                </c:pt>
                <c:pt idx="2">
                  <c:v>7.363162</c:v>
                </c:pt>
                <c:pt idx="3">
                  <c:v>7.3519160000000001</c:v>
                </c:pt>
                <c:pt idx="4">
                  <c:v>7.4383039999999996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B-495C-B5B5-08C1105556C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(3)'!$AI$7,'FIFA (fixed) (3)'!$AI$20,'FIFA (fixed) (3)'!$AI$33,'FIFA (fixed) (3)'!$AI$46,'FIFA (fixed) (3)'!$AI$59)</c:f>
              <c:numCache>
                <c:formatCode>0.00</c:formatCode>
                <c:ptCount val="5"/>
                <c:pt idx="0">
                  <c:v>5.0723820000000002</c:v>
                </c:pt>
                <c:pt idx="1">
                  <c:v>6.1293119999999996</c:v>
                </c:pt>
                <c:pt idx="2">
                  <c:v>6.6710680000000009</c:v>
                </c:pt>
                <c:pt idx="3">
                  <c:v>5.6712299999999995</c:v>
                </c:pt>
                <c:pt idx="4">
                  <c:v>5.5317019999999992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B-495C-B5B5-08C1105556C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(3)'!$AJ$7,'FIFA (fixed) (3)'!$AJ$20,'FIFA (fixed) (3)'!$AJ$33,'FIFA (fixed) (3)'!$AJ$46,'FIFA (fixed) (3)'!$AJ$59)</c:f>
              <c:numCache>
                <c:formatCode>0.00</c:formatCode>
                <c:ptCount val="5"/>
                <c:pt idx="0">
                  <c:v>3.6309039999999997</c:v>
                </c:pt>
                <c:pt idx="1">
                  <c:v>6.090262000000001</c:v>
                </c:pt>
                <c:pt idx="2">
                  <c:v>5.7256720000000003</c:v>
                </c:pt>
                <c:pt idx="3">
                  <c:v>5.4573760000000009</c:v>
                </c:pt>
                <c:pt idx="4">
                  <c:v>5.2510180000000002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B-495C-B5B5-08C11055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(3)'!$AH$4,'FIFA (fixed) (3)'!$AH$17,'FIFA (fixed) (3)'!$AH$30,'FIFA (fixed) (3)'!$AH$43,'FIFA (fixed) (3)'!$AH$56)</c:f>
              <c:numCache>
                <c:formatCode>0.00</c:formatCode>
                <c:ptCount val="5"/>
                <c:pt idx="0">
                  <c:v>33.644620000000003</c:v>
                </c:pt>
                <c:pt idx="1">
                  <c:v>45.029800000000002</c:v>
                </c:pt>
                <c:pt idx="2">
                  <c:v>48.476279999999996</c:v>
                </c:pt>
                <c:pt idx="3">
                  <c:v>51.361379999999997</c:v>
                </c:pt>
                <c:pt idx="4">
                  <c:v>53.220539999999993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3-458F-8C01-3CCC3705E05E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(3)'!$AI$4,'FIFA (fixed) (3)'!$AI$17,'FIFA (fixed) (3)'!$AI$30,'FIFA (fixed) (3)'!$AI$43,'FIFA (fixed) (3)'!$AI$56)</c:f>
              <c:numCache>
                <c:formatCode>0.00</c:formatCode>
                <c:ptCount val="5"/>
                <c:pt idx="0">
                  <c:v>39.437979999999996</c:v>
                </c:pt>
                <c:pt idx="1">
                  <c:v>48.632739999999998</c:v>
                </c:pt>
                <c:pt idx="2">
                  <c:v>50.581879999999998</c:v>
                </c:pt>
                <c:pt idx="3">
                  <c:v>52.901719999999997</c:v>
                </c:pt>
                <c:pt idx="4">
                  <c:v>54.595600000000005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3-458F-8C01-3CCC3705E05E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(3)'!$AJ$4,'FIFA (fixed) (3)'!$AJ$17,'FIFA (fixed) (3)'!$AJ$30,'FIFA (fixed) (3)'!$AJ$43,'FIFA (fixed) (3)'!$AJ$56)</c:f>
              <c:numCache>
                <c:formatCode>0.00</c:formatCode>
                <c:ptCount val="5"/>
                <c:pt idx="0">
                  <c:v>29.029239999999998</c:v>
                </c:pt>
                <c:pt idx="1">
                  <c:v>41.456340000000004</c:v>
                </c:pt>
                <c:pt idx="2">
                  <c:v>46.695340000000002</c:v>
                </c:pt>
                <c:pt idx="3">
                  <c:v>50.105640000000001</c:v>
                </c:pt>
                <c:pt idx="4">
                  <c:v>52.463559999999994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3-458F-8C01-3CCC3705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(confidence)'!$AJ$11,'Kosarak (confidence)'!$AJ$24,'Kosarak (confidence)'!$AJ$37,'Kosarak (confidence)'!$AJ$50,'Kosarak (confidence)'!$AJ$63)</c:f>
              <c:numCache>
                <c:formatCode>0.00</c:formatCode>
                <c:ptCount val="5"/>
                <c:pt idx="0">
                  <c:v>3.1692309999999999</c:v>
                </c:pt>
                <c:pt idx="1">
                  <c:v>6.8794139999999997</c:v>
                </c:pt>
                <c:pt idx="2">
                  <c:v>15.6053</c:v>
                </c:pt>
                <c:pt idx="3">
                  <c:v>20.563859999999998</c:v>
                </c:pt>
                <c:pt idx="4">
                  <c:v>24.20674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9-4C73-A7CD-7F20980A28B2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(confidence)'!$AI$11,'Kosarak (confidence)'!$AI$24,'Kosarak (confidence)'!$AI$37,'Kosarak (confidence)'!$AI$50,'Kosarak (confidence)'!$AI$63)</c:f>
              <c:numCache>
                <c:formatCode>0.00</c:formatCode>
                <c:ptCount val="5"/>
                <c:pt idx="0">
                  <c:v>3.88923</c:v>
                </c:pt>
                <c:pt idx="1">
                  <c:v>7.2887019999999989</c:v>
                </c:pt>
                <c:pt idx="2">
                  <c:v>15.278839999999999</c:v>
                </c:pt>
                <c:pt idx="3">
                  <c:v>18.725119999999997</c:v>
                </c:pt>
                <c:pt idx="4">
                  <c:v>20.730820000000001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9-4C73-A7CD-7F20980A28B2}"/>
            </c:ext>
          </c:extLst>
        </c:ser>
        <c:ser>
          <c:idx val="0"/>
          <c:order val="2"/>
          <c:tx>
            <c:strRef>
              <c:f>'Kosarak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(confidence)'!$AH$11,'Kosarak (confidence)'!$AH$24,'Kosarak (confidence)'!$AH$37,'Kosarak (confidence)'!$AH$50,'Kosarak (confidence)'!$AH$63)</c:f>
              <c:numCache>
                <c:formatCode>0.00</c:formatCode>
                <c:ptCount val="5"/>
                <c:pt idx="0">
                  <c:v>3.9261536000000001</c:v>
                </c:pt>
                <c:pt idx="1">
                  <c:v>7.4459479999999996</c:v>
                </c:pt>
                <c:pt idx="2">
                  <c:v>15.392608000000001</c:v>
                </c:pt>
                <c:pt idx="3">
                  <c:v>18.952620000000003</c:v>
                </c:pt>
                <c:pt idx="4">
                  <c:v>21.145060000000001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9-4C73-A7CD-7F20980A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(3)'!$S$37:$W$37</c:f>
              <c:numCache>
                <c:formatCode>0.00</c:formatCode>
                <c:ptCount val="5"/>
                <c:pt idx="0">
                  <c:v>8.1007853063251467</c:v>
                </c:pt>
                <c:pt idx="1">
                  <c:v>8.2910227436646675</c:v>
                </c:pt>
                <c:pt idx="2">
                  <c:v>8.6406122511907029</c:v>
                </c:pt>
                <c:pt idx="3">
                  <c:v>8.7393230488753346</c:v>
                </c:pt>
                <c:pt idx="4">
                  <c:v>8.8166055896097699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5-4CD7-9CB2-10B5C761D07E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(3)'!$X$37:$AB$37</c:f>
              <c:numCache>
                <c:formatCode>0.00</c:formatCode>
                <c:ptCount val="5"/>
                <c:pt idx="0">
                  <c:v>7.3221318664103494</c:v>
                </c:pt>
                <c:pt idx="1">
                  <c:v>7.6128429428153801</c:v>
                </c:pt>
                <c:pt idx="2">
                  <c:v>7.6044631592042364</c:v>
                </c:pt>
                <c:pt idx="3">
                  <c:v>7.6969692647878798</c:v>
                </c:pt>
                <c:pt idx="4">
                  <c:v>7.7215906786387594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5-4CD7-9CB2-10B5C761D07E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(3)'!$AC$37:$AG$37</c:f>
              <c:numCache>
                <c:formatCode>0.00</c:formatCode>
                <c:ptCount val="5"/>
                <c:pt idx="0">
                  <c:v>6.1495069229356485</c:v>
                </c:pt>
                <c:pt idx="1">
                  <c:v>6.9411855829525262</c:v>
                </c:pt>
                <c:pt idx="2">
                  <c:v>6.9439128747127983</c:v>
                </c:pt>
                <c:pt idx="3">
                  <c:v>7.1675929707171147</c:v>
                </c:pt>
                <c:pt idx="4">
                  <c:v>7.3122384932156388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5-4CD7-9CB2-10B5C761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(3)'!$S$31:$W$31</c:f>
              <c:numCache>
                <c:formatCode>General</c:formatCode>
                <c:ptCount val="5"/>
                <c:pt idx="0">
                  <c:v>9.56968</c:v>
                </c:pt>
                <c:pt idx="1">
                  <c:v>9.7995099999999997</c:v>
                </c:pt>
                <c:pt idx="2">
                  <c:v>10.2689</c:v>
                </c:pt>
                <c:pt idx="3">
                  <c:v>10.401</c:v>
                </c:pt>
                <c:pt idx="4">
                  <c:v>10.4694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B-4F92-A33C-17FED63C77CA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(3)'!$X$31:$AB$31</c:f>
              <c:numCache>
                <c:formatCode>General</c:formatCode>
                <c:ptCount val="5"/>
                <c:pt idx="0">
                  <c:v>8.4841099999999994</c:v>
                </c:pt>
                <c:pt idx="1">
                  <c:v>8.8361900000000002</c:v>
                </c:pt>
                <c:pt idx="2">
                  <c:v>8.8264099999999992</c:v>
                </c:pt>
                <c:pt idx="3">
                  <c:v>8.9291</c:v>
                </c:pt>
                <c:pt idx="4">
                  <c:v>8.9584399999999995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B-4F92-A33C-17FED63C77CA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(3)'!$AC$31:$AG$31</c:f>
              <c:numCache>
                <c:formatCode>General</c:formatCode>
                <c:ptCount val="5"/>
                <c:pt idx="0">
                  <c:v>7.7554999999999996</c:v>
                </c:pt>
                <c:pt idx="1">
                  <c:v>8.7383900000000008</c:v>
                </c:pt>
                <c:pt idx="2">
                  <c:v>8.7432800000000004</c:v>
                </c:pt>
                <c:pt idx="3">
                  <c:v>9.0073299999999996</c:v>
                </c:pt>
                <c:pt idx="4">
                  <c:v>9.2029300000000003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B-4F92-A33C-17FED63C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(3)'!$S$30:$W$30</c:f>
              <c:numCache>
                <c:formatCode>General</c:formatCode>
                <c:ptCount val="5"/>
                <c:pt idx="0">
                  <c:v>45.7164</c:v>
                </c:pt>
                <c:pt idx="1">
                  <c:v>46.723700000000001</c:v>
                </c:pt>
                <c:pt idx="2">
                  <c:v>48.938899999999997</c:v>
                </c:pt>
                <c:pt idx="3">
                  <c:v>50.3765</c:v>
                </c:pt>
                <c:pt idx="4">
                  <c:v>50.625900000000001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9-43EF-A126-FB0EFF5E5771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(3)'!$X$30:$AB$30</c:f>
              <c:numCache>
                <c:formatCode>General</c:formatCode>
                <c:ptCount val="5"/>
                <c:pt idx="0">
                  <c:v>46.723700000000001</c:v>
                </c:pt>
                <c:pt idx="1">
                  <c:v>50.3765</c:v>
                </c:pt>
                <c:pt idx="2">
                  <c:v>50.625900000000001</c:v>
                </c:pt>
                <c:pt idx="3">
                  <c:v>52.073300000000003</c:v>
                </c:pt>
                <c:pt idx="4">
                  <c:v>53.11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9-43EF-A126-FB0EFF5E5771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(3)'!$AC$30:$AG$30</c:f>
              <c:numCache>
                <c:formatCode>General</c:formatCode>
                <c:ptCount val="5"/>
                <c:pt idx="0">
                  <c:v>42.171100000000003</c:v>
                </c:pt>
                <c:pt idx="1">
                  <c:v>46.723700000000001</c:v>
                </c:pt>
                <c:pt idx="2">
                  <c:v>46.723700000000001</c:v>
                </c:pt>
                <c:pt idx="3">
                  <c:v>48.748199999999997</c:v>
                </c:pt>
                <c:pt idx="4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9-43EF-A126-FB0EFF5E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(3)'!$S$36:$W$36</c:f>
              <c:numCache>
                <c:formatCode>General</c:formatCode>
                <c:ptCount val="5"/>
                <c:pt idx="0">
                  <c:v>2.98158E-2</c:v>
                </c:pt>
                <c:pt idx="1">
                  <c:v>3.0621300000000001E-2</c:v>
                </c:pt>
                <c:pt idx="2">
                  <c:v>3.1759999999999997E-2</c:v>
                </c:pt>
                <c:pt idx="3">
                  <c:v>3.2205200000000003E-2</c:v>
                </c:pt>
                <c:pt idx="4">
                  <c:v>3.2620499999999997E-2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5FE-BFFB-546804629790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(3)'!$X$36:$AB$36</c:f>
              <c:numCache>
                <c:formatCode>General</c:formatCode>
                <c:ptCount val="5"/>
                <c:pt idx="0">
                  <c:v>2.7773300000000001E-2</c:v>
                </c:pt>
                <c:pt idx="1">
                  <c:v>2.89202E-2</c:v>
                </c:pt>
                <c:pt idx="2">
                  <c:v>2.8878000000000001E-2</c:v>
                </c:pt>
                <c:pt idx="3">
                  <c:v>2.9471600000000001E-2</c:v>
                </c:pt>
                <c:pt idx="4">
                  <c:v>2.9636300000000001E-2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5FE-BFFB-546804629790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(3)'!$AC$36:$AG$36</c:f>
              <c:numCache>
                <c:formatCode>General</c:formatCode>
                <c:ptCount val="5"/>
                <c:pt idx="0">
                  <c:v>1.8582499999999998E-2</c:v>
                </c:pt>
                <c:pt idx="1">
                  <c:v>2.0486600000000001E-2</c:v>
                </c:pt>
                <c:pt idx="2">
                  <c:v>2.0493299999999999E-2</c:v>
                </c:pt>
                <c:pt idx="3">
                  <c:v>2.1332299999999998E-2</c:v>
                </c:pt>
                <c:pt idx="4">
                  <c:v>2.1866099999999999E-2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A-45FE-BFFB-54680462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(3)'!$S$33:$W$33</c:f>
              <c:numCache>
                <c:formatCode>General</c:formatCode>
                <c:ptCount val="5"/>
                <c:pt idx="0">
                  <c:v>7.0228200000000003</c:v>
                </c:pt>
                <c:pt idx="1">
                  <c:v>7.1849999999999996</c:v>
                </c:pt>
                <c:pt idx="2">
                  <c:v>7.4580299999999999</c:v>
                </c:pt>
                <c:pt idx="3">
                  <c:v>7.53545</c:v>
                </c:pt>
                <c:pt idx="4">
                  <c:v>7.6145100000000001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A-436E-841E-F8A7F111157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(3)'!$X$33:$AB$33</c:f>
              <c:numCache>
                <c:formatCode>General</c:formatCode>
                <c:ptCount val="5"/>
                <c:pt idx="0">
                  <c:v>6.4401000000000002</c:v>
                </c:pt>
                <c:pt idx="1">
                  <c:v>6.6870399999999997</c:v>
                </c:pt>
                <c:pt idx="2">
                  <c:v>6.67971</c:v>
                </c:pt>
                <c:pt idx="3">
                  <c:v>6.7636500000000002</c:v>
                </c:pt>
                <c:pt idx="4">
                  <c:v>6.78484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A-436E-841E-F8A7F111157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(3)'!$AC$33:$AG$33</c:f>
              <c:numCache>
                <c:formatCode>General</c:formatCode>
                <c:ptCount val="5"/>
                <c:pt idx="0">
                  <c:v>5.0945400000000003</c:v>
                </c:pt>
                <c:pt idx="1">
                  <c:v>5.7571300000000001</c:v>
                </c:pt>
                <c:pt idx="2">
                  <c:v>5.7587599999999997</c:v>
                </c:pt>
                <c:pt idx="3">
                  <c:v>5.9519200000000003</c:v>
                </c:pt>
                <c:pt idx="4">
                  <c:v>6.0660100000000003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A-436E-841E-F8A7F111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(1)'!$AH$11,'BMS1 (fixed) (1)'!$AH$24,'BMS1 (fixed) (1)'!$AH$37,'BMS1 (fixed) (1)'!$AH$50,'BMS1 (fixed) (1)'!$AH$63)</c:f>
              <c:numCache>
                <c:formatCode>0.00</c:formatCode>
                <c:ptCount val="5"/>
                <c:pt idx="0">
                  <c:v>18.682485577444744</c:v>
                </c:pt>
                <c:pt idx="1">
                  <c:v>21.429750372788167</c:v>
                </c:pt>
                <c:pt idx="2">
                  <c:v>21.26407561453674</c:v>
                </c:pt>
                <c:pt idx="3">
                  <c:v>20.676574031500905</c:v>
                </c:pt>
                <c:pt idx="4">
                  <c:v>20.346583113152953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4-4F2B-8A88-712973B7EE57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(1)'!$AI$11,'BMS1 (fixed) (1)'!$AI$24,'BMS1 (fixed) (1)'!$AI$37,'BMS1 (fixed) (1)'!$AI$50,'BMS1 (fixed) (1)'!$AI$63)</c:f>
              <c:numCache>
                <c:formatCode>0.00</c:formatCode>
                <c:ptCount val="5"/>
                <c:pt idx="0">
                  <c:v>18.784569144030087</c:v>
                </c:pt>
                <c:pt idx="1">
                  <c:v>21.041970325158594</c:v>
                </c:pt>
                <c:pt idx="2">
                  <c:v>20.409025477870092</c:v>
                </c:pt>
                <c:pt idx="3">
                  <c:v>19.007141266591848</c:v>
                </c:pt>
                <c:pt idx="4">
                  <c:v>17.737993906802643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4-4F2B-8A88-712973B7EE57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(1)'!$AJ$11,'BMS1 (fixed) (1)'!$AJ$24,'BMS1 (fixed) (1)'!$AJ$37,'BMS1 (fixed) (1)'!$AJ$50,'BMS1 (fixed) (1)'!$AJ$63)</c:f>
              <c:numCache>
                <c:formatCode>0.00</c:formatCode>
                <c:ptCount val="5"/>
                <c:pt idx="0">
                  <c:v>13.960818214191113</c:v>
                </c:pt>
                <c:pt idx="1">
                  <c:v>16.532057616527069</c:v>
                </c:pt>
                <c:pt idx="2">
                  <c:v>17.505453567363059</c:v>
                </c:pt>
                <c:pt idx="3">
                  <c:v>17.299076314320203</c:v>
                </c:pt>
                <c:pt idx="4">
                  <c:v>16.672954651740593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4-4F2B-8A88-712973B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(1)'!$AH$10,'BMS1 (fixed) (1)'!$AH$23,'BMS1 (fixed) (1)'!$AH$36,'BMS1 (fixed) (1)'!$AH$49,'BMS1 (fixed) (1)'!$AH$62)</c:f>
              <c:numCache>
                <c:formatCode>0.00</c:formatCode>
                <c:ptCount val="5"/>
                <c:pt idx="0">
                  <c:v>9.4682700000000009E-2</c:v>
                </c:pt>
                <c:pt idx="1">
                  <c:v>0.1679532</c:v>
                </c:pt>
                <c:pt idx="2">
                  <c:v>0.26908439999999995</c:v>
                </c:pt>
                <c:pt idx="3">
                  <c:v>0.26117819999999997</c:v>
                </c:pt>
                <c:pt idx="4">
                  <c:v>0.25860339999999998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A5D-8D49-399476204FEB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(1)'!$AI$10,'BMS1 (fixed) (1)'!$AI$23,'BMS1 (fixed) (1)'!$AI$36,'BMS1 (fixed) (1)'!$AI$49,'BMS1 (fixed) (1)'!$AI$62)</c:f>
              <c:numCache>
                <c:formatCode>0.00</c:formatCode>
                <c:ptCount val="5"/>
                <c:pt idx="0">
                  <c:v>9.4199580000000005E-2</c:v>
                </c:pt>
                <c:pt idx="1">
                  <c:v>0.16819199999999998</c:v>
                </c:pt>
                <c:pt idx="2">
                  <c:v>0.26933319999999999</c:v>
                </c:pt>
                <c:pt idx="3">
                  <c:v>0.25454840000000001</c:v>
                </c:pt>
                <c:pt idx="4">
                  <c:v>0.24475259999999999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A5D-8D49-399476204FEB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(1)'!$AJ$10,'BMS1 (fixed) (1)'!$AJ$23,'BMS1 (fixed) (1)'!$AJ$36,'BMS1 (fixed) (1)'!$AJ$49,'BMS1 (fixed) (1)'!$AJ$62)</c:f>
              <c:numCache>
                <c:formatCode>0.00</c:formatCode>
                <c:ptCount val="5"/>
                <c:pt idx="0">
                  <c:v>6.2332340000000007E-2</c:v>
                </c:pt>
                <c:pt idx="1">
                  <c:v>0.11482183999999999</c:v>
                </c:pt>
                <c:pt idx="2">
                  <c:v>0.20552280000000001</c:v>
                </c:pt>
                <c:pt idx="3">
                  <c:v>0.20444279999999998</c:v>
                </c:pt>
                <c:pt idx="4">
                  <c:v>0.20174259999999999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A5D-8D49-39947620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(1)'!$AH$5,'BMS1 (fixed) (1)'!$AH$18,'BMS1 (fixed) (1)'!$AH$31,'BMS1 (fixed) (1)'!$AH$44,'BMS1 (fixed) (1)'!$AH$57)</c:f>
              <c:numCache>
                <c:formatCode>0.00</c:formatCode>
                <c:ptCount val="5"/>
                <c:pt idx="0">
                  <c:v>32.716419999999999</c:v>
                </c:pt>
                <c:pt idx="1">
                  <c:v>23.36422</c:v>
                </c:pt>
                <c:pt idx="2">
                  <c:v>22.050540000000002</c:v>
                </c:pt>
                <c:pt idx="3">
                  <c:v>21.450579999999999</c:v>
                </c:pt>
                <c:pt idx="4">
                  <c:v>21.117719999999998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4032-80DA-BBAE9E42F7AD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(1)'!$AI$5,'BMS1 (fixed) (1)'!$AI$18,'BMS1 (fixed) (1)'!$AI$31,'BMS1 (fixed) (1)'!$AI$44,'BMS1 (fixed) (1)'!$AI$57)</c:f>
              <c:numCache>
                <c:formatCode>0.00</c:formatCode>
                <c:ptCount val="5"/>
                <c:pt idx="0">
                  <c:v>32.477620000000002</c:v>
                </c:pt>
                <c:pt idx="1">
                  <c:v>22.554859999999998</c:v>
                </c:pt>
                <c:pt idx="2">
                  <c:v>20.858820000000001</c:v>
                </c:pt>
                <c:pt idx="3">
                  <c:v>19.371280000000002</c:v>
                </c:pt>
                <c:pt idx="4">
                  <c:v>17.990539999999999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6-4032-80DA-BBAE9E42F7AD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(1)'!$AJ$5,'BMS1 (fixed) (1)'!$AJ$18,'BMS1 (fixed) (1)'!$AJ$31,'BMS1 (fixed) (1)'!$AJ$44,'BMS1 (fixed) (1)'!$AJ$57)</c:f>
              <c:numCache>
                <c:formatCode>0.00</c:formatCode>
                <c:ptCount val="5"/>
                <c:pt idx="0">
                  <c:v>24.358220000000003</c:v>
                </c:pt>
                <c:pt idx="1">
                  <c:v>18.12772</c:v>
                </c:pt>
                <c:pt idx="2">
                  <c:v>18.08916</c:v>
                </c:pt>
                <c:pt idx="3">
                  <c:v>17.85904</c:v>
                </c:pt>
                <c:pt idx="4">
                  <c:v>17.094720000000002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6-4032-80DA-BBAE9E42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(1)'!$AH$7,'BMS1 (fixed) (1)'!$AH$20,'BMS1 (fixed) (1)'!$AH$33,'BMS1 (fixed) (1)'!$AH$46,'BMS1 (fixed) (1)'!$AH$59)</c:f>
              <c:numCache>
                <c:formatCode>0.00</c:formatCode>
                <c:ptCount val="5"/>
                <c:pt idx="0">
                  <c:v>13.074211999999999</c:v>
                </c:pt>
                <c:pt idx="1">
                  <c:v>19.791119999999999</c:v>
                </c:pt>
                <c:pt idx="2">
                  <c:v>20.531780000000001</c:v>
                </c:pt>
                <c:pt idx="3">
                  <c:v>19.956479999999999</c:v>
                </c:pt>
                <c:pt idx="4">
                  <c:v>19.62978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4BA4-9A86-B0939D2E1023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(1)'!$AI$7,'BMS1 (fixed) (1)'!$AI$20,'BMS1 (fixed) (1)'!$AI$33,'BMS1 (fixed) (1)'!$AI$46,'BMS1 (fixed) (1)'!$AI$59)</c:f>
              <c:numCache>
                <c:formatCode>0.00</c:formatCode>
                <c:ptCount val="5"/>
                <c:pt idx="0">
                  <c:v>13.213542</c:v>
                </c:pt>
                <c:pt idx="1">
                  <c:v>19.719279999999998</c:v>
                </c:pt>
                <c:pt idx="2">
                  <c:v>19.97822</c:v>
                </c:pt>
                <c:pt idx="3">
                  <c:v>18.65644</c:v>
                </c:pt>
                <c:pt idx="4">
                  <c:v>17.492440000000002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7-4BA4-9A86-B0939D2E1023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(1)'!$AJ$7,'BMS1 (fixed) (1)'!$AJ$20,'BMS1 (fixed) (1)'!$AJ$33,'BMS1 (fixed) (1)'!$AJ$46,'BMS1 (fixed) (1)'!$AJ$59)</c:f>
              <c:numCache>
                <c:formatCode>0.00</c:formatCode>
                <c:ptCount val="5"/>
                <c:pt idx="0">
                  <c:v>9.7843359999999997</c:v>
                </c:pt>
                <c:pt idx="1">
                  <c:v>15.194579999999998</c:v>
                </c:pt>
                <c:pt idx="2">
                  <c:v>16.95824</c:v>
                </c:pt>
                <c:pt idx="3">
                  <c:v>16.773160000000001</c:v>
                </c:pt>
                <c:pt idx="4">
                  <c:v>16.2715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7-4BA4-9A86-B0939D2E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(1)'!$AH$4,'BMS1 (fixed) (1)'!$AH$17,'BMS1 (fixed) (1)'!$AH$30,'BMS1 (fixed) (1)'!$AH$43,'BMS1 (fixed) (1)'!$AH$56)</c:f>
              <c:numCache>
                <c:formatCode>0.00</c:formatCode>
                <c:ptCount val="5"/>
                <c:pt idx="0">
                  <c:v>57.611940000000004</c:v>
                </c:pt>
                <c:pt idx="1">
                  <c:v>64.64164000000001</c:v>
                </c:pt>
                <c:pt idx="2">
                  <c:v>71.255400000000009</c:v>
                </c:pt>
                <c:pt idx="3">
                  <c:v>77.349500000000006</c:v>
                </c:pt>
                <c:pt idx="4">
                  <c:v>79.84384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1-40A6-BA00-560B992494F6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(1)'!$AI$4,'BMS1 (fixed) (1)'!$AI$17,'BMS1 (fixed) (1)'!$AI$30,'BMS1 (fixed) (1)'!$AI$43,'BMS1 (fixed) (1)'!$AI$56)</c:f>
              <c:numCache>
                <c:formatCode>0.00</c:formatCode>
                <c:ptCount val="5"/>
                <c:pt idx="0">
                  <c:v>60.656719999999993</c:v>
                </c:pt>
                <c:pt idx="1">
                  <c:v>66.913719999999998</c:v>
                </c:pt>
                <c:pt idx="2">
                  <c:v>73.347040000000007</c:v>
                </c:pt>
                <c:pt idx="3">
                  <c:v>79.157600000000002</c:v>
                </c:pt>
                <c:pt idx="4">
                  <c:v>81.471119999999999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1-40A6-BA00-560B992494F6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(1)'!$AJ$4,'BMS1 (fixed) (1)'!$AJ$17,'BMS1 (fixed) (1)'!$AJ$30,'BMS1 (fixed) (1)'!$AJ$43,'BMS1 (fixed) (1)'!$AJ$56)</c:f>
              <c:numCache>
                <c:formatCode>0.00</c:formatCode>
                <c:ptCount val="5"/>
                <c:pt idx="0">
                  <c:v>42.268680000000003</c:v>
                </c:pt>
                <c:pt idx="1">
                  <c:v>50.043860000000009</c:v>
                </c:pt>
                <c:pt idx="2">
                  <c:v>57.271419999999999</c:v>
                </c:pt>
                <c:pt idx="3">
                  <c:v>64.14218000000001</c:v>
                </c:pt>
                <c:pt idx="4">
                  <c:v>67.856979999999993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1-40A6-BA00-560B9924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(confidence)'!$AH$10,'Kosarak (confidence)'!$AH$23,'Kosarak (confidence)'!$AH$36,'Kosarak (confidence)'!$AH$49,'Kosarak (confidence)'!$AH$62)</c:f>
              <c:numCache>
                <c:formatCode>0.00</c:formatCode>
                <c:ptCount val="5"/>
                <c:pt idx="0">
                  <c:v>1.26156398E-3</c:v>
                </c:pt>
                <c:pt idx="1">
                  <c:v>5.4191995999999997E-3</c:v>
                </c:pt>
                <c:pt idx="2">
                  <c:v>1.4219676000000001E-2</c:v>
                </c:pt>
                <c:pt idx="3">
                  <c:v>1.5649722000000001E-2</c:v>
                </c:pt>
                <c:pt idx="4">
                  <c:v>1.6025899999999999E-2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D29-B722-C9FB8E5964E0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(confidence)'!$AI$10,'Kosarak (confidence)'!$AI$23,'Kosarak (confidence)'!$AI$36,'Kosarak (confidence)'!$AI$49,'Kosarak (confidence)'!$AI$62)</c:f>
              <c:numCache>
                <c:formatCode>0.00</c:formatCode>
                <c:ptCount val="5"/>
                <c:pt idx="0">
                  <c:v>1.25999388E-3</c:v>
                </c:pt>
                <c:pt idx="1">
                  <c:v>5.3801821999999999E-3</c:v>
                </c:pt>
                <c:pt idx="2">
                  <c:v>1.4285651999999999E-2</c:v>
                </c:pt>
                <c:pt idx="3">
                  <c:v>1.5596448000000002E-2</c:v>
                </c:pt>
                <c:pt idx="4">
                  <c:v>1.5838539999999998E-2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2-4D29-B722-C9FB8E5964E0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(confidence)'!$AJ$10,'Kosarak (confidence)'!$AJ$23,'Kosarak (confidence)'!$AJ$36,'Kosarak (confidence)'!$AJ$49,'Kosarak (confidence)'!$AJ$62)</c:f>
              <c:numCache>
                <c:formatCode>0.00</c:formatCode>
                <c:ptCount val="5"/>
                <c:pt idx="0">
                  <c:v>9.7774267999999986E-4</c:v>
                </c:pt>
                <c:pt idx="1">
                  <c:v>4.9936648000000004E-3</c:v>
                </c:pt>
                <c:pt idx="2">
                  <c:v>1.4016181999999999E-2</c:v>
                </c:pt>
                <c:pt idx="3">
                  <c:v>1.7022559999999999E-2</c:v>
                </c:pt>
                <c:pt idx="4">
                  <c:v>1.8508000000000004E-2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2-4D29-B722-C9FB8E59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(1)'!$S$37:$W$37</c:f>
              <c:numCache>
                <c:formatCode>0.00</c:formatCode>
                <c:ptCount val="5"/>
                <c:pt idx="0">
                  <c:v>16.762664197847183</c:v>
                </c:pt>
                <c:pt idx="1">
                  <c:v>20.220282562808357</c:v>
                </c:pt>
                <c:pt idx="2">
                  <c:v>22.403300865494991</c:v>
                </c:pt>
                <c:pt idx="3">
                  <c:v>23.325784638505851</c:v>
                </c:pt>
                <c:pt idx="4">
                  <c:v>23.60827713245606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5-438D-8DE5-CE25E1FF4B78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(1)'!$X$37:$AB$37</c:f>
              <c:numCache>
                <c:formatCode>0.00</c:formatCode>
                <c:ptCount val="5"/>
                <c:pt idx="0">
                  <c:v>16.227080381245674</c:v>
                </c:pt>
                <c:pt idx="1">
                  <c:v>19.731504252861921</c:v>
                </c:pt>
                <c:pt idx="2">
                  <c:v>21.377883997662185</c:v>
                </c:pt>
                <c:pt idx="3">
                  <c:v>22.117857483679551</c:v>
                </c:pt>
                <c:pt idx="4">
                  <c:v>22.590599779643096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5-438D-8DE5-CE25E1FF4B78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(1)'!$AC$37:$AG$37</c:f>
              <c:numCache>
                <c:formatCode>0.00</c:formatCode>
                <c:ptCount val="5"/>
                <c:pt idx="0">
                  <c:v>14.113013892545254</c:v>
                </c:pt>
                <c:pt idx="1">
                  <c:v>15.93276842184463</c:v>
                </c:pt>
                <c:pt idx="2">
                  <c:v>17.764356146112149</c:v>
                </c:pt>
                <c:pt idx="3">
                  <c:v>19.462903021483768</c:v>
                </c:pt>
                <c:pt idx="4">
                  <c:v>20.254026527697967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5-438D-8DE5-CE25E1FF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(1)'!$S$31:$W$31</c:f>
              <c:numCache>
                <c:formatCode>General</c:formatCode>
                <c:ptCount val="5"/>
                <c:pt idx="0">
                  <c:v>17.361799999999999</c:v>
                </c:pt>
                <c:pt idx="1">
                  <c:v>20.9986</c:v>
                </c:pt>
                <c:pt idx="2">
                  <c:v>23.238099999999999</c:v>
                </c:pt>
                <c:pt idx="3">
                  <c:v>24.183299999999999</c:v>
                </c:pt>
                <c:pt idx="4">
                  <c:v>24.4709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267-B6AB-C86610C65EE8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(1)'!$X$31:$AB$31</c:f>
              <c:numCache>
                <c:formatCode>General</c:formatCode>
                <c:ptCount val="5"/>
                <c:pt idx="0">
                  <c:v>16.6221</c:v>
                </c:pt>
                <c:pt idx="1">
                  <c:v>20.197199999999999</c:v>
                </c:pt>
                <c:pt idx="2">
                  <c:v>21.841000000000001</c:v>
                </c:pt>
                <c:pt idx="3">
                  <c:v>22.5806</c:v>
                </c:pt>
                <c:pt idx="4">
                  <c:v>23.0532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9-4267-B6AB-C86610C65EE8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(1)'!$AC$31:$AG$31</c:f>
              <c:numCache>
                <c:formatCode>General</c:formatCode>
                <c:ptCount val="5"/>
                <c:pt idx="0">
                  <c:v>14.629099999999999</c:v>
                </c:pt>
                <c:pt idx="1">
                  <c:v>16.457799999999999</c:v>
                </c:pt>
                <c:pt idx="2">
                  <c:v>18.368600000000001</c:v>
                </c:pt>
                <c:pt idx="3">
                  <c:v>20.0945</c:v>
                </c:pt>
                <c:pt idx="4">
                  <c:v>20.895800000000001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9-4267-B6AB-C86610C6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(1)'!$S$30:$W$30</c:f>
              <c:numCache>
                <c:formatCode>General</c:formatCode>
                <c:ptCount val="5"/>
                <c:pt idx="0">
                  <c:v>54.592199999999998</c:v>
                </c:pt>
                <c:pt idx="1">
                  <c:v>66.899500000000003</c:v>
                </c:pt>
                <c:pt idx="2">
                  <c:v>73.988100000000003</c:v>
                </c:pt>
                <c:pt idx="3">
                  <c:v>78.898700000000005</c:v>
                </c:pt>
                <c:pt idx="4">
                  <c:v>81.898499999999999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72B-A735-2340253799B4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(1)'!$X$30:$AB$30</c:f>
              <c:numCache>
                <c:formatCode>General</c:formatCode>
                <c:ptCount val="5"/>
                <c:pt idx="0">
                  <c:v>55.763300000000001</c:v>
                </c:pt>
                <c:pt idx="1">
                  <c:v>68.646000000000001</c:v>
                </c:pt>
                <c:pt idx="2">
                  <c:v>76.289299999999997</c:v>
                </c:pt>
                <c:pt idx="3">
                  <c:v>81.302700000000002</c:v>
                </c:pt>
                <c:pt idx="4">
                  <c:v>84.733900000000006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72B-A735-2340253799B4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(1)'!$AC$30:$AG$30</c:f>
              <c:numCache>
                <c:formatCode>General</c:formatCode>
                <c:ptCount val="5"/>
                <c:pt idx="0">
                  <c:v>43.599800000000002</c:v>
                </c:pt>
                <c:pt idx="1">
                  <c:v>50.749899999999997</c:v>
                </c:pt>
                <c:pt idx="2">
                  <c:v>59.112400000000001</c:v>
                </c:pt>
                <c:pt idx="3">
                  <c:v>65.296899999999994</c:v>
                </c:pt>
                <c:pt idx="4">
                  <c:v>67.598100000000002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72B-A735-23402537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(1)'!$S$36:$W$36</c:f>
              <c:numCache>
                <c:formatCode>General</c:formatCode>
                <c:ptCount val="5"/>
                <c:pt idx="0">
                  <c:v>0.198072</c:v>
                </c:pt>
                <c:pt idx="1">
                  <c:v>0.25124099999999999</c:v>
                </c:pt>
                <c:pt idx="2">
                  <c:v>0.28739500000000001</c:v>
                </c:pt>
                <c:pt idx="3">
                  <c:v>0.30208299999999999</c:v>
                </c:pt>
                <c:pt idx="4">
                  <c:v>0.30663099999999999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C71-AB21-5E42D3ECE1AD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(1)'!$X$36:$AB$36</c:f>
              <c:numCache>
                <c:formatCode>General</c:formatCode>
                <c:ptCount val="5"/>
                <c:pt idx="0">
                  <c:v>0.19911200000000001</c:v>
                </c:pt>
                <c:pt idx="1">
                  <c:v>0.25635999999999998</c:v>
                </c:pt>
                <c:pt idx="2">
                  <c:v>0.28611399999999998</c:v>
                </c:pt>
                <c:pt idx="3">
                  <c:v>0.29915900000000001</c:v>
                </c:pt>
                <c:pt idx="4">
                  <c:v>0.305921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E-4C71-AB21-5E42D3ECE1AD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(1)'!$AC$36:$AG$36</c:f>
              <c:numCache>
                <c:formatCode>General</c:formatCode>
                <c:ptCount val="5"/>
                <c:pt idx="0">
                  <c:v>0.15155299999999999</c:v>
                </c:pt>
                <c:pt idx="1">
                  <c:v>0.18221599999999999</c:v>
                </c:pt>
                <c:pt idx="2">
                  <c:v>0.20918</c:v>
                </c:pt>
                <c:pt idx="3">
                  <c:v>0.23608100000000001</c:v>
                </c:pt>
                <c:pt idx="4">
                  <c:v>0.248584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E-4C71-AB21-5E42D3EC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(1)'!$S$33:$W$33</c:f>
              <c:numCache>
                <c:formatCode>General</c:formatCode>
                <c:ptCount val="5"/>
                <c:pt idx="0">
                  <c:v>16.203499999999998</c:v>
                </c:pt>
                <c:pt idx="1">
                  <c:v>19.497599999999998</c:v>
                </c:pt>
                <c:pt idx="2">
                  <c:v>21.6264</c:v>
                </c:pt>
                <c:pt idx="3">
                  <c:v>22.527000000000001</c:v>
                </c:pt>
                <c:pt idx="4">
                  <c:v>22.804400000000001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31B-9312-07A8D9D6DDB5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(1)'!$X$33:$AB$33</c:f>
              <c:numCache>
                <c:formatCode>General</c:formatCode>
                <c:ptCount val="5"/>
                <c:pt idx="0">
                  <c:v>15.8504</c:v>
                </c:pt>
                <c:pt idx="1">
                  <c:v>19.286799999999999</c:v>
                </c:pt>
                <c:pt idx="2">
                  <c:v>20.934000000000001</c:v>
                </c:pt>
                <c:pt idx="3">
                  <c:v>21.6737</c:v>
                </c:pt>
                <c:pt idx="4">
                  <c:v>22.1462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31B-9312-07A8D9D6DDB5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(1)'!$AC$33:$AG$33</c:f>
              <c:numCache>
                <c:formatCode>General</c:formatCode>
                <c:ptCount val="5"/>
                <c:pt idx="0">
                  <c:v>13.632099999999999</c:v>
                </c:pt>
                <c:pt idx="1">
                  <c:v>15.440200000000001</c:v>
                </c:pt>
                <c:pt idx="2">
                  <c:v>17.198599999999999</c:v>
                </c:pt>
                <c:pt idx="3">
                  <c:v>18.869800000000001</c:v>
                </c:pt>
                <c:pt idx="4">
                  <c:v>19.650500000000001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31B-9312-07A8D9D6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(2)'!$AH$10,'BMS2 (fixed) (2)'!$AH$23,'BMS2 (fixed) (2)'!$AH$36,'BMS2 (fixed) (2)'!$AH$49,'BMS2 (fixed) (2)'!$AH$62)</c:f>
              <c:numCache>
                <c:formatCode>0.00</c:formatCode>
                <c:ptCount val="5"/>
                <c:pt idx="0">
                  <c:v>5.6219160000000004E-2</c:v>
                </c:pt>
                <c:pt idx="1">
                  <c:v>9.3209100000000017E-2</c:v>
                </c:pt>
                <c:pt idx="2">
                  <c:v>0.1341444</c:v>
                </c:pt>
                <c:pt idx="3">
                  <c:v>0.13262559999999998</c:v>
                </c:pt>
                <c:pt idx="4">
                  <c:v>0.1309708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CA1-ADCC-697F872A28C4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(2)'!$AI$10,'BMS2 (fixed) (2)'!$AI$23,'BMS2 (fixed) (2)'!$AI$36,'BMS2 (fixed) (2)'!$AI$49,'BMS2 (fixed) (2)'!$AI$62)</c:f>
              <c:numCache>
                <c:formatCode>0.00</c:formatCode>
                <c:ptCount val="5"/>
                <c:pt idx="0">
                  <c:v>6.5345440000000005E-2</c:v>
                </c:pt>
                <c:pt idx="1">
                  <c:v>0.10735125999999999</c:v>
                </c:pt>
                <c:pt idx="2">
                  <c:v>0.1525726</c:v>
                </c:pt>
                <c:pt idx="3">
                  <c:v>0.13817979999999999</c:v>
                </c:pt>
                <c:pt idx="4">
                  <c:v>0.13041960000000002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0-4CA1-ADCC-697F872A28C4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(2)'!$AJ$10,'BMS2 (fixed) (2)'!$AJ$23,'BMS2 (fixed) (2)'!$AJ$36,'BMS2 (fixed) (2)'!$AJ$49,'BMS2 (fixed) (2)'!$AJ$62)</c:f>
              <c:numCache>
                <c:formatCode>0.00</c:formatCode>
                <c:ptCount val="5"/>
                <c:pt idx="0">
                  <c:v>4.0333679999999997E-2</c:v>
                </c:pt>
                <c:pt idx="1">
                  <c:v>7.4643260000000003E-2</c:v>
                </c:pt>
                <c:pt idx="2">
                  <c:v>0.11181378</c:v>
                </c:pt>
                <c:pt idx="3">
                  <c:v>0.10831606000000001</c:v>
                </c:pt>
                <c:pt idx="4">
                  <c:v>0.10479374000000001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0-4CA1-ADCC-697F872A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(2)'!$AH$11,'BMS2 (fixed) (2)'!$AH$24,'BMS2 (fixed) (2)'!$AH$37,'BMS2 (fixed) (2)'!$AH$50,'BMS2 (fixed) (2)'!$AH$63)</c:f>
              <c:numCache>
                <c:formatCode>0.00</c:formatCode>
                <c:ptCount val="5"/>
                <c:pt idx="0">
                  <c:v>8.3376692739820726</c:v>
                </c:pt>
                <c:pt idx="1">
                  <c:v>10.078760753017358</c:v>
                </c:pt>
                <c:pt idx="2">
                  <c:v>10.04165277177326</c:v>
                </c:pt>
                <c:pt idx="3">
                  <c:v>9.984310665444287</c:v>
                </c:pt>
                <c:pt idx="4">
                  <c:v>9.8326027691770665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0D0-96F3-FEBA6702C482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(2)'!$AI$11,'BMS2 (fixed) (2)'!$AI$24,'BMS2 (fixed) (2)'!$AI$37,'BMS2 (fixed) (2)'!$AI$50,'BMS2 (fixed) (2)'!$AI$63)</c:f>
              <c:numCache>
                <c:formatCode>0.00</c:formatCode>
                <c:ptCount val="5"/>
                <c:pt idx="0">
                  <c:v>9.5843139889459756</c:v>
                </c:pt>
                <c:pt idx="1">
                  <c:v>11.065224249443741</c:v>
                </c:pt>
                <c:pt idx="2">
                  <c:v>10.094485059977837</c:v>
                </c:pt>
                <c:pt idx="3">
                  <c:v>8.9183427678683582</c:v>
                </c:pt>
                <c:pt idx="4">
                  <c:v>8.0901983980723209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7-40D0-96F3-FEBA6702C482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(2)'!$AJ$11,'BMS2 (fixed) (2)'!$AJ$24,'BMS2 (fixed) (2)'!$AJ$37,'BMS2 (fixed) (2)'!$AJ$50,'BMS2 (fixed) (2)'!$AJ$63)</c:f>
              <c:numCache>
                <c:formatCode>0.00</c:formatCode>
                <c:ptCount val="5"/>
                <c:pt idx="0">
                  <c:v>6.2269886014955116</c:v>
                </c:pt>
                <c:pt idx="1">
                  <c:v>8.4361279110644727</c:v>
                </c:pt>
                <c:pt idx="2">
                  <c:v>8.577655266596576</c:v>
                </c:pt>
                <c:pt idx="3">
                  <c:v>8.2395526026382946</c:v>
                </c:pt>
                <c:pt idx="4">
                  <c:v>7.8422212822374826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7-40D0-96F3-FEBA6702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(2)'!$AH$5,'BMS2 (fixed) (2)'!$AH$18,'BMS2 (fixed) (2)'!$AH$31,'BMS2 (fixed) (2)'!$AH$44,'BMS2 (fixed) (2)'!$AH$57)</c:f>
              <c:numCache>
                <c:formatCode>0.00</c:formatCode>
                <c:ptCount val="5"/>
                <c:pt idx="0">
                  <c:v>13.851739999999998</c:v>
                </c:pt>
                <c:pt idx="1">
                  <c:v>11.510300000000001</c:v>
                </c:pt>
                <c:pt idx="2">
                  <c:v>10.868828000000001</c:v>
                </c:pt>
                <c:pt idx="3">
                  <c:v>10.832948</c:v>
                </c:pt>
                <c:pt idx="4">
                  <c:v>10.680064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5-4BCD-A45D-3C7704115210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(2)'!$AI$5,'BMS2 (fixed) (2)'!$AI$18,'BMS2 (fixed) (2)'!$AI$31,'BMS2 (fixed) (2)'!$AI$44,'BMS2 (fixed) (2)'!$AI$57)</c:f>
              <c:numCache>
                <c:formatCode>0.00</c:formatCode>
                <c:ptCount val="5"/>
                <c:pt idx="0">
                  <c:v>15.820159999999998</c:v>
                </c:pt>
                <c:pt idx="1">
                  <c:v>12.190100000000001</c:v>
                </c:pt>
                <c:pt idx="2">
                  <c:v>10.517863999999999</c:v>
                </c:pt>
                <c:pt idx="3">
                  <c:v>9.2508119999999998</c:v>
                </c:pt>
                <c:pt idx="4">
                  <c:v>8.3427500000000006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5-4BCD-A45D-3C7704115210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(2)'!$AJ$5,'BMS2 (fixed) (2)'!$AJ$18,'BMS2 (fixed) (2)'!$AJ$31,'BMS2 (fixed) (2)'!$AJ$44,'BMS2 (fixed) (2)'!$AJ$57)</c:f>
              <c:numCache>
                <c:formatCode>0.00</c:formatCode>
                <c:ptCount val="5"/>
                <c:pt idx="0">
                  <c:v>10.344278000000001</c:v>
                </c:pt>
                <c:pt idx="1">
                  <c:v>9.4643060000000006</c:v>
                </c:pt>
                <c:pt idx="2">
                  <c:v>9.1444580000000002</c:v>
                </c:pt>
                <c:pt idx="3">
                  <c:v>8.7721860000000014</c:v>
                </c:pt>
                <c:pt idx="4">
                  <c:v>8.3161620000000003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5-4BCD-A45D-3C770411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(2)'!$AH$7,'BMS2 (fixed) (2)'!$AH$20,'BMS2 (fixed) (2)'!$AH$33,'BMS2 (fixed) (2)'!$AH$46,'BMS2 (fixed) (2)'!$AH$59)</c:f>
              <c:numCache>
                <c:formatCode>0.00</c:formatCode>
                <c:ptCount val="5"/>
                <c:pt idx="0">
                  <c:v>5.9636660000000008</c:v>
                </c:pt>
                <c:pt idx="1">
                  <c:v>8.9639160000000011</c:v>
                </c:pt>
                <c:pt idx="2">
                  <c:v>9.3314780000000006</c:v>
                </c:pt>
                <c:pt idx="3">
                  <c:v>9.2589760000000005</c:v>
                </c:pt>
                <c:pt idx="4">
                  <c:v>9.1097460000000012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B-4544-82D8-10F40B0E75F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(2)'!$AI$7,'BMS2 (fixed) (2)'!$AI$20,'BMS2 (fixed) (2)'!$AI$33,'BMS2 (fixed) (2)'!$AI$46,'BMS2 (fixed) (2)'!$AI$59)</c:f>
              <c:numCache>
                <c:formatCode>0.00</c:formatCode>
                <c:ptCount val="5"/>
                <c:pt idx="0">
                  <c:v>6.8745620000000001</c:v>
                </c:pt>
                <c:pt idx="1">
                  <c:v>10.130412</c:v>
                </c:pt>
                <c:pt idx="2">
                  <c:v>9.7038719999999987</c:v>
                </c:pt>
                <c:pt idx="3">
                  <c:v>8.608941999999999</c:v>
                </c:pt>
                <c:pt idx="4">
                  <c:v>7.8524879999999992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B-4544-82D8-10F40B0E75F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(2)'!$AJ$7,'BMS2 (fixed) (2)'!$AJ$20,'BMS2 (fixed) (2)'!$AJ$33,'BMS2 (fixed) (2)'!$AJ$46,'BMS2 (fixed) (2)'!$AJ$59)</c:f>
              <c:numCache>
                <c:formatCode>0.00</c:formatCode>
                <c:ptCount val="5"/>
                <c:pt idx="0">
                  <c:v>4.4541299999999993</c:v>
                </c:pt>
                <c:pt idx="1">
                  <c:v>7.6094559999999998</c:v>
                </c:pt>
                <c:pt idx="2">
                  <c:v>8.0770160000000004</c:v>
                </c:pt>
                <c:pt idx="3">
                  <c:v>7.7678979999999997</c:v>
                </c:pt>
                <c:pt idx="4">
                  <c:v>7.4193880000000005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B-4544-82D8-10F40B0E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(2)'!$AH$4,'BMS2 (fixed) (2)'!$AH$17,'BMS2 (fixed) (2)'!$AH$30,'BMS2 (fixed) (2)'!$AH$43,'BMS2 (fixed) (2)'!$AH$56)</c:f>
              <c:numCache>
                <c:formatCode>0.00</c:formatCode>
                <c:ptCount val="5"/>
                <c:pt idx="0">
                  <c:v>28.537880000000001</c:v>
                </c:pt>
                <c:pt idx="1">
                  <c:v>39.650220000000004</c:v>
                </c:pt>
                <c:pt idx="2">
                  <c:v>47.717880000000001</c:v>
                </c:pt>
                <c:pt idx="3">
                  <c:v>54.205940000000012</c:v>
                </c:pt>
                <c:pt idx="4">
                  <c:v>58.509599999999999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1-434E-815B-413486FF1B43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(2)'!$AI$4,'BMS2 (fixed) (2)'!$AI$17,'BMS2 (fixed) (2)'!$AI$30,'BMS2 (fixed) (2)'!$AI$43,'BMS2 (fixed) (2)'!$AI$56)</c:f>
              <c:numCache>
                <c:formatCode>0.00</c:formatCode>
                <c:ptCount val="5"/>
                <c:pt idx="0">
                  <c:v>34.888620000000003</c:v>
                </c:pt>
                <c:pt idx="1">
                  <c:v>46.492140000000006</c:v>
                </c:pt>
                <c:pt idx="2">
                  <c:v>54.753679999999996</c:v>
                </c:pt>
                <c:pt idx="3">
                  <c:v>61.281660000000009</c:v>
                </c:pt>
                <c:pt idx="4">
                  <c:v>65.473640000000003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1-434E-815B-413486FF1B43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(2)'!$AJ$4,'BMS2 (fixed) (2)'!$AJ$17,'BMS2 (fixed) (2)'!$AJ$30,'BMS2 (fixed) (2)'!$AJ$43,'BMS2 (fixed) (2)'!$AJ$56)</c:f>
              <c:numCache>
                <c:formatCode>0.00</c:formatCode>
                <c:ptCount val="5"/>
                <c:pt idx="0">
                  <c:v>21.8064</c:v>
                </c:pt>
                <c:pt idx="1">
                  <c:v>32.817079999999997</c:v>
                </c:pt>
                <c:pt idx="2">
                  <c:v>41.22052</c:v>
                </c:pt>
                <c:pt idx="3">
                  <c:v>47.947899999999997</c:v>
                </c:pt>
                <c:pt idx="4">
                  <c:v>52.650379999999998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1-434E-815B-413486FF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(confidence)'!$AH$5,'Kosarak (confidence)'!$AH$18,'Kosarak (confidence)'!$AH$31,'Kosarak (confidence)'!$AH$44,'Kosarak (confidence)'!$AH$57)</c:f>
              <c:numCache>
                <c:formatCode>0.00</c:formatCode>
                <c:ptCount val="5"/>
                <c:pt idx="0">
                  <c:v>3.9261536000000001</c:v>
                </c:pt>
                <c:pt idx="1">
                  <c:v>7.4459479999999996</c:v>
                </c:pt>
                <c:pt idx="2">
                  <c:v>15.392608000000001</c:v>
                </c:pt>
                <c:pt idx="3">
                  <c:v>18.952620000000003</c:v>
                </c:pt>
                <c:pt idx="4">
                  <c:v>21.145060000000001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7-4C92-B353-82C4FB3399BE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(confidence)'!$AI$5,'Kosarak (confidence)'!$AI$18,'Kosarak (confidence)'!$AI$31,'Kosarak (confidence)'!$AI$44,'Kosarak (confidence)'!$AI$57)</c:f>
              <c:numCache>
                <c:formatCode>0.00</c:formatCode>
                <c:ptCount val="5"/>
                <c:pt idx="0">
                  <c:v>3.88923</c:v>
                </c:pt>
                <c:pt idx="1">
                  <c:v>7.2887019999999989</c:v>
                </c:pt>
                <c:pt idx="2">
                  <c:v>15.278839999999999</c:v>
                </c:pt>
                <c:pt idx="3">
                  <c:v>18.725119999999997</c:v>
                </c:pt>
                <c:pt idx="4">
                  <c:v>20.730820000000001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7-4C92-B353-82C4FB3399BE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(confidence)'!$AJ$5,'Kosarak (confidence)'!$AJ$18,'Kosarak (confidence)'!$AJ$31,'Kosarak (confidence)'!$AJ$44,'Kosarak (confidence)'!$AJ$57)</c:f>
              <c:numCache>
                <c:formatCode>0.00</c:formatCode>
                <c:ptCount val="5"/>
                <c:pt idx="0">
                  <c:v>3.1692309999999999</c:v>
                </c:pt>
                <c:pt idx="1">
                  <c:v>6.8794139999999997</c:v>
                </c:pt>
                <c:pt idx="2">
                  <c:v>15.6053</c:v>
                </c:pt>
                <c:pt idx="3">
                  <c:v>20.563859999999998</c:v>
                </c:pt>
                <c:pt idx="4">
                  <c:v>24.20674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7-4C92-B353-82C4FB33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(2)'!$S$37:$W$37</c:f>
              <c:numCache>
                <c:formatCode>0.00</c:formatCode>
                <c:ptCount val="5"/>
                <c:pt idx="0">
                  <c:v>8.4946106429947079</c:v>
                </c:pt>
                <c:pt idx="1">
                  <c:v>9.6900066835153194</c:v>
                </c:pt>
                <c:pt idx="2">
                  <c:v>10.221452702670504</c:v>
                </c:pt>
                <c:pt idx="3">
                  <c:v>10.684788557476869</c:v>
                </c:pt>
                <c:pt idx="4">
                  <c:v>11.117361264468576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E-494F-BF68-8BDA0CDADB09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(2)'!$X$37:$AB$37</c:f>
              <c:numCache>
                <c:formatCode>0.00</c:formatCode>
                <c:ptCount val="5"/>
                <c:pt idx="0">
                  <c:v>8.4266334012910082</c:v>
                </c:pt>
                <c:pt idx="1">
                  <c:v>9.4818846735262046</c:v>
                </c:pt>
                <c:pt idx="2">
                  <c:v>10.345848247862815</c:v>
                </c:pt>
                <c:pt idx="3">
                  <c:v>10.887575292450624</c:v>
                </c:pt>
                <c:pt idx="4">
                  <c:v>11.330237860180228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E-494F-BF68-8BDA0CDADB09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(2)'!$AC$37:$AG$37</c:f>
              <c:numCache>
                <c:formatCode>0.00</c:formatCode>
                <c:ptCount val="5"/>
                <c:pt idx="0">
                  <c:v>7.5206899878260414</c:v>
                </c:pt>
                <c:pt idx="1">
                  <c:v>7.9724392067723944</c:v>
                </c:pt>
                <c:pt idx="2">
                  <c:v>8.6550728436776687</c:v>
                </c:pt>
                <c:pt idx="3">
                  <c:v>9.0070665303686965</c:v>
                </c:pt>
                <c:pt idx="4">
                  <c:v>9.732927981515898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E-494F-BF68-8BDA0CDA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(2)'!$S$31:$W$31</c:f>
              <c:numCache>
                <c:formatCode>General</c:formatCode>
                <c:ptCount val="5"/>
                <c:pt idx="0">
                  <c:v>9.1936400000000003</c:v>
                </c:pt>
                <c:pt idx="1">
                  <c:v>10.496600000000001</c:v>
                </c:pt>
                <c:pt idx="2">
                  <c:v>11.0749</c:v>
                </c:pt>
                <c:pt idx="3">
                  <c:v>11.566800000000001</c:v>
                </c:pt>
                <c:pt idx="4">
                  <c:v>12.0122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48F-876B-AF0D53C6993F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(2)'!$X$31:$AB$31</c:f>
              <c:numCache>
                <c:formatCode>General</c:formatCode>
                <c:ptCount val="5"/>
                <c:pt idx="0">
                  <c:v>8.8147300000000008</c:v>
                </c:pt>
                <c:pt idx="1">
                  <c:v>9.8982899999999994</c:v>
                </c:pt>
                <c:pt idx="2">
                  <c:v>10.7758</c:v>
                </c:pt>
                <c:pt idx="3">
                  <c:v>11.3209</c:v>
                </c:pt>
                <c:pt idx="4">
                  <c:v>11.7796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48F-876B-AF0D53C6993F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(2)'!$AC$31:$AG$31</c:f>
              <c:numCache>
                <c:formatCode>General</c:formatCode>
                <c:ptCount val="5"/>
                <c:pt idx="0">
                  <c:v>8.01037</c:v>
                </c:pt>
                <c:pt idx="1">
                  <c:v>8.5089400000000008</c:v>
                </c:pt>
                <c:pt idx="2">
                  <c:v>9.2468299999999992</c:v>
                </c:pt>
                <c:pt idx="3">
                  <c:v>9.5991499999999998</c:v>
                </c:pt>
                <c:pt idx="4">
                  <c:v>10.356999999999999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48F-876B-AF0D53C6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(2)'!$S$30:$W$30</c:f>
              <c:numCache>
                <c:formatCode>General</c:formatCode>
                <c:ptCount val="5"/>
                <c:pt idx="0">
                  <c:v>41.3947</c:v>
                </c:pt>
                <c:pt idx="1">
                  <c:v>46.2408</c:v>
                </c:pt>
                <c:pt idx="2">
                  <c:v>48.633899999999997</c:v>
                </c:pt>
                <c:pt idx="3">
                  <c:v>50.302500000000002</c:v>
                </c:pt>
                <c:pt idx="4">
                  <c:v>52.017499999999998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C-4924-A120-1C9792A44C7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(2)'!$X$30:$AB$30</c:f>
              <c:numCache>
                <c:formatCode>General</c:formatCode>
                <c:ptCount val="5"/>
                <c:pt idx="0">
                  <c:v>47.158099999999997</c:v>
                </c:pt>
                <c:pt idx="1">
                  <c:v>52.084000000000003</c:v>
                </c:pt>
                <c:pt idx="2">
                  <c:v>55.573999999999998</c:v>
                </c:pt>
                <c:pt idx="3">
                  <c:v>58.352699999999999</c:v>
                </c:pt>
                <c:pt idx="4">
                  <c:v>60.599600000000002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C-4924-A120-1C9792A44C7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(2)'!$AC$30:$AG$30</c:f>
              <c:numCache>
                <c:formatCode>General</c:formatCode>
                <c:ptCount val="5"/>
                <c:pt idx="0">
                  <c:v>36.143099999999997</c:v>
                </c:pt>
                <c:pt idx="1">
                  <c:v>38.755600000000001</c:v>
                </c:pt>
                <c:pt idx="2">
                  <c:v>41.826799999999999</c:v>
                </c:pt>
                <c:pt idx="3">
                  <c:v>43.335799999999999</c:v>
                </c:pt>
                <c:pt idx="4">
                  <c:v>46.0413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C-4924-A120-1C9792A4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(2)'!$S$36:$W$36</c:f>
              <c:numCache>
                <c:formatCode>General</c:formatCode>
                <c:ptCount val="5"/>
                <c:pt idx="0">
                  <c:v>0.110152</c:v>
                </c:pt>
                <c:pt idx="1">
                  <c:v>0.12779599999999999</c:v>
                </c:pt>
                <c:pt idx="2">
                  <c:v>0.13639599999999999</c:v>
                </c:pt>
                <c:pt idx="3">
                  <c:v>0.14412900000000001</c:v>
                </c:pt>
                <c:pt idx="4">
                  <c:v>0.152249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D-498F-8E50-C448E9B09053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(2)'!$X$36:$AB$36</c:f>
              <c:numCache>
                <c:formatCode>General</c:formatCode>
                <c:ptCount val="5"/>
                <c:pt idx="0">
                  <c:v>0.120392</c:v>
                </c:pt>
                <c:pt idx="1">
                  <c:v>0.14015900000000001</c:v>
                </c:pt>
                <c:pt idx="2">
                  <c:v>0.15790399999999999</c:v>
                </c:pt>
                <c:pt idx="3">
                  <c:v>0.16825000000000001</c:v>
                </c:pt>
                <c:pt idx="4">
                  <c:v>0.17615800000000001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D-498F-8E50-C448E9B09053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(2)'!$AC$36:$AG$36</c:f>
              <c:numCache>
                <c:formatCode>General</c:formatCode>
                <c:ptCount val="5"/>
                <c:pt idx="0">
                  <c:v>9.5721899999999999E-2</c:v>
                </c:pt>
                <c:pt idx="1">
                  <c:v>0.102058</c:v>
                </c:pt>
                <c:pt idx="2">
                  <c:v>0.112622</c:v>
                </c:pt>
                <c:pt idx="3">
                  <c:v>0.118697</c:v>
                </c:pt>
                <c:pt idx="4">
                  <c:v>0.12997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D-498F-8E50-C448E9B0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(2)'!$S$33:$W$33</c:f>
              <c:numCache>
                <c:formatCode>General</c:formatCode>
                <c:ptCount val="5"/>
                <c:pt idx="0">
                  <c:v>7.8943700000000003</c:v>
                </c:pt>
                <c:pt idx="1">
                  <c:v>8.9985300000000006</c:v>
                </c:pt>
                <c:pt idx="2">
                  <c:v>9.4901300000000006</c:v>
                </c:pt>
                <c:pt idx="3">
                  <c:v>9.9277599999999993</c:v>
                </c:pt>
                <c:pt idx="4">
                  <c:v>10.3466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4A4F-9FB0-48C3D757EC7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(2)'!$X$33:$AB$33</c:f>
              <c:numCache>
                <c:formatCode>General</c:formatCode>
                <c:ptCount val="5"/>
                <c:pt idx="0">
                  <c:v>8.0712700000000002</c:v>
                </c:pt>
                <c:pt idx="1">
                  <c:v>9.0991</c:v>
                </c:pt>
                <c:pt idx="2">
                  <c:v>9.9488900000000005</c:v>
                </c:pt>
                <c:pt idx="3">
                  <c:v>10.4862</c:v>
                </c:pt>
                <c:pt idx="4">
                  <c:v>10.9139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4A4F-9FB0-48C3D757EC7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(2)'!$AC$33:$AG$33</c:f>
              <c:numCache>
                <c:formatCode>General</c:formatCode>
                <c:ptCount val="5"/>
                <c:pt idx="0">
                  <c:v>7.0874300000000003</c:v>
                </c:pt>
                <c:pt idx="1">
                  <c:v>7.4995799999999999</c:v>
                </c:pt>
                <c:pt idx="2">
                  <c:v>8.1344999999999992</c:v>
                </c:pt>
                <c:pt idx="3">
                  <c:v>8.4837799999999994</c:v>
                </c:pt>
                <c:pt idx="4">
                  <c:v>9.1797900000000006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0-4A4F-9FB0-48C3D757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(2)'!$AB$11,'FIFA (fixed) (2)'!$AB$37,'FIFA (fixed) (2)'!$AB$63,'FIFA (fixed) (2)'!$AS$24,'FIFA (fixed) (2)'!$AS$50)</c:f>
              <c:numCache>
                <c:formatCode>General</c:formatCode>
                <c:ptCount val="5"/>
                <c:pt idx="0">
                  <c:v>4.9016026791969942</c:v>
                </c:pt>
                <c:pt idx="1">
                  <c:v>6.1896662188894735</c:v>
                </c:pt>
                <c:pt idx="2">
                  <c:v>8.0478854020249546</c:v>
                </c:pt>
                <c:pt idx="3">
                  <c:v>8.1140355535719575</c:v>
                </c:pt>
                <c:pt idx="4">
                  <c:v>8.2174567779587608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8-44EC-9FE5-8A7E185CFA29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(2)'!$AC$11,'FIFA (fixed) (2)'!$AC$37,'FIFA (fixed) (2)'!$AC$63,'FIFA (fixed) (2)'!$AT$24,'FIFA (fixed) (2)'!$AT$50)</c:f>
              <c:numCache>
                <c:formatCode>General</c:formatCode>
                <c:ptCount val="5"/>
                <c:pt idx="0">
                  <c:v>5.5579012719140968</c:v>
                </c:pt>
                <c:pt idx="1">
                  <c:v>7.0131068846082378</c:v>
                </c:pt>
                <c:pt idx="2">
                  <c:v>7.4126489020760591</c:v>
                </c:pt>
                <c:pt idx="3">
                  <c:v>6.2777743717480021</c:v>
                </c:pt>
                <c:pt idx="4">
                  <c:v>6.0388362410172709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8-44EC-9FE5-8A7E185CFA29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(2)'!$AD$11,'FIFA (fixed) (2)'!$AD$37,'FIFA (fixed) (2)'!$AD$63,'FIFA (fixed) (2)'!$AU$24,'FIFA (fixed) (2)'!$AU$50)</c:f>
              <c:numCache>
                <c:formatCode>General</c:formatCode>
                <c:ptCount val="5"/>
                <c:pt idx="0">
                  <c:v>4.0204037729692779</c:v>
                </c:pt>
                <c:pt idx="1">
                  <c:v>6.5978187730582603</c:v>
                </c:pt>
                <c:pt idx="2">
                  <c:v>6.2719566033850684</c:v>
                </c:pt>
                <c:pt idx="3">
                  <c:v>5.976539771756312</c:v>
                </c:pt>
                <c:pt idx="4">
                  <c:v>5.6675832296895399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8-44EC-9FE5-8A7E185C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</a:t>
            </a:r>
            <a:r>
              <a:rPr lang="en-US" altLang="ko-KR" baseline="0"/>
              <a:t>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(2)'!$AB$10,'FIFA (fixed) (2)'!$AB$36,'FIFA (fixed) (2)'!$AB$62,'FIFA (fixed) (2)'!$AS$23,'FIFA (fixed) (2)'!$AS$49)</c:f>
              <c:numCache>
                <c:formatCode>0.00</c:formatCode>
                <c:ptCount val="5"/>
                <c:pt idx="0">
                  <c:v>1.1072302500000001E-2</c:v>
                </c:pt>
                <c:pt idx="1">
                  <c:v>1.4449500000000001E-2</c:v>
                </c:pt>
                <c:pt idx="2">
                  <c:v>2.980675E-2</c:v>
                </c:pt>
                <c:pt idx="3">
                  <c:v>2.9940399999999999E-2</c:v>
                </c:pt>
                <c:pt idx="4" formatCode="0.000">
                  <c:v>3.0227774999999998E-2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87A-9361-D4016EEDFBB8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(2)'!$AC$10,'FIFA (fixed) (2)'!$AC$36,'FIFA (fixed) (2)'!$AC$62,'FIFA (fixed) (2)'!$AT$23,'FIFA (fixed) (2)'!$AT$49)</c:f>
              <c:numCache>
                <c:formatCode>0.00</c:formatCode>
                <c:ptCount val="5"/>
                <c:pt idx="0">
                  <c:v>1.273495E-2</c:v>
                </c:pt>
                <c:pt idx="1">
                  <c:v>1.6488525E-2</c:v>
                </c:pt>
                <c:pt idx="2">
                  <c:v>2.8130875E-2</c:v>
                </c:pt>
                <c:pt idx="3">
                  <c:v>2.5494099999999999E-2</c:v>
                </c:pt>
                <c:pt idx="4" formatCode="0.000">
                  <c:v>2.512605E-2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87A-9361-D4016EEDFBB8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(2)'!$AD$10,'FIFA (fixed) (2)'!$AD$36,'FIFA (fixed) (2)'!$AD$62,'FIFA (fixed) (2)'!$AU$23,'FIFA (fixed) (2)'!$AU$49)</c:f>
              <c:numCache>
                <c:formatCode>0.00</c:formatCode>
                <c:ptCount val="5"/>
                <c:pt idx="0">
                  <c:v>9.2528625000000003E-3</c:v>
                </c:pt>
                <c:pt idx="1">
                  <c:v>1.5347975E-2</c:v>
                </c:pt>
                <c:pt idx="2">
                  <c:v>1.8796400000000001E-2</c:v>
                </c:pt>
                <c:pt idx="3">
                  <c:v>1.8362E-2</c:v>
                </c:pt>
                <c:pt idx="4" formatCode="0.000">
                  <c:v>1.7936624999999998E-2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87A-9361-D4016EED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(2)'!$AB$5,'FIFA (fixed) (2)'!$AB$31,'FIFA (fixed) (2)'!$AB$57,'FIFA (fixed) (2)'!$AS$18,'FIFA (fixed) (2)'!$AS$44)</c:f>
              <c:numCache>
                <c:formatCode>0.00</c:formatCode>
                <c:ptCount val="5"/>
                <c:pt idx="0">
                  <c:v>7.4900625000000005</c:v>
                </c:pt>
                <c:pt idx="1">
                  <c:v>8.2269375000000018</c:v>
                </c:pt>
                <c:pt idx="2">
                  <c:v>9.5048899999999996</c:v>
                </c:pt>
                <c:pt idx="3">
                  <c:v>9.6124674999999993</c:v>
                </c:pt>
                <c:pt idx="4">
                  <c:v>9.7163850000000007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7CD-899E-F963D16C38F6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(2)'!$AC$5,'FIFA (fixed) (2)'!$AC$31,'FIFA (fixed) (2)'!$AC$57,'FIFA (fixed) (2)'!$AT$18,'FIFA (fixed) (2)'!$AT$44)</c:f>
              <c:numCache>
                <c:formatCode>0.00</c:formatCode>
                <c:ptCount val="5"/>
                <c:pt idx="0">
                  <c:v>8.5403000000000002</c:v>
                </c:pt>
                <c:pt idx="1">
                  <c:v>9.1809899999999995</c:v>
                </c:pt>
                <c:pt idx="2">
                  <c:v>8.6002475</c:v>
                </c:pt>
                <c:pt idx="3">
                  <c:v>7.1295799999999998</c:v>
                </c:pt>
                <c:pt idx="4">
                  <c:v>6.7371675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7CD-899E-F963D16C38F6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(2)'!$AD$5,'FIFA (fixed) (2)'!$AD$31,'FIFA (fixed) (2)'!$AD$57,'FIFA (fixed) (2)'!$AU$18,'FIFA (fixed) (2)'!$AU$44)</c:f>
              <c:numCache>
                <c:formatCode>0.00</c:formatCode>
                <c:ptCount val="5"/>
                <c:pt idx="0">
                  <c:v>6.1879099999999996</c:v>
                </c:pt>
                <c:pt idx="1">
                  <c:v>8.8354900000000001</c:v>
                </c:pt>
                <c:pt idx="2">
                  <c:v>7.8728625000000001</c:v>
                </c:pt>
                <c:pt idx="3">
                  <c:v>7.3985325</c:v>
                </c:pt>
                <c:pt idx="4">
                  <c:v>6.8667475000000007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1-47CD-899E-F963D16C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(2)'!$AB$7,'FIFA (fixed) (2)'!$AB$33,'FIFA (fixed) (2)'!$AB$59,'FIFA (fixed) (2)'!$AS$20,'FIFA (fixed) (2)'!$AS$46)</c:f>
              <c:numCache>
                <c:formatCode>0.00</c:formatCode>
                <c:ptCount val="5"/>
                <c:pt idx="0">
                  <c:v>3.6427274999999999</c:v>
                </c:pt>
                <c:pt idx="1">
                  <c:v>4.9611225000000001</c:v>
                </c:pt>
                <c:pt idx="2">
                  <c:v>6.9781974999999994</c:v>
                </c:pt>
                <c:pt idx="3">
                  <c:v>7.0197650000000005</c:v>
                </c:pt>
                <c:pt idx="4">
                  <c:v>7.1191925000000005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64B-A0D5-AA826CCB0823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(2)'!$AC$7,'FIFA (fixed) (2)'!$AC$33,'FIFA (fixed) (2)'!$AC$59,'FIFA (fixed) (2)'!$AT$20,'FIFA (fixed) (2)'!$AT$46)</c:f>
              <c:numCache>
                <c:formatCode>0.00</c:formatCode>
                <c:ptCount val="5"/>
                <c:pt idx="0">
                  <c:v>4.1193600000000004</c:v>
                </c:pt>
                <c:pt idx="1">
                  <c:v>5.6734499999999999</c:v>
                </c:pt>
                <c:pt idx="2">
                  <c:v>6.5132424999999996</c:v>
                </c:pt>
                <c:pt idx="3">
                  <c:v>5.6077849999999998</c:v>
                </c:pt>
                <c:pt idx="4">
                  <c:v>5.4716775000000002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5-464B-A0D5-AA826CCB0823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(2)'!$AD$7,'FIFA (fixed) (2)'!$AD$33,'FIFA (fixed) (2)'!$AD$59,'FIFA (fixed) (2)'!$AU$20,'FIFA (fixed) (2)'!$AU$46)</c:f>
              <c:numCache>
                <c:formatCode>0.00</c:formatCode>
                <c:ptCount val="5"/>
                <c:pt idx="0">
                  <c:v>2.9774575000000003</c:v>
                </c:pt>
                <c:pt idx="1">
                  <c:v>5.2645274999999998</c:v>
                </c:pt>
                <c:pt idx="2">
                  <c:v>5.2121025000000003</c:v>
                </c:pt>
                <c:pt idx="3">
                  <c:v>5.0130374999999994</c:v>
                </c:pt>
                <c:pt idx="4">
                  <c:v>4.82498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5-464B-A0D5-AA826CCB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(2)'!$AB$4,'FIFA (fixed) (2)'!$AB$30,'FIFA (fixed) (2)'!$AB$56,'FIFA (fixed) (2)'!$AS$17,'FIFA (fixed) (2)'!$AS$43)</c:f>
              <c:numCache>
                <c:formatCode>0.00</c:formatCode>
                <c:ptCount val="5"/>
                <c:pt idx="0">
                  <c:v>27.3169</c:v>
                </c:pt>
                <c:pt idx="1">
                  <c:v>40.268350000000005</c:v>
                </c:pt>
                <c:pt idx="2">
                  <c:v>45.687050000000006</c:v>
                </c:pt>
                <c:pt idx="3">
                  <c:v>49.371650000000002</c:v>
                </c:pt>
                <c:pt idx="4">
                  <c:v>51.671149999999997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BAA-A67D-64DD67242B12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(2)'!$AC$4,'FIFA (fixed) (2)'!$AC$30,'FIFA (fixed) (2)'!$AC$56,'FIFA (fixed) (2)'!$AT$17,'FIFA (fixed) (2)'!$AT$43)</c:f>
              <c:numCache>
                <c:formatCode>0.00</c:formatCode>
                <c:ptCount val="5"/>
                <c:pt idx="0">
                  <c:v>31.319199999999999</c:v>
                </c:pt>
                <c:pt idx="1">
                  <c:v>43.393525000000004</c:v>
                </c:pt>
                <c:pt idx="2">
                  <c:v>47.513449999999999</c:v>
                </c:pt>
                <c:pt idx="3">
                  <c:v>50.624674999999996</c:v>
                </c:pt>
                <c:pt idx="4">
                  <c:v>52.636924999999998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A-4BAA-A67D-64DD67242B12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(2)'!$AD$4,'FIFA (fixed) (2)'!$AD$30,'FIFA (fixed) (2)'!$AD$56,'FIFA (fixed) (2)'!$AU$17,'FIFA (fixed) (2)'!$AU$43)</c:f>
              <c:numCache>
                <c:formatCode>0.00</c:formatCode>
                <c:ptCount val="5"/>
                <c:pt idx="0">
                  <c:v>23.084025</c:v>
                </c:pt>
                <c:pt idx="1">
                  <c:v>35.699775000000002</c:v>
                </c:pt>
                <c:pt idx="2">
                  <c:v>42.809275000000007</c:v>
                </c:pt>
                <c:pt idx="3">
                  <c:v>47.009799999999998</c:v>
                </c:pt>
                <c:pt idx="4">
                  <c:v>50.161349999999999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A-4BAA-A67D-64DD6724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(confidence)'!$AH$7,'Kosarak (confidence)'!$AH$20,'Kosarak (confidence)'!$AH$33,'Kosarak (confidence)'!$AH$46,'Kosarak (confidence)'!$AH$59)</c:f>
              <c:numCache>
                <c:formatCode>0.00</c:formatCode>
                <c:ptCount val="5"/>
                <c:pt idx="0">
                  <c:v>1.2394808000000002</c:v>
                </c:pt>
                <c:pt idx="1">
                  <c:v>5.0763220000000002</c:v>
                </c:pt>
                <c:pt idx="2">
                  <c:v>13.581847999999999</c:v>
                </c:pt>
                <c:pt idx="3">
                  <c:v>16.60464</c:v>
                </c:pt>
                <c:pt idx="4">
                  <c:v>17.945120000000003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D-46B5-9393-DE6C454C36B4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(confidence)'!$AI$7,'Kosarak (confidence)'!$AI$20,'Kosarak (confidence)'!$AI$33,'Kosarak (confidence)'!$AI$46,'Kosarak (confidence)'!$AI$59)</c:f>
              <c:numCache>
                <c:formatCode>0.00</c:formatCode>
                <c:ptCount val="5"/>
                <c:pt idx="0">
                  <c:v>1.2362478399999999</c:v>
                </c:pt>
                <c:pt idx="1">
                  <c:v>5.0238399999999999</c:v>
                </c:pt>
                <c:pt idx="2">
                  <c:v>13.562880000000002</c:v>
                </c:pt>
                <c:pt idx="3">
                  <c:v>16.492660000000001</c:v>
                </c:pt>
                <c:pt idx="4">
                  <c:v>17.69774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D-46B5-9393-DE6C454C36B4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(confidence)'!$AJ$7,'Kosarak (confidence)'!$AJ$20,'Kosarak (confidence)'!$AJ$33,'Kosarak (confidence)'!$AJ$46,'Kosarak (confidence)'!$AJ$59)</c:f>
              <c:numCache>
                <c:formatCode>0.00</c:formatCode>
                <c:ptCount val="5"/>
                <c:pt idx="0">
                  <c:v>1.0090125999999999</c:v>
                </c:pt>
                <c:pt idx="1">
                  <c:v>4.7585040000000003</c:v>
                </c:pt>
                <c:pt idx="2">
                  <c:v>13.85712</c:v>
                </c:pt>
                <c:pt idx="3">
                  <c:v>18.05612</c:v>
                </c:pt>
                <c:pt idx="4">
                  <c:v>20.362220000000001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D-46B5-9393-DE6C454C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(fixed)'!$AH$11,'BMS1 (fixed)'!$AH$24,'BMS1 (fixed)'!$AH$37,'BMS1 (fixed)'!$AH$50,'BMS1 (fixed)'!$AH$63)</c:f>
              <c:numCache>
                <c:formatCode>0.00</c:formatCode>
                <c:ptCount val="5"/>
                <c:pt idx="0">
                  <c:v>5.7512358920007225</c:v>
                </c:pt>
                <c:pt idx="1">
                  <c:v>9.1765240435694331</c:v>
                </c:pt>
                <c:pt idx="2">
                  <c:v>17.7312859363659</c:v>
                </c:pt>
                <c:pt idx="3">
                  <c:v>19.291041911082324</c:v>
                </c:pt>
                <c:pt idx="4">
                  <c:v>21.098841877400805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4-4E91-969E-1693F910C006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(fixed)'!$AI$11,'BMS1 (fixed)'!$AI$24,'BMS1 (fixed)'!$AI$37,'BMS1 (fixed)'!$AI$50,'BMS1 (fixed)'!$AI$63)</c:f>
              <c:numCache>
                <c:formatCode>0.00</c:formatCode>
                <c:ptCount val="5"/>
                <c:pt idx="0">
                  <c:v>6.0587243737539342</c:v>
                </c:pt>
                <c:pt idx="1">
                  <c:v>9.8226056407131335</c:v>
                </c:pt>
                <c:pt idx="2">
                  <c:v>18.279977455776709</c:v>
                </c:pt>
                <c:pt idx="3">
                  <c:v>18.271850550124057</c:v>
                </c:pt>
                <c:pt idx="4">
                  <c:v>18.72280485976097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4-4E91-969E-1693F910C006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(fixed)'!$AJ$11,'BMS1 (fixed)'!$AJ$24,'BMS1 (fixed)'!$AJ$37,'BMS1 (fixed)'!$AJ$50,'BMS1 (fixed)'!$AJ$63)</c:f>
              <c:numCache>
                <c:formatCode>0.00</c:formatCode>
                <c:ptCount val="5"/>
                <c:pt idx="0">
                  <c:v>5.4504865970925716</c:v>
                </c:pt>
                <c:pt idx="1">
                  <c:v>8.9506967519004057</c:v>
                </c:pt>
                <c:pt idx="2">
                  <c:v>16.886112391964705</c:v>
                </c:pt>
                <c:pt idx="3">
                  <c:v>17.383360561090534</c:v>
                </c:pt>
                <c:pt idx="4">
                  <c:v>18.195878597405564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4-4E91-969E-1693F910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(fixed)'!$AH$10,'BMS1 (fixed)'!$AH$23,'BMS1 (fixed)'!$AH$36,'BMS1 (fixed)'!$AH$49,'BMS1 (fixed)'!$AH$62)</c:f>
              <c:numCache>
                <c:formatCode>0.00</c:formatCode>
                <c:ptCount val="5"/>
                <c:pt idx="0">
                  <c:v>0.139512</c:v>
                </c:pt>
                <c:pt idx="1">
                  <c:v>0.2300992</c:v>
                </c:pt>
                <c:pt idx="2">
                  <c:v>0.40298860000000003</c:v>
                </c:pt>
                <c:pt idx="3">
                  <c:v>0.39600179999999996</c:v>
                </c:pt>
                <c:pt idx="4">
                  <c:v>0.39095900000000006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2-4542-BB2F-61414C55DDB0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(fixed)'!$AI$10,'BMS1 (fixed)'!$AI$23,'BMS1 (fixed)'!$AI$36,'BMS1 (fixed)'!$AI$49,'BMS1 (fixed)'!$AI$62)</c:f>
              <c:numCache>
                <c:formatCode>0.00</c:formatCode>
                <c:ptCount val="5"/>
                <c:pt idx="0">
                  <c:v>0.14607540000000002</c:v>
                </c:pt>
                <c:pt idx="1">
                  <c:v>0.24260739999999997</c:v>
                </c:pt>
                <c:pt idx="2">
                  <c:v>0.41917460000000001</c:v>
                </c:pt>
                <c:pt idx="3">
                  <c:v>0.38514859999999995</c:v>
                </c:pt>
                <c:pt idx="4">
                  <c:v>0.37339140000000004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2-4542-BB2F-61414C55DDB0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(fixed)'!$AJ$10,'BMS1 (fixed)'!$AJ$23,'BMS1 (fixed)'!$AJ$36,'BMS1 (fixed)'!$AJ$49,'BMS1 (fixed)'!$AJ$62)</c:f>
              <c:numCache>
                <c:formatCode>0.00</c:formatCode>
                <c:ptCount val="5"/>
                <c:pt idx="0">
                  <c:v>0.124376</c:v>
                </c:pt>
                <c:pt idx="1">
                  <c:v>0.20760399999999998</c:v>
                </c:pt>
                <c:pt idx="2">
                  <c:v>0.35748079999999999</c:v>
                </c:pt>
                <c:pt idx="3">
                  <c:v>0.33410720000000005</c:v>
                </c:pt>
                <c:pt idx="4">
                  <c:v>0.32410420000000001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2-4542-BB2F-61414C55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(fixed)'!$AH$5,'BMS1 (fixed)'!$AH$18,'BMS1 (fixed)'!$AH$31,'BMS1 (fixed)'!$AH$44,'BMS1 (fixed)'!$AH$57)</c:f>
              <c:numCache>
                <c:formatCode>0.00</c:formatCode>
                <c:ptCount val="5"/>
                <c:pt idx="0">
                  <c:v>42.235779999999998</c:v>
                </c:pt>
                <c:pt idx="1">
                  <c:v>24.974079999999997</c:v>
                </c:pt>
                <c:pt idx="2">
                  <c:v>22.12398</c:v>
                </c:pt>
                <c:pt idx="3">
                  <c:v>21.614039999999999</c:v>
                </c:pt>
                <c:pt idx="4">
                  <c:v>21.534479999999995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8-4A40-A815-4F072FF22FF3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(fixed)'!$AI$5,'BMS1 (fixed)'!$AI$18,'BMS1 (fixed)'!$AI$31,'BMS1 (fixed)'!$AI$44,'BMS1 (fixed)'!$AI$57)</c:f>
              <c:numCache>
                <c:formatCode>0.00</c:formatCode>
                <c:ptCount val="5"/>
                <c:pt idx="0">
                  <c:v>43.089440000000003</c:v>
                </c:pt>
                <c:pt idx="1">
                  <c:v>25.349740000000001</c:v>
                </c:pt>
                <c:pt idx="2">
                  <c:v>22.145040000000002</c:v>
                </c:pt>
                <c:pt idx="3">
                  <c:v>19.777760000000001</c:v>
                </c:pt>
                <c:pt idx="4">
                  <c:v>18.828060000000001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8-4A40-A815-4F072FF22FF3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(fixed)'!$AJ$5,'BMS1 (fixed)'!$AJ$18,'BMS1 (fixed)'!$AJ$31,'BMS1 (fixed)'!$AJ$44,'BMS1 (fixed)'!$AJ$57)</c:f>
              <c:numCache>
                <c:formatCode>0.00</c:formatCode>
                <c:ptCount val="5"/>
                <c:pt idx="0">
                  <c:v>39.308920000000001</c:v>
                </c:pt>
                <c:pt idx="1">
                  <c:v>24.047940000000001</c:v>
                </c:pt>
                <c:pt idx="2">
                  <c:v>21.129820000000002</c:v>
                </c:pt>
                <c:pt idx="3">
                  <c:v>19.216360000000002</c:v>
                </c:pt>
                <c:pt idx="4">
                  <c:v>18.364899999999999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8-4A40-A815-4F072FF2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(fixed)'!$AH$7,'BMS1 (fixed)'!$AH$20,'BMS1 (fixed)'!$AH$33,'BMS1 (fixed)'!$AH$46,'BMS1 (fixed)'!$AH$59)</c:f>
              <c:numCache>
                <c:formatCode>0.00</c:formatCode>
                <c:ptCount val="5"/>
                <c:pt idx="0">
                  <c:v>3.0857079999999999</c:v>
                </c:pt>
                <c:pt idx="1">
                  <c:v>5.6209480000000003</c:v>
                </c:pt>
                <c:pt idx="2">
                  <c:v>14.793960000000002</c:v>
                </c:pt>
                <c:pt idx="3">
                  <c:v>17.41892</c:v>
                </c:pt>
                <c:pt idx="4">
                  <c:v>20.680479999999999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D-4DCF-B9E2-3064A1FD9CB1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(fixed)'!$AI$7,'BMS1 (fixed)'!$AI$20,'BMS1 (fixed)'!$AI$33,'BMS1 (fixed)'!$AI$46,'BMS1 (fixed)'!$AI$59)</c:f>
              <c:numCache>
                <c:formatCode>0.00</c:formatCode>
                <c:ptCount val="5"/>
                <c:pt idx="0">
                  <c:v>3.2584439999999999</c:v>
                </c:pt>
                <c:pt idx="1">
                  <c:v>6.0914760000000001</c:v>
                </c:pt>
                <c:pt idx="2">
                  <c:v>15.563599999999999</c:v>
                </c:pt>
                <c:pt idx="3">
                  <c:v>16.979039999999998</c:v>
                </c:pt>
                <c:pt idx="4">
                  <c:v>18.61872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D-4DCF-B9E2-3064A1FD9CB1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(fixed)'!$AJ$7,'BMS1 (fixed)'!$AJ$20,'BMS1 (fixed)'!$AJ$33,'BMS1 (fixed)'!$AJ$46,'BMS1 (fixed)'!$AJ$59)</c:f>
              <c:numCache>
                <c:formatCode>0.00</c:formatCode>
                <c:ptCount val="5"/>
                <c:pt idx="0">
                  <c:v>2.9282560000000002</c:v>
                </c:pt>
                <c:pt idx="1">
                  <c:v>5.4986540000000002</c:v>
                </c:pt>
                <c:pt idx="2">
                  <c:v>14.061919999999997</c:v>
                </c:pt>
                <c:pt idx="3">
                  <c:v>15.8696</c:v>
                </c:pt>
                <c:pt idx="4">
                  <c:v>18.02994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D-4DCF-B9E2-3064A1FD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(fixed)'!$AH$4,'BMS1 (fixed)'!$AH$17,'BMS1 (fixed)'!$AH$30,'BMS1 (fixed)'!$AH$43,'BMS1 (fixed)'!$AH$56)</c:f>
              <c:numCache>
                <c:formatCode>0.00</c:formatCode>
                <c:ptCount val="5"/>
                <c:pt idx="0">
                  <c:v>86.991860000000003</c:v>
                </c:pt>
                <c:pt idx="1">
                  <c:v>80.505179999999996</c:v>
                </c:pt>
                <c:pt idx="2">
                  <c:v>79.263159999999999</c:v>
                </c:pt>
                <c:pt idx="3">
                  <c:v>81.775440000000003</c:v>
                </c:pt>
                <c:pt idx="4">
                  <c:v>82.528660000000002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C-417D-B7B6-213218AB0FDB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(fixed)'!$AI$4,'BMS1 (fixed)'!$AI$17,'BMS1 (fixed)'!$AI$30,'BMS1 (fixed)'!$AI$43,'BMS1 (fixed)'!$AI$56)</c:f>
              <c:numCache>
                <c:formatCode>0.00</c:formatCode>
                <c:ptCount val="5"/>
                <c:pt idx="0">
                  <c:v>87.967479999999995</c:v>
                </c:pt>
                <c:pt idx="1">
                  <c:v>82.260339999999999</c:v>
                </c:pt>
                <c:pt idx="2">
                  <c:v>81.036259999999999</c:v>
                </c:pt>
                <c:pt idx="3">
                  <c:v>83.345020000000005</c:v>
                </c:pt>
                <c:pt idx="4">
                  <c:v>84.0351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C-417D-B7B6-213218AB0FDB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(fixed)'!$AJ$4,'BMS1 (fixed)'!$AJ$17,'BMS1 (fixed)'!$AJ$30,'BMS1 (fixed)'!$AJ$43,'BMS1 (fixed)'!$AJ$56)</c:f>
              <c:numCache>
                <c:formatCode>0.00</c:formatCode>
                <c:ptCount val="5"/>
                <c:pt idx="0">
                  <c:v>76.382119999999986</c:v>
                </c:pt>
                <c:pt idx="1">
                  <c:v>68.847139999999996</c:v>
                </c:pt>
                <c:pt idx="2">
                  <c:v>67.078339999999997</c:v>
                </c:pt>
                <c:pt idx="3">
                  <c:v>70.341499999999996</c:v>
                </c:pt>
                <c:pt idx="4">
                  <c:v>71.45496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C-417D-B7B6-213218AB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(fixed)'!$AH$10,'BMS2 (fixed)'!$AH$23,'BMS2 (fixed)'!$AH$36,'BMS2 (fixed)'!$AH$49,'BMS2 (fixed)'!$AH$62)</c:f>
              <c:numCache>
                <c:formatCode>0.00</c:formatCode>
                <c:ptCount val="5"/>
                <c:pt idx="0">
                  <c:v>9.0106699999999998E-2</c:v>
                </c:pt>
                <c:pt idx="1">
                  <c:v>0.1638598</c:v>
                </c:pt>
                <c:pt idx="2">
                  <c:v>0.22710740000000001</c:v>
                </c:pt>
                <c:pt idx="3">
                  <c:v>0.2024378</c:v>
                </c:pt>
                <c:pt idx="4">
                  <c:v>0.1832848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0-47AE-A245-AE90FA5D45B8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(fixed)'!$AI$10,'BMS2 (fixed)'!$AI$23,'BMS2 (fixed)'!$AI$36,'BMS2 (fixed)'!$AI$49,'BMS2 (fixed)'!$AI$62)</c:f>
              <c:numCache>
                <c:formatCode>0.00</c:formatCode>
                <c:ptCount val="5"/>
                <c:pt idx="0">
                  <c:v>0.10226861999999999</c:v>
                </c:pt>
                <c:pt idx="1">
                  <c:v>0.17858360000000001</c:v>
                </c:pt>
                <c:pt idx="2">
                  <c:v>0.24505500000000002</c:v>
                </c:pt>
                <c:pt idx="3">
                  <c:v>0.20973440000000002</c:v>
                </c:pt>
                <c:pt idx="4">
                  <c:v>0.18860580000000002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0-47AE-A245-AE90FA5D45B8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(fixed)'!$AJ$10,'BMS2 (fixed)'!$AJ$23,'BMS2 (fixed)'!$AJ$36,'BMS2 (fixed)'!$AJ$49,'BMS2 (fixed)'!$AJ$62)</c:f>
              <c:numCache>
                <c:formatCode>0.00</c:formatCode>
                <c:ptCount val="5"/>
                <c:pt idx="0">
                  <c:v>9.8054800000000011E-2</c:v>
                </c:pt>
                <c:pt idx="1">
                  <c:v>0.16575860000000001</c:v>
                </c:pt>
                <c:pt idx="2">
                  <c:v>0.203011</c:v>
                </c:pt>
                <c:pt idx="3">
                  <c:v>0.17885800000000002</c:v>
                </c:pt>
                <c:pt idx="4">
                  <c:v>0.15217540000000002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0-47AE-A245-AE90FA5D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(fixed)'!$AH$11,'BMS2 (fixed)'!$AH$24,'BMS2 (fixed)'!$AH$37,'BMS2 (fixed)'!$AH$50,'BMS2 (fixed)'!$AH$63)</c:f>
              <c:numCache>
                <c:formatCode>0.00</c:formatCode>
                <c:ptCount val="5"/>
                <c:pt idx="0">
                  <c:v>3.0356315238147809</c:v>
                </c:pt>
                <c:pt idx="1">
                  <c:v>5.6665816488291556</c:v>
                </c:pt>
                <c:pt idx="2">
                  <c:v>8.9669728047355743</c:v>
                </c:pt>
                <c:pt idx="3">
                  <c:v>9.1644970967061905</c:v>
                </c:pt>
                <c:pt idx="4">
                  <c:v>9.8064613275283641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10B-8434-08805D322CAC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(fixed)'!$AI$11,'BMS2 (fixed)'!$AI$24,'BMS2 (fixed)'!$AI$37,'BMS2 (fixed)'!$AI$50,'BMS2 (fixed)'!$AI$63)</c:f>
              <c:numCache>
                <c:formatCode>0.00</c:formatCode>
                <c:ptCount val="5"/>
                <c:pt idx="0">
                  <c:v>3.3996280900011056</c:v>
                </c:pt>
                <c:pt idx="1">
                  <c:v>5.9251001564774679</c:v>
                </c:pt>
                <c:pt idx="2">
                  <c:v>8.8942859792691493</c:v>
                </c:pt>
                <c:pt idx="3">
                  <c:v>8.4059613270148805</c:v>
                </c:pt>
                <c:pt idx="4">
                  <c:v>8.0860871817980318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10B-8434-08805D322CAC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(fixed)'!$AJ$11,'BMS2 (fixed)'!$AJ$24,'BMS2 (fixed)'!$AJ$37,'BMS2 (fixed)'!$AJ$50,'BMS2 (fixed)'!$AJ$63)</c:f>
              <c:numCache>
                <c:formatCode>0.00</c:formatCode>
                <c:ptCount val="5"/>
                <c:pt idx="0">
                  <c:v>3.6656555786309264</c:v>
                </c:pt>
                <c:pt idx="1">
                  <c:v>6.1547827283782279</c:v>
                </c:pt>
                <c:pt idx="2">
                  <c:v>8.5295319679721455</c:v>
                </c:pt>
                <c:pt idx="3">
                  <c:v>8.5409896917977495</c:v>
                </c:pt>
                <c:pt idx="4">
                  <c:v>7.9927927689802187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10B-8434-08805D3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(fixed)'!$AH$5,'BMS2 (fixed)'!$AH$18,'BMS2 (fixed)'!$AH$31,'BMS2 (fixed)'!$AH$44,'BMS2 (fixed)'!$AH$57)</c:f>
              <c:numCache>
                <c:formatCode>0.00</c:formatCode>
                <c:ptCount val="5"/>
                <c:pt idx="0">
                  <c:v>22.211260000000003</c:v>
                </c:pt>
                <c:pt idx="1">
                  <c:v>18.23038</c:v>
                </c:pt>
                <c:pt idx="2">
                  <c:v>14.559139999999999</c:v>
                </c:pt>
                <c:pt idx="3">
                  <c:v>12.42684</c:v>
                </c:pt>
                <c:pt idx="4">
                  <c:v>10.412976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5ED-BA29-EA6A05BA47B3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(fixed)'!$AI$5,'BMS2 (fixed)'!$AI$18,'BMS2 (fixed)'!$AI$31,'BMS2 (fixed)'!$AI$44,'BMS2 (fixed)'!$AI$57)</c:f>
              <c:numCache>
                <c:formatCode>0.00</c:formatCode>
                <c:ptCount val="5"/>
                <c:pt idx="0">
                  <c:v>23.813120000000001</c:v>
                </c:pt>
                <c:pt idx="1">
                  <c:v>17.524279999999997</c:v>
                </c:pt>
                <c:pt idx="2">
                  <c:v>12.900479999999998</c:v>
                </c:pt>
                <c:pt idx="3">
                  <c:v>10.267168</c:v>
                </c:pt>
                <c:pt idx="4">
                  <c:v>8.2278100000000016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C-45ED-BA29-EA6A05BA47B3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(fixed)'!$AJ$5,'BMS2 (fixed)'!$AJ$18,'BMS2 (fixed)'!$AJ$31,'BMS2 (fixed)'!$AJ$44,'BMS2 (fixed)'!$AJ$57)</c:f>
              <c:numCache>
                <c:formatCode>0.00</c:formatCode>
                <c:ptCount val="5"/>
                <c:pt idx="0">
                  <c:v>26.77308</c:v>
                </c:pt>
                <c:pt idx="1">
                  <c:v>19.45524</c:v>
                </c:pt>
                <c:pt idx="2">
                  <c:v>13.724439999999998</c:v>
                </c:pt>
                <c:pt idx="3">
                  <c:v>11.384676000000001</c:v>
                </c:pt>
                <c:pt idx="4">
                  <c:v>8.2933760000000003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C-45ED-BA29-EA6A05BA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(fixed)'!$AH$7,'BMS2 (fixed)'!$AH$20,'BMS2 (fixed)'!$AH$33,'BMS2 (fixed)'!$AH$46,'BMS2 (fixed)'!$AH$59)</c:f>
              <c:numCache>
                <c:formatCode>0.00</c:formatCode>
                <c:ptCount val="5"/>
                <c:pt idx="0">
                  <c:v>1.6291440000000001</c:v>
                </c:pt>
                <c:pt idx="1">
                  <c:v>3.3546579999999997</c:v>
                </c:pt>
                <c:pt idx="2">
                  <c:v>6.4785579999999996</c:v>
                </c:pt>
                <c:pt idx="3">
                  <c:v>7.2588699999999999</c:v>
                </c:pt>
                <c:pt idx="4">
                  <c:v>9.2667120000000001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E-4099-893B-4ED846DD6F9D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(fixed)'!$AI$7,'BMS2 (fixed)'!$AI$20,'BMS2 (fixed)'!$AI$33,'BMS2 (fixed)'!$AI$46,'BMS2 (fixed)'!$AI$59)</c:f>
              <c:numCache>
                <c:formatCode>0.00</c:formatCode>
                <c:ptCount val="5"/>
                <c:pt idx="0">
                  <c:v>1.8304759999999998</c:v>
                </c:pt>
                <c:pt idx="1">
                  <c:v>3.5652740000000001</c:v>
                </c:pt>
                <c:pt idx="2">
                  <c:v>6.786702</c:v>
                </c:pt>
                <c:pt idx="3">
                  <c:v>7.1159920000000003</c:v>
                </c:pt>
                <c:pt idx="4">
                  <c:v>7.9491640000000006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E-4099-893B-4ED846DD6F9D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(fixed)'!$AJ$7,'BMS2 (fixed)'!$AJ$20,'BMS2 (fixed)'!$AJ$33,'BMS2 (fixed)'!$AJ$46,'BMS2 (fixed)'!$AJ$59)</c:f>
              <c:numCache>
                <c:formatCode>0.00</c:formatCode>
                <c:ptCount val="5"/>
                <c:pt idx="0">
                  <c:v>1.9675199999999999</c:v>
                </c:pt>
                <c:pt idx="1">
                  <c:v>3.6556319999999998</c:v>
                </c:pt>
                <c:pt idx="2">
                  <c:v>6.1874780000000005</c:v>
                </c:pt>
                <c:pt idx="3">
                  <c:v>6.8339839999999992</c:v>
                </c:pt>
                <c:pt idx="4">
                  <c:v>7.7132360000000002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E-4099-893B-4ED846DD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(fixed)'!$AH$4,'BMS2 (fixed)'!$AH$17,'BMS2 (fixed)'!$AH$30,'BMS2 (fixed)'!$AH$43,'BMS2 (fixed)'!$AH$56)</c:f>
              <c:numCache>
                <c:formatCode>0.00</c:formatCode>
                <c:ptCount val="5"/>
                <c:pt idx="0">
                  <c:v>52.054539999999996</c:v>
                </c:pt>
                <c:pt idx="1">
                  <c:v>54.611379999999997</c:v>
                </c:pt>
                <c:pt idx="2">
                  <c:v>54.310600000000001</c:v>
                </c:pt>
                <c:pt idx="3">
                  <c:v>57.898040000000002</c:v>
                </c:pt>
                <c:pt idx="4">
                  <c:v>60.305300000000003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2-405F-82A1-B8EDC34F1CC1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(fixed)'!$AI$4,'BMS2 (fixed)'!$AI$17,'BMS2 (fixed)'!$AI$30,'BMS2 (fixed)'!$AI$43,'BMS2 (fixed)'!$AI$56)</c:f>
              <c:numCache>
                <c:formatCode>0.00</c:formatCode>
                <c:ptCount val="5"/>
                <c:pt idx="0">
                  <c:v>56.134640000000005</c:v>
                </c:pt>
                <c:pt idx="1">
                  <c:v>60.208199999999998</c:v>
                </c:pt>
                <c:pt idx="2">
                  <c:v>60.548980000000007</c:v>
                </c:pt>
                <c:pt idx="3">
                  <c:v>64.451539999999994</c:v>
                </c:pt>
                <c:pt idx="4">
                  <c:v>66.968379999999996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2-405F-82A1-B8EDC34F1CC1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(fixed)'!$AJ$4,'BMS2 (fixed)'!$AJ$17,'BMS2 (fixed)'!$AJ$30,'BMS2 (fixed)'!$AJ$43,'BMS2 (fixed)'!$AJ$56)</c:f>
              <c:numCache>
                <c:formatCode>0.00</c:formatCode>
                <c:ptCount val="5"/>
                <c:pt idx="0">
                  <c:v>49.907159999999998</c:v>
                </c:pt>
                <c:pt idx="1">
                  <c:v>50.992360000000005</c:v>
                </c:pt>
                <c:pt idx="2">
                  <c:v>49.803279999999994</c:v>
                </c:pt>
                <c:pt idx="3">
                  <c:v>52.786979999999993</c:v>
                </c:pt>
                <c:pt idx="4">
                  <c:v>54.869360000000007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2-405F-82A1-B8EDC34F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(confidence)'!$AH$4,'Kosarak (confidence)'!$AH$17,'Kosarak (confidence)'!$AH$30,'Kosarak (confidence)'!$AH$43,'Kosarak (confidence)'!$AH$56)</c:f>
              <c:numCache>
                <c:formatCode>0.00</c:formatCode>
                <c:ptCount val="5"/>
                <c:pt idx="0">
                  <c:v>6.9969238000000002</c:v>
                </c:pt>
                <c:pt idx="1">
                  <c:v>25.226050000000004</c:v>
                </c:pt>
                <c:pt idx="2">
                  <c:v>47.441580000000002</c:v>
                </c:pt>
                <c:pt idx="3">
                  <c:v>62.367980000000003</c:v>
                </c:pt>
                <c:pt idx="4">
                  <c:v>76.656379999999999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9-4833-A48E-BD941835D24F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(confidence)'!$AI$4,'Kosarak (confidence)'!$AI$17,'Kosarak (confidence)'!$AI$30,'Kosarak (confidence)'!$AI$43,'Kosarak (confidence)'!$AI$56)</c:f>
              <c:numCache>
                <c:formatCode>0.00</c:formatCode>
                <c:ptCount val="5"/>
                <c:pt idx="0">
                  <c:v>6.9169241999999995</c:v>
                </c:pt>
                <c:pt idx="1">
                  <c:v>24.953181999999998</c:v>
                </c:pt>
                <c:pt idx="2">
                  <c:v>47.184379999999997</c:v>
                </c:pt>
                <c:pt idx="3">
                  <c:v>62.207260000000005</c:v>
                </c:pt>
                <c:pt idx="4">
                  <c:v>76.603200000000001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9-4833-A48E-BD941835D24F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(confidence)'!$AJ$4,'Kosarak (confidence)'!$AJ$17,'Kosarak (confidence)'!$AJ$30,'Kosarak (confidence)'!$AJ$43,'Kosarak (confidence)'!$AJ$56)</c:f>
              <c:numCache>
                <c:formatCode>0.00</c:formatCode>
                <c:ptCount val="5"/>
                <c:pt idx="0">
                  <c:v>4.9600004000000002</c:v>
                </c:pt>
                <c:pt idx="1">
                  <c:v>19.778023999999998</c:v>
                </c:pt>
                <c:pt idx="2">
                  <c:v>42.208500000000001</c:v>
                </c:pt>
                <c:pt idx="3">
                  <c:v>57.659199999999998</c:v>
                </c:pt>
                <c:pt idx="4">
                  <c:v>74.415719999999993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9-4833-A48E-BD941835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(fixed)'!$AH$11,'Kosarak1 (fixed)'!$AH$24,'Kosarak1 (fixed)'!$AH$37,'Kosarak1 (fixed)'!$AH$50,'Kosarak1 (fixed)'!$AH$63)</c:f>
              <c:numCache>
                <c:formatCode>0.00</c:formatCode>
                <c:ptCount val="5"/>
                <c:pt idx="0">
                  <c:v>7.6715933883293008</c:v>
                </c:pt>
                <c:pt idx="1">
                  <c:v>18.655350127248415</c:v>
                </c:pt>
                <c:pt idx="2">
                  <c:v>23.35973637627416</c:v>
                </c:pt>
                <c:pt idx="3">
                  <c:v>21.657955212588224</c:v>
                </c:pt>
                <c:pt idx="4">
                  <c:v>17.601699800661656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C-416C-9A51-B43F30DEC1F6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(fixed)'!$AI$11,'Kosarak1 (fixed)'!$AI$24,'Kosarak1 (fixed)'!$AI$37,'Kosarak1 (fixed)'!$AI$50,'Kosarak1 (fixed)'!$AI$63)</c:f>
              <c:numCache>
                <c:formatCode>0.00</c:formatCode>
                <c:ptCount val="5"/>
                <c:pt idx="0">
                  <c:v>7.8145586094154833</c:v>
                </c:pt>
                <c:pt idx="1">
                  <c:v>19.307058394251744</c:v>
                </c:pt>
                <c:pt idx="2">
                  <c:v>24.762843765666545</c:v>
                </c:pt>
                <c:pt idx="3">
                  <c:v>23.559491899669879</c:v>
                </c:pt>
                <c:pt idx="4">
                  <c:v>18.485645134975353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C-416C-9A51-B43F30DEC1F6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(fixed)'!$AJ$11,'Kosarak1 (fixed)'!$AJ$24,'Kosarak1 (fixed)'!$AJ$37,'Kosarak1 (fixed)'!$AJ$50,'Kosarak1 (fixed)'!$AJ$63)</c:f>
              <c:numCache>
                <c:formatCode>0.00</c:formatCode>
                <c:ptCount val="5"/>
                <c:pt idx="0">
                  <c:v>7.6895491604302784</c:v>
                </c:pt>
                <c:pt idx="1">
                  <c:v>18.970059450808993</c:v>
                </c:pt>
                <c:pt idx="2">
                  <c:v>24.571002715982885</c:v>
                </c:pt>
                <c:pt idx="3">
                  <c:v>24.023608350035143</c:v>
                </c:pt>
                <c:pt idx="4">
                  <c:v>19.802933169790922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C-416C-9A51-B43F30DE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(fixed)'!$AH$10,'Kosarak1 (fixed)'!$AH$23,'Kosarak1 (fixed)'!$AH$36,'Kosarak1 (fixed)'!$AH$49,'Kosarak1 (fixed)'!$AH$62)</c:f>
              <c:numCache>
                <c:formatCode>0.00</c:formatCode>
                <c:ptCount val="5"/>
                <c:pt idx="0">
                  <c:v>2.9235460000000001E-2</c:v>
                </c:pt>
                <c:pt idx="1">
                  <c:v>6.9854700000000006E-2</c:v>
                </c:pt>
                <c:pt idx="2">
                  <c:v>8.7885699999999997E-2</c:v>
                </c:pt>
                <c:pt idx="3">
                  <c:v>7.5176199999999999E-2</c:v>
                </c:pt>
                <c:pt idx="4">
                  <c:v>6.0305459999999998E-2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F-48BE-8442-F0AEFF478323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(fixed)'!$AI$10,'Kosarak1 (fixed)'!$AI$23,'Kosarak1 (fixed)'!$AI$36,'Kosarak1 (fixed)'!$AI$49,'Kosarak1 (fixed)'!$AI$62)</c:f>
              <c:numCache>
                <c:formatCode>0.00</c:formatCode>
                <c:ptCount val="5"/>
                <c:pt idx="0">
                  <c:v>3.0039379999999997E-2</c:v>
                </c:pt>
                <c:pt idx="1">
                  <c:v>7.2887599999999997E-2</c:v>
                </c:pt>
                <c:pt idx="2">
                  <c:v>9.3878860000000008E-2</c:v>
                </c:pt>
                <c:pt idx="3">
                  <c:v>8.2653580000000004E-2</c:v>
                </c:pt>
                <c:pt idx="4">
                  <c:v>6.432496E-2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F-48BE-8442-F0AEFF478323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(fixed)'!$AJ$10,'Kosarak1 (fixed)'!$AJ$23,'Kosarak1 (fixed)'!$AJ$36,'Kosarak1 (fixed)'!$AJ$49,'Kosarak1 (fixed)'!$AJ$62)</c:f>
              <c:numCache>
                <c:formatCode>0.00</c:formatCode>
                <c:ptCount val="5"/>
                <c:pt idx="0">
                  <c:v>2.7869880000000003E-2</c:v>
                </c:pt>
                <c:pt idx="1">
                  <c:v>7.126985999999999E-2</c:v>
                </c:pt>
                <c:pt idx="2">
                  <c:v>9.4224680000000005E-2</c:v>
                </c:pt>
                <c:pt idx="3">
                  <c:v>8.6468920000000005E-2</c:v>
                </c:pt>
                <c:pt idx="4">
                  <c:v>6.9773099999999991E-2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F-48BE-8442-F0AEFF47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(fixed)'!$AH$5,'Kosarak1 (fixed)'!$AH$18,'Kosarak1 (fixed)'!$AH$31,'Kosarak1 (fixed)'!$AH$44,'Kosarak1 (fixed)'!$AH$57)</c:f>
              <c:numCache>
                <c:formatCode>0.00</c:formatCode>
                <c:ptCount val="5"/>
                <c:pt idx="0">
                  <c:v>66.962759999999989</c:v>
                </c:pt>
                <c:pt idx="1">
                  <c:v>55.93732</c:v>
                </c:pt>
                <c:pt idx="2">
                  <c:v>37.579000000000001</c:v>
                </c:pt>
                <c:pt idx="3">
                  <c:v>28.275020000000001</c:v>
                </c:pt>
                <c:pt idx="4">
                  <c:v>18.064699999999998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5-47D8-9F8C-2882C44B0D48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(fixed)'!$AI$5,'Kosarak1 (fixed)'!$AI$18,'Kosarak1 (fixed)'!$AI$31,'Kosarak1 (fixed)'!$AI$44,'Kosarak1 (fixed)'!$AI$57)</c:f>
              <c:numCache>
                <c:formatCode>0.00</c:formatCode>
                <c:ptCount val="5"/>
                <c:pt idx="0">
                  <c:v>68.246459999999999</c:v>
                </c:pt>
                <c:pt idx="1">
                  <c:v>57.78792</c:v>
                </c:pt>
                <c:pt idx="2">
                  <c:v>39.57938</c:v>
                </c:pt>
                <c:pt idx="3">
                  <c:v>30.080159999999999</c:v>
                </c:pt>
                <c:pt idx="4">
                  <c:v>18.705099999999998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5-47D8-9F8C-2882C44B0D48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(fixed)'!$AJ$5,'Kosarak1 (fixed)'!$AJ$18,'Kosarak1 (fixed)'!$AJ$31,'Kosarak1 (fixed)'!$AJ$44,'Kosarak1 (fixed)'!$AJ$57)</c:f>
              <c:numCache>
                <c:formatCode>0.00</c:formatCode>
                <c:ptCount val="5"/>
                <c:pt idx="0">
                  <c:v>67.419760000000011</c:v>
                </c:pt>
                <c:pt idx="1">
                  <c:v>57.53828</c:v>
                </c:pt>
                <c:pt idx="2">
                  <c:v>40.060359999999996</c:v>
                </c:pt>
                <c:pt idx="3">
                  <c:v>31.56936</c:v>
                </c:pt>
                <c:pt idx="4">
                  <c:v>20.528160000000003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5-47D8-9F8C-2882C44B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(fixed)'!$AH$7,'Kosarak1 (fixed)'!$AH$20,'Kosarak1 (fixed)'!$AH$33,'Kosarak1 (fixed)'!$AH$46,'Kosarak1 (fixed)'!$AH$59)</c:f>
              <c:numCache>
                <c:formatCode>0.00</c:formatCode>
                <c:ptCount val="5"/>
                <c:pt idx="0">
                  <c:v>4.0688719999999998</c:v>
                </c:pt>
                <c:pt idx="1">
                  <c:v>11.19436</c:v>
                </c:pt>
                <c:pt idx="2">
                  <c:v>16.947200000000002</c:v>
                </c:pt>
                <c:pt idx="3">
                  <c:v>17.550660000000001</c:v>
                </c:pt>
                <c:pt idx="4">
                  <c:v>17.161839999999998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3-4B24-9278-21CE2A5CC635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(fixed)'!$AI$7,'Kosarak1 (fixed)'!$AI$20,'Kosarak1 (fixed)'!$AI$33,'Kosarak1 (fixed)'!$AI$46,'Kosarak1 (fixed)'!$AI$59)</c:f>
              <c:numCache>
                <c:formatCode>0.00</c:formatCode>
                <c:ptCount val="5"/>
                <c:pt idx="0">
                  <c:v>4.1445660000000002</c:v>
                </c:pt>
                <c:pt idx="1">
                  <c:v>11.589580000000002</c:v>
                </c:pt>
                <c:pt idx="2">
                  <c:v>18.017859999999999</c:v>
                </c:pt>
                <c:pt idx="3">
                  <c:v>19.362220000000001</c:v>
                </c:pt>
                <c:pt idx="4">
                  <c:v>18.271280000000001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3-4B24-9278-21CE2A5CC635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(fixed)'!$AJ$7,'Kosarak1 (fixed)'!$AJ$20,'Kosarak1 (fixed)'!$AJ$33,'Kosarak1 (fixed)'!$AJ$46,'Kosarak1 (fixed)'!$AJ$59)</c:f>
              <c:numCache>
                <c:formatCode>0.00</c:formatCode>
                <c:ptCount val="5"/>
                <c:pt idx="0">
                  <c:v>4.0772919999999999</c:v>
                </c:pt>
                <c:pt idx="1">
                  <c:v>11.357239999999999</c:v>
                </c:pt>
                <c:pt idx="2">
                  <c:v>17.71968</c:v>
                </c:pt>
                <c:pt idx="3">
                  <c:v>19.38918</c:v>
                </c:pt>
                <c:pt idx="4">
                  <c:v>19.127200000000006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3-4B24-9278-21CE2A5C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(fixed)'!$AH$4,'Kosarak1 (fixed)'!$AH$17,'Kosarak1 (fixed)'!$AH$30,'Kosarak1 (fixed)'!$AH$43,'Kosarak1 (fixed)'!$AH$56)</c:f>
              <c:numCache>
                <c:formatCode>0.00</c:formatCode>
                <c:ptCount val="5"/>
                <c:pt idx="0">
                  <c:v>77.940939999999998</c:v>
                </c:pt>
                <c:pt idx="1">
                  <c:v>83.663280000000015</c:v>
                </c:pt>
                <c:pt idx="2">
                  <c:v>82.397440000000003</c:v>
                </c:pt>
                <c:pt idx="3">
                  <c:v>86.862180000000009</c:v>
                </c:pt>
                <c:pt idx="4">
                  <c:v>87.830799999999996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3-4B46-B7C3-E62DDB494542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(fixed)'!$AI$4,'Kosarak1 (fixed)'!$AI$17,'Kosarak1 (fixed)'!$AI$30,'Kosarak1 (fixed)'!$AI$43,'Kosarak1 (fixed)'!$AI$56)</c:f>
              <c:numCache>
                <c:formatCode>0.00</c:formatCode>
                <c:ptCount val="5"/>
                <c:pt idx="0">
                  <c:v>78.926819999999992</c:v>
                </c:pt>
                <c:pt idx="1">
                  <c:v>84.243419999999986</c:v>
                </c:pt>
                <c:pt idx="2">
                  <c:v>82.804859999999991</c:v>
                </c:pt>
                <c:pt idx="3">
                  <c:v>87.191339999999997</c:v>
                </c:pt>
                <c:pt idx="4">
                  <c:v>88.111860000000007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3-4B46-B7C3-E62DDB494542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(fixed)'!$AJ$4,'Kosarak1 (fixed)'!$AJ$17,'Kosarak1 (fixed)'!$AJ$30,'Kosarak1 (fixed)'!$AJ$43,'Kosarak1 (fixed)'!$AJ$56)</c:f>
              <c:numCache>
                <c:formatCode>0.00</c:formatCode>
                <c:ptCount val="5"/>
                <c:pt idx="0">
                  <c:v>76.780479999999983</c:v>
                </c:pt>
                <c:pt idx="1">
                  <c:v>81.845420000000004</c:v>
                </c:pt>
                <c:pt idx="2">
                  <c:v>80.592280000000002</c:v>
                </c:pt>
                <c:pt idx="3">
                  <c:v>85.346600000000009</c:v>
                </c:pt>
                <c:pt idx="4">
                  <c:v>86.490620000000007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3-4B46-B7C3-E62DDB49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(fixed)'!$P$56:$S$56</c:f>
              <c:numCache>
                <c:formatCode>General</c:formatCode>
                <c:ptCount val="4"/>
                <c:pt idx="0">
                  <c:v>43.5</c:v>
                </c:pt>
                <c:pt idx="1">
                  <c:v>49.7</c:v>
                </c:pt>
                <c:pt idx="2">
                  <c:v>52.4</c:v>
                </c:pt>
                <c:pt idx="3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891-81F5-0B122320C2D2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(fixed)'!$T$56:$W$56</c:f>
              <c:numCache>
                <c:formatCode>General</c:formatCode>
                <c:ptCount val="4"/>
                <c:pt idx="0">
                  <c:v>45.9</c:v>
                </c:pt>
                <c:pt idx="1">
                  <c:v>52.2</c:v>
                </c:pt>
                <c:pt idx="2">
                  <c:v>58.2</c:v>
                </c:pt>
                <c:pt idx="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891-81F5-0B122320C2D2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(fixed)'!$X$56:$AA$56</c:f>
              <c:numCache>
                <c:formatCode>General</c:formatCode>
                <c:ptCount val="4"/>
                <c:pt idx="0">
                  <c:v>40.6</c:v>
                </c:pt>
                <c:pt idx="1">
                  <c:v>47.1</c:v>
                </c:pt>
                <c:pt idx="2">
                  <c:v>52.5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0-4891-81F5-0B122320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(fixed)'!$P$57:$S$57</c:f>
              <c:numCache>
                <c:formatCode>General</c:formatCode>
                <c:ptCount val="4"/>
                <c:pt idx="0">
                  <c:v>13.01</c:v>
                </c:pt>
                <c:pt idx="1">
                  <c:v>14.49</c:v>
                </c:pt>
                <c:pt idx="2">
                  <c:v>15.46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5-4C80-AE16-63609477A6DD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(fixed)'!$T$57:$W$57</c:f>
              <c:numCache>
                <c:formatCode>General</c:formatCode>
                <c:ptCount val="4"/>
                <c:pt idx="0">
                  <c:v>12.35</c:v>
                </c:pt>
                <c:pt idx="1">
                  <c:v>13.19</c:v>
                </c:pt>
                <c:pt idx="2">
                  <c:v>13.4</c:v>
                </c:pt>
                <c:pt idx="3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5-4C80-AE16-63609477A6DD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(fixed)'!$X$57:$AA$57</c:f>
              <c:numCache>
                <c:formatCode>General</c:formatCode>
                <c:ptCount val="4"/>
                <c:pt idx="0">
                  <c:v>23.37</c:v>
                </c:pt>
                <c:pt idx="1">
                  <c:v>26.87</c:v>
                </c:pt>
                <c:pt idx="2">
                  <c:v>29.06</c:v>
                </c:pt>
                <c:pt idx="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5-4C80-AE16-63609477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(fixed)'!$P$59:$S$59</c:f>
              <c:numCache>
                <c:formatCode>General</c:formatCode>
                <c:ptCount val="4"/>
                <c:pt idx="0">
                  <c:v>1.85</c:v>
                </c:pt>
                <c:pt idx="1">
                  <c:v>1.93</c:v>
                </c:pt>
                <c:pt idx="2">
                  <c:v>1.99</c:v>
                </c:pt>
                <c:pt idx="3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B-455F-90D2-E53552CC8916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(fixed)'!$T$59:$W$59</c:f>
              <c:numCache>
                <c:formatCode>General</c:formatCode>
                <c:ptCount val="4"/>
                <c:pt idx="0">
                  <c:v>1.8</c:v>
                </c:pt>
                <c:pt idx="1">
                  <c:v>1.87</c:v>
                </c:pt>
                <c:pt idx="2">
                  <c:v>1.89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B-455F-90D2-E53552CC8916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(fixed)'!$X$59:$AA$59</c:f>
              <c:numCache>
                <c:formatCode>General</c:formatCode>
                <c:ptCount val="4"/>
                <c:pt idx="0">
                  <c:v>1.74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B-455F-90D2-E53552C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(fixed)'!$AB$4,'FIFA (fixed)'!$AB$17,'FIFA (fixed)'!$AB$30,'FIFA (fixed)'!$AB$43,'FIFA (fixed)'!$AB$56,'FIFA (fixed)'!$AS$4,'FIFA (fixed)'!$AS$17,'FIFA (fixed)'!$AS$30,'FIFA (fixed)'!$AS$43)</c:f>
              <c:numCache>
                <c:formatCode>0.00</c:formatCode>
                <c:ptCount val="9"/>
                <c:pt idx="0">
                  <c:v>44.8</c:v>
                </c:pt>
                <c:pt idx="1">
                  <c:v>48.2</c:v>
                </c:pt>
                <c:pt idx="2">
                  <c:v>49.375</c:v>
                </c:pt>
                <c:pt idx="3">
                  <c:v>49.7</c:v>
                </c:pt>
                <c:pt idx="4">
                  <c:v>49.924999999999997</c:v>
                </c:pt>
                <c:pt idx="5">
                  <c:v>49.8</c:v>
                </c:pt>
                <c:pt idx="6">
                  <c:v>49.8</c:v>
                </c:pt>
                <c:pt idx="7">
                  <c:v>49.8</c:v>
                </c:pt>
                <c:pt idx="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4-4BA9-8F87-3DFD13EB8397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(fixed)'!$AC$4,'FIFA (fixed)'!$AC$17,'FIFA (fixed)'!$AC$30,'FIFA (fixed)'!$AC$43,'FIFA (fixed)'!$AC$56,'FIFA (fixed)'!$AT$4,'FIFA (fixed)'!$AT$17,'FIFA (fixed)'!$AT$30,'FIFA (fixed)'!$AT$43)</c:f>
              <c:numCache>
                <c:formatCode>0.00</c:formatCode>
                <c:ptCount val="9"/>
                <c:pt idx="0">
                  <c:v>46</c:v>
                </c:pt>
                <c:pt idx="1">
                  <c:v>51.375</c:v>
                </c:pt>
                <c:pt idx="2">
                  <c:v>53.099999999999994</c:v>
                </c:pt>
                <c:pt idx="3">
                  <c:v>51.9</c:v>
                </c:pt>
                <c:pt idx="4">
                  <c:v>54.125</c:v>
                </c:pt>
                <c:pt idx="5">
                  <c:v>52.3</c:v>
                </c:pt>
                <c:pt idx="6">
                  <c:v>52.4</c:v>
                </c:pt>
                <c:pt idx="7">
                  <c:v>52.4</c:v>
                </c:pt>
                <c:pt idx="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4-4BA9-8F87-3DFD13EB8397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(fixed)'!$AD$4,'FIFA (fixed)'!$AD$17,'FIFA (fixed)'!$AD$30,'FIFA (fixed)'!$AD$43,'FIFA (fixed)'!$AD$56,'FIFA (fixed)'!$AU$4,'FIFA (fixed)'!$AU$17,'FIFA (fixed)'!$AU$30,'FIFA (fixed)'!$AU$43)</c:f>
              <c:numCache>
                <c:formatCode>0.00</c:formatCode>
                <c:ptCount val="9"/>
                <c:pt idx="0">
                  <c:v>36.5</c:v>
                </c:pt>
                <c:pt idx="1">
                  <c:v>42.875</c:v>
                </c:pt>
                <c:pt idx="2">
                  <c:v>48.6</c:v>
                </c:pt>
                <c:pt idx="3">
                  <c:v>48</c:v>
                </c:pt>
                <c:pt idx="4">
                  <c:v>48.8</c:v>
                </c:pt>
                <c:pt idx="5">
                  <c:v>44.4</c:v>
                </c:pt>
                <c:pt idx="6">
                  <c:v>41.9</c:v>
                </c:pt>
                <c:pt idx="7">
                  <c:v>38.4</c:v>
                </c:pt>
                <c:pt idx="8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4-4BA9-8F87-3DFD13EB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(fixed)'!$AB$5,'FIFA (fixed)'!$AB$18,'FIFA (fixed)'!$AB$31,'FIFA (fixed)'!$AB$44,'FIFA (fixed)'!$AB$57,'FIFA (fixed)'!$AS$5,'FIFA (fixed)'!$AS$18,'FIFA (fixed)'!$AS$31,'FIFA (fixed)'!$AS$44)</c:f>
              <c:numCache>
                <c:formatCode>0.00</c:formatCode>
                <c:ptCount val="9"/>
                <c:pt idx="0">
                  <c:v>34.17</c:v>
                </c:pt>
                <c:pt idx="1">
                  <c:v>28.274999999999999</c:v>
                </c:pt>
                <c:pt idx="2">
                  <c:v>23.922499999999999</c:v>
                </c:pt>
                <c:pt idx="3">
                  <c:v>19.22</c:v>
                </c:pt>
                <c:pt idx="4">
                  <c:v>14.5525</c:v>
                </c:pt>
                <c:pt idx="5">
                  <c:v>11.11</c:v>
                </c:pt>
                <c:pt idx="6">
                  <c:v>8.82</c:v>
                </c:pt>
                <c:pt idx="7">
                  <c:v>6.67</c:v>
                </c:pt>
                <c:pt idx="8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EE6-8677-AFB5999CAB0C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(fixed)'!$AC$5,'FIFA (fixed)'!$AC$18,'FIFA (fixed)'!$AC$31,'FIFA (fixed)'!$AC$44,'FIFA (fixed)'!$AC$57,'FIFA (fixed)'!$AT$5,'FIFA (fixed)'!$AT$18,'FIFA (fixed)'!$AT$31,'FIFA (fixed)'!$AT$44)</c:f>
              <c:numCache>
                <c:formatCode>0.00</c:formatCode>
                <c:ptCount val="9"/>
                <c:pt idx="0">
                  <c:v>35.47</c:v>
                </c:pt>
                <c:pt idx="1">
                  <c:v>27.914999999999996</c:v>
                </c:pt>
                <c:pt idx="2">
                  <c:v>22</c:v>
                </c:pt>
                <c:pt idx="3">
                  <c:v>17</c:v>
                </c:pt>
                <c:pt idx="4">
                  <c:v>13.217499999999999</c:v>
                </c:pt>
                <c:pt idx="5">
                  <c:v>10.44</c:v>
                </c:pt>
                <c:pt idx="6">
                  <c:v>8.26</c:v>
                </c:pt>
                <c:pt idx="7">
                  <c:v>6.45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EE6-8677-AFB5999CAB0C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(fixed)'!$AD$5,'FIFA (fixed)'!$AD$18,'FIFA (fixed)'!$AD$31,'FIFA (fixed)'!$AD$44,'FIFA (fixed)'!$AD$57,'FIFA (fixed)'!$AU$5,'FIFA (fixed)'!$AU$18,'FIFA (fixed)'!$AU$31,'FIFA (fixed)'!$AU$44)</c:f>
              <c:numCache>
                <c:formatCode>0.00</c:formatCode>
                <c:ptCount val="9"/>
                <c:pt idx="0">
                  <c:v>29.52</c:v>
                </c:pt>
                <c:pt idx="1">
                  <c:v>32.405000000000001</c:v>
                </c:pt>
                <c:pt idx="2">
                  <c:v>34.950000000000003</c:v>
                </c:pt>
                <c:pt idx="3">
                  <c:v>31.71</c:v>
                </c:pt>
                <c:pt idx="4">
                  <c:v>27.29</c:v>
                </c:pt>
                <c:pt idx="5">
                  <c:v>20.85</c:v>
                </c:pt>
                <c:pt idx="6">
                  <c:v>15.33</c:v>
                </c:pt>
                <c:pt idx="7">
                  <c:v>9.27</c:v>
                </c:pt>
                <c:pt idx="8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C-4EE6-8677-AFB5999C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(confidence)'!$S$37:$W$37</c:f>
              <c:numCache>
                <c:formatCode>0.00</c:formatCode>
                <c:ptCount val="5"/>
                <c:pt idx="0">
                  <c:v>8.7362400000000004</c:v>
                </c:pt>
                <c:pt idx="1">
                  <c:v>16.5945</c:v>
                </c:pt>
                <c:pt idx="2">
                  <c:v>17.120100000000001</c:v>
                </c:pt>
                <c:pt idx="3">
                  <c:v>17.070599999999999</c:v>
                </c:pt>
                <c:pt idx="4">
                  <c:v>17.441600000000001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B-4FB7-8538-03F8050F1136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(confidence)'!$X$37:$AB$37</c:f>
              <c:numCache>
                <c:formatCode>0.00</c:formatCode>
                <c:ptCount val="5"/>
                <c:pt idx="0">
                  <c:v>8.6806000000000001</c:v>
                </c:pt>
                <c:pt idx="1">
                  <c:v>16.2668</c:v>
                </c:pt>
                <c:pt idx="2">
                  <c:v>16.940799999999999</c:v>
                </c:pt>
                <c:pt idx="3">
                  <c:v>17.120100000000001</c:v>
                </c:pt>
                <c:pt idx="4">
                  <c:v>17.385899999999999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B-4FB7-8538-03F8050F1136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(confidence)'!$AC$37:$AG$37</c:f>
              <c:numCache>
                <c:formatCode>0.00</c:formatCode>
                <c:ptCount val="5"/>
                <c:pt idx="0">
                  <c:v>10.622</c:v>
                </c:pt>
                <c:pt idx="1">
                  <c:v>13.521699999999999</c:v>
                </c:pt>
                <c:pt idx="2">
                  <c:v>17.1572</c:v>
                </c:pt>
                <c:pt idx="3">
                  <c:v>18.2639</c:v>
                </c:pt>
                <c:pt idx="4">
                  <c:v>18.4617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B-4FB7-8538-03F8050F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(fixed)'!$AB$7,'FIFA (fixed)'!$AB$20,'FIFA (fixed)'!$AB$33,'FIFA (fixed)'!$AB$46,'FIFA (fixed)'!$AB$59,'FIFA (fixed)'!$AS$7,'FIFA (fixed)'!$AS$20,'FIFA (fixed)'!$AS$33,'FIFA (fixed)'!$AS$46)</c:f>
              <c:numCache>
                <c:formatCode>0.00</c:formatCode>
                <c:ptCount val="9"/>
                <c:pt idx="0">
                  <c:v>1.23</c:v>
                </c:pt>
                <c:pt idx="1">
                  <c:v>1.6199999999999999</c:v>
                </c:pt>
                <c:pt idx="2">
                  <c:v>1.7849999999999999</c:v>
                </c:pt>
                <c:pt idx="3">
                  <c:v>1.88</c:v>
                </c:pt>
                <c:pt idx="4">
                  <c:v>1.9400000000000002</c:v>
                </c:pt>
                <c:pt idx="5">
                  <c:v>2.02</c:v>
                </c:pt>
                <c:pt idx="6">
                  <c:v>2.2599999999999998</c:v>
                </c:pt>
                <c:pt idx="7">
                  <c:v>2.67</c:v>
                </c:pt>
                <c:pt idx="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5-4B8A-BAD4-A6FE43C0161D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(fixed)'!$AC$7,'FIFA (fixed)'!$AC$20,'FIFA (fixed)'!$AC$33,'FIFA (fixed)'!$AC$46,'FIFA (fixed)'!$AC$59,'FIFA (fixed)'!$AT$7,'FIFA (fixed)'!$AT$20,'FIFA (fixed)'!$AT$33,'FIFA (fixed)'!$AT$46)</c:f>
              <c:numCache>
                <c:formatCode>0.00</c:formatCode>
                <c:ptCount val="9"/>
                <c:pt idx="0">
                  <c:v>1.27</c:v>
                </c:pt>
                <c:pt idx="1">
                  <c:v>1.6549999999999998</c:v>
                </c:pt>
                <c:pt idx="2">
                  <c:v>1.7524999999999999</c:v>
                </c:pt>
                <c:pt idx="3">
                  <c:v>1.8</c:v>
                </c:pt>
                <c:pt idx="4">
                  <c:v>1.875</c:v>
                </c:pt>
                <c:pt idx="5">
                  <c:v>2</c:v>
                </c:pt>
                <c:pt idx="6">
                  <c:v>2.25</c:v>
                </c:pt>
                <c:pt idx="7">
                  <c:v>2.7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5-4B8A-BAD4-A6FE43C0161D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(fixed)'!$AD$7,'FIFA (fixed)'!$AD$20,'FIFA (fixed)'!$AD$33,'FIFA (fixed)'!$AD$46,'FIFA (fixed)'!$AD$59,'FIFA (fixed)'!$AU$7,'FIFA (fixed)'!$AU$20,'FIFA (fixed)'!$AU$33,'FIFA (fixed)'!$AU$46)</c:f>
              <c:numCache>
                <c:formatCode>0.00</c:formatCode>
                <c:ptCount val="9"/>
                <c:pt idx="0">
                  <c:v>1.02</c:v>
                </c:pt>
                <c:pt idx="1">
                  <c:v>1.4725000000000001</c:v>
                </c:pt>
                <c:pt idx="2">
                  <c:v>1.82</c:v>
                </c:pt>
                <c:pt idx="3">
                  <c:v>2.02</c:v>
                </c:pt>
                <c:pt idx="4">
                  <c:v>2.2025000000000001</c:v>
                </c:pt>
                <c:pt idx="5">
                  <c:v>2.23</c:v>
                </c:pt>
                <c:pt idx="6">
                  <c:v>2.2400000000000002</c:v>
                </c:pt>
                <c:pt idx="7">
                  <c:v>1.86</c:v>
                </c:pt>
                <c:pt idx="8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5-4B8A-BAD4-A6FE43C0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(fixed)'!$AB$11,'FIFA (fixed)'!$AB$24,'FIFA (fixed)'!$AB$37,'FIFA (fixed)'!$AB$50,'FIFA (fixed)'!$AB$63,'FIFA (fixed)'!$AS$11,'FIFA (fixed)'!$AS$24,'FIFA (fixed)'!$AS$37,'FIFA (fixed)'!$AS$50)</c:f>
              <c:numCache>
                <c:formatCode>General</c:formatCode>
                <c:ptCount val="9"/>
                <c:pt idx="0">
                  <c:v>2.3745254237288136</c:v>
                </c:pt>
                <c:pt idx="1">
                  <c:v>3.0644254892122427</c:v>
                </c:pt>
                <c:pt idx="2">
                  <c:v>3.3221170864533693</c:v>
                </c:pt>
                <c:pt idx="3">
                  <c:v>3.4249857819905212</c:v>
                </c:pt>
                <c:pt idx="4">
                  <c:v>3.4235986054267094</c:v>
                </c:pt>
                <c:pt idx="5">
                  <c:v>3.4184615384615387</c:v>
                </c:pt>
                <c:pt idx="6">
                  <c:v>3.5980505415162454</c:v>
                </c:pt>
                <c:pt idx="7">
                  <c:v>3.8134689507494643</c:v>
                </c:pt>
                <c:pt idx="8">
                  <c:v>3.1255886970172684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A5C-BDE3-74527EFB9B73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(fixed)'!$AC$11,'FIFA (fixed)'!$AC$24,'FIFA (fixed)'!$AC$37,'FIFA (fixed)'!$AC$50,'FIFA (fixed)'!$AC$63,'FIFA (fixed)'!$AT$11,'FIFA (fixed)'!$AT$24,'FIFA (fixed)'!$AT$37,'FIFA (fixed)'!$AT$50)</c:f>
              <c:numCache>
                <c:formatCode>General</c:formatCode>
                <c:ptCount val="9"/>
                <c:pt idx="0">
                  <c:v>2.4521992378878608</c:v>
                </c:pt>
                <c:pt idx="1">
                  <c:v>3.1247429827527893</c:v>
                </c:pt>
                <c:pt idx="2">
                  <c:v>3.2463951163035469</c:v>
                </c:pt>
                <c:pt idx="3">
                  <c:v>3.2553191489361701</c:v>
                </c:pt>
                <c:pt idx="4">
                  <c:v>3.2841229087295014</c:v>
                </c:pt>
                <c:pt idx="5">
                  <c:v>3.3569131832797425</c:v>
                </c:pt>
                <c:pt idx="6">
                  <c:v>3.5366317792578501</c:v>
                </c:pt>
                <c:pt idx="7">
                  <c:v>3.806557377049181</c:v>
                </c:pt>
                <c:pt idx="8">
                  <c:v>3.0964012738853506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A5C-BDE3-74527EFB9B73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(fixed)'!$AD$11,'FIFA (fixed)'!$AD$24,'FIFA (fixed)'!$AD$37,'FIFA (fixed)'!$AD$50,'FIFA (fixed)'!$AD$63,'FIFA (fixed)'!$AU$11,'FIFA (fixed)'!$AU$24,'FIFA (fixed)'!$AU$37,'FIFA (fixed)'!$AU$50)</c:f>
              <c:numCache>
                <c:formatCode>General</c:formatCode>
                <c:ptCount val="9"/>
                <c:pt idx="0">
                  <c:v>1.9718664047151278</c:v>
                </c:pt>
                <c:pt idx="1">
                  <c:v>2.8169943177625276</c:v>
                </c:pt>
                <c:pt idx="2">
                  <c:v>3.4598313842806636</c:v>
                </c:pt>
                <c:pt idx="3">
                  <c:v>3.7980551437889121</c:v>
                </c:pt>
                <c:pt idx="4">
                  <c:v>4.0760345850639998</c:v>
                </c:pt>
                <c:pt idx="5">
                  <c:v>4.0290727902946273</c:v>
                </c:pt>
                <c:pt idx="6">
                  <c:v>3.908844621513945</c:v>
                </c:pt>
                <c:pt idx="7">
                  <c:v>3.0983288409703507</c:v>
                </c:pt>
                <c:pt idx="8">
                  <c:v>2.7447567567567566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A5C-BDE3-74527EFB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(fixed)'!$P$62:$S$62</c:f>
              <c:numCache>
                <c:formatCode>General</c:formatCode>
                <c:ptCount val="4"/>
                <c:pt idx="0">
                  <c:v>1.47E-2</c:v>
                </c:pt>
                <c:pt idx="1">
                  <c:v>1.5100000000000001E-2</c:v>
                </c:pt>
                <c:pt idx="2">
                  <c:v>1.6E-2</c:v>
                </c:pt>
                <c:pt idx="3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8-4836-BABD-D6C4DE995841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(fixed)'!$T$62:$W$62</c:f>
              <c:numCache>
                <c:formatCode>General</c:formatCode>
                <c:ptCount val="4"/>
                <c:pt idx="0">
                  <c:v>1.41E-2</c:v>
                </c:pt>
                <c:pt idx="1">
                  <c:v>1.47E-2</c:v>
                </c:pt>
                <c:pt idx="2">
                  <c:v>1.4999999999999999E-2</c:v>
                </c:pt>
                <c:pt idx="3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8-4836-BABD-D6C4DE995841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(fixed)'!$X$62:$AA$62</c:f>
              <c:numCache>
                <c:formatCode>General</c:formatCode>
                <c:ptCount val="4"/>
                <c:pt idx="0">
                  <c:v>1.34E-2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8-4836-BABD-D6C4DE99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(fixed)'!$AB$10,'FIFA (fixed)'!$AB$23,'FIFA (fixed)'!$AB$36,'FIFA (fixed)'!$AB$49,'FIFA (fixed)'!$AB$62,'FIFA (fixed)'!$AS$10,'FIFA (fixed)'!$AS$23,'FIFA (fixed)'!$AS$36,'FIFA (fixed)'!$AS$49)</c:f>
              <c:numCache>
                <c:formatCode>0.00</c:formatCode>
                <c:ptCount val="9"/>
                <c:pt idx="0">
                  <c:v>1.6E-2</c:v>
                </c:pt>
                <c:pt idx="1">
                  <c:v>1.95E-2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1.5349999999999999E-2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89B-93DE-AD9B6E2FA739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(fixed)'!$AC$10,'FIFA (fixed)'!$AC$23,'FIFA (fixed)'!$AC$36,'FIFA (fixed)'!$AC$49,'FIFA (fixed)'!$AC$62,'FIFA (fixed)'!$AT$10,'FIFA (fixed)'!$AT$23,'FIFA (fixed)'!$AT$36,'FIFA (fixed)'!$AT$49)</c:f>
              <c:numCache>
                <c:formatCode>0.00</c:formatCode>
                <c:ptCount val="9"/>
                <c:pt idx="0">
                  <c:v>1.7000000000000001E-2</c:v>
                </c:pt>
                <c:pt idx="1">
                  <c:v>1.975E-2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1.4749999999999999E-2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89B-93DE-AD9B6E2FA739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(fixed)'!$AD$10,'FIFA (fixed)'!$AD$23,'FIFA (fixed)'!$AD$36,'FIFA (fixed)'!$AD$49,'FIFA (fixed)'!$AD$62,'FIFA (fixed)'!$AU$10,'FIFA (fixed)'!$AU$23,'FIFA (fixed)'!$AU$36,'FIFA (fixed)'!$AU$49)</c:f>
              <c:numCache>
                <c:formatCode>0.00</c:formatCode>
                <c:ptCount val="9"/>
                <c:pt idx="0">
                  <c:v>1.4E-2</c:v>
                </c:pt>
                <c:pt idx="1">
                  <c:v>1.8000000000000002E-2</c:v>
                </c:pt>
                <c:pt idx="2">
                  <c:v>1.9500000000000003E-2</c:v>
                </c:pt>
                <c:pt idx="3">
                  <c:v>1.9E-2</c:v>
                </c:pt>
                <c:pt idx="4">
                  <c:v>1.7100000000000001E-2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6.0000000000000001E-3</c:v>
                </c:pt>
                <c:pt idx="8" formatCode="0.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89B-93DE-AD9B6E2F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(fixed)'!$P$30:$S$30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4B31-94FE-380B0FF7F6AE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(fixed)'!$T$30:$W$30</c:f>
              <c:numCache>
                <c:formatCode>General</c:formatCode>
                <c:ptCount val="4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4B31-94FE-380B0FF7F6AE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(fixed)'!$X$30:$AA$30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99.8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4B31-94FE-380B0FF7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(fixed)'!$P$31:$S$31</c:f>
              <c:numCache>
                <c:formatCode>General</c:formatCode>
                <c:ptCount val="4"/>
                <c:pt idx="0">
                  <c:v>43.06</c:v>
                </c:pt>
                <c:pt idx="1">
                  <c:v>43.26</c:v>
                </c:pt>
                <c:pt idx="2">
                  <c:v>43.3</c:v>
                </c:pt>
                <c:pt idx="3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4-415E-BF6A-DFB8ACC32722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(fixed)'!$T$31:$W$31</c:f>
              <c:numCache>
                <c:formatCode>General</c:formatCode>
                <c:ptCount val="4"/>
                <c:pt idx="0">
                  <c:v>50.53</c:v>
                </c:pt>
                <c:pt idx="1">
                  <c:v>50.56</c:v>
                </c:pt>
                <c:pt idx="2">
                  <c:v>50.56</c:v>
                </c:pt>
                <c:pt idx="3">
                  <c:v>50.56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4-415E-BF6A-DFB8ACC32722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(fixed)'!$X$31:$AA$31</c:f>
              <c:numCache>
                <c:formatCode>General</c:formatCode>
                <c:ptCount val="4"/>
                <c:pt idx="0">
                  <c:v>71.709999999999994</c:v>
                </c:pt>
                <c:pt idx="1">
                  <c:v>72.86</c:v>
                </c:pt>
                <c:pt idx="2">
                  <c:v>72.89</c:v>
                </c:pt>
                <c:pt idx="3">
                  <c:v>72.98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4-415E-BF6A-DFB8ACC3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(fixed)'!$P$33:$S$33</c:f>
              <c:numCache>
                <c:formatCode>General</c:formatCode>
                <c:ptCount val="4"/>
                <c:pt idx="0">
                  <c:v>6.62</c:v>
                </c:pt>
                <c:pt idx="1">
                  <c:v>6.65</c:v>
                </c:pt>
                <c:pt idx="2">
                  <c:v>6.65</c:v>
                </c:pt>
                <c:pt idx="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5-46D8-9D6C-CC6BCA9169EE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(fixed)'!$T$33:$W$33</c:f>
              <c:numCache>
                <c:formatCode>General</c:formatCode>
                <c:ptCount val="4"/>
                <c:pt idx="0">
                  <c:v>7.98</c:v>
                </c:pt>
                <c:pt idx="1">
                  <c:v>7.99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5-46D8-9D6C-CC6BCA9169EE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(fixed)'!$X$33:$AA$33</c:f>
              <c:numCache>
                <c:formatCode>General</c:formatCode>
                <c:ptCount val="4"/>
                <c:pt idx="0">
                  <c:v>11.49</c:v>
                </c:pt>
                <c:pt idx="1">
                  <c:v>11.67</c:v>
                </c:pt>
                <c:pt idx="2">
                  <c:v>11.67</c:v>
                </c:pt>
                <c:pt idx="3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5-46D8-9D6C-CC6BCA91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(fixed)'!$P$36:$S$36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1EB-BE4C-675FC872D1A9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(fixed)'!$T$36:$W$36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1EB-BE4C-675FC872D1A9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(fixed)'!$X$36:$AA$36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B-41EB-BE4C-675FC872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(fixed)'!$P$37:$S$37</c:f>
              <c:numCache>
                <c:formatCode>0.00</c:formatCode>
                <c:ptCount val="4"/>
                <c:pt idx="0">
                  <c:v>11.47573268921095</c:v>
                </c:pt>
                <c:pt idx="1">
                  <c:v>11.527910238429175</c:v>
                </c:pt>
                <c:pt idx="2">
                  <c:v>11.529329329329331</c:v>
                </c:pt>
                <c:pt idx="3">
                  <c:v>11.545421084216843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A23-8AED-B3D55FF49215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(fixed)'!$T$37:$W$37</c:f>
              <c:numCache>
                <c:formatCode>0.00</c:formatCode>
                <c:ptCount val="4"/>
                <c:pt idx="0">
                  <c:v>13.783264399247992</c:v>
                </c:pt>
                <c:pt idx="1">
                  <c:v>13.79929632792485</c:v>
                </c:pt>
                <c:pt idx="2">
                  <c:v>13.79929632792485</c:v>
                </c:pt>
                <c:pt idx="3">
                  <c:v>13.79929632792485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A23-8AED-B3D55FF49215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(fixed)'!$X$37:$AA$37</c:f>
              <c:numCache>
                <c:formatCode>0.00</c:formatCode>
                <c:ptCount val="4"/>
                <c:pt idx="0">
                  <c:v>19.806439903846154</c:v>
                </c:pt>
                <c:pt idx="1">
                  <c:v>20.11773808115462</c:v>
                </c:pt>
                <c:pt idx="2">
                  <c:v>20.118881267738882</c:v>
                </c:pt>
                <c:pt idx="3">
                  <c:v>20.152030235030118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4A23-8AED-B3D55FF4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MSNBC!$P$30:$S$30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A-4115-ADDE-D64A028B6532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MSNBC!$T$30:$W$30</c:f>
              <c:numCache>
                <c:formatCode>General</c:formatCode>
                <c:ptCount val="4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A-4115-ADDE-D64A028B6532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MSNBC!$X$30:$AA$30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99.8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A-4115-ADDE-D64A028B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(confidence)'!$AH$10,'Bible (confidence)'!$AH$23,'Bible (confidence)'!$AH$36,'Bible (confidence)'!$AH$49,'Bible (confidence)'!$AH$62)</c:f>
              <c:numCache>
                <c:formatCode>0.00</c:formatCode>
                <c:ptCount val="5"/>
                <c:pt idx="0">
                  <c:v>1.0543766E-2</c:v>
                </c:pt>
                <c:pt idx="1">
                  <c:v>1.3689940000000001E-2</c:v>
                </c:pt>
                <c:pt idx="2">
                  <c:v>1.3196780000000002E-2</c:v>
                </c:pt>
                <c:pt idx="3">
                  <c:v>1.2851859999999998E-2</c:v>
                </c:pt>
                <c:pt idx="4">
                  <c:v>1.264438E-2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F3E-9740-07C9A46A48CF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(confidence)'!$AI$10,'Bible (confidence)'!$AI$23,'Bible (confidence)'!$AI$36,'Bible (confidence)'!$AI$49,'Bible (confidence)'!$AI$62)</c:f>
              <c:numCache>
                <c:formatCode>0.00</c:formatCode>
                <c:ptCount val="5"/>
                <c:pt idx="0">
                  <c:v>1.1126255999999998E-2</c:v>
                </c:pt>
                <c:pt idx="1">
                  <c:v>1.0071072E-2</c:v>
                </c:pt>
                <c:pt idx="2">
                  <c:v>9.4647719999999998E-3</c:v>
                </c:pt>
                <c:pt idx="3">
                  <c:v>9.325561999999999E-3</c:v>
                </c:pt>
                <c:pt idx="4">
                  <c:v>9.3971760000000001E-3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F3E-9740-07C9A46A48CF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(confidence)'!$AJ$10,'Bible (confidence)'!$AJ$23,'Bible (confidence)'!$AJ$36,'Bible (confidence)'!$AJ$49,'Bible (confidence)'!$AJ$62)</c:f>
              <c:numCache>
                <c:formatCode>0.00</c:formatCode>
                <c:ptCount val="5"/>
                <c:pt idx="0">
                  <c:v>9.0630600000000013E-3</c:v>
                </c:pt>
                <c:pt idx="1">
                  <c:v>1.2416160000000001E-2</c:v>
                </c:pt>
                <c:pt idx="2">
                  <c:v>1.3361100000000001E-2</c:v>
                </c:pt>
                <c:pt idx="3">
                  <c:v>1.3515579999999999E-2</c:v>
                </c:pt>
                <c:pt idx="4">
                  <c:v>1.34354E-2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4F3E-9740-07C9A46A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(confidence)'!$S$31:$W$31</c:f>
              <c:numCache>
                <c:formatCode>General</c:formatCode>
                <c:ptCount val="5"/>
                <c:pt idx="0">
                  <c:v>8.7362400000000004</c:v>
                </c:pt>
                <c:pt idx="1">
                  <c:v>16.5945</c:v>
                </c:pt>
                <c:pt idx="2">
                  <c:v>17.120100000000001</c:v>
                </c:pt>
                <c:pt idx="3">
                  <c:v>17.070599999999999</c:v>
                </c:pt>
                <c:pt idx="4">
                  <c:v>17.441600000000001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8-4EDA-AF86-07B6BB54FB65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(confidence)'!$X$31:$AB$31</c:f>
              <c:numCache>
                <c:formatCode>General</c:formatCode>
                <c:ptCount val="5"/>
                <c:pt idx="0">
                  <c:v>8.6806000000000001</c:v>
                </c:pt>
                <c:pt idx="1">
                  <c:v>16.2668</c:v>
                </c:pt>
                <c:pt idx="2">
                  <c:v>16.940799999999999</c:v>
                </c:pt>
                <c:pt idx="3">
                  <c:v>17.120100000000001</c:v>
                </c:pt>
                <c:pt idx="4">
                  <c:v>17.385899999999999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8-4EDA-AF86-07B6BB54FB65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(confidence)'!$AC$31:$AG$31</c:f>
              <c:numCache>
                <c:formatCode>General</c:formatCode>
                <c:ptCount val="5"/>
                <c:pt idx="0">
                  <c:v>10.622</c:v>
                </c:pt>
                <c:pt idx="1">
                  <c:v>13.521699999999999</c:v>
                </c:pt>
                <c:pt idx="2">
                  <c:v>17.1572</c:v>
                </c:pt>
                <c:pt idx="3">
                  <c:v>18.2639</c:v>
                </c:pt>
                <c:pt idx="4">
                  <c:v>18.4617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8-4EDA-AF86-07B6BB54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MSNBC!$P$31:$S$31</c:f>
              <c:numCache>
                <c:formatCode>General</c:formatCode>
                <c:ptCount val="4"/>
                <c:pt idx="0">
                  <c:v>43.06</c:v>
                </c:pt>
                <c:pt idx="1">
                  <c:v>43.26</c:v>
                </c:pt>
                <c:pt idx="2">
                  <c:v>43.3</c:v>
                </c:pt>
                <c:pt idx="3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749-AF8C-6FCB2A64F37A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MSNBC!$T$31:$W$31</c:f>
              <c:numCache>
                <c:formatCode>General</c:formatCode>
                <c:ptCount val="4"/>
                <c:pt idx="0">
                  <c:v>50.53</c:v>
                </c:pt>
                <c:pt idx="1">
                  <c:v>50.56</c:v>
                </c:pt>
                <c:pt idx="2">
                  <c:v>50.56</c:v>
                </c:pt>
                <c:pt idx="3">
                  <c:v>50.56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E-4749-AF8C-6FCB2A64F37A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MSNBC!$X$31:$AA$31</c:f>
              <c:numCache>
                <c:formatCode>General</c:formatCode>
                <c:ptCount val="4"/>
                <c:pt idx="0">
                  <c:v>71.709999999999994</c:v>
                </c:pt>
                <c:pt idx="1">
                  <c:v>72.86</c:v>
                </c:pt>
                <c:pt idx="2">
                  <c:v>72.89</c:v>
                </c:pt>
                <c:pt idx="3">
                  <c:v>72.98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749-AF8C-6FCB2A64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MSNBC!$P$33:$S$33</c:f>
              <c:numCache>
                <c:formatCode>General</c:formatCode>
                <c:ptCount val="4"/>
                <c:pt idx="0">
                  <c:v>6.62</c:v>
                </c:pt>
                <c:pt idx="1">
                  <c:v>6.65</c:v>
                </c:pt>
                <c:pt idx="2">
                  <c:v>6.65</c:v>
                </c:pt>
                <c:pt idx="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0-470E-9738-897AFD7A9D06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MSNBC!$T$33:$W$33</c:f>
              <c:numCache>
                <c:formatCode>General</c:formatCode>
                <c:ptCount val="4"/>
                <c:pt idx="0">
                  <c:v>7.98</c:v>
                </c:pt>
                <c:pt idx="1">
                  <c:v>7.99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0-470E-9738-897AFD7A9D06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MSNBC!$X$33:$AA$33</c:f>
              <c:numCache>
                <c:formatCode>General</c:formatCode>
                <c:ptCount val="4"/>
                <c:pt idx="0">
                  <c:v>11.49</c:v>
                </c:pt>
                <c:pt idx="1">
                  <c:v>11.67</c:v>
                </c:pt>
                <c:pt idx="2">
                  <c:v>11.67</c:v>
                </c:pt>
                <c:pt idx="3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0-470E-9738-897AFD7A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MSNBC!$P$36:$S$36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320-A847-D52B47C1A53C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MSNBC!$T$36:$W$36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A-4320-A847-D52B47C1A53C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MSNBC!$X$36:$AA$36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A-4320-A847-D52B47C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MSNBC!$P$37:$S$37</c:f>
              <c:numCache>
                <c:formatCode>0.00</c:formatCode>
                <c:ptCount val="4"/>
                <c:pt idx="0">
                  <c:v>11.47573268921095</c:v>
                </c:pt>
                <c:pt idx="1">
                  <c:v>11.527910238429175</c:v>
                </c:pt>
                <c:pt idx="2">
                  <c:v>11.529329329329331</c:v>
                </c:pt>
                <c:pt idx="3">
                  <c:v>11.545421084216843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152-96B4-6B5F57C08CB0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MSNBC!$T$37:$W$37</c:f>
              <c:numCache>
                <c:formatCode>0.00</c:formatCode>
                <c:ptCount val="4"/>
                <c:pt idx="0">
                  <c:v>13.783264399247992</c:v>
                </c:pt>
                <c:pt idx="1">
                  <c:v>13.79929632792485</c:v>
                </c:pt>
                <c:pt idx="2">
                  <c:v>13.79929632792485</c:v>
                </c:pt>
                <c:pt idx="3">
                  <c:v>13.79929632792485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1-4152-96B4-6B5F57C08CB0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MSNBC!$X$37:$AA$37</c:f>
              <c:numCache>
                <c:formatCode>0.00</c:formatCode>
                <c:ptCount val="4"/>
                <c:pt idx="0">
                  <c:v>19.806439903846154</c:v>
                </c:pt>
                <c:pt idx="1">
                  <c:v>20.11773808115462</c:v>
                </c:pt>
                <c:pt idx="2">
                  <c:v>20.118881267738882</c:v>
                </c:pt>
                <c:pt idx="3">
                  <c:v>20.152030235030118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1-4152-96B4-6B5F57C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'BMS1'!$S$30:$W$30</c:f>
              <c:numCache>
                <c:formatCode>General</c:formatCode>
                <c:ptCount val="5"/>
                <c:pt idx="0">
                  <c:v>62.3</c:v>
                </c:pt>
                <c:pt idx="1">
                  <c:v>74.7</c:v>
                </c:pt>
                <c:pt idx="2">
                  <c:v>81.400000000000006</c:v>
                </c:pt>
                <c:pt idx="3">
                  <c:v>86.3</c:v>
                </c:pt>
                <c:pt idx="4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5-4077-8AC5-50D91558FE22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'BMS1'!$X$30:$AB$30</c:f>
              <c:numCache>
                <c:formatCode>General</c:formatCode>
                <c:ptCount val="5"/>
                <c:pt idx="0">
                  <c:v>63.7</c:v>
                </c:pt>
                <c:pt idx="1">
                  <c:v>76.3</c:v>
                </c:pt>
                <c:pt idx="2">
                  <c:v>84.2</c:v>
                </c:pt>
                <c:pt idx="3">
                  <c:v>88.4</c:v>
                </c:pt>
                <c:pt idx="4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077-8AC5-50D91558FE22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'BMS1'!$AC$30:$AG$30</c:f>
              <c:numCache>
                <c:formatCode>General</c:formatCode>
                <c:ptCount val="5"/>
                <c:pt idx="0">
                  <c:v>52.7</c:v>
                </c:pt>
                <c:pt idx="1">
                  <c:v>60.1</c:v>
                </c:pt>
                <c:pt idx="2">
                  <c:v>68</c:v>
                </c:pt>
                <c:pt idx="3">
                  <c:v>73.7</c:v>
                </c:pt>
                <c:pt idx="4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5-4077-8AC5-50D91558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'BMS1'!$S$31:$W$31</c:f>
              <c:numCache>
                <c:formatCode>General</c:formatCode>
                <c:ptCount val="5"/>
                <c:pt idx="0">
                  <c:v>19.05</c:v>
                </c:pt>
                <c:pt idx="1">
                  <c:v>21.7</c:v>
                </c:pt>
                <c:pt idx="2">
                  <c:v>22.83</c:v>
                </c:pt>
                <c:pt idx="3">
                  <c:v>23.42</c:v>
                </c:pt>
                <c:pt idx="4">
                  <c:v>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6-45ED-9BC8-969820E06BB0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'BMS1'!$X$31:$AB$31</c:f>
              <c:numCache>
                <c:formatCode>General</c:formatCode>
                <c:ptCount val="5"/>
                <c:pt idx="0">
                  <c:v>18.34</c:v>
                </c:pt>
                <c:pt idx="1">
                  <c:v>20.98</c:v>
                </c:pt>
                <c:pt idx="2">
                  <c:v>22.32</c:v>
                </c:pt>
                <c:pt idx="3">
                  <c:v>22.88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6-45ED-9BC8-969820E06BB0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'BMS1'!$AC$31:$AG$31</c:f>
              <c:numCache>
                <c:formatCode>General</c:formatCode>
                <c:ptCount val="5"/>
                <c:pt idx="0">
                  <c:v>17.25</c:v>
                </c:pt>
                <c:pt idx="1">
                  <c:v>19.38</c:v>
                </c:pt>
                <c:pt idx="2">
                  <c:v>21.25</c:v>
                </c:pt>
                <c:pt idx="3">
                  <c:v>22.65</c:v>
                </c:pt>
                <c:pt idx="4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6-45ED-9BC8-969820E0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'BMS1'!$S$33:$W$33</c:f>
              <c:numCache>
                <c:formatCode>General</c:formatCode>
                <c:ptCount val="5"/>
                <c:pt idx="0">
                  <c:v>12.69</c:v>
                </c:pt>
                <c:pt idx="1">
                  <c:v>14.47</c:v>
                </c:pt>
                <c:pt idx="2">
                  <c:v>15.18</c:v>
                </c:pt>
                <c:pt idx="3">
                  <c:v>15.63</c:v>
                </c:pt>
                <c:pt idx="4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866-92FF-5FCD4272BE37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'BMS1'!$X$33:$AB$33</c:f>
              <c:numCache>
                <c:formatCode>General</c:formatCode>
                <c:ptCount val="5"/>
                <c:pt idx="0">
                  <c:v>12.88</c:v>
                </c:pt>
                <c:pt idx="1">
                  <c:v>14.83</c:v>
                </c:pt>
                <c:pt idx="2">
                  <c:v>15.8</c:v>
                </c:pt>
                <c:pt idx="3">
                  <c:v>16.25</c:v>
                </c:pt>
                <c:pt idx="4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866-92FF-5FCD4272BE37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'BMS1'!$AC$33:$AG$33</c:f>
              <c:numCache>
                <c:formatCode>General</c:formatCode>
                <c:ptCount val="5"/>
                <c:pt idx="0">
                  <c:v>11.61</c:v>
                </c:pt>
                <c:pt idx="1">
                  <c:v>13.06</c:v>
                </c:pt>
                <c:pt idx="2">
                  <c:v>14.27</c:v>
                </c:pt>
                <c:pt idx="3">
                  <c:v>15.21</c:v>
                </c:pt>
                <c:pt idx="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866-92FF-5FCD4272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'BMS1'!$S$36:$W$36</c:f>
              <c:numCache>
                <c:formatCode>General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8-4711-B116-EE58245E531B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'BMS1'!$X$36:$AB$36</c:f>
              <c:numCache>
                <c:formatCode>General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8-4711-B116-EE58245E531B}"/>
            </c:ext>
          </c:extLst>
        </c:ser>
        <c:ser>
          <c:idx val="2"/>
          <c:order val="2"/>
          <c:tx>
            <c:strRef>
              <c:f>'BMS1'!$AC$28:$AG$28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'BMS1'!$AC$36:$AG$36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0.32</c:v>
                </c:pt>
                <c:pt idx="2">
                  <c:v>0.36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8-4711-B116-EE58245E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'BMS1'!$S$28:$W$28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'BMS1'!$S$37:$W$37</c:f>
              <c:numCache>
                <c:formatCode>0.00</c:formatCode>
                <c:ptCount val="5"/>
                <c:pt idx="0">
                  <c:v>15.232797731568997</c:v>
                </c:pt>
                <c:pt idx="1">
                  <c:v>17.36239977882223</c:v>
                </c:pt>
                <c:pt idx="2">
                  <c:v>18.235169692186268</c:v>
                </c:pt>
                <c:pt idx="3">
                  <c:v>18.747994878361077</c:v>
                </c:pt>
                <c:pt idx="4">
                  <c:v>18.88237538148525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9C7-8A26-67864B72FB5D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'BMS1'!$X$37:$AB$37</c:f>
              <c:numCache>
                <c:formatCode>0.00</c:formatCode>
                <c:ptCount val="5"/>
                <c:pt idx="0">
                  <c:v>15.13255605381166</c:v>
                </c:pt>
                <c:pt idx="1">
                  <c:v>17.376900307176765</c:v>
                </c:pt>
                <c:pt idx="2">
                  <c:v>18.502413431269673</c:v>
                </c:pt>
                <c:pt idx="3">
                  <c:v>19.003322259136215</c:v>
                </c:pt>
                <c:pt idx="4">
                  <c:v>19.277802973041066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9C7-8A26-67864B72FB5D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'BMS1'!$AC$37:$AG$37</c:f>
              <c:numCache>
                <c:formatCode>0.00</c:formatCode>
                <c:ptCount val="5"/>
                <c:pt idx="0">
                  <c:v>13.878898128898127</c:v>
                </c:pt>
                <c:pt idx="1">
                  <c:v>15.604364981504316</c:v>
                </c:pt>
                <c:pt idx="2">
                  <c:v>17.074183558558563</c:v>
                </c:pt>
                <c:pt idx="3">
                  <c:v>18.198969889064976</c:v>
                </c:pt>
                <c:pt idx="4">
                  <c:v>19.009208196306602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5-49C7-8A26-67864B72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('BMS1'!$S$11,'BMS1'!$S$24,'BMS1'!$S$37,'BMS1'!$S$50,'BMS1'!$S$63)</c:f>
              <c:numCache>
                <c:formatCode>0.00</c:formatCode>
                <c:ptCount val="5"/>
                <c:pt idx="0">
                  <c:v>4.7880202504662934</c:v>
                </c:pt>
                <c:pt idx="1">
                  <c:v>7.4738731551655366</c:v>
                </c:pt>
                <c:pt idx="2">
                  <c:v>15.232797731568997</c:v>
                </c:pt>
                <c:pt idx="3">
                  <c:v>16.403497135966234</c:v>
                </c:pt>
                <c:pt idx="4">
                  <c:v>18.083609729132117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347-8F8B-7D2BA87C69C7}"/>
            </c:ext>
          </c:extLst>
        </c:ser>
        <c:ser>
          <c:idx val="1"/>
          <c:order val="1"/>
          <c:tx>
            <c:strRef>
              <c:f>'BMS1'!$X$2:$AB$2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('BMS1'!$X$11,'BMS1'!$X$24,'BMS1'!$X$37,'BMS1'!$X$50,'BMS1'!$X$63)</c:f>
              <c:numCache>
                <c:formatCode>0.00</c:formatCode>
                <c:ptCount val="5"/>
                <c:pt idx="0">
                  <c:v>5.0230610134436402</c:v>
                </c:pt>
                <c:pt idx="1">
                  <c:v>7.7961056365786368</c:v>
                </c:pt>
                <c:pt idx="2">
                  <c:v>15.13255605381166</c:v>
                </c:pt>
                <c:pt idx="3">
                  <c:v>15.244969025105968</c:v>
                </c:pt>
                <c:pt idx="4">
                  <c:v>15.984435408195182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B-4347-8F8B-7D2BA87C69C7}"/>
            </c:ext>
          </c:extLst>
        </c:ser>
        <c:ser>
          <c:idx val="2"/>
          <c:order val="2"/>
          <c:tx>
            <c:strRef>
              <c:f>'BMS1'!$AC$2:$AG$2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('BMS1'!$AC$11,'BMS1'!$AC$24,'BMS1'!$AC$37,'BMS1'!$AC$50,'BMS1'!$AC$63)</c:f>
              <c:numCache>
                <c:formatCode>0.00</c:formatCode>
                <c:ptCount val="5"/>
                <c:pt idx="0">
                  <c:v>4.4565515288788227</c:v>
                </c:pt>
                <c:pt idx="1">
                  <c:v>7.1577693602693602</c:v>
                </c:pt>
                <c:pt idx="2">
                  <c:v>13.878898128898127</c:v>
                </c:pt>
                <c:pt idx="3">
                  <c:v>14.793250753264145</c:v>
                </c:pt>
                <c:pt idx="4">
                  <c:v>15.658563218390805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B-4347-8F8B-7D2BA87C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(confidence)'!$S$30:$W$30</c:f>
              <c:numCache>
                <c:formatCode>General</c:formatCode>
                <c:ptCount val="5"/>
                <c:pt idx="0">
                  <c:v>21.4666</c:v>
                </c:pt>
                <c:pt idx="1">
                  <c:v>52.398899999999998</c:v>
                </c:pt>
                <c:pt idx="2">
                  <c:v>53.684899999999999</c:v>
                </c:pt>
                <c:pt idx="3">
                  <c:v>54.315600000000003</c:v>
                </c:pt>
                <c:pt idx="4">
                  <c:v>55.341900000000003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B-4188-A8A4-A894B2FDBED2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(confidence)'!$X$30:$AB$30</c:f>
              <c:numCache>
                <c:formatCode>General</c:formatCode>
                <c:ptCount val="5"/>
                <c:pt idx="0">
                  <c:v>21.182099999999998</c:v>
                </c:pt>
                <c:pt idx="1">
                  <c:v>51.1995</c:v>
                </c:pt>
                <c:pt idx="2">
                  <c:v>53.7468</c:v>
                </c:pt>
                <c:pt idx="3">
                  <c:v>54.272300000000001</c:v>
                </c:pt>
                <c:pt idx="4">
                  <c:v>55.5212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B-4188-A8A4-A894B2FDBED2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(confidence)'!$AC$30:$AG$30</c:f>
              <c:numCache>
                <c:formatCode>General</c:formatCode>
                <c:ptCount val="5"/>
                <c:pt idx="0">
                  <c:v>22.8886</c:v>
                </c:pt>
                <c:pt idx="1">
                  <c:v>33.863</c:v>
                </c:pt>
                <c:pt idx="2">
                  <c:v>48.639800000000001</c:v>
                </c:pt>
                <c:pt idx="3">
                  <c:v>52.405099999999997</c:v>
                </c:pt>
                <c:pt idx="4">
                  <c:v>53.246000000000002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B-4188-A8A4-A894B2FD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('BMS1'!$S$10,'BMS1'!$S$23,'BMS1'!$S$36,'BMS1'!$S$49,'BMS1'!$S$62)</c:f>
              <c:numCache>
                <c:formatCode>General</c:formatCode>
                <c:ptCount val="5"/>
                <c:pt idx="0">
                  <c:v>0.11</c:v>
                </c:pt>
                <c:pt idx="1">
                  <c:v>0.18</c:v>
                </c:pt>
                <c:pt idx="2">
                  <c:v>0.33</c:v>
                </c:pt>
                <c:pt idx="3">
                  <c:v>0.32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43E9-A50F-CC829445EBE8}"/>
            </c:ext>
          </c:extLst>
        </c:ser>
        <c:ser>
          <c:idx val="1"/>
          <c:order val="1"/>
          <c:tx>
            <c:strRef>
              <c:f>'BMS1'!$X$2:$AB$2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('BMS1'!$X$10,'BMS1'!$X$23,'BMS1'!$X$36,'BMS1'!$X$49,'BMS1'!$X$62)</c:f>
              <c:numCache>
                <c:formatCode>General</c:formatCode>
                <c:ptCount val="5"/>
                <c:pt idx="0">
                  <c:v>0.12</c:v>
                </c:pt>
                <c:pt idx="1">
                  <c:v>0.18</c:v>
                </c:pt>
                <c:pt idx="2">
                  <c:v>0.33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E-43E9-A50F-CC829445EBE8}"/>
            </c:ext>
          </c:extLst>
        </c:ser>
        <c:ser>
          <c:idx val="2"/>
          <c:order val="2"/>
          <c:tx>
            <c:strRef>
              <c:f>'BMS1'!$AC$2:$AG$2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('BMS1'!$AC$10,'BMS1'!$AC$23,'BMS1'!$AC$36,'BMS1'!$AC$49,'BMS1'!$AC$62)</c:f>
              <c:numCache>
                <c:formatCode>General</c:formatCode>
                <c:ptCount val="5"/>
                <c:pt idx="0">
                  <c:v>0.08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E-43E9-A50F-CC829445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'BMS2'!$S$30:$W$30</c:f>
              <c:numCache>
                <c:formatCode>General</c:formatCode>
                <c:ptCount val="5"/>
                <c:pt idx="0">
                  <c:v>47.2</c:v>
                </c:pt>
                <c:pt idx="1">
                  <c:v>50.2</c:v>
                </c:pt>
                <c:pt idx="2">
                  <c:v>52.6</c:v>
                </c:pt>
                <c:pt idx="3">
                  <c:v>54.1</c:v>
                </c:pt>
                <c:pt idx="4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2-40BF-ADF5-5307FF938A2A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'BMS2'!$X$30:$AB$30</c:f>
              <c:numCache>
                <c:formatCode>General</c:formatCode>
                <c:ptCount val="5"/>
                <c:pt idx="0">
                  <c:v>51.4</c:v>
                </c:pt>
                <c:pt idx="1">
                  <c:v>55.5</c:v>
                </c:pt>
                <c:pt idx="2">
                  <c:v>58.8</c:v>
                </c:pt>
                <c:pt idx="3">
                  <c:v>61.7</c:v>
                </c:pt>
                <c:pt idx="4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2-40BF-ADF5-5307FF938A2A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'BMS2'!$AC$30:$AG$30</c:f>
              <c:numCache>
                <c:formatCode>General</c:formatCode>
                <c:ptCount val="5"/>
                <c:pt idx="0">
                  <c:v>42.8</c:v>
                </c:pt>
                <c:pt idx="1">
                  <c:v>45.9</c:v>
                </c:pt>
                <c:pt idx="2">
                  <c:v>49.3</c:v>
                </c:pt>
                <c:pt idx="3">
                  <c:v>51.5</c:v>
                </c:pt>
                <c:pt idx="4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2-40BF-ADF5-5307FF93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'BMS2'!$S$31:$W$31</c:f>
              <c:numCache>
                <c:formatCode>General</c:formatCode>
                <c:ptCount val="5"/>
                <c:pt idx="0">
                  <c:v>13.06</c:v>
                </c:pt>
                <c:pt idx="1">
                  <c:v>13.93</c:v>
                </c:pt>
                <c:pt idx="2">
                  <c:v>14.75</c:v>
                </c:pt>
                <c:pt idx="3">
                  <c:v>15.32</c:v>
                </c:pt>
                <c:pt idx="4">
                  <c:v>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1-4153-8934-21F7E6EEEDC7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'BMS2'!$X$31:$AB$31</c:f>
              <c:numCache>
                <c:formatCode>General</c:formatCode>
                <c:ptCount val="5"/>
                <c:pt idx="0">
                  <c:v>11.06</c:v>
                </c:pt>
                <c:pt idx="1">
                  <c:v>12.23</c:v>
                </c:pt>
                <c:pt idx="2">
                  <c:v>13.16</c:v>
                </c:pt>
                <c:pt idx="3">
                  <c:v>13.92</c:v>
                </c:pt>
                <c:pt idx="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1-4153-8934-21F7E6EEEDC7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'BMS2'!$AC$31:$AG$31</c:f>
              <c:numCache>
                <c:formatCode>General</c:formatCode>
                <c:ptCount val="5"/>
                <c:pt idx="0">
                  <c:v>12.04</c:v>
                </c:pt>
                <c:pt idx="1">
                  <c:v>12.89</c:v>
                </c:pt>
                <c:pt idx="2">
                  <c:v>14.1</c:v>
                </c:pt>
                <c:pt idx="3">
                  <c:v>14.89</c:v>
                </c:pt>
                <c:pt idx="4">
                  <c:v>15.53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1-4153-8934-21F7E6EE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'BMS2'!$S$33:$W$33</c:f>
              <c:numCache>
                <c:formatCode>General</c:formatCode>
                <c:ptCount val="5"/>
                <c:pt idx="0">
                  <c:v>5.74</c:v>
                </c:pt>
                <c:pt idx="1">
                  <c:v>6.25</c:v>
                </c:pt>
                <c:pt idx="2">
                  <c:v>6.59</c:v>
                </c:pt>
                <c:pt idx="3">
                  <c:v>6.89</c:v>
                </c:pt>
                <c:pt idx="4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C17-9FB8-19F88CC81981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'BMS2'!$X$33:$AB$33</c:f>
              <c:numCache>
                <c:formatCode>General</c:formatCode>
                <c:ptCount val="5"/>
                <c:pt idx="0">
                  <c:v>5.72</c:v>
                </c:pt>
                <c:pt idx="1">
                  <c:v>6.45</c:v>
                </c:pt>
                <c:pt idx="2">
                  <c:v>6.93</c:v>
                </c:pt>
                <c:pt idx="3">
                  <c:v>7.35</c:v>
                </c:pt>
                <c:pt idx="4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A-4C17-9FB8-19F88CC81981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'BMS2'!$AC$33:$AG$33</c:f>
              <c:numCache>
                <c:formatCode>General</c:formatCode>
                <c:ptCount val="5"/>
                <c:pt idx="0">
                  <c:v>5.39</c:v>
                </c:pt>
                <c:pt idx="1">
                  <c:v>5.77</c:v>
                </c:pt>
                <c:pt idx="2">
                  <c:v>6.33</c:v>
                </c:pt>
                <c:pt idx="3">
                  <c:v>6.76</c:v>
                </c:pt>
                <c:pt idx="4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A-4C17-9FB8-19F88CC8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'BMS2'!$S$36:$W$36</c:f>
              <c:numCache>
                <c:formatCode>General</c:formatCode>
                <c:ptCount val="5"/>
                <c:pt idx="0">
                  <c:v>0.2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F-4DD2-A745-9A1673F9077A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'BMS2'!$X$36:$AB$36</c:f>
              <c:numCache>
                <c:formatCode>General</c:formatCode>
                <c:ptCount val="5"/>
                <c:pt idx="0">
                  <c:v>0.2</c:v>
                </c:pt>
                <c:pt idx="1">
                  <c:v>0.23</c:v>
                </c:pt>
                <c:pt idx="2">
                  <c:v>0.25</c:v>
                </c:pt>
                <c:pt idx="3">
                  <c:v>0.27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F-4DD2-A745-9A1673F9077A}"/>
            </c:ext>
          </c:extLst>
        </c:ser>
        <c:ser>
          <c:idx val="2"/>
          <c:order val="2"/>
          <c:tx>
            <c:strRef>
              <c:f>'BMS2'!$AC$28:$AG$28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'BMS2'!$AC$36:$AG$36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F-4DD2-A745-9A1673F9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'BMS2'!$S$37:$W$37</c:f>
              <c:numCache>
                <c:formatCode>0.00</c:formatCode>
                <c:ptCount val="5"/>
                <c:pt idx="0">
                  <c:v>7.974936170212767</c:v>
                </c:pt>
                <c:pt idx="1">
                  <c:v>8.6285926660059467</c:v>
                </c:pt>
                <c:pt idx="2">
                  <c:v>9.1098875351452673</c:v>
                </c:pt>
                <c:pt idx="3">
                  <c:v>9.5051598379108508</c:v>
                </c:pt>
                <c:pt idx="4">
                  <c:v>9.7189951520493612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E0C-8D91-5011F5B7B5E8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'BMS2'!$X$37:$AB$37</c:f>
              <c:numCache>
                <c:formatCode>0.00</c:formatCode>
                <c:ptCount val="5"/>
                <c:pt idx="0">
                  <c:v>7.5403098927294394</c:v>
                </c:pt>
                <c:pt idx="1">
                  <c:v>8.4457708779443248</c:v>
                </c:pt>
                <c:pt idx="2">
                  <c:v>9.0790243902439016</c:v>
                </c:pt>
                <c:pt idx="3">
                  <c:v>9.6203102961918194</c:v>
                </c:pt>
                <c:pt idx="4">
                  <c:v>9.9918367346938783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6-4E0C-8D91-5011F5B7B5E8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'BMS2'!$AC$37:$AG$37</c:f>
              <c:numCache>
                <c:formatCode>0.00</c:formatCode>
                <c:ptCount val="5"/>
                <c:pt idx="0">
                  <c:v>7.4464257028112435</c:v>
                </c:pt>
                <c:pt idx="1">
                  <c:v>7.9716291532690242</c:v>
                </c:pt>
                <c:pt idx="2">
                  <c:v>8.7374449339207043</c:v>
                </c:pt>
                <c:pt idx="3">
                  <c:v>9.2985127020785239</c:v>
                </c:pt>
                <c:pt idx="4">
                  <c:v>9.7354288240495137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6-4E0C-8D91-5011F5B7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('BMS2'!$S$10,'BMS2'!$S$23,'BMS2'!$S$36,'BMS2'!$S$49,'BMS2'!$S$62)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0.15</c:v>
                </c:pt>
                <c:pt idx="2">
                  <c:v>0.2</c:v>
                </c:pt>
                <c:pt idx="3">
                  <c:v>0.17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2-4DD2-ABB8-D40A3819CB71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('BMS2'!$X$10,'BMS2'!$X$23,'BMS2'!$X$36,'BMS2'!$X$49,'BMS2'!$X$62)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0.15</c:v>
                </c:pt>
                <c:pt idx="2">
                  <c:v>0.2</c:v>
                </c:pt>
                <c:pt idx="3">
                  <c:v>0.16700000000000001</c:v>
                </c:pt>
                <c:pt idx="4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2-4DD2-ABB8-D40A3819CB71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('BMS2'!$AC$10,'BMS2'!$AC$23,'BMS2'!$AC$36,'BMS2'!$AC$49,'BMS2'!$AC$62)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0.15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2-4DD2-ABB8-D40A3819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('BMS2'!$S$11,'BMS2'!$S$24,'BMS2'!$S$37,'BMS2'!$S$50,'BMS2'!$S$63)</c:f>
              <c:numCache>
                <c:formatCode>0.00</c:formatCode>
                <c:ptCount val="5"/>
                <c:pt idx="0">
                  <c:v>2.8528407079646012</c:v>
                </c:pt>
                <c:pt idx="1">
                  <c:v>5.2413965087281795</c:v>
                </c:pt>
                <c:pt idx="2">
                  <c:v>7.974936170212767</c:v>
                </c:pt>
                <c:pt idx="3">
                  <c:v>8.0033740546829559</c:v>
                </c:pt>
                <c:pt idx="4">
                  <c:v>8.4439197166469899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8CE-8925-197CE5DCF339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('BMS2'!$X$11,'BMS2'!$X$24,'BMS2'!$X$37,'BMS2'!$X$50,'BMS2'!$X$63)</c:f>
              <c:numCache>
                <c:formatCode>0.00</c:formatCode>
                <c:ptCount val="5"/>
                <c:pt idx="0">
                  <c:v>3.1593671940049961</c:v>
                </c:pt>
                <c:pt idx="1">
                  <c:v>5.1726691932864099</c:v>
                </c:pt>
                <c:pt idx="2">
                  <c:v>7.5403098927294394</c:v>
                </c:pt>
                <c:pt idx="3">
                  <c:v>7.0489678742310318</c:v>
                </c:pt>
                <c:pt idx="4">
                  <c:v>6.7070789865871836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3-48CE-8925-197CE5DCF339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('BMS2'!$AC$11,'BMS2'!$AC$24,'BMS2'!$AC$37,'BMS2'!$AC$50,'BMS2'!$AC$63)</c:f>
              <c:numCache>
                <c:formatCode>0.00</c:formatCode>
                <c:ptCount val="5"/>
                <c:pt idx="0">
                  <c:v>3.3372651515151519</c:v>
                </c:pt>
                <c:pt idx="1">
                  <c:v>5.442156097560976</c:v>
                </c:pt>
                <c:pt idx="2">
                  <c:v>7.4464257028112435</c:v>
                </c:pt>
                <c:pt idx="3">
                  <c:v>7.2962467866323903</c:v>
                </c:pt>
                <c:pt idx="4">
                  <c:v>6.7621861152141811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3-48CE-8925-197CE5DC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Kosarak1!$S$30:$W$30</c:f>
              <c:numCache>
                <c:formatCode>General</c:formatCode>
                <c:ptCount val="5"/>
                <c:pt idx="0">
                  <c:v>76.7</c:v>
                </c:pt>
                <c:pt idx="1">
                  <c:v>81.8</c:v>
                </c:pt>
                <c:pt idx="2">
                  <c:v>83.5</c:v>
                </c:pt>
                <c:pt idx="3">
                  <c:v>84.8</c:v>
                </c:pt>
                <c:pt idx="4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7-4A19-8395-D749B8D60292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Kosarak1!$X$30:$AB$30</c:f>
              <c:numCache>
                <c:formatCode>General</c:formatCode>
                <c:ptCount val="5"/>
                <c:pt idx="0">
                  <c:v>76.7</c:v>
                </c:pt>
                <c:pt idx="1">
                  <c:v>82.3</c:v>
                </c:pt>
                <c:pt idx="2">
                  <c:v>84.8</c:v>
                </c:pt>
                <c:pt idx="3">
                  <c:v>84.9</c:v>
                </c:pt>
                <c:pt idx="4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7-4A19-8395-D749B8D60292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Kosarak1!$AC$30:$AG$30</c:f>
              <c:numCache>
                <c:formatCode>General</c:formatCode>
                <c:ptCount val="5"/>
                <c:pt idx="0">
                  <c:v>72.7</c:v>
                </c:pt>
                <c:pt idx="1">
                  <c:v>80.599999999999994</c:v>
                </c:pt>
                <c:pt idx="2">
                  <c:v>82.4</c:v>
                </c:pt>
                <c:pt idx="3">
                  <c:v>83.4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7-4A19-8395-D749B8D6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Kosarak1!$S$31:$W$31</c:f>
              <c:numCache>
                <c:formatCode>General</c:formatCode>
                <c:ptCount val="5"/>
                <c:pt idx="0">
                  <c:v>35.42</c:v>
                </c:pt>
                <c:pt idx="1">
                  <c:v>37.47</c:v>
                </c:pt>
                <c:pt idx="2">
                  <c:v>38.049999999999997</c:v>
                </c:pt>
                <c:pt idx="3">
                  <c:v>38.43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9-4454-9EBE-6841703B44AA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Kosarak1!$X$31:$AB$31</c:f>
              <c:numCache>
                <c:formatCode>General</c:formatCode>
                <c:ptCount val="5"/>
                <c:pt idx="0">
                  <c:v>37.700000000000003</c:v>
                </c:pt>
                <c:pt idx="1">
                  <c:v>39.299999999999997</c:v>
                </c:pt>
                <c:pt idx="2">
                  <c:v>40.18</c:v>
                </c:pt>
                <c:pt idx="3">
                  <c:v>40.26</c:v>
                </c:pt>
                <c:pt idx="4">
                  <c:v>40.47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9-4454-9EBE-6841703B44AA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Kosarak1!$AC$31:$AG$31</c:f>
              <c:numCache>
                <c:formatCode>General</c:formatCode>
                <c:ptCount val="5"/>
                <c:pt idx="0">
                  <c:v>37.93</c:v>
                </c:pt>
                <c:pt idx="1">
                  <c:v>39.83</c:v>
                </c:pt>
                <c:pt idx="2">
                  <c:v>40.86</c:v>
                </c:pt>
                <c:pt idx="3">
                  <c:v>41.31</c:v>
                </c:pt>
                <c:pt idx="4">
                  <c:v>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454-9EBE-6841703B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(confidence)'!$S$36:$W$36</c:f>
              <c:numCache>
                <c:formatCode>General</c:formatCode>
                <c:ptCount val="5"/>
                <c:pt idx="0">
                  <c:v>7.0641799999999998E-3</c:v>
                </c:pt>
                <c:pt idx="1">
                  <c:v>1.5729699999999999E-2</c:v>
                </c:pt>
                <c:pt idx="2">
                  <c:v>1.6000500000000001E-2</c:v>
                </c:pt>
                <c:pt idx="3">
                  <c:v>1.5974700000000001E-2</c:v>
                </c:pt>
                <c:pt idx="4">
                  <c:v>1.6329300000000001E-2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F-4338-8B22-D1D7024931BC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(confidence)'!$X$36:$AB$36</c:f>
              <c:numCache>
                <c:formatCode>General</c:formatCode>
                <c:ptCount val="5"/>
                <c:pt idx="0">
                  <c:v>7.1216600000000001E-3</c:v>
                </c:pt>
                <c:pt idx="1">
                  <c:v>1.56793E-2</c:v>
                </c:pt>
                <c:pt idx="2">
                  <c:v>1.5969299999999999E-2</c:v>
                </c:pt>
                <c:pt idx="3">
                  <c:v>1.62151E-2</c:v>
                </c:pt>
                <c:pt idx="4">
                  <c:v>1.64429E-2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F-4338-8B22-D1D7024931BC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(confidence)'!$AC$36:$AG$36</c:f>
              <c:numCache>
                <c:formatCode>General</c:formatCode>
                <c:ptCount val="5"/>
                <c:pt idx="0">
                  <c:v>8.0329100000000007E-3</c:v>
                </c:pt>
                <c:pt idx="1">
                  <c:v>1.1599699999999999E-2</c:v>
                </c:pt>
                <c:pt idx="2">
                  <c:v>1.6220700000000001E-2</c:v>
                </c:pt>
                <c:pt idx="3">
                  <c:v>1.7071699999999999E-2</c:v>
                </c:pt>
                <c:pt idx="4">
                  <c:v>1.7155900000000002E-2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F-4338-8B22-D1D70249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Kosarak1!$S$33:$W$33</c:f>
              <c:numCache>
                <c:formatCode>General</c:formatCode>
                <c:ptCount val="5"/>
                <c:pt idx="0">
                  <c:v>15.85</c:v>
                </c:pt>
                <c:pt idx="1">
                  <c:v>16.829999999999998</c:v>
                </c:pt>
                <c:pt idx="2">
                  <c:v>17.190000000000001</c:v>
                </c:pt>
                <c:pt idx="3">
                  <c:v>17.399999999999999</c:v>
                </c:pt>
                <c:pt idx="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11E-8658-B051531F60BF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Kosarak1!$X$33:$AB$33</c:f>
              <c:numCache>
                <c:formatCode>General</c:formatCode>
                <c:ptCount val="5"/>
                <c:pt idx="0">
                  <c:v>16.84</c:v>
                </c:pt>
                <c:pt idx="1">
                  <c:v>17.850000000000001</c:v>
                </c:pt>
                <c:pt idx="2">
                  <c:v>18.38</c:v>
                </c:pt>
                <c:pt idx="3">
                  <c:v>18.43</c:v>
                </c:pt>
                <c:pt idx="4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11E-8658-B051531F60BF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Kosarak1!$AC$33:$AG$33</c:f>
              <c:numCache>
                <c:formatCode>General</c:formatCode>
                <c:ptCount val="5"/>
                <c:pt idx="0">
                  <c:v>16.34</c:v>
                </c:pt>
                <c:pt idx="1">
                  <c:v>17.489999999999998</c:v>
                </c:pt>
                <c:pt idx="2">
                  <c:v>18.079999999999998</c:v>
                </c:pt>
                <c:pt idx="3">
                  <c:v>18.38</c:v>
                </c:pt>
                <c:pt idx="4">
                  <c:v>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11E-8658-B051531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Kosarak1!$S$36:$W$36</c:f>
              <c:numCache>
                <c:formatCode>General</c:formatCode>
                <c:ptCount val="5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C-4287-94F2-39FFC8608F36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Kosarak1!$X$36:$AB$36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C-4287-94F2-39FFC8608F36}"/>
            </c:ext>
          </c:extLst>
        </c:ser>
        <c:ser>
          <c:idx val="2"/>
          <c:order val="2"/>
          <c:tx>
            <c:strRef>
              <c:f>Kosarak1!$AC$28:$AG$28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Kosarak1!$AC$36:$AG$36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C-4287-94F2-39FFC860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Kosarak1!$S$37:$W$37</c:f>
              <c:numCache>
                <c:formatCode>0.00</c:formatCode>
                <c:ptCount val="5"/>
                <c:pt idx="0">
                  <c:v>21.900019504583579</c:v>
                </c:pt>
                <c:pt idx="1">
                  <c:v>23.227259668508285</c:v>
                </c:pt>
                <c:pt idx="2">
                  <c:v>23.681372194062277</c:v>
                </c:pt>
                <c:pt idx="3">
                  <c:v>23.954218162278341</c:v>
                </c:pt>
                <c:pt idx="4">
                  <c:v>24.015192135835562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5-4273-B0CA-B7112D0BA92C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Kosarak1!$X$37:$AB$37</c:f>
              <c:numCache>
                <c:formatCode>0.00</c:formatCode>
                <c:ptCount val="5"/>
                <c:pt idx="0">
                  <c:v>23.280821415474879</c:v>
                </c:pt>
                <c:pt idx="1">
                  <c:v>24.549606299212599</c:v>
                </c:pt>
                <c:pt idx="2">
                  <c:v>25.222281420765025</c:v>
                </c:pt>
                <c:pt idx="3">
                  <c:v>25.285118418810697</c:v>
                </c:pt>
                <c:pt idx="4">
                  <c:v>25.467657917019473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5-4273-B0CA-B7112D0BA92C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Kosarak1!$AC$37:$AG$37</c:f>
              <c:numCache>
                <c:formatCode>0.00</c:formatCode>
                <c:ptCount val="5"/>
                <c:pt idx="0">
                  <c:v>22.840471715496594</c:v>
                </c:pt>
                <c:pt idx="1">
                  <c:v>24.306584089323099</c:v>
                </c:pt>
                <c:pt idx="2">
                  <c:v>25.067824906684763</c:v>
                </c:pt>
                <c:pt idx="3">
                  <c:v>25.440703635449825</c:v>
                </c:pt>
                <c:pt idx="4">
                  <c:v>25.622210386151799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5-4273-B0CA-B7112D0B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FIFA!$P$56:$S$56</c:f>
              <c:numCache>
                <c:formatCode>General</c:formatCode>
                <c:ptCount val="4"/>
                <c:pt idx="0">
                  <c:v>43.5</c:v>
                </c:pt>
                <c:pt idx="1">
                  <c:v>49.7</c:v>
                </c:pt>
                <c:pt idx="2">
                  <c:v>52.4</c:v>
                </c:pt>
                <c:pt idx="3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4F36-A0BB-F7470DFEC4C9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FIFA!$T$56:$W$56</c:f>
              <c:numCache>
                <c:formatCode>General</c:formatCode>
                <c:ptCount val="4"/>
                <c:pt idx="0">
                  <c:v>45.9</c:v>
                </c:pt>
                <c:pt idx="1">
                  <c:v>52.2</c:v>
                </c:pt>
                <c:pt idx="2">
                  <c:v>58.2</c:v>
                </c:pt>
                <c:pt idx="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4F36-A0BB-F7470DFEC4C9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FIFA!$X$56:$AA$56</c:f>
              <c:numCache>
                <c:formatCode>General</c:formatCode>
                <c:ptCount val="4"/>
                <c:pt idx="0">
                  <c:v>40.6</c:v>
                </c:pt>
                <c:pt idx="1">
                  <c:v>47.1</c:v>
                </c:pt>
                <c:pt idx="2">
                  <c:v>52.5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F36-A0BB-F7470DFE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FIFA!$P$57:$S$57</c:f>
              <c:numCache>
                <c:formatCode>General</c:formatCode>
                <c:ptCount val="4"/>
                <c:pt idx="0">
                  <c:v>13.01</c:v>
                </c:pt>
                <c:pt idx="1">
                  <c:v>14.49</c:v>
                </c:pt>
                <c:pt idx="2">
                  <c:v>15.46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FB7-B701-50233BCD3296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FIFA!$T$57:$W$57</c:f>
              <c:numCache>
                <c:formatCode>General</c:formatCode>
                <c:ptCount val="4"/>
                <c:pt idx="0">
                  <c:v>12.35</c:v>
                </c:pt>
                <c:pt idx="1">
                  <c:v>13.19</c:v>
                </c:pt>
                <c:pt idx="2">
                  <c:v>13.4</c:v>
                </c:pt>
                <c:pt idx="3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FB7-B701-50233BCD3296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FIFA!$X$57:$AA$57</c:f>
              <c:numCache>
                <c:formatCode>General</c:formatCode>
                <c:ptCount val="4"/>
                <c:pt idx="0">
                  <c:v>23.37</c:v>
                </c:pt>
                <c:pt idx="1">
                  <c:v>26.87</c:v>
                </c:pt>
                <c:pt idx="2">
                  <c:v>29.06</c:v>
                </c:pt>
                <c:pt idx="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F-4FB7-B701-50233BCD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FIFA!$P$59:$S$59</c:f>
              <c:numCache>
                <c:formatCode>General</c:formatCode>
                <c:ptCount val="4"/>
                <c:pt idx="0">
                  <c:v>1.85</c:v>
                </c:pt>
                <c:pt idx="1">
                  <c:v>1.93</c:v>
                </c:pt>
                <c:pt idx="2">
                  <c:v>1.99</c:v>
                </c:pt>
                <c:pt idx="3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F65-B2CD-B7452ECD7ABA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FIFA!$T$59:$W$59</c:f>
              <c:numCache>
                <c:formatCode>General</c:formatCode>
                <c:ptCount val="4"/>
                <c:pt idx="0">
                  <c:v>1.8</c:v>
                </c:pt>
                <c:pt idx="1">
                  <c:v>1.87</c:v>
                </c:pt>
                <c:pt idx="2">
                  <c:v>1.89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3-4F65-B2CD-B7452ECD7ABA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FIFA!$X$59:$AA$59</c:f>
              <c:numCache>
                <c:formatCode>General</c:formatCode>
                <c:ptCount val="4"/>
                <c:pt idx="0">
                  <c:v>1.74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3-4F65-B2CD-B7452ECD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(FIFA!$AB$4,FIFA!$AB$17,FIFA!$AB$30,FIFA!$AB$43,FIFA!$AB$56,FIFA!$AS$4,FIFA!$AS$17,FIFA!$AS$30,FIFA!$AS$43)</c:f>
              <c:numCache>
                <c:formatCode>0.00</c:formatCode>
                <c:ptCount val="9"/>
                <c:pt idx="0">
                  <c:v>44.8</c:v>
                </c:pt>
                <c:pt idx="1">
                  <c:v>48.2</c:v>
                </c:pt>
                <c:pt idx="2">
                  <c:v>49.375</c:v>
                </c:pt>
                <c:pt idx="3">
                  <c:v>49.7</c:v>
                </c:pt>
                <c:pt idx="4">
                  <c:v>49.924999999999997</c:v>
                </c:pt>
                <c:pt idx="5">
                  <c:v>49.8</c:v>
                </c:pt>
                <c:pt idx="6">
                  <c:v>49.8</c:v>
                </c:pt>
                <c:pt idx="7">
                  <c:v>49.8</c:v>
                </c:pt>
                <c:pt idx="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641-8091-3E5068331BB2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(FIFA!$AC$4,FIFA!$AC$17,FIFA!$AC$30,FIFA!$AC$43,FIFA!$AC$56,FIFA!$AT$4,FIFA!$AT$17,FIFA!$AT$30,FIFA!$AT$43)</c:f>
              <c:numCache>
                <c:formatCode>0.00</c:formatCode>
                <c:ptCount val="9"/>
                <c:pt idx="0">
                  <c:v>46</c:v>
                </c:pt>
                <c:pt idx="1">
                  <c:v>51.375</c:v>
                </c:pt>
                <c:pt idx="2">
                  <c:v>53.099999999999994</c:v>
                </c:pt>
                <c:pt idx="3">
                  <c:v>51.9</c:v>
                </c:pt>
                <c:pt idx="4">
                  <c:v>54.125</c:v>
                </c:pt>
                <c:pt idx="5">
                  <c:v>52.3</c:v>
                </c:pt>
                <c:pt idx="6">
                  <c:v>52.4</c:v>
                </c:pt>
                <c:pt idx="7">
                  <c:v>52.4</c:v>
                </c:pt>
                <c:pt idx="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2-4641-8091-3E5068331BB2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(FIFA!$AD$4,FIFA!$AD$17,FIFA!$AD$30,FIFA!$AD$43,FIFA!$AD$56,FIFA!$AU$4,FIFA!$AU$17,FIFA!$AU$30,FIFA!$AU$43)</c:f>
              <c:numCache>
                <c:formatCode>0.00</c:formatCode>
                <c:ptCount val="9"/>
                <c:pt idx="0">
                  <c:v>36.5</c:v>
                </c:pt>
                <c:pt idx="1">
                  <c:v>42.875</c:v>
                </c:pt>
                <c:pt idx="2">
                  <c:v>48.6</c:v>
                </c:pt>
                <c:pt idx="3">
                  <c:v>48</c:v>
                </c:pt>
                <c:pt idx="4">
                  <c:v>48.8</c:v>
                </c:pt>
                <c:pt idx="5">
                  <c:v>44.4</c:v>
                </c:pt>
                <c:pt idx="6">
                  <c:v>41.9</c:v>
                </c:pt>
                <c:pt idx="7">
                  <c:v>38.4</c:v>
                </c:pt>
                <c:pt idx="8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2-4641-8091-3E506833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(FIFA!$AB$5,FIFA!$AB$18,FIFA!$AB$31,FIFA!$AB$44,FIFA!$AB$57,FIFA!$AS$5,FIFA!$AS$18,FIFA!$AS$31,FIFA!$AS$44)</c:f>
              <c:numCache>
                <c:formatCode>0.00</c:formatCode>
                <c:ptCount val="9"/>
                <c:pt idx="0">
                  <c:v>34.17</c:v>
                </c:pt>
                <c:pt idx="1">
                  <c:v>28.274999999999999</c:v>
                </c:pt>
                <c:pt idx="2">
                  <c:v>23.922499999999999</c:v>
                </c:pt>
                <c:pt idx="3">
                  <c:v>19.22</c:v>
                </c:pt>
                <c:pt idx="4">
                  <c:v>14.5525</c:v>
                </c:pt>
                <c:pt idx="5">
                  <c:v>11.11</c:v>
                </c:pt>
                <c:pt idx="6">
                  <c:v>8.82</c:v>
                </c:pt>
                <c:pt idx="7">
                  <c:v>6.67</c:v>
                </c:pt>
                <c:pt idx="8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CD2-A419-260E63239212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(FIFA!$AC$5,FIFA!$AC$18,FIFA!$AC$31,FIFA!$AC$44,FIFA!$AC$57,FIFA!$AT$5,FIFA!$AT$18,FIFA!$AT$31,FIFA!$AT$44)</c:f>
              <c:numCache>
                <c:formatCode>0.00</c:formatCode>
                <c:ptCount val="9"/>
                <c:pt idx="0">
                  <c:v>35.47</c:v>
                </c:pt>
                <c:pt idx="1">
                  <c:v>27.914999999999996</c:v>
                </c:pt>
                <c:pt idx="2">
                  <c:v>22</c:v>
                </c:pt>
                <c:pt idx="3">
                  <c:v>17</c:v>
                </c:pt>
                <c:pt idx="4">
                  <c:v>13.217499999999999</c:v>
                </c:pt>
                <c:pt idx="5">
                  <c:v>10.44</c:v>
                </c:pt>
                <c:pt idx="6">
                  <c:v>8.26</c:v>
                </c:pt>
                <c:pt idx="7">
                  <c:v>6.45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0-4CD2-A419-260E63239212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(FIFA!$AD$5,FIFA!$AD$18,FIFA!$AD$31,FIFA!$AD$44,FIFA!$AD$57,FIFA!$AU$5,FIFA!$AU$18,FIFA!$AU$31,FIFA!$AU$44)</c:f>
              <c:numCache>
                <c:formatCode>0.00</c:formatCode>
                <c:ptCount val="9"/>
                <c:pt idx="0">
                  <c:v>29.52</c:v>
                </c:pt>
                <c:pt idx="1">
                  <c:v>32.405000000000001</c:v>
                </c:pt>
                <c:pt idx="2">
                  <c:v>34.950000000000003</c:v>
                </c:pt>
                <c:pt idx="3">
                  <c:v>31.71</c:v>
                </c:pt>
                <c:pt idx="4">
                  <c:v>27.29</c:v>
                </c:pt>
                <c:pt idx="5">
                  <c:v>20.85</c:v>
                </c:pt>
                <c:pt idx="6">
                  <c:v>15.33</c:v>
                </c:pt>
                <c:pt idx="7">
                  <c:v>9.27</c:v>
                </c:pt>
                <c:pt idx="8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0-4CD2-A419-260E6323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(FIFA!$AB$7,FIFA!$AB$20,FIFA!$AB$33,FIFA!$AB$46,FIFA!$AB$59,FIFA!$AS$7,FIFA!$AS$20,FIFA!$AS$33,FIFA!$AS$46)</c:f>
              <c:numCache>
                <c:formatCode>0.00</c:formatCode>
                <c:ptCount val="9"/>
                <c:pt idx="0">
                  <c:v>1.23</c:v>
                </c:pt>
                <c:pt idx="1">
                  <c:v>1.6199999999999999</c:v>
                </c:pt>
                <c:pt idx="2">
                  <c:v>1.7849999999999999</c:v>
                </c:pt>
                <c:pt idx="3">
                  <c:v>1.88</c:v>
                </c:pt>
                <c:pt idx="4">
                  <c:v>1.9400000000000002</c:v>
                </c:pt>
                <c:pt idx="5">
                  <c:v>2.02</c:v>
                </c:pt>
                <c:pt idx="6">
                  <c:v>2.2599999999999998</c:v>
                </c:pt>
                <c:pt idx="7">
                  <c:v>2.67</c:v>
                </c:pt>
                <c:pt idx="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2-467D-9066-94FF82C4072B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(FIFA!$AC$7,FIFA!$AC$20,FIFA!$AC$33,FIFA!$AC$46,FIFA!$AC$59,FIFA!$AT$7,FIFA!$AT$20,FIFA!$AT$33,FIFA!$AT$46)</c:f>
              <c:numCache>
                <c:formatCode>0.00</c:formatCode>
                <c:ptCount val="9"/>
                <c:pt idx="0">
                  <c:v>1.27</c:v>
                </c:pt>
                <c:pt idx="1">
                  <c:v>1.6549999999999998</c:v>
                </c:pt>
                <c:pt idx="2">
                  <c:v>1.7524999999999999</c:v>
                </c:pt>
                <c:pt idx="3">
                  <c:v>1.8</c:v>
                </c:pt>
                <c:pt idx="4">
                  <c:v>1.875</c:v>
                </c:pt>
                <c:pt idx="5">
                  <c:v>2</c:v>
                </c:pt>
                <c:pt idx="6">
                  <c:v>2.25</c:v>
                </c:pt>
                <c:pt idx="7">
                  <c:v>2.7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2-467D-9066-94FF82C4072B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(FIFA!$AD$7,FIFA!$AD$20,FIFA!$AD$33,FIFA!$AD$46,FIFA!$AD$59,FIFA!$AU$7,FIFA!$AU$20,FIFA!$AU$33,FIFA!$AU$46)</c:f>
              <c:numCache>
                <c:formatCode>0.00</c:formatCode>
                <c:ptCount val="9"/>
                <c:pt idx="0">
                  <c:v>1.02</c:v>
                </c:pt>
                <c:pt idx="1">
                  <c:v>1.4725000000000001</c:v>
                </c:pt>
                <c:pt idx="2">
                  <c:v>1.82</c:v>
                </c:pt>
                <c:pt idx="3">
                  <c:v>2.02</c:v>
                </c:pt>
                <c:pt idx="4">
                  <c:v>2.2025000000000001</c:v>
                </c:pt>
                <c:pt idx="5">
                  <c:v>2.23</c:v>
                </c:pt>
                <c:pt idx="6">
                  <c:v>2.2400000000000002</c:v>
                </c:pt>
                <c:pt idx="7">
                  <c:v>1.86</c:v>
                </c:pt>
                <c:pt idx="8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2-467D-9066-94FF82C4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(FIFA!$AB$11,FIFA!$AB$24,FIFA!$AB$37,FIFA!$AB$50,FIFA!$AB$63,FIFA!$AS$11,FIFA!$AS$24,FIFA!$AS$37,FIFA!$AS$50)</c:f>
              <c:numCache>
                <c:formatCode>General</c:formatCode>
                <c:ptCount val="9"/>
                <c:pt idx="0">
                  <c:v>2.3745254237288136</c:v>
                </c:pt>
                <c:pt idx="1">
                  <c:v>3.0644254892122427</c:v>
                </c:pt>
                <c:pt idx="2">
                  <c:v>3.3221170864533693</c:v>
                </c:pt>
                <c:pt idx="3">
                  <c:v>3.4249857819905212</c:v>
                </c:pt>
                <c:pt idx="4">
                  <c:v>3.4235986054267094</c:v>
                </c:pt>
                <c:pt idx="5">
                  <c:v>3.4184615384615387</c:v>
                </c:pt>
                <c:pt idx="6">
                  <c:v>3.5980505415162454</c:v>
                </c:pt>
                <c:pt idx="7">
                  <c:v>3.8134689507494643</c:v>
                </c:pt>
                <c:pt idx="8">
                  <c:v>3.1255886970172684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B-4499-9A52-1B19B5E93614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(FIFA!$AC$11,FIFA!$AC$24,FIFA!$AC$37,FIFA!$AC$50,FIFA!$AC$63,FIFA!$AT$11,FIFA!$AT$24,FIFA!$AT$37,FIFA!$AT$50)</c:f>
              <c:numCache>
                <c:formatCode>General</c:formatCode>
                <c:ptCount val="9"/>
                <c:pt idx="0">
                  <c:v>2.4521992378878608</c:v>
                </c:pt>
                <c:pt idx="1">
                  <c:v>3.1247429827527893</c:v>
                </c:pt>
                <c:pt idx="2">
                  <c:v>3.2463951163035469</c:v>
                </c:pt>
                <c:pt idx="3">
                  <c:v>3.2553191489361701</c:v>
                </c:pt>
                <c:pt idx="4">
                  <c:v>3.2841229087295014</c:v>
                </c:pt>
                <c:pt idx="5">
                  <c:v>3.3569131832797425</c:v>
                </c:pt>
                <c:pt idx="6">
                  <c:v>3.5366317792578501</c:v>
                </c:pt>
                <c:pt idx="7">
                  <c:v>3.806557377049181</c:v>
                </c:pt>
                <c:pt idx="8">
                  <c:v>3.0964012738853506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B-4499-9A52-1B19B5E93614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(FIFA!$AD$11,FIFA!$AD$24,FIFA!$AD$37,FIFA!$AD$50,FIFA!$AD$63,FIFA!$AU$11,FIFA!$AU$24,FIFA!$AU$37,FIFA!$AU$50)</c:f>
              <c:numCache>
                <c:formatCode>General</c:formatCode>
                <c:ptCount val="9"/>
                <c:pt idx="0">
                  <c:v>1.9718664047151278</c:v>
                </c:pt>
                <c:pt idx="1">
                  <c:v>2.8169943177625276</c:v>
                </c:pt>
                <c:pt idx="2">
                  <c:v>3.4598313842806636</c:v>
                </c:pt>
                <c:pt idx="3">
                  <c:v>3.7980551437889121</c:v>
                </c:pt>
                <c:pt idx="4">
                  <c:v>4.0760345850639998</c:v>
                </c:pt>
                <c:pt idx="5">
                  <c:v>4.0290727902946273</c:v>
                </c:pt>
                <c:pt idx="6">
                  <c:v>3.908844621513945</c:v>
                </c:pt>
                <c:pt idx="7">
                  <c:v>3.0983288409703507</c:v>
                </c:pt>
                <c:pt idx="8">
                  <c:v>2.7447567567567566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B-4499-9A52-1B19B5E9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(confidence)'!$S$33:$W$33</c:f>
              <c:numCache>
                <c:formatCode>General</c:formatCode>
                <c:ptCount val="5"/>
                <c:pt idx="0">
                  <c:v>8.4387399999999992</c:v>
                </c:pt>
                <c:pt idx="1">
                  <c:v>14.4998</c:v>
                </c:pt>
                <c:pt idx="2">
                  <c:v>14.936999999999999</c:v>
                </c:pt>
                <c:pt idx="3">
                  <c:v>14.889799999999999</c:v>
                </c:pt>
                <c:pt idx="4">
                  <c:v>15.1439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B-4E6D-A3E8-20977F26C42C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(confidence)'!$X$33:$AB$33</c:f>
              <c:numCache>
                <c:formatCode>General</c:formatCode>
                <c:ptCount val="5"/>
                <c:pt idx="0">
                  <c:v>8.4084000000000003</c:v>
                </c:pt>
                <c:pt idx="1">
                  <c:v>14.426</c:v>
                </c:pt>
                <c:pt idx="2">
                  <c:v>14.858000000000001</c:v>
                </c:pt>
                <c:pt idx="3">
                  <c:v>14.9755</c:v>
                </c:pt>
                <c:pt idx="4">
                  <c:v>15.1465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B-4E6D-A3E8-20977F26C42C}"/>
            </c:ext>
          </c:extLst>
        </c:ser>
        <c:ser>
          <c:idx val="2"/>
          <c:order val="2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(confidence)'!$AC$33:$AG$33</c:f>
              <c:numCache>
                <c:formatCode>General</c:formatCode>
                <c:ptCount val="5"/>
                <c:pt idx="0">
                  <c:v>10.1492</c:v>
                </c:pt>
                <c:pt idx="1">
                  <c:v>12.348800000000001</c:v>
                </c:pt>
                <c:pt idx="2">
                  <c:v>15.1904</c:v>
                </c:pt>
                <c:pt idx="3">
                  <c:v>15.7615</c:v>
                </c:pt>
                <c:pt idx="4">
                  <c:v>15.835699999999999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B-4E6D-A3E8-20977F26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FIFA!$P$62:$S$62</c:f>
              <c:numCache>
                <c:formatCode>General</c:formatCode>
                <c:ptCount val="4"/>
                <c:pt idx="0">
                  <c:v>1.47E-2</c:v>
                </c:pt>
                <c:pt idx="1">
                  <c:v>1.5100000000000001E-2</c:v>
                </c:pt>
                <c:pt idx="2">
                  <c:v>1.6E-2</c:v>
                </c:pt>
                <c:pt idx="3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2-4396-B02B-598B84B783C9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FIFA!$T$62:$W$62</c:f>
              <c:numCache>
                <c:formatCode>General</c:formatCode>
                <c:ptCount val="4"/>
                <c:pt idx="0">
                  <c:v>1.41E-2</c:v>
                </c:pt>
                <c:pt idx="1">
                  <c:v>1.47E-2</c:v>
                </c:pt>
                <c:pt idx="2">
                  <c:v>1.4999999999999999E-2</c:v>
                </c:pt>
                <c:pt idx="3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2-4396-B02B-598B84B783C9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FIFA!$X$62:$AA$62</c:f>
              <c:numCache>
                <c:formatCode>General</c:formatCode>
                <c:ptCount val="4"/>
                <c:pt idx="0">
                  <c:v>1.34E-2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2-4396-B02B-598B84B7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(FIFA!$AB$10,FIFA!$AB$23,FIFA!$AB$36,FIFA!$AB$49,FIFA!$AB$62,FIFA!$AS$10,FIFA!$AS$23,FIFA!$AS$36,FIFA!$AS$49)</c:f>
              <c:numCache>
                <c:formatCode>0.00</c:formatCode>
                <c:ptCount val="9"/>
                <c:pt idx="0">
                  <c:v>1.6E-2</c:v>
                </c:pt>
                <c:pt idx="1">
                  <c:v>1.95E-2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1.5349999999999999E-2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D-4F16-921C-81D179C17333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(FIFA!$AC$10,FIFA!$AC$23,FIFA!$AC$36,FIFA!$AC$49,FIFA!$AC$62,FIFA!$AT$10,FIFA!$AT$23,FIFA!$AT$36,FIFA!$AT$49)</c:f>
              <c:numCache>
                <c:formatCode>0.00</c:formatCode>
                <c:ptCount val="9"/>
                <c:pt idx="0">
                  <c:v>1.7000000000000001E-2</c:v>
                </c:pt>
                <c:pt idx="1">
                  <c:v>1.975E-2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1.4749999999999999E-2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D-4F16-921C-81D179C17333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(FIFA!$AD$10,FIFA!$AD$23,FIFA!$AD$36,FIFA!$AD$49,FIFA!$AD$62,FIFA!$AU$10,FIFA!$AU$23,FIFA!$AU$36,FIFA!$AU$49)</c:f>
              <c:numCache>
                <c:formatCode>0.00</c:formatCode>
                <c:ptCount val="9"/>
                <c:pt idx="0">
                  <c:v>1.4E-2</c:v>
                </c:pt>
                <c:pt idx="1">
                  <c:v>1.8000000000000002E-2</c:v>
                </c:pt>
                <c:pt idx="2">
                  <c:v>1.9500000000000003E-2</c:v>
                </c:pt>
                <c:pt idx="3">
                  <c:v>1.9E-2</c:v>
                </c:pt>
                <c:pt idx="4">
                  <c:v>1.7100000000000001E-2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6.0000000000000001E-3</c:v>
                </c:pt>
                <c:pt idx="8" formatCode="0.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D-4F16-921C-81D179C1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'FIFA (Mine)'!$M$13:$O$13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'FIFA (Mine)'!$L$15:$L$20</c:f>
              <c:strCache>
                <c:ptCount val="6"/>
                <c:pt idx="0">
                  <c:v>Coverage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R-Precision</c:v>
                </c:pt>
                <c:pt idx="5">
                  <c:v>NDCG</c:v>
                </c:pt>
              </c:strCache>
            </c:strRef>
          </c:cat>
          <c:val>
            <c:numRef>
              <c:f>'FIFA (Mine)'!$O$15:$O$20</c:f>
              <c:numCache>
                <c:formatCode>General</c:formatCode>
                <c:ptCount val="6"/>
                <c:pt idx="0">
                  <c:v>49.8</c:v>
                </c:pt>
                <c:pt idx="1">
                  <c:v>13.97</c:v>
                </c:pt>
                <c:pt idx="2">
                  <c:v>13.97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43BD-A0E6-91203141A0D6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'FIFA (Mine)'!$R$15:$R$20</c:f>
              <c:numCache>
                <c:formatCode>General</c:formatCode>
                <c:ptCount val="6"/>
                <c:pt idx="0">
                  <c:v>52.2</c:v>
                </c:pt>
                <c:pt idx="1">
                  <c:v>12.89</c:v>
                </c:pt>
                <c:pt idx="2">
                  <c:v>12.89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43BD-A0E6-91203141A0D6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'FIFA (Mine)'!$U$15:$U$20</c:f>
              <c:numCache>
                <c:formatCode>General</c:formatCode>
                <c:ptCount val="6"/>
                <c:pt idx="0">
                  <c:v>49</c:v>
                </c:pt>
                <c:pt idx="1">
                  <c:v>28.12</c:v>
                </c:pt>
                <c:pt idx="2">
                  <c:v>28.12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1-43BD-A0E6-91203141A0D6}"/>
            </c:ext>
          </c:extLst>
        </c:ser>
        <c:ser>
          <c:idx val="3"/>
          <c:order val="3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'FIFA (Mine)'!$N$15:$N$20</c:f>
              <c:numCache>
                <c:formatCode>General</c:formatCode>
                <c:ptCount val="6"/>
                <c:pt idx="0">
                  <c:v>47.1</c:v>
                </c:pt>
                <c:pt idx="1">
                  <c:v>12.79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1-43BD-A0E6-91203141A0D6}"/>
            </c:ext>
          </c:extLst>
        </c:ser>
        <c:ser>
          <c:idx val="4"/>
          <c:order val="4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'FIFA (Mine)'!$Q$15:$Q$20</c:f>
              <c:numCache>
                <c:formatCode>General</c:formatCode>
                <c:ptCount val="6"/>
                <c:pt idx="0">
                  <c:v>49.9</c:v>
                </c:pt>
                <c:pt idx="1">
                  <c:v>12.37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1-43BD-A0E6-91203141A0D6}"/>
            </c:ext>
          </c:extLst>
        </c:ser>
        <c:ser>
          <c:idx val="5"/>
          <c:order val="5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'FIFA (Mine)'!$T$15:$T$20</c:f>
              <c:numCache>
                <c:formatCode>General</c:formatCode>
                <c:ptCount val="6"/>
                <c:pt idx="0">
                  <c:v>43.6</c:v>
                </c:pt>
                <c:pt idx="1">
                  <c:v>25.76</c:v>
                </c:pt>
                <c:pt idx="3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1-43BD-A0E6-91203141A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56543"/>
        <c:axId val="1167533215"/>
      </c:barChart>
      <c:catAx>
        <c:axId val="1680756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215"/>
        <c:crosses val="autoZero"/>
        <c:auto val="1"/>
        <c:lblAlgn val="ctr"/>
        <c:lblOffset val="100"/>
        <c:noMultiLvlLbl val="0"/>
      </c:catAx>
      <c:valAx>
        <c:axId val="1167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75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(Mine)'!$M$15:$O$15</c:f>
              <c:numCache>
                <c:formatCode>General</c:formatCode>
                <c:ptCount val="3"/>
                <c:pt idx="0">
                  <c:v>43.3</c:v>
                </c:pt>
                <c:pt idx="1">
                  <c:v>47.1</c:v>
                </c:pt>
                <c:pt idx="2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C14-B10C-1154B67AFAB1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(Mine)'!$P$15:$R$15</c:f>
              <c:numCache>
                <c:formatCode>General</c:formatCode>
                <c:ptCount val="3"/>
                <c:pt idx="0">
                  <c:v>45.9</c:v>
                </c:pt>
                <c:pt idx="1">
                  <c:v>49.9</c:v>
                </c:pt>
                <c:pt idx="2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1-4C14-B10C-1154B67AFAB1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(Mine)'!$S$15:$U$15</c:f>
              <c:numCache>
                <c:formatCode>General</c:formatCode>
                <c:ptCount val="3"/>
                <c:pt idx="0">
                  <c:v>40.5</c:v>
                </c:pt>
                <c:pt idx="1">
                  <c:v>43.6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1-4C14-B10C-1154B67A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(Mine)'!$M$16:$O$16</c:f>
              <c:numCache>
                <c:formatCode>General</c:formatCode>
                <c:ptCount val="3"/>
                <c:pt idx="0">
                  <c:v>13.09</c:v>
                </c:pt>
                <c:pt idx="1">
                  <c:v>12.79</c:v>
                </c:pt>
                <c:pt idx="2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D-4BB4-9A40-C0E13517009E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(Mine)'!$P$16:$R$16</c:f>
              <c:numCache>
                <c:formatCode>General</c:formatCode>
                <c:ptCount val="3"/>
                <c:pt idx="0">
                  <c:v>12.22</c:v>
                </c:pt>
                <c:pt idx="1">
                  <c:v>12.37</c:v>
                </c:pt>
                <c:pt idx="2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D-4BB4-9A40-C0E13517009E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(Mine)'!$S$16:$U$16</c:f>
              <c:numCache>
                <c:formatCode>General</c:formatCode>
                <c:ptCount val="3"/>
                <c:pt idx="0">
                  <c:v>23.53</c:v>
                </c:pt>
                <c:pt idx="1">
                  <c:v>25.76</c:v>
                </c:pt>
                <c:pt idx="2">
                  <c:v>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D-4BB4-9A40-C0E13517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(Mine)'!$M$18:$O$18</c:f>
              <c:numCache>
                <c:formatCode>General</c:formatCode>
                <c:ptCount val="3"/>
                <c:pt idx="0">
                  <c:v>1.85</c:v>
                </c:pt>
                <c:pt idx="1">
                  <c:v>1.77</c:v>
                </c:pt>
                <c:pt idx="2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7C7-BA61-9C32E5AC530B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(Mine)'!$P$18:$R$18</c:f>
              <c:numCache>
                <c:formatCode>General</c:formatCode>
                <c:ptCount val="3"/>
                <c:pt idx="0">
                  <c:v>1.79</c:v>
                </c:pt>
                <c:pt idx="1">
                  <c:v>1.77</c:v>
                </c:pt>
                <c:pt idx="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47C7-BA61-9C32E5AC530B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(Mine)'!$S$18:$U$18</c:f>
              <c:numCache>
                <c:formatCode>General</c:formatCode>
                <c:ptCount val="3"/>
                <c:pt idx="0">
                  <c:v>1.74</c:v>
                </c:pt>
                <c:pt idx="1">
                  <c:v>2.13</c:v>
                </c:pt>
                <c:pt idx="2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3-47C7-BA61-9C32E5AC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(Mine)'!$M$37:$AE$37</c:f>
              <c:numCache>
                <c:formatCode>General</c:formatCode>
                <c:ptCount val="19"/>
                <c:pt idx="0">
                  <c:v>48</c:v>
                </c:pt>
                <c:pt idx="1">
                  <c:v>44.8</c:v>
                </c:pt>
                <c:pt idx="2">
                  <c:v>47</c:v>
                </c:pt>
                <c:pt idx="3">
                  <c:v>48.4</c:v>
                </c:pt>
                <c:pt idx="4">
                  <c:v>49.2</c:v>
                </c:pt>
                <c:pt idx="5">
                  <c:v>49.4</c:v>
                </c:pt>
                <c:pt idx="6">
                  <c:v>49.8</c:v>
                </c:pt>
                <c:pt idx="7">
                  <c:v>49.8</c:v>
                </c:pt>
                <c:pt idx="8">
                  <c:v>49.8</c:v>
                </c:pt>
                <c:pt idx="9">
                  <c:v>49.8</c:v>
                </c:pt>
                <c:pt idx="10">
                  <c:v>49.8</c:v>
                </c:pt>
                <c:pt idx="11">
                  <c:v>49.8</c:v>
                </c:pt>
                <c:pt idx="12">
                  <c:v>49.9</c:v>
                </c:pt>
                <c:pt idx="13">
                  <c:v>49.9</c:v>
                </c:pt>
                <c:pt idx="14">
                  <c:v>49.8</c:v>
                </c:pt>
                <c:pt idx="15">
                  <c:v>49.8</c:v>
                </c:pt>
                <c:pt idx="16">
                  <c:v>49.8</c:v>
                </c:pt>
                <c:pt idx="17">
                  <c:v>49.4</c:v>
                </c:pt>
                <c:pt idx="1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4BA9-BE4B-38ACCD6AF121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(Mine)'!$M$46:$AE$46</c:f>
              <c:numCache>
                <c:formatCode>General</c:formatCode>
                <c:ptCount val="19"/>
                <c:pt idx="0">
                  <c:v>49.2</c:v>
                </c:pt>
                <c:pt idx="1">
                  <c:v>46</c:v>
                </c:pt>
                <c:pt idx="2">
                  <c:v>48.4</c:v>
                </c:pt>
                <c:pt idx="3">
                  <c:v>49.9</c:v>
                </c:pt>
                <c:pt idx="4">
                  <c:v>50.8</c:v>
                </c:pt>
                <c:pt idx="5">
                  <c:v>51.4</c:v>
                </c:pt>
                <c:pt idx="6">
                  <c:v>51.8</c:v>
                </c:pt>
                <c:pt idx="7">
                  <c:v>52</c:v>
                </c:pt>
                <c:pt idx="8">
                  <c:v>52.1</c:v>
                </c:pt>
                <c:pt idx="9">
                  <c:v>52.2</c:v>
                </c:pt>
                <c:pt idx="10">
                  <c:v>52.2</c:v>
                </c:pt>
                <c:pt idx="11">
                  <c:v>52.3</c:v>
                </c:pt>
                <c:pt idx="12">
                  <c:v>52.4</c:v>
                </c:pt>
                <c:pt idx="13">
                  <c:v>52.3</c:v>
                </c:pt>
                <c:pt idx="14">
                  <c:v>52.3</c:v>
                </c:pt>
                <c:pt idx="15">
                  <c:v>52.4</c:v>
                </c:pt>
                <c:pt idx="16">
                  <c:v>52.4</c:v>
                </c:pt>
                <c:pt idx="17">
                  <c:v>52.2</c:v>
                </c:pt>
                <c:pt idx="18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9-4BA9-BE4B-38ACCD6AF121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(Mine)'!$M$55:$AE$55</c:f>
              <c:numCache>
                <c:formatCode>General</c:formatCode>
                <c:ptCount val="19"/>
                <c:pt idx="0">
                  <c:v>41.7</c:v>
                </c:pt>
                <c:pt idx="1">
                  <c:v>38</c:v>
                </c:pt>
                <c:pt idx="2">
                  <c:v>39.1</c:v>
                </c:pt>
                <c:pt idx="3">
                  <c:v>42.6</c:v>
                </c:pt>
                <c:pt idx="4">
                  <c:v>46.2</c:v>
                </c:pt>
                <c:pt idx="5">
                  <c:v>48.4</c:v>
                </c:pt>
                <c:pt idx="6">
                  <c:v>49.5</c:v>
                </c:pt>
                <c:pt idx="7">
                  <c:v>49.8</c:v>
                </c:pt>
                <c:pt idx="8">
                  <c:v>49.9</c:v>
                </c:pt>
                <c:pt idx="9">
                  <c:v>49</c:v>
                </c:pt>
                <c:pt idx="10">
                  <c:v>48.2</c:v>
                </c:pt>
                <c:pt idx="11">
                  <c:v>46.5</c:v>
                </c:pt>
                <c:pt idx="12">
                  <c:v>45.8</c:v>
                </c:pt>
                <c:pt idx="13">
                  <c:v>44</c:v>
                </c:pt>
                <c:pt idx="14">
                  <c:v>42.9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38.4</c:v>
                </c:pt>
                <c:pt idx="18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9-4BA9-BE4B-38ACCD6A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(Mine)'!$M$38:$AE$38</c:f>
              <c:numCache>
                <c:formatCode>General</c:formatCode>
                <c:ptCount val="19"/>
                <c:pt idx="0">
                  <c:v>42.37</c:v>
                </c:pt>
                <c:pt idx="1">
                  <c:v>33.64</c:v>
                </c:pt>
                <c:pt idx="2">
                  <c:v>31.49</c:v>
                </c:pt>
                <c:pt idx="3">
                  <c:v>28.67</c:v>
                </c:pt>
                <c:pt idx="4">
                  <c:v>25.9</c:v>
                </c:pt>
                <c:pt idx="5">
                  <c:v>23.74</c:v>
                </c:pt>
                <c:pt idx="6">
                  <c:v>21.34</c:v>
                </c:pt>
                <c:pt idx="7">
                  <c:v>18.329999999999998</c:v>
                </c:pt>
                <c:pt idx="8">
                  <c:v>16.36</c:v>
                </c:pt>
                <c:pt idx="9">
                  <c:v>13.97</c:v>
                </c:pt>
                <c:pt idx="10">
                  <c:v>12.57</c:v>
                </c:pt>
                <c:pt idx="11">
                  <c:v>11.02</c:v>
                </c:pt>
                <c:pt idx="12">
                  <c:v>10.27</c:v>
                </c:pt>
                <c:pt idx="13">
                  <c:v>8.86</c:v>
                </c:pt>
                <c:pt idx="14">
                  <c:v>8.16</c:v>
                </c:pt>
                <c:pt idx="15">
                  <c:v>6.65</c:v>
                </c:pt>
                <c:pt idx="16">
                  <c:v>6.15</c:v>
                </c:pt>
                <c:pt idx="17">
                  <c:v>3.47</c:v>
                </c:pt>
                <c:pt idx="1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8-401E-BC26-D2C00173AD4E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(Mine)'!$M$47:$AE$47</c:f>
              <c:numCache>
                <c:formatCode>General</c:formatCode>
                <c:ptCount val="19"/>
                <c:pt idx="0">
                  <c:v>43.93</c:v>
                </c:pt>
                <c:pt idx="1">
                  <c:v>34.380000000000003</c:v>
                </c:pt>
                <c:pt idx="2">
                  <c:v>31.41</c:v>
                </c:pt>
                <c:pt idx="3">
                  <c:v>27.94</c:v>
                </c:pt>
                <c:pt idx="4">
                  <c:v>24.66</c:v>
                </c:pt>
                <c:pt idx="5">
                  <c:v>22.4</c:v>
                </c:pt>
                <c:pt idx="6">
                  <c:v>19.75</c:v>
                </c:pt>
                <c:pt idx="7">
                  <c:v>17.010000000000002</c:v>
                </c:pt>
                <c:pt idx="8">
                  <c:v>15.17</c:v>
                </c:pt>
                <c:pt idx="9">
                  <c:v>12.89</c:v>
                </c:pt>
                <c:pt idx="10">
                  <c:v>11.7</c:v>
                </c:pt>
                <c:pt idx="11">
                  <c:v>9.91</c:v>
                </c:pt>
                <c:pt idx="12">
                  <c:v>9.16</c:v>
                </c:pt>
                <c:pt idx="13">
                  <c:v>7.71</c:v>
                </c:pt>
                <c:pt idx="14">
                  <c:v>7.06</c:v>
                </c:pt>
                <c:pt idx="15">
                  <c:v>6.03</c:v>
                </c:pt>
                <c:pt idx="16">
                  <c:v>5.55</c:v>
                </c:pt>
                <c:pt idx="17">
                  <c:v>3.19</c:v>
                </c:pt>
                <c:pt idx="18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8-401E-BC26-D2C00173AD4E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(Mine)'!$M$56:$AE$56</c:f>
              <c:numCache>
                <c:formatCode>General</c:formatCode>
                <c:ptCount val="19"/>
                <c:pt idx="0">
                  <c:v>36.9</c:v>
                </c:pt>
                <c:pt idx="1">
                  <c:v>30.78</c:v>
                </c:pt>
                <c:pt idx="2">
                  <c:v>30.53</c:v>
                </c:pt>
                <c:pt idx="3">
                  <c:v>32.340000000000003</c:v>
                </c:pt>
                <c:pt idx="4">
                  <c:v>34.39</c:v>
                </c:pt>
                <c:pt idx="5">
                  <c:v>35.06</c:v>
                </c:pt>
                <c:pt idx="6">
                  <c:v>34.380000000000003</c:v>
                </c:pt>
                <c:pt idx="7">
                  <c:v>32.840000000000003</c:v>
                </c:pt>
                <c:pt idx="8">
                  <c:v>31.14</c:v>
                </c:pt>
                <c:pt idx="9">
                  <c:v>28.12</c:v>
                </c:pt>
                <c:pt idx="10">
                  <c:v>25.68</c:v>
                </c:pt>
                <c:pt idx="11">
                  <c:v>22.1</c:v>
                </c:pt>
                <c:pt idx="12">
                  <c:v>19.899999999999999</c:v>
                </c:pt>
                <c:pt idx="13">
                  <c:v>16.38</c:v>
                </c:pt>
                <c:pt idx="14">
                  <c:v>13.85</c:v>
                </c:pt>
                <c:pt idx="15">
                  <c:v>10.01</c:v>
                </c:pt>
                <c:pt idx="16">
                  <c:v>8.5</c:v>
                </c:pt>
                <c:pt idx="17">
                  <c:v>5.91</c:v>
                </c:pt>
                <c:pt idx="18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8-401E-BC26-D2C00173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(Mine)'!$M$40:$AE$40</c:f>
              <c:numCache>
                <c:formatCode>General</c:formatCode>
                <c:ptCount val="19"/>
                <c:pt idx="0">
                  <c:v>0.89</c:v>
                </c:pt>
                <c:pt idx="1">
                  <c:v>1.22</c:v>
                </c:pt>
                <c:pt idx="2">
                  <c:v>1.59</c:v>
                </c:pt>
                <c:pt idx="3">
                  <c:v>1.64</c:v>
                </c:pt>
                <c:pt idx="4">
                  <c:v>1.71</c:v>
                </c:pt>
                <c:pt idx="5">
                  <c:v>1.76</c:v>
                </c:pt>
                <c:pt idx="6">
                  <c:v>1.83</c:v>
                </c:pt>
                <c:pt idx="7">
                  <c:v>1.81</c:v>
                </c:pt>
                <c:pt idx="8">
                  <c:v>1.86</c:v>
                </c:pt>
                <c:pt idx="9">
                  <c:v>1.85</c:v>
                </c:pt>
                <c:pt idx="10">
                  <c:v>1.82</c:v>
                </c:pt>
                <c:pt idx="11">
                  <c:v>2.02</c:v>
                </c:pt>
                <c:pt idx="12">
                  <c:v>2.02</c:v>
                </c:pt>
                <c:pt idx="13">
                  <c:v>2.29</c:v>
                </c:pt>
                <c:pt idx="14">
                  <c:v>2.29</c:v>
                </c:pt>
                <c:pt idx="15">
                  <c:v>2.67</c:v>
                </c:pt>
                <c:pt idx="16">
                  <c:v>2.66</c:v>
                </c:pt>
                <c:pt idx="17">
                  <c:v>2.59</c:v>
                </c:pt>
                <c:pt idx="1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BBE-BD9B-DCD0EC67F412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(Mine)'!$M$49:$AE$49</c:f>
              <c:numCache>
                <c:formatCode>General</c:formatCode>
                <c:ptCount val="19"/>
                <c:pt idx="0">
                  <c:v>0.93</c:v>
                </c:pt>
                <c:pt idx="1">
                  <c:v>1.24</c:v>
                </c:pt>
                <c:pt idx="2">
                  <c:v>1.6</c:v>
                </c:pt>
                <c:pt idx="3">
                  <c:v>1.64</c:v>
                </c:pt>
                <c:pt idx="4">
                  <c:v>1.71</c:v>
                </c:pt>
                <c:pt idx="5">
                  <c:v>1.74</c:v>
                </c:pt>
                <c:pt idx="6">
                  <c:v>1.77</c:v>
                </c:pt>
                <c:pt idx="7">
                  <c:v>1.74</c:v>
                </c:pt>
                <c:pt idx="8">
                  <c:v>1.76</c:v>
                </c:pt>
                <c:pt idx="9">
                  <c:v>1.75</c:v>
                </c:pt>
                <c:pt idx="10">
                  <c:v>1.71</c:v>
                </c:pt>
                <c:pt idx="11">
                  <c:v>1.82</c:v>
                </c:pt>
                <c:pt idx="12">
                  <c:v>1.81</c:v>
                </c:pt>
                <c:pt idx="13">
                  <c:v>2.0099999999999998</c:v>
                </c:pt>
                <c:pt idx="14">
                  <c:v>2</c:v>
                </c:pt>
                <c:pt idx="15">
                  <c:v>2.4500000000000002</c:v>
                </c:pt>
                <c:pt idx="16">
                  <c:v>2.42</c:v>
                </c:pt>
                <c:pt idx="17">
                  <c:v>2.4500000000000002</c:v>
                </c:pt>
                <c:pt idx="18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F-4BBE-BD9B-DCD0EC67F412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(Mine)'!$M$58:$AE$58</c:f>
              <c:numCache>
                <c:formatCode>General</c:formatCode>
                <c:ptCount val="19"/>
                <c:pt idx="0">
                  <c:v>0.78</c:v>
                </c:pt>
                <c:pt idx="1">
                  <c:v>1.05</c:v>
                </c:pt>
                <c:pt idx="2">
                  <c:v>1.34</c:v>
                </c:pt>
                <c:pt idx="3">
                  <c:v>1.49</c:v>
                </c:pt>
                <c:pt idx="4">
                  <c:v>1.7</c:v>
                </c:pt>
                <c:pt idx="5">
                  <c:v>1.86</c:v>
                </c:pt>
                <c:pt idx="6">
                  <c:v>2.02</c:v>
                </c:pt>
                <c:pt idx="7">
                  <c:v>2.13</c:v>
                </c:pt>
                <c:pt idx="8">
                  <c:v>2.2999999999999998</c:v>
                </c:pt>
                <c:pt idx="9">
                  <c:v>2.34</c:v>
                </c:pt>
                <c:pt idx="10">
                  <c:v>2.36</c:v>
                </c:pt>
                <c:pt idx="11">
                  <c:v>2.42</c:v>
                </c:pt>
                <c:pt idx="12">
                  <c:v>2.44</c:v>
                </c:pt>
                <c:pt idx="13">
                  <c:v>2.46</c:v>
                </c:pt>
                <c:pt idx="14">
                  <c:v>2.44</c:v>
                </c:pt>
                <c:pt idx="15">
                  <c:v>2.02</c:v>
                </c:pt>
                <c:pt idx="16">
                  <c:v>2.11</c:v>
                </c:pt>
                <c:pt idx="17">
                  <c:v>1.91</c:v>
                </c:pt>
                <c:pt idx="1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F-4BBE-BD9B-DCD0EC67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(Mine)'!$M$43:$AE$43</c:f>
              <c:numCache>
                <c:formatCode>General</c:formatCode>
                <c:ptCount val="19"/>
                <c:pt idx="0">
                  <c:v>1.7433795654184003</c:v>
                </c:pt>
                <c:pt idx="1">
                  <c:v>2.3546069994262764</c:v>
                </c:pt>
                <c:pt idx="2">
                  <c:v>3.0271523579201935</c:v>
                </c:pt>
                <c:pt idx="3">
                  <c:v>3.1025272187396897</c:v>
                </c:pt>
                <c:pt idx="4">
                  <c:v>3.2081854400579495</c:v>
                </c:pt>
                <c:pt idx="5">
                  <c:v>3.2770509803921564</c:v>
                </c:pt>
                <c:pt idx="6">
                  <c:v>3.3709279240397061</c:v>
                </c:pt>
                <c:pt idx="7">
                  <c:v>3.2946673286991062</c:v>
                </c:pt>
                <c:pt idx="8">
                  <c:v>3.3402414928649837</c:v>
                </c:pt>
                <c:pt idx="9">
                  <c:v>3.2673198482933001</c:v>
                </c:pt>
                <c:pt idx="10">
                  <c:v>3.1796247394023629</c:v>
                </c:pt>
                <c:pt idx="11">
                  <c:v>3.4141717791411046</c:v>
                </c:pt>
                <c:pt idx="12">
                  <c:v>3.3759804719283975</c:v>
                </c:pt>
                <c:pt idx="13">
                  <c:v>3.6393542600896867</c:v>
                </c:pt>
                <c:pt idx="14">
                  <c:v>3.5763444976076557</c:v>
                </c:pt>
                <c:pt idx="15">
                  <c:v>3.8101931330472105</c:v>
                </c:pt>
                <c:pt idx="16">
                  <c:v>3.7137343927355282</c:v>
                </c:pt>
                <c:pt idx="17">
                  <c:v>2.9661056105610557</c:v>
                </c:pt>
                <c:pt idx="18">
                  <c:v>2.7016974169741697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B-412E-8F3C-0706A62F9A27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(Mine)'!$M$52:$AE$52</c:f>
              <c:numCache>
                <c:formatCode>General</c:formatCode>
                <c:ptCount val="19"/>
                <c:pt idx="0">
                  <c:v>1.8214400356665181</c:v>
                </c:pt>
                <c:pt idx="1">
                  <c:v>2.3936664795058951</c:v>
                </c:pt>
                <c:pt idx="2">
                  <c:v>3.0448954862162982</c:v>
                </c:pt>
                <c:pt idx="3">
                  <c:v>3.0981473968897899</c:v>
                </c:pt>
                <c:pt idx="4">
                  <c:v>3.1982252559726958</c:v>
                </c:pt>
                <c:pt idx="5">
                  <c:v>3.2291632145816078</c:v>
                </c:pt>
                <c:pt idx="6">
                  <c:v>3.2488382899628254</c:v>
                </c:pt>
                <c:pt idx="7">
                  <c:v>3.1570560000000003</c:v>
                </c:pt>
                <c:pt idx="8">
                  <c:v>3.1540696987595984</c:v>
                </c:pt>
                <c:pt idx="9">
                  <c:v>3.0816256830601092</c:v>
                </c:pt>
                <c:pt idx="10">
                  <c:v>2.9838926174496643</c:v>
                </c:pt>
                <c:pt idx="11">
                  <c:v>3.075225916453538</c:v>
                </c:pt>
                <c:pt idx="12">
                  <c:v>3.0227164995442113</c:v>
                </c:pt>
                <c:pt idx="13">
                  <c:v>3.1887037037037036</c:v>
                </c:pt>
                <c:pt idx="14">
                  <c:v>3.1169977924944816</c:v>
                </c:pt>
                <c:pt idx="15">
                  <c:v>3.4843160377358493</c:v>
                </c:pt>
                <c:pt idx="16">
                  <c:v>3.37038895859473</c:v>
                </c:pt>
                <c:pt idx="17">
                  <c:v>2.7714539007092198</c:v>
                </c:pt>
                <c:pt idx="18">
                  <c:v>2.5980038387715929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B-412E-8F3C-0706A62F9A27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(Mine)'!$M$61:$AE$61</c:f>
              <c:numCache>
                <c:formatCode>General</c:formatCode>
                <c:ptCount val="19"/>
                <c:pt idx="0">
                  <c:v>1.5277070063694267</c:v>
                </c:pt>
                <c:pt idx="1">
                  <c:v>2.0307257304429784</c:v>
                </c:pt>
                <c:pt idx="2">
                  <c:v>2.567317226231566</c:v>
                </c:pt>
                <c:pt idx="3">
                  <c:v>2.8487496305054685</c:v>
                </c:pt>
                <c:pt idx="4">
                  <c:v>3.2398448323635352</c:v>
                </c:pt>
                <c:pt idx="5">
                  <c:v>3.5325893824485375</c:v>
                </c:pt>
                <c:pt idx="6">
                  <c:v>3.8158021978021979</c:v>
                </c:pt>
                <c:pt idx="7">
                  <c:v>4.000526165284529</c:v>
                </c:pt>
                <c:pt idx="8">
                  <c:v>4.283612440191388</c:v>
                </c:pt>
                <c:pt idx="9">
                  <c:v>4.3204727511490475</c:v>
                </c:pt>
                <c:pt idx="10">
                  <c:v>4.3227389443651925</c:v>
                </c:pt>
                <c:pt idx="11">
                  <c:v>4.3623164763458391</c:v>
                </c:pt>
                <c:pt idx="12">
                  <c:v>4.3470008952551478</c:v>
                </c:pt>
                <c:pt idx="13">
                  <c:v>4.2775796178343946</c:v>
                </c:pt>
                <c:pt idx="14">
                  <c:v>4.1490484960098222</c:v>
                </c:pt>
                <c:pt idx="15">
                  <c:v>3.3616292601828759</c:v>
                </c:pt>
                <c:pt idx="16">
                  <c:v>3.3807728557964185</c:v>
                </c:pt>
                <c:pt idx="17">
                  <c:v>2.8869820971867006</c:v>
                </c:pt>
                <c:pt idx="18">
                  <c:v>2.7275459098497494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B-412E-8F3C-0706A62F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5714285714286"/>
          <c:y val="4.5308499921248586E-2"/>
          <c:w val="0.7373640873015873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(confidence)'!$AJ$4,'Kosarak (confidence)'!$AJ$17,'Kosarak (confidence)'!$AJ$30,'Kosarak (confidence)'!$AJ$43,'Kosarak (confidence)'!$AJ$56)</c:f>
              <c:numCache>
                <c:formatCode>0.00</c:formatCode>
                <c:ptCount val="5"/>
                <c:pt idx="0">
                  <c:v>4.9600004000000002</c:v>
                </c:pt>
                <c:pt idx="1">
                  <c:v>19.778023999999998</c:v>
                </c:pt>
                <c:pt idx="2">
                  <c:v>42.208500000000001</c:v>
                </c:pt>
                <c:pt idx="3">
                  <c:v>57.659199999999998</c:v>
                </c:pt>
                <c:pt idx="4">
                  <c:v>74.415719999999993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9-458E-8B0D-C9A83BF5A362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(confidence)'!$AI$4,'Kosarak (confidence)'!$AI$17,'Kosarak (confidence)'!$AI$30,'Kosarak (confidence)'!$AI$43,'Kosarak (confidence)'!$AI$56)</c:f>
              <c:numCache>
                <c:formatCode>0.00</c:formatCode>
                <c:ptCount val="5"/>
                <c:pt idx="0">
                  <c:v>6.9169241999999995</c:v>
                </c:pt>
                <c:pt idx="1">
                  <c:v>24.953181999999998</c:v>
                </c:pt>
                <c:pt idx="2">
                  <c:v>47.184379999999997</c:v>
                </c:pt>
                <c:pt idx="3">
                  <c:v>62.207260000000005</c:v>
                </c:pt>
                <c:pt idx="4">
                  <c:v>76.603200000000001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458E-8B0D-C9A83BF5A362}"/>
            </c:ext>
          </c:extLst>
        </c:ser>
        <c:ser>
          <c:idx val="0"/>
          <c:order val="2"/>
          <c:tx>
            <c:strRef>
              <c:f>'Kosarak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(confidence)'!$Y$1,'Kosarak (confidence)'!$Y$14,'Kosarak (confidence)'!$Y$27,'Kosarak (confidence)'!$Y$40,'Kosarak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(confidence)'!$AH$4,'Kosarak (confidence)'!$AH$17,'Kosarak (confidence)'!$AH$30,'Kosarak (confidence)'!$AH$43,'Kosarak (confidence)'!$AH$56)</c:f>
              <c:numCache>
                <c:formatCode>0.00</c:formatCode>
                <c:ptCount val="5"/>
                <c:pt idx="0">
                  <c:v>6.9969238000000002</c:v>
                </c:pt>
                <c:pt idx="1">
                  <c:v>25.226050000000004</c:v>
                </c:pt>
                <c:pt idx="2">
                  <c:v>47.441580000000002</c:v>
                </c:pt>
                <c:pt idx="3">
                  <c:v>62.367980000000003</c:v>
                </c:pt>
                <c:pt idx="4">
                  <c:v>76.656379999999999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9-458E-8B0D-C9A83BF5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'BMS2(Mine)'!$M$15:$O$15</c:f>
              <c:numCache>
                <c:formatCode>General</c:formatCode>
                <c:ptCount val="3"/>
                <c:pt idx="0">
                  <c:v>31.4</c:v>
                </c:pt>
                <c:pt idx="1">
                  <c:v>33</c:v>
                </c:pt>
                <c:pt idx="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636-B7F2-40F022D5DAAD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'BMS2(Mine)'!$P$15:$R$15</c:f>
              <c:numCache>
                <c:formatCode>General</c:formatCode>
                <c:ptCount val="3"/>
                <c:pt idx="0">
                  <c:v>32.9</c:v>
                </c:pt>
                <c:pt idx="1">
                  <c:v>34.700000000000003</c:v>
                </c:pt>
                <c:pt idx="2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636-B7F2-40F022D5DAAD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'BMS2(Mine)'!$S$15:$U$15</c:f>
              <c:numCache>
                <c:formatCode>General</c:formatCode>
                <c:ptCount val="3"/>
                <c:pt idx="0">
                  <c:v>23</c:v>
                </c:pt>
                <c:pt idx="1">
                  <c:v>24.4</c:v>
                </c:pt>
                <c:pt idx="2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5-4636-B7F2-40F022D5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'BMS2(Mine)'!$M$16:$O$16</c:f>
              <c:numCache>
                <c:formatCode>General</c:formatCode>
                <c:ptCount val="3"/>
                <c:pt idx="0">
                  <c:v>7.91</c:v>
                </c:pt>
                <c:pt idx="1">
                  <c:v>8.4499999999999993</c:v>
                </c:pt>
                <c:pt idx="2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8-4255-99B9-257258748A0B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'BMS2(Mine)'!$P$16:$R$16</c:f>
              <c:numCache>
                <c:formatCode>General</c:formatCode>
                <c:ptCount val="3"/>
                <c:pt idx="0">
                  <c:v>7.57</c:v>
                </c:pt>
                <c:pt idx="1">
                  <c:v>8.0399999999999991</c:v>
                </c:pt>
                <c:pt idx="2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8-4255-99B9-257258748A0B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'BMS2(Mine)'!$S$16:$U$16</c:f>
              <c:numCache>
                <c:formatCode>General</c:formatCode>
                <c:ptCount val="3"/>
                <c:pt idx="0">
                  <c:v>5.98</c:v>
                </c:pt>
                <c:pt idx="1">
                  <c:v>6.27</c:v>
                </c:pt>
                <c:pt idx="2">
                  <c:v>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8-4255-99B9-25725874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'BMS2(Mine)'!$M$18:$O$18</c:f>
              <c:numCache>
                <c:formatCode>General</c:formatCode>
                <c:ptCount val="3"/>
                <c:pt idx="0">
                  <c:v>3.68</c:v>
                </c:pt>
                <c:pt idx="1">
                  <c:v>3.91</c:v>
                </c:pt>
                <c:pt idx="2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4096-938B-5E2658116C8A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'BMS2(Mine)'!$P$18:$R$18</c:f>
              <c:numCache>
                <c:formatCode>General</c:formatCode>
                <c:ptCount val="3"/>
                <c:pt idx="0">
                  <c:v>3.72</c:v>
                </c:pt>
                <c:pt idx="1">
                  <c:v>3.93</c:v>
                </c:pt>
                <c:pt idx="2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4-4096-938B-5E2658116C8A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'BMS2(Mine)'!$S$18:$U$18</c:f>
              <c:numCache>
                <c:formatCode>General</c:formatCode>
                <c:ptCount val="3"/>
                <c:pt idx="0">
                  <c:v>2.5299999999999998</c:v>
                </c:pt>
                <c:pt idx="1">
                  <c:v>2.64</c:v>
                </c:pt>
                <c:pt idx="2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4-4096-938B-5E265811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('BMS2(Mine)'!$V$4,'BMS2(Mine)'!$V$15,'BMS2(Mine)'!$V$26)</c:f>
              <c:numCache>
                <c:formatCode>0.00</c:formatCode>
                <c:ptCount val="3"/>
                <c:pt idx="0">
                  <c:v>34.5</c:v>
                </c:pt>
                <c:pt idx="1">
                  <c:v>32.866666666666667</c:v>
                </c:pt>
                <c:pt idx="2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019-AB6D-D9A682DF12D5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('BMS2(Mine)'!$W$4,'BMS2(Mine)'!$W$15,'BMS2(Mine)'!$W$26)</c:f>
              <c:numCache>
                <c:formatCode>0.00</c:formatCode>
                <c:ptCount val="3"/>
                <c:pt idx="0">
                  <c:v>35.133333333333333</c:v>
                </c:pt>
                <c:pt idx="1">
                  <c:v>33.366666666666667</c:v>
                </c:pt>
                <c:pt idx="2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B-4019-AB6D-D9A682DF12D5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('BMS2(Mine)'!$X$4,'BMS2(Mine)'!$X$15,'BMS2(Mine)'!$X$26)</c:f>
              <c:numCache>
                <c:formatCode>0.00</c:formatCode>
                <c:ptCount val="3"/>
                <c:pt idx="0">
                  <c:v>35.633333333333333</c:v>
                </c:pt>
                <c:pt idx="1">
                  <c:v>33.93333333333333</c:v>
                </c:pt>
                <c:pt idx="2">
                  <c:v>35.566666666666663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B-4019-AB6D-D9A682DF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('BMS2(Mine)'!$V$10,'BMS2(Mine)'!$V$21,'BMS2(Mine)'!$V$32)</c:f>
              <c:numCache>
                <c:formatCode>0.00</c:formatCode>
                <c:ptCount val="3"/>
                <c:pt idx="0">
                  <c:v>3.3530215887305159</c:v>
                </c:pt>
                <c:pt idx="1">
                  <c:v>5.2970198855897568</c:v>
                </c:pt>
                <c:pt idx="2">
                  <c:v>4.9359674044708735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941-A8FD-E98BC0993302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('BMS2(Mine)'!$W$10,'BMS2(Mine)'!$W$21,'BMS2(Mine)'!$W$32)</c:f>
              <c:numCache>
                <c:formatCode>0.00</c:formatCode>
                <c:ptCount val="3"/>
                <c:pt idx="0">
                  <c:v>3.4314175300115113</c:v>
                </c:pt>
                <c:pt idx="1">
                  <c:v>5.2863828618511395</c:v>
                </c:pt>
                <c:pt idx="2">
                  <c:v>4.8970056685561847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9-4941-A8FD-E98BC0993302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('BMS2(Mine)'!$X$10,'BMS2(Mine)'!$X$21,'BMS2(Mine)'!$X$32)</c:f>
              <c:numCache>
                <c:formatCode>0.00</c:formatCode>
                <c:ptCount val="3"/>
                <c:pt idx="0">
                  <c:v>3.4931166503747146</c:v>
                </c:pt>
                <c:pt idx="1">
                  <c:v>5.2640699611327033</c:v>
                </c:pt>
                <c:pt idx="2">
                  <c:v>4.838036961911202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9-4941-A8FD-E98BC0993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Kosarak!$M$15:$O$15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83.6</c:v>
                </c:pt>
                <c:pt idx="2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C-4751-9707-76F5AA62825D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Kosarak!$P$15:$R$15</c:f>
              <c:numCache>
                <c:formatCode>General</c:formatCode>
                <c:ptCount val="3"/>
                <c:pt idx="0">
                  <c:v>82.2</c:v>
                </c:pt>
                <c:pt idx="1">
                  <c:v>84.8</c:v>
                </c:pt>
                <c:pt idx="2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C-4751-9707-76F5AA62825D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Kosarak!$S$15:$U$15</c:f>
              <c:numCache>
                <c:formatCode>General</c:formatCode>
                <c:ptCount val="3"/>
                <c:pt idx="0">
                  <c:v>80.5</c:v>
                </c:pt>
                <c:pt idx="1">
                  <c:v>82.4</c:v>
                </c:pt>
                <c:pt idx="2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C-4751-9707-76F5AA62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Kosarak!$M$16:$O$16</c:f>
              <c:numCache>
                <c:formatCode>General</c:formatCode>
                <c:ptCount val="3"/>
                <c:pt idx="0">
                  <c:v>40.47</c:v>
                </c:pt>
                <c:pt idx="1">
                  <c:v>40.92</c:v>
                </c:pt>
                <c:pt idx="2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1-4D44-A712-7E7D12DABB87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Kosarak!$P$16:$R$16</c:f>
              <c:numCache>
                <c:formatCode>General</c:formatCode>
                <c:ptCount val="3"/>
                <c:pt idx="0">
                  <c:v>40.39</c:v>
                </c:pt>
                <c:pt idx="1">
                  <c:v>41.39</c:v>
                </c:pt>
                <c:pt idx="2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1-4D44-A712-7E7D12DABB87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Kosarak!$S$16:$U$16</c:f>
              <c:numCache>
                <c:formatCode>General</c:formatCode>
                <c:ptCount val="3"/>
                <c:pt idx="0">
                  <c:v>39.450000000000003</c:v>
                </c:pt>
                <c:pt idx="1">
                  <c:v>40.56</c:v>
                </c:pt>
                <c:pt idx="2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1-4D44-A712-7E7D12DA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Kosarak!$M$18:$O$18</c:f>
              <c:numCache>
                <c:formatCode>General</c:formatCode>
                <c:ptCount val="3"/>
                <c:pt idx="0">
                  <c:v>17.8</c:v>
                </c:pt>
                <c:pt idx="1">
                  <c:v>18.23</c:v>
                </c:pt>
                <c:pt idx="2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C-47B5-94DF-C0444CD05368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Kosarak!$P$18:$R$18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18.489999999999998</c:v>
                </c:pt>
                <c:pt idx="2">
                  <c:v>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7B5-94DF-C0444CD05368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Kosarak!$S$18:$U$18</c:f>
              <c:numCache>
                <c:formatCode>General</c:formatCode>
                <c:ptCount val="3"/>
                <c:pt idx="0">
                  <c:v>17.22</c:v>
                </c:pt>
                <c:pt idx="1">
                  <c:v>17.97</c:v>
                </c:pt>
                <c:pt idx="2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C-47B5-94DF-C0444CD0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(Mine)'!$M$15:$O$15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83.6</c:v>
                </c:pt>
                <c:pt idx="2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D-4AF0-9C29-3B7B147EAEBA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(Mine)'!$P$15:$R$15</c:f>
              <c:numCache>
                <c:formatCode>General</c:formatCode>
                <c:ptCount val="3"/>
                <c:pt idx="0">
                  <c:v>82.2</c:v>
                </c:pt>
                <c:pt idx="1">
                  <c:v>84.8</c:v>
                </c:pt>
                <c:pt idx="2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D-4AF0-9C29-3B7B147EAEBA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(Mine)'!$S$15:$U$15</c:f>
              <c:numCache>
                <c:formatCode>General</c:formatCode>
                <c:ptCount val="3"/>
                <c:pt idx="0">
                  <c:v>80.5</c:v>
                </c:pt>
                <c:pt idx="1">
                  <c:v>82.4</c:v>
                </c:pt>
                <c:pt idx="2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D-4AF0-9C29-3B7B147E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(Mine)'!$M$16:$O$16</c:f>
              <c:numCache>
                <c:formatCode>General</c:formatCode>
                <c:ptCount val="3"/>
                <c:pt idx="0">
                  <c:v>40.49</c:v>
                </c:pt>
                <c:pt idx="1">
                  <c:v>40.85</c:v>
                </c:pt>
                <c:pt idx="2">
                  <c:v>40.950000000000003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CA9-95EE-B58AB38CEFC4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(Mine)'!$P$16:$R$16</c:f>
              <c:numCache>
                <c:formatCode>General</c:formatCode>
                <c:ptCount val="3"/>
                <c:pt idx="0">
                  <c:v>40.17</c:v>
                </c:pt>
                <c:pt idx="1">
                  <c:v>41.13</c:v>
                </c:pt>
                <c:pt idx="2">
                  <c:v>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CA9-95EE-B58AB38CEFC4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(Mine)'!$S$16:$U$16</c:f>
              <c:numCache>
                <c:formatCode>General</c:formatCode>
                <c:ptCount val="3"/>
                <c:pt idx="0">
                  <c:v>39.450000000000003</c:v>
                </c:pt>
                <c:pt idx="1">
                  <c:v>40.56</c:v>
                </c:pt>
                <c:pt idx="2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CA9-95EE-B58AB38C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1666666666665"/>
          <c:y val="4.5308499921248586E-2"/>
          <c:w val="0.7298045634920635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(confidence)'!$AC$37:$AG$37</c:f>
              <c:numCache>
                <c:formatCode>0.00</c:formatCode>
                <c:ptCount val="5"/>
                <c:pt idx="0">
                  <c:v>10.622</c:v>
                </c:pt>
                <c:pt idx="1">
                  <c:v>13.521699999999999</c:v>
                </c:pt>
                <c:pt idx="2">
                  <c:v>17.1572</c:v>
                </c:pt>
                <c:pt idx="3">
                  <c:v>18.2639</c:v>
                </c:pt>
                <c:pt idx="4">
                  <c:v>18.4617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9-40A3-8B95-137399FE6E3D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(confidence)'!$X$37:$AB$37</c:f>
              <c:numCache>
                <c:formatCode>0.00</c:formatCode>
                <c:ptCount val="5"/>
                <c:pt idx="0">
                  <c:v>8.6806000000000001</c:v>
                </c:pt>
                <c:pt idx="1">
                  <c:v>16.2668</c:v>
                </c:pt>
                <c:pt idx="2">
                  <c:v>16.940799999999999</c:v>
                </c:pt>
                <c:pt idx="3">
                  <c:v>17.120100000000001</c:v>
                </c:pt>
                <c:pt idx="4">
                  <c:v>17.385899999999999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9-40A3-8B95-137399FE6E3D}"/>
            </c:ext>
          </c:extLst>
        </c:ser>
        <c:ser>
          <c:idx val="0"/>
          <c:order val="2"/>
          <c:tx>
            <c:strRef>
              <c:f>'Kosarak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(confidence)'!$S$37:$W$37</c:f>
              <c:numCache>
                <c:formatCode>0.00</c:formatCode>
                <c:ptCount val="5"/>
                <c:pt idx="0">
                  <c:v>8.7362400000000004</c:v>
                </c:pt>
                <c:pt idx="1">
                  <c:v>16.5945</c:v>
                </c:pt>
                <c:pt idx="2">
                  <c:v>17.120100000000001</c:v>
                </c:pt>
                <c:pt idx="3">
                  <c:v>17.070599999999999</c:v>
                </c:pt>
                <c:pt idx="4">
                  <c:v>17.441600000000001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9-40A3-8B95-137399FE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(Mine)'!$M$18:$O$18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18.239999999999998</c:v>
                </c:pt>
                <c:pt idx="2">
                  <c:v>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1-4058-9AA4-4FC5A84A314B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(Mine)'!$P$18:$R$18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18.54</c:v>
                </c:pt>
                <c:pt idx="2">
                  <c:v>18.739999999999998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1-4058-9AA4-4FC5A84A314B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(Mine)'!$S$18:$U$18</c:f>
              <c:numCache>
                <c:formatCode>General</c:formatCode>
                <c:ptCount val="3"/>
                <c:pt idx="0">
                  <c:v>17.22</c:v>
                </c:pt>
                <c:pt idx="1">
                  <c:v>17.97</c:v>
                </c:pt>
                <c:pt idx="2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1-4058-9AA4-4FC5A84A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(Mine)'!$V$5,'Kosarak (Mine)'!$V$16,'Kosarak (Mine)'!$V$27)</c:f>
              <c:numCache>
                <c:formatCode>0.00</c:formatCode>
                <c:ptCount val="3"/>
                <c:pt idx="0">
                  <c:v>59.826666666666661</c:v>
                </c:pt>
                <c:pt idx="1">
                  <c:v>40.763333333333335</c:v>
                </c:pt>
                <c:pt idx="2">
                  <c:v>27.05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1B8-B52E-2DA933938680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(Mine)'!$W$5,'Kosarak (Mine)'!$W$16,'Kosarak (Mine)'!$W$27)</c:f>
              <c:numCache>
                <c:formatCode>0.00</c:formatCode>
                <c:ptCount val="3"/>
                <c:pt idx="0">
                  <c:v>60.129999999999995</c:v>
                </c:pt>
                <c:pt idx="1">
                  <c:v>40.656666666666673</c:v>
                </c:pt>
                <c:pt idx="2">
                  <c:v>26.783333333333331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A-41B8-B52E-2DA933938680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(Mine)'!$X$5,'Kosarak (Mine)'!$X$16,'Kosarak (Mine)'!$X$27)</c:f>
              <c:numCache>
                <c:formatCode>0.00</c:formatCode>
                <c:ptCount val="3"/>
                <c:pt idx="0">
                  <c:v>60.446666666666665</c:v>
                </c:pt>
                <c:pt idx="1">
                  <c:v>40.75</c:v>
                </c:pt>
                <c:pt idx="2">
                  <c:v>26.646666666666665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A-41B8-B52E-2DA933938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(Mine)'!$O$7,'Kosarak (Mine)'!$O$18,'Kosarak (Mine)'!$O$29)</c:f>
              <c:numCache>
                <c:formatCode>General</c:formatCode>
                <c:ptCount val="3"/>
                <c:pt idx="0">
                  <c:v>11.65</c:v>
                </c:pt>
                <c:pt idx="1">
                  <c:v>18.38</c:v>
                </c:pt>
                <c:pt idx="2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C58-947C-82104B431FC7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(Mine)'!$R$7,'Kosarak (Mine)'!$R$18,'Kosarak (Mine)'!$R$29)</c:f>
              <c:numCache>
                <c:formatCode>General</c:formatCode>
                <c:ptCount val="3"/>
                <c:pt idx="0">
                  <c:v>11.77</c:v>
                </c:pt>
                <c:pt idx="1">
                  <c:v>18.739999999999998</c:v>
                </c:pt>
                <c:pt idx="2">
                  <c:v>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C58-947C-82104B431FC7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(Mine)'!$U$7,'Kosarak (Mine)'!$U$18,'Kosarak (Mine)'!$U$29)</c:f>
              <c:numCache>
                <c:formatCode>General</c:formatCode>
                <c:ptCount val="3"/>
                <c:pt idx="0">
                  <c:v>11.72</c:v>
                </c:pt>
                <c:pt idx="1">
                  <c:v>18.420000000000002</c:v>
                </c:pt>
                <c:pt idx="2">
                  <c:v>20.03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B-4C58-947C-82104B431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(Mine)'!$O$10,'Kosarak (Mine)'!$O$21,'Kosarak (Mine)'!$O$32)</c:f>
              <c:numCache>
                <c:formatCode>0.00</c:formatCode>
                <c:ptCount val="3"/>
                <c:pt idx="0">
                  <c:v>19.544015497440157</c:v>
                </c:pt>
                <c:pt idx="1">
                  <c:v>25.372020900050568</c:v>
                </c:pt>
                <c:pt idx="2">
                  <c:v>22.908564124414145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7-4F02-BE4A-3776E7CEBFF1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(Mine)'!$R$10,'Kosarak (Mine)'!$R$21,'Kosarak (Mine)'!$R$32)</c:f>
              <c:numCache>
                <c:formatCode>0.00</c:formatCode>
                <c:ptCount val="3"/>
                <c:pt idx="0">
                  <c:v>19.755981972138759</c:v>
                </c:pt>
                <c:pt idx="1">
                  <c:v>25.814575651885072</c:v>
                </c:pt>
                <c:pt idx="2">
                  <c:v>23.18850380388842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7-4F02-BE4A-3776E7CEBFF1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(Mine)'!$U$10,'Kosarak (Mine)'!$U$21,'Kosarak (Mine)'!$U$32)</c:f>
              <c:numCache>
                <c:formatCode>0.00</c:formatCode>
                <c:ptCount val="3"/>
                <c:pt idx="0">
                  <c:v>19.695733951206215</c:v>
                </c:pt>
                <c:pt idx="1">
                  <c:v>25.492294314381272</c:v>
                </c:pt>
                <c:pt idx="2">
                  <c:v>23.248732453383614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7-4F02-BE4A-3776E7CEBF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(Mine)'!$V$4,'Kosarak (Mine)'!$V$15,'Kosarak (Mine)'!$V$26)</c:f>
              <c:numCache>
                <c:formatCode>0.00</c:formatCode>
                <c:ptCount val="3"/>
                <c:pt idx="0">
                  <c:v>82.600000000000009</c:v>
                </c:pt>
                <c:pt idx="1">
                  <c:v>83.466666666666669</c:v>
                </c:pt>
                <c:pt idx="2">
                  <c:v>89.100000000000009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4AEB-B7ED-6AEC1649F83F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(Mine)'!$W$4,'Kosarak (Mine)'!$W$15,'Kosarak (Mine)'!$W$26)</c:f>
              <c:numCache>
                <c:formatCode>0.00</c:formatCode>
                <c:ptCount val="3"/>
                <c:pt idx="0">
                  <c:v>83.033333333333331</c:v>
                </c:pt>
                <c:pt idx="1">
                  <c:v>83.566666666666663</c:v>
                </c:pt>
                <c:pt idx="2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A-4AEB-B7ED-6AEC1649F83F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(Mine)'!$X$4,'Kosarak (Mine)'!$X$15,'Kosarak (Mine)'!$X$26)</c:f>
              <c:numCache>
                <c:formatCode>0.00</c:formatCode>
                <c:ptCount val="3"/>
                <c:pt idx="0">
                  <c:v>83.533333333333331</c:v>
                </c:pt>
                <c:pt idx="1">
                  <c:v>83.966666666666683</c:v>
                </c:pt>
                <c:pt idx="2">
                  <c:v>89.466666666666654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A-4AEB-B7ED-6AEC1649F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(confidence)'!$AC$30:$AG$30</c:f>
              <c:numCache>
                <c:formatCode>General</c:formatCode>
                <c:ptCount val="5"/>
                <c:pt idx="0">
                  <c:v>22.8886</c:v>
                </c:pt>
                <c:pt idx="1">
                  <c:v>33.863</c:v>
                </c:pt>
                <c:pt idx="2">
                  <c:v>48.639800000000001</c:v>
                </c:pt>
                <c:pt idx="3">
                  <c:v>52.405099999999997</c:v>
                </c:pt>
                <c:pt idx="4">
                  <c:v>53.246000000000002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0-4B3B-A288-AB60EB6CA0C2}"/>
            </c:ext>
          </c:extLst>
        </c:ser>
        <c:ser>
          <c:idx val="1"/>
          <c:order val="1"/>
          <c:tx>
            <c:strRef>
              <c:f>'Kosarak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(confidence)'!$X$30:$AB$30</c:f>
              <c:numCache>
                <c:formatCode>General</c:formatCode>
                <c:ptCount val="5"/>
                <c:pt idx="0">
                  <c:v>21.182099999999998</c:v>
                </c:pt>
                <c:pt idx="1">
                  <c:v>51.1995</c:v>
                </c:pt>
                <c:pt idx="2">
                  <c:v>53.7468</c:v>
                </c:pt>
                <c:pt idx="3">
                  <c:v>54.272300000000001</c:v>
                </c:pt>
                <c:pt idx="4">
                  <c:v>55.5212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0-4B3B-A288-AB60EB6CA0C2}"/>
            </c:ext>
          </c:extLst>
        </c:ser>
        <c:ser>
          <c:idx val="0"/>
          <c:order val="2"/>
          <c:tx>
            <c:strRef>
              <c:f>'Kosarak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(confidence)'!$S$30:$W$30</c:f>
              <c:numCache>
                <c:formatCode>General</c:formatCode>
                <c:ptCount val="5"/>
                <c:pt idx="0">
                  <c:v>21.4666</c:v>
                </c:pt>
                <c:pt idx="1">
                  <c:v>52.398899999999998</c:v>
                </c:pt>
                <c:pt idx="2">
                  <c:v>53.684899999999999</c:v>
                </c:pt>
                <c:pt idx="3">
                  <c:v>54.315600000000003</c:v>
                </c:pt>
                <c:pt idx="4">
                  <c:v>55.341900000000003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0-4B3B-A288-AB60EB6C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(confidence)'!$AJ$11,'BMS1 (confidence)'!$AJ$24,'BMS1 (confidence)'!$AJ$37,'BMS1 (confidence)'!$AJ$50,'BMS1 (confidence)'!$AJ$63)</c:f>
              <c:numCache>
                <c:formatCode>0.00</c:formatCode>
                <c:ptCount val="5"/>
                <c:pt idx="0">
                  <c:v>40.358220000000003</c:v>
                </c:pt>
                <c:pt idx="1">
                  <c:v>27.128239999999998</c:v>
                </c:pt>
                <c:pt idx="2">
                  <c:v>26.324219999999997</c:v>
                </c:pt>
                <c:pt idx="3">
                  <c:v>25.962579999999996</c:v>
                </c:pt>
                <c:pt idx="4">
                  <c:v>25.083220000000001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(confidence)'!$AI$11,'BMS1 (confidence)'!$AI$24,'BMS1 (confidence)'!$AI$37,'BMS1 (confidence)'!$AI$50,'BMS1 (confidence)'!$AI$63)</c:f>
              <c:numCache>
                <c:formatCode>0.00</c:formatCode>
                <c:ptCount val="5"/>
                <c:pt idx="0">
                  <c:v>44.656700000000001</c:v>
                </c:pt>
                <c:pt idx="1">
                  <c:v>27.32328</c:v>
                </c:pt>
                <c:pt idx="2">
                  <c:v>24.146280000000001</c:v>
                </c:pt>
                <c:pt idx="3">
                  <c:v>21.762920000000001</c:v>
                </c:pt>
                <c:pt idx="4">
                  <c:v>20.912280000000003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(confidence)'!$AH$11,'BMS1 (confidence)'!$AH$24,'BMS1 (confidence)'!$AH$37,'BMS1 (confidence)'!$AH$50,'BMS1 (confidence)'!$AH$63)</c:f>
              <c:numCache>
                <c:formatCode>0.00</c:formatCode>
                <c:ptCount val="5"/>
                <c:pt idx="0">
                  <c:v>43.820900000000002</c:v>
                </c:pt>
                <c:pt idx="1">
                  <c:v>29.712340000000001</c:v>
                </c:pt>
                <c:pt idx="2">
                  <c:v>26.998160000000002</c:v>
                </c:pt>
                <c:pt idx="3">
                  <c:v>26.287220000000001</c:v>
                </c:pt>
                <c:pt idx="4">
                  <c:v>25.933839999999996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(confidence)'!$AH$10,'BMS1 (confidence)'!$AH$23,'BMS1 (confidence)'!$AH$36,'BMS1 (confidence)'!$AH$49,'BMS1 (confidence)'!$AH$62)</c:f>
              <c:numCache>
                <c:formatCode>0.00</c:formatCode>
                <c:ptCount val="5"/>
                <c:pt idx="0">
                  <c:v>0.13572039999999999</c:v>
                </c:pt>
                <c:pt idx="1">
                  <c:v>0.23238659999999997</c:v>
                </c:pt>
                <c:pt idx="2">
                  <c:v>0.34448320000000004</c:v>
                </c:pt>
                <c:pt idx="3">
                  <c:v>0.33412959999999997</c:v>
                </c:pt>
                <c:pt idx="4">
                  <c:v>0.33039879999999999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4-4243-AB3C-0594607876A3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(confidence)'!$AI$10,'BMS1 (confidence)'!$AI$23,'BMS1 (confidence)'!$AI$36,'BMS1 (confidence)'!$AI$49,'BMS1 (confidence)'!$AI$62)</c:f>
              <c:numCache>
                <c:formatCode>0.00</c:formatCode>
                <c:ptCount val="5"/>
                <c:pt idx="0">
                  <c:v>0.13771220000000001</c:v>
                </c:pt>
                <c:pt idx="1">
                  <c:v>0.2234968</c:v>
                </c:pt>
                <c:pt idx="2">
                  <c:v>0.3246194</c:v>
                </c:pt>
                <c:pt idx="3">
                  <c:v>0.29370679999999993</c:v>
                </c:pt>
                <c:pt idx="4">
                  <c:v>0.28539680000000001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4243-AB3C-0594607876A3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(confidence)'!$AJ$10,'BMS1 (confidence)'!$AJ$23,'BMS1 (confidence)'!$AJ$36,'BMS1 (confidence)'!$AJ$49,'BMS1 (confidence)'!$AJ$62)</c:f>
              <c:numCache>
                <c:formatCode>0.00</c:formatCode>
                <c:ptCount val="5"/>
                <c:pt idx="0">
                  <c:v>0.1162166</c:v>
                </c:pt>
                <c:pt idx="1">
                  <c:v>0.20030320000000001</c:v>
                </c:pt>
                <c:pt idx="2">
                  <c:v>0.3292602</c:v>
                </c:pt>
                <c:pt idx="3">
                  <c:v>0.32748540000000004</c:v>
                </c:pt>
                <c:pt idx="4">
                  <c:v>0.31991779999999997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4-4243-AB3C-05946078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(confidence)'!$AH$5,'BMS1 (confidence)'!$AH$18,'BMS1 (confidence)'!$AH$31,'BMS1 (confidence)'!$AH$44,'BMS1 (confidence)'!$AH$57)</c:f>
              <c:numCache>
                <c:formatCode>0.00</c:formatCode>
                <c:ptCount val="5"/>
                <c:pt idx="0">
                  <c:v>43.820900000000002</c:v>
                </c:pt>
                <c:pt idx="1">
                  <c:v>29.712340000000001</c:v>
                </c:pt>
                <c:pt idx="2">
                  <c:v>26.998160000000002</c:v>
                </c:pt>
                <c:pt idx="3">
                  <c:v>26.287220000000001</c:v>
                </c:pt>
                <c:pt idx="4">
                  <c:v>25.933839999999996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0-4C64-9C2D-69173CCFF207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(confidence)'!$AI$5,'BMS1 (confidence)'!$AI$18,'BMS1 (confidence)'!$AI$31,'BMS1 (confidence)'!$AI$44,'BMS1 (confidence)'!$AI$57)</c:f>
              <c:numCache>
                <c:formatCode>0.00</c:formatCode>
                <c:ptCount val="5"/>
                <c:pt idx="0">
                  <c:v>44.656700000000001</c:v>
                </c:pt>
                <c:pt idx="1">
                  <c:v>27.32328</c:v>
                </c:pt>
                <c:pt idx="2">
                  <c:v>24.146280000000001</c:v>
                </c:pt>
                <c:pt idx="3">
                  <c:v>21.762920000000001</c:v>
                </c:pt>
                <c:pt idx="4">
                  <c:v>20.912280000000003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0-4C64-9C2D-69173CCFF207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(confidence)'!$AJ$5,'BMS1 (confidence)'!$AJ$18,'BMS1 (confidence)'!$AJ$31,'BMS1 (confidence)'!$AJ$44,'BMS1 (confidence)'!$AJ$57)</c:f>
              <c:numCache>
                <c:formatCode>0.00</c:formatCode>
                <c:ptCount val="5"/>
                <c:pt idx="0">
                  <c:v>40.358220000000003</c:v>
                </c:pt>
                <c:pt idx="1">
                  <c:v>27.128239999999998</c:v>
                </c:pt>
                <c:pt idx="2">
                  <c:v>26.324219999999997</c:v>
                </c:pt>
                <c:pt idx="3">
                  <c:v>25.962579999999996</c:v>
                </c:pt>
                <c:pt idx="4">
                  <c:v>25.083220000000001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0-4C64-9C2D-69173CCF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(confidence)'!$AH$5,'Bible (confidence)'!$AH$18,'Bible (confidence)'!$AH$31,'Bible (confidence)'!$AH$44,'Bible (confidence)'!$AH$57)</c:f>
              <c:numCache>
                <c:formatCode>0.00</c:formatCode>
                <c:ptCount val="5"/>
                <c:pt idx="0">
                  <c:v>13.729919999999998</c:v>
                </c:pt>
                <c:pt idx="1">
                  <c:v>17.016719999999999</c:v>
                </c:pt>
                <c:pt idx="2">
                  <c:v>17.07058</c:v>
                </c:pt>
                <c:pt idx="3">
                  <c:v>16.814320000000002</c:v>
                </c:pt>
                <c:pt idx="4">
                  <c:v>16.648779999999999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921-8E80-8CA8945CACCE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(confidence)'!$AI$5,'Bible (confidence)'!$AI$18,'Bible (confidence)'!$AI$31,'Bible (confidence)'!$AI$44,'Bible (confidence)'!$AI$57)</c:f>
              <c:numCache>
                <c:formatCode>0.00</c:formatCode>
                <c:ptCount val="5"/>
                <c:pt idx="0">
                  <c:v>14.434299999999999</c:v>
                </c:pt>
                <c:pt idx="1">
                  <c:v>13.890379999999999</c:v>
                </c:pt>
                <c:pt idx="2">
                  <c:v>14.115860000000001</c:v>
                </c:pt>
                <c:pt idx="3">
                  <c:v>14.193940000000001</c:v>
                </c:pt>
                <c:pt idx="4">
                  <c:v>14.355639999999999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921-8E80-8CA8945CACCE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(confidence)'!$AJ$5,'Bible (confidence)'!$AJ$18,'Bible (confidence)'!$AJ$31,'Bible (confidence)'!$AJ$44,'Bible (confidence)'!$AJ$57)</c:f>
              <c:numCache>
                <c:formatCode>0.00</c:formatCode>
                <c:ptCount val="5"/>
                <c:pt idx="0">
                  <c:v>12.682599999999999</c:v>
                </c:pt>
                <c:pt idx="1">
                  <c:v>17.010079999999999</c:v>
                </c:pt>
                <c:pt idx="2">
                  <c:v>18.541619999999998</c:v>
                </c:pt>
                <c:pt idx="3">
                  <c:v>18.80226</c:v>
                </c:pt>
                <c:pt idx="4">
                  <c:v>18.819320000000001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921-8E80-8CA8945C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(confidence)'!$AH$7,'BMS1 (confidence)'!$AH$20,'BMS1 (confidence)'!$AH$33,'BMS1 (confidence)'!$AH$46,'BMS1 (confidence)'!$AH$59)</c:f>
              <c:numCache>
                <c:formatCode>0.00</c:formatCode>
                <c:ptCount val="5"/>
                <c:pt idx="0">
                  <c:v>17.373520000000003</c:v>
                </c:pt>
                <c:pt idx="1">
                  <c:v>25.334980000000002</c:v>
                </c:pt>
                <c:pt idx="2">
                  <c:v>25.12266</c:v>
                </c:pt>
                <c:pt idx="3">
                  <c:v>24.422160000000002</c:v>
                </c:pt>
                <c:pt idx="4">
                  <c:v>24.08248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2-4FDA-9600-F90C4946AB84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(confidence)'!$AI$7,'BMS1 (confidence)'!$AI$20,'BMS1 (confidence)'!$AI$33,'BMS1 (confidence)'!$AI$46,'BMS1 (confidence)'!$AI$59)</c:f>
              <c:numCache>
                <c:formatCode>0.00</c:formatCode>
                <c:ptCount val="5"/>
                <c:pt idx="0">
                  <c:v>17.810760000000002</c:v>
                </c:pt>
                <c:pt idx="1">
                  <c:v>23.833299999999998</c:v>
                </c:pt>
                <c:pt idx="2">
                  <c:v>22.725179999999998</c:v>
                </c:pt>
                <c:pt idx="3">
                  <c:v>20.380800000000001</c:v>
                </c:pt>
                <c:pt idx="4">
                  <c:v>19.571280000000002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2-4FDA-9600-F90C4946AB84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(confidence)'!$AJ$7,'BMS1 (confidence)'!$AJ$20,'BMS1 (confidence)'!$AJ$33,'BMS1 (confidence)'!$AJ$46,'BMS1 (confidence)'!$AJ$59)</c:f>
              <c:numCache>
                <c:formatCode>0.00</c:formatCode>
                <c:ptCount val="5"/>
                <c:pt idx="0">
                  <c:v>16.216259999999998</c:v>
                </c:pt>
                <c:pt idx="1">
                  <c:v>23.175719999999998</c:v>
                </c:pt>
                <c:pt idx="2">
                  <c:v>24.771819999999998</c:v>
                </c:pt>
                <c:pt idx="3">
                  <c:v>24.519199999999998</c:v>
                </c:pt>
                <c:pt idx="4">
                  <c:v>23.797000000000001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2-4FDA-9600-F90C4946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(confidence)'!$AH$4,'BMS1 (confidence)'!$AH$17,'BMS1 (confidence)'!$AH$30,'BMS1 (confidence)'!$AH$43,'BMS1 (confidence)'!$AH$56)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89.692820000000012</c:v>
                </c:pt>
                <c:pt idx="2">
                  <c:v>93.145679999999999</c:v>
                </c:pt>
                <c:pt idx="3">
                  <c:v>95.487960000000001</c:v>
                </c:pt>
                <c:pt idx="4">
                  <c:v>96.227659999999986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8-4328-8B2C-5F08882467BD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(confidence)'!$AI$4,'BMS1 (confidence)'!$AI$17,'BMS1 (confidence)'!$AI$30,'BMS1 (confidence)'!$AI$43,'BMS1 (confidence)'!$AI$56)</c:f>
              <c:numCache>
                <c:formatCode>0.00</c:formatCode>
                <c:ptCount val="5"/>
                <c:pt idx="0">
                  <c:v>88.835819999999998</c:v>
                </c:pt>
                <c:pt idx="1">
                  <c:v>90.736219999999989</c:v>
                </c:pt>
                <c:pt idx="2">
                  <c:v>93.836039999999997</c:v>
                </c:pt>
                <c:pt idx="3">
                  <c:v>95.960559999999987</c:v>
                </c:pt>
                <c:pt idx="4">
                  <c:v>96.642660000000006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8-4328-8B2C-5F08882467BD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(confidence)'!$AJ$4,'BMS1 (confidence)'!$AJ$17,'BMS1 (confidence)'!$AJ$30,'BMS1 (confidence)'!$AJ$43,'BMS1 (confidence)'!$AJ$56)</c:f>
              <c:numCache>
                <c:formatCode>0.00</c:formatCode>
                <c:ptCount val="5"/>
                <c:pt idx="0">
                  <c:v>73.791060000000002</c:v>
                </c:pt>
                <c:pt idx="1">
                  <c:v>77.669439999999994</c:v>
                </c:pt>
                <c:pt idx="2">
                  <c:v>84.302460000000011</c:v>
                </c:pt>
                <c:pt idx="3">
                  <c:v>88.695279999999997</c:v>
                </c:pt>
                <c:pt idx="4">
                  <c:v>90.256840000000011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8-4328-8B2C-5F088824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(confidence)'!$S$37:$W$37</c:f>
              <c:numCache>
                <c:formatCode>0.00</c:formatCode>
                <c:ptCount val="5"/>
                <c:pt idx="0">
                  <c:v>26.381799999999998</c:v>
                </c:pt>
                <c:pt idx="1">
                  <c:v>26.731000000000002</c:v>
                </c:pt>
                <c:pt idx="2">
                  <c:v>27.2653</c:v>
                </c:pt>
                <c:pt idx="3">
                  <c:v>27.285799999999998</c:v>
                </c:pt>
                <c:pt idx="4">
                  <c:v>27.326899999999998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4-49E0-ABA3-8C6C690B6D6C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(confidence)'!$X$37:$AB$37</c:f>
              <c:numCache>
                <c:formatCode>0.00</c:formatCode>
                <c:ptCount val="5"/>
                <c:pt idx="0">
                  <c:v>23.505199999999999</c:v>
                </c:pt>
                <c:pt idx="1">
                  <c:v>24.142199999999999</c:v>
                </c:pt>
                <c:pt idx="2">
                  <c:v>24.162700000000001</c:v>
                </c:pt>
                <c:pt idx="3">
                  <c:v>24.3887</c:v>
                </c:pt>
                <c:pt idx="4">
                  <c:v>24.532599999999999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4-49E0-ABA3-8C6C690B6D6C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(confidence)'!$AC$37:$AG$37</c:f>
              <c:numCache>
                <c:formatCode>0.00</c:formatCode>
                <c:ptCount val="5"/>
                <c:pt idx="0">
                  <c:v>24.594200000000001</c:v>
                </c:pt>
                <c:pt idx="1">
                  <c:v>25.785900000000002</c:v>
                </c:pt>
                <c:pt idx="2">
                  <c:v>26.546099999999999</c:v>
                </c:pt>
                <c:pt idx="3">
                  <c:v>26.977599999999999</c:v>
                </c:pt>
                <c:pt idx="4">
                  <c:v>27.717300000000002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4-49E0-ABA3-8C6C690B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(confidence)'!$S$31:$W$31</c:f>
              <c:numCache>
                <c:formatCode>General</c:formatCode>
                <c:ptCount val="5"/>
                <c:pt idx="0">
                  <c:v>26.381799999999998</c:v>
                </c:pt>
                <c:pt idx="1">
                  <c:v>26.731000000000002</c:v>
                </c:pt>
                <c:pt idx="2">
                  <c:v>27.2653</c:v>
                </c:pt>
                <c:pt idx="3">
                  <c:v>27.285799999999998</c:v>
                </c:pt>
                <c:pt idx="4">
                  <c:v>27.326899999999998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3-4B8D-8A2D-82920909AF75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(confidence)'!$X$31:$AB$31</c:f>
              <c:numCache>
                <c:formatCode>General</c:formatCode>
                <c:ptCount val="5"/>
                <c:pt idx="0">
                  <c:v>23.505199999999999</c:v>
                </c:pt>
                <c:pt idx="1">
                  <c:v>24.142199999999999</c:v>
                </c:pt>
                <c:pt idx="2">
                  <c:v>24.162700000000001</c:v>
                </c:pt>
                <c:pt idx="3">
                  <c:v>24.3887</c:v>
                </c:pt>
                <c:pt idx="4">
                  <c:v>24.532599999999999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3-4B8D-8A2D-82920909AF75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(confidence)'!$AC$31:$AG$31</c:f>
              <c:numCache>
                <c:formatCode>General</c:formatCode>
                <c:ptCount val="5"/>
                <c:pt idx="0">
                  <c:v>24.594200000000001</c:v>
                </c:pt>
                <c:pt idx="1">
                  <c:v>25.785900000000002</c:v>
                </c:pt>
                <c:pt idx="2">
                  <c:v>26.546099999999999</c:v>
                </c:pt>
                <c:pt idx="3">
                  <c:v>26.977599999999999</c:v>
                </c:pt>
                <c:pt idx="4">
                  <c:v>27.717300000000002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3-4B8D-8A2D-82920909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(confidence)'!$S$30:$W$30</c:f>
              <c:numCache>
                <c:formatCode>General</c:formatCode>
                <c:ptCount val="5"/>
                <c:pt idx="0">
                  <c:v>88.617199999999997</c:v>
                </c:pt>
                <c:pt idx="1">
                  <c:v>91.945800000000006</c:v>
                </c:pt>
                <c:pt idx="2">
                  <c:v>94.123699999999999</c:v>
                </c:pt>
                <c:pt idx="3">
                  <c:v>95.315399999999997</c:v>
                </c:pt>
                <c:pt idx="4">
                  <c:v>95.726299999999995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5-412D-BD52-439726F79C0F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(confidence)'!$X$30:$AB$30</c:f>
              <c:numCache>
                <c:formatCode>General</c:formatCode>
                <c:ptCount val="5"/>
                <c:pt idx="0">
                  <c:v>89.439099999999996</c:v>
                </c:pt>
                <c:pt idx="1">
                  <c:v>93.014200000000002</c:v>
                </c:pt>
                <c:pt idx="2">
                  <c:v>94.760599999999997</c:v>
                </c:pt>
                <c:pt idx="3">
                  <c:v>95.602999999999994</c:v>
                </c:pt>
                <c:pt idx="4">
                  <c:v>96.363299999999995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5-412D-BD52-439726F79C0F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(confidence)'!$AC$30:$AG$30</c:f>
              <c:numCache>
                <c:formatCode>General</c:formatCode>
                <c:ptCount val="5"/>
                <c:pt idx="0">
                  <c:v>78.200100000000006</c:v>
                </c:pt>
                <c:pt idx="1">
                  <c:v>82.391599999999997</c:v>
                </c:pt>
                <c:pt idx="2">
                  <c:v>85.412000000000006</c:v>
                </c:pt>
                <c:pt idx="3">
                  <c:v>86.911900000000003</c:v>
                </c:pt>
                <c:pt idx="4">
                  <c:v>88.596699999999998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5-412D-BD52-439726F7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(confidence)'!$S$36:$W$36</c:f>
              <c:numCache>
                <c:formatCode>General</c:formatCode>
                <c:ptCount val="5"/>
                <c:pt idx="0">
                  <c:v>0.33230799999999999</c:v>
                </c:pt>
                <c:pt idx="1">
                  <c:v>0.34006900000000001</c:v>
                </c:pt>
                <c:pt idx="2">
                  <c:v>0.349244</c:v>
                </c:pt>
                <c:pt idx="3">
                  <c:v>0.34916999999999998</c:v>
                </c:pt>
                <c:pt idx="4">
                  <c:v>0.35162500000000002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8-46C5-8BF8-6C6DC6698DB0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(confidence)'!$X$36:$AB$36</c:f>
              <c:numCache>
                <c:formatCode>General</c:formatCode>
                <c:ptCount val="5"/>
                <c:pt idx="0">
                  <c:v>0.31173800000000002</c:v>
                </c:pt>
                <c:pt idx="1">
                  <c:v>0.32376899999999997</c:v>
                </c:pt>
                <c:pt idx="2">
                  <c:v>0.32552900000000001</c:v>
                </c:pt>
                <c:pt idx="3">
                  <c:v>0.329314</c:v>
                </c:pt>
                <c:pt idx="4">
                  <c:v>0.33274700000000001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8-46C5-8BF8-6C6DC6698DB0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(confidence)'!$AC$36:$AG$36</c:f>
              <c:numCache>
                <c:formatCode>General</c:formatCode>
                <c:ptCount val="5"/>
                <c:pt idx="0">
                  <c:v>0.30306300000000003</c:v>
                </c:pt>
                <c:pt idx="1">
                  <c:v>0.32134699999999999</c:v>
                </c:pt>
                <c:pt idx="2">
                  <c:v>0.33288899999999999</c:v>
                </c:pt>
                <c:pt idx="3">
                  <c:v>0.33920899999999998</c:v>
                </c:pt>
                <c:pt idx="4">
                  <c:v>0.34979300000000002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8-46C5-8BF8-6C6DC669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(confidence)'!$S$33:$W$33</c:f>
              <c:numCache>
                <c:formatCode>General</c:formatCode>
                <c:ptCount val="5"/>
                <c:pt idx="0">
                  <c:v>24.529699999999998</c:v>
                </c:pt>
                <c:pt idx="1">
                  <c:v>24.846</c:v>
                </c:pt>
                <c:pt idx="2">
                  <c:v>25.372</c:v>
                </c:pt>
                <c:pt idx="3">
                  <c:v>25.386600000000001</c:v>
                </c:pt>
                <c:pt idx="4">
                  <c:v>25.478999999999999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0-4D1E-A205-7F0D0477BF69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(confidence)'!$X$33:$AB$33</c:f>
              <c:numCache>
                <c:formatCode>General</c:formatCode>
                <c:ptCount val="5"/>
                <c:pt idx="0">
                  <c:v>22.066700000000001</c:v>
                </c:pt>
                <c:pt idx="1">
                  <c:v>22.668399999999998</c:v>
                </c:pt>
                <c:pt idx="2">
                  <c:v>22.750699999999998</c:v>
                </c:pt>
                <c:pt idx="3">
                  <c:v>22.979299999999999</c:v>
                </c:pt>
                <c:pt idx="4">
                  <c:v>23.160799999999998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0-4D1E-A205-7F0D0477BF69}"/>
            </c:ext>
          </c:extLst>
        </c:ser>
        <c:ser>
          <c:idx val="2"/>
          <c:order val="2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(confidence)'!$AC$33:$AG$33</c:f>
              <c:numCache>
                <c:formatCode>General</c:formatCode>
                <c:ptCount val="5"/>
                <c:pt idx="0">
                  <c:v>23.113700000000001</c:v>
                </c:pt>
                <c:pt idx="1">
                  <c:v>24.271799999999999</c:v>
                </c:pt>
                <c:pt idx="2">
                  <c:v>24.9892</c:v>
                </c:pt>
                <c:pt idx="3">
                  <c:v>25.400099999999998</c:v>
                </c:pt>
                <c:pt idx="4">
                  <c:v>26.084299999999999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0-4D1E-A205-7F0D0477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5714285714286"/>
          <c:y val="4.5308499921248586E-2"/>
          <c:w val="0.7373640873015873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(confidence)'!$AJ$4,'BMS1 (confidence)'!$AJ$17,'BMS1 (confidence)'!$AJ$30,'BMS1 (confidence)'!$AJ$43,'BMS1 (confidence)'!$AJ$56)</c:f>
              <c:numCache>
                <c:formatCode>0.00</c:formatCode>
                <c:ptCount val="5"/>
                <c:pt idx="0">
                  <c:v>73.791060000000002</c:v>
                </c:pt>
                <c:pt idx="1">
                  <c:v>77.669439999999994</c:v>
                </c:pt>
                <c:pt idx="2">
                  <c:v>84.302460000000011</c:v>
                </c:pt>
                <c:pt idx="3">
                  <c:v>88.695279999999997</c:v>
                </c:pt>
                <c:pt idx="4">
                  <c:v>90.256840000000011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16E-AAAB-ED66487190D4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(confidence)'!$AI$4,'BMS1 (confidence)'!$AI$17,'BMS1 (confidence)'!$AI$30,'BMS1 (confidence)'!$AI$43,'BMS1 (confidence)'!$AI$56)</c:f>
              <c:numCache>
                <c:formatCode>0.00</c:formatCode>
                <c:ptCount val="5"/>
                <c:pt idx="0">
                  <c:v>88.835819999999998</c:v>
                </c:pt>
                <c:pt idx="1">
                  <c:v>90.736219999999989</c:v>
                </c:pt>
                <c:pt idx="2">
                  <c:v>93.836039999999997</c:v>
                </c:pt>
                <c:pt idx="3">
                  <c:v>95.960559999999987</c:v>
                </c:pt>
                <c:pt idx="4">
                  <c:v>96.642660000000006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16E-AAAB-ED66487190D4}"/>
            </c:ext>
          </c:extLst>
        </c:ser>
        <c:ser>
          <c:idx val="0"/>
          <c:order val="2"/>
          <c:tx>
            <c:strRef>
              <c:f>'BMS1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(confidence)'!$Y$1,'BMS1 (confidence)'!$Y$14,'BMS1 (confidence)'!$Y$27,'BMS1 (confidence)'!$Y$40,'BMS1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(confidence)'!$AH$4,'BMS1 (confidence)'!$AH$17,'BMS1 (confidence)'!$AH$30,'BMS1 (confidence)'!$AH$43,'BMS1 (confidence)'!$AH$56)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89.692820000000012</c:v>
                </c:pt>
                <c:pt idx="2">
                  <c:v>93.145679999999999</c:v>
                </c:pt>
                <c:pt idx="3">
                  <c:v>95.487960000000001</c:v>
                </c:pt>
                <c:pt idx="4">
                  <c:v>96.227659999999986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1-416E-AAAB-ED664871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1666666666665"/>
          <c:y val="4.5308499921248586E-2"/>
          <c:w val="0.7298045634920635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(confidence)'!$AC$37:$AG$37</c:f>
              <c:numCache>
                <c:formatCode>0.00</c:formatCode>
                <c:ptCount val="5"/>
                <c:pt idx="0">
                  <c:v>24.594200000000001</c:v>
                </c:pt>
                <c:pt idx="1">
                  <c:v>25.785900000000002</c:v>
                </c:pt>
                <c:pt idx="2">
                  <c:v>26.546099999999999</c:v>
                </c:pt>
                <c:pt idx="3">
                  <c:v>26.977599999999999</c:v>
                </c:pt>
                <c:pt idx="4">
                  <c:v>27.717300000000002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6-4F93-8560-F03F9E0D027E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(confidence)'!$X$37:$AB$37</c:f>
              <c:numCache>
                <c:formatCode>0.00</c:formatCode>
                <c:ptCount val="5"/>
                <c:pt idx="0">
                  <c:v>23.505199999999999</c:v>
                </c:pt>
                <c:pt idx="1">
                  <c:v>24.142199999999999</c:v>
                </c:pt>
                <c:pt idx="2">
                  <c:v>24.162700000000001</c:v>
                </c:pt>
                <c:pt idx="3">
                  <c:v>24.3887</c:v>
                </c:pt>
                <c:pt idx="4">
                  <c:v>24.532599999999999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6-4F93-8560-F03F9E0D027E}"/>
            </c:ext>
          </c:extLst>
        </c:ser>
        <c:ser>
          <c:idx val="0"/>
          <c:order val="2"/>
          <c:tx>
            <c:strRef>
              <c:f>'BMS1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(confidence)'!$S$37:$W$37</c:f>
              <c:numCache>
                <c:formatCode>0.00</c:formatCode>
                <c:ptCount val="5"/>
                <c:pt idx="0">
                  <c:v>26.381799999999998</c:v>
                </c:pt>
                <c:pt idx="1">
                  <c:v>26.731000000000002</c:v>
                </c:pt>
                <c:pt idx="2">
                  <c:v>27.2653</c:v>
                </c:pt>
                <c:pt idx="3">
                  <c:v>27.285799999999998</c:v>
                </c:pt>
                <c:pt idx="4">
                  <c:v>27.326899999999998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6-4F93-8560-F03F9E0D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(confidence)'!$AC$30:$AG$30</c:f>
              <c:numCache>
                <c:formatCode>General</c:formatCode>
                <c:ptCount val="5"/>
                <c:pt idx="0">
                  <c:v>78.200100000000006</c:v>
                </c:pt>
                <c:pt idx="1">
                  <c:v>82.391599999999997</c:v>
                </c:pt>
                <c:pt idx="2">
                  <c:v>85.412000000000006</c:v>
                </c:pt>
                <c:pt idx="3">
                  <c:v>86.911900000000003</c:v>
                </c:pt>
                <c:pt idx="4">
                  <c:v>88.596699999999998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F-4025-8FE4-FE1307223417}"/>
            </c:ext>
          </c:extLst>
        </c:ser>
        <c:ser>
          <c:idx val="1"/>
          <c:order val="1"/>
          <c:tx>
            <c:strRef>
              <c:f>'BMS1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(confidence)'!$X$30:$AB$30</c:f>
              <c:numCache>
                <c:formatCode>General</c:formatCode>
                <c:ptCount val="5"/>
                <c:pt idx="0">
                  <c:v>89.439099999999996</c:v>
                </c:pt>
                <c:pt idx="1">
                  <c:v>93.014200000000002</c:v>
                </c:pt>
                <c:pt idx="2">
                  <c:v>94.760599999999997</c:v>
                </c:pt>
                <c:pt idx="3">
                  <c:v>95.602999999999994</c:v>
                </c:pt>
                <c:pt idx="4">
                  <c:v>96.363299999999995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F-4025-8FE4-FE1307223417}"/>
            </c:ext>
          </c:extLst>
        </c:ser>
        <c:ser>
          <c:idx val="0"/>
          <c:order val="2"/>
          <c:tx>
            <c:strRef>
              <c:f>'BMS1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(confidence)'!$S$30:$W$30</c:f>
              <c:numCache>
                <c:formatCode>General</c:formatCode>
                <c:ptCount val="5"/>
                <c:pt idx="0">
                  <c:v>88.617199999999997</c:v>
                </c:pt>
                <c:pt idx="1">
                  <c:v>91.945800000000006</c:v>
                </c:pt>
                <c:pt idx="2">
                  <c:v>94.123699999999999</c:v>
                </c:pt>
                <c:pt idx="3">
                  <c:v>95.315399999999997</c:v>
                </c:pt>
                <c:pt idx="4">
                  <c:v>95.726299999999995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F-4025-8FE4-FE130722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(confidence)'!$AH$7,'Bible (confidence)'!$AH$20,'Bible (confidence)'!$AH$33,'Bible (confidence)'!$AH$46,'Bible (confidence)'!$AH$59)</c:f>
              <c:numCache>
                <c:formatCode>0.00</c:formatCode>
                <c:ptCount val="5"/>
                <c:pt idx="0">
                  <c:v>4.7148899999999996</c:v>
                </c:pt>
                <c:pt idx="1">
                  <c:v>6.5030779999999995</c:v>
                </c:pt>
                <c:pt idx="2">
                  <c:v>6.5080100000000005</c:v>
                </c:pt>
                <c:pt idx="3">
                  <c:v>6.3781539999999994</c:v>
                </c:pt>
                <c:pt idx="4">
                  <c:v>6.2991019999999995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3-4C0F-ABE2-C7B87EA381AD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(confidence)'!$AI$7,'Bible (confidence)'!$AI$20,'Bible (confidence)'!$AI$33,'Bible (confidence)'!$AI$46,'Bible (confidence)'!$AI$59)</c:f>
              <c:numCache>
                <c:formatCode>0.00</c:formatCode>
                <c:ptCount val="5"/>
                <c:pt idx="0">
                  <c:v>4.9746259999999998</c:v>
                </c:pt>
                <c:pt idx="1">
                  <c:v>4.9536720000000001</c:v>
                </c:pt>
                <c:pt idx="2">
                  <c:v>4.9783140000000001</c:v>
                </c:pt>
                <c:pt idx="3">
                  <c:v>4.9910319999999997</c:v>
                </c:pt>
                <c:pt idx="4">
                  <c:v>5.0638719999999999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3-4C0F-ABE2-C7B87EA381AD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(confidence)'!$AJ$7,'Bible (confidence)'!$AJ$20,'Bible (confidence)'!$AJ$33,'Bible (confidence)'!$AJ$46,'Bible (confidence)'!$AJ$59)</c:f>
              <c:numCache>
                <c:formatCode>0.00</c:formatCode>
                <c:ptCount val="5"/>
                <c:pt idx="0">
                  <c:v>4.0997500000000002</c:v>
                </c:pt>
                <c:pt idx="1">
                  <c:v>5.9469180000000001</c:v>
                </c:pt>
                <c:pt idx="2">
                  <c:v>6.6639119999999989</c:v>
                </c:pt>
                <c:pt idx="3">
                  <c:v>6.815354000000001</c:v>
                </c:pt>
                <c:pt idx="4">
                  <c:v>6.8440340000000006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3-4C0F-ABE2-C7B87EA3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(confidence)'!$AH$10,'BMS2 (confidence)'!$AH$23,'BMS2 (confidence)'!$AH$36,'BMS2 (confidence)'!$AH$49,'BMS2 (confidence)'!$AH$62)</c:f>
              <c:numCache>
                <c:formatCode>0.00</c:formatCode>
                <c:ptCount val="5"/>
                <c:pt idx="0">
                  <c:v>4.71245E-2</c:v>
                </c:pt>
                <c:pt idx="1">
                  <c:v>8.2684540000000001E-2</c:v>
                </c:pt>
                <c:pt idx="2">
                  <c:v>0.11785779999999998</c:v>
                </c:pt>
                <c:pt idx="3">
                  <c:v>0.11675792</c:v>
                </c:pt>
                <c:pt idx="4">
                  <c:v>0.11540234000000001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068-A5FD-79CB539C14B7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(confidence)'!$AI$10,'BMS2 (confidence)'!$AI$23,'BMS2 (confidence)'!$AI$36,'BMS2 (confidence)'!$AI$49,'BMS2 (confidence)'!$AI$62)</c:f>
              <c:numCache>
                <c:formatCode>0.00</c:formatCode>
                <c:ptCount val="5"/>
                <c:pt idx="0">
                  <c:v>4.9918719999999993E-2</c:v>
                </c:pt>
                <c:pt idx="1">
                  <c:v>8.3336560000000004E-2</c:v>
                </c:pt>
                <c:pt idx="2">
                  <c:v>0.11349178000000001</c:v>
                </c:pt>
                <c:pt idx="3">
                  <c:v>0.10489337999999999</c:v>
                </c:pt>
                <c:pt idx="4">
                  <c:v>0.10095398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068-A5FD-79CB539C14B7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(confidence)'!$AJ$10,'BMS2 (confidence)'!$AJ$23,'BMS2 (confidence)'!$AJ$36,'BMS2 (confidence)'!$AJ$49,'BMS2 (confidence)'!$AJ$62)</c:f>
              <c:numCache>
                <c:formatCode>0.00</c:formatCode>
                <c:ptCount val="5"/>
                <c:pt idx="0">
                  <c:v>3.1013379999999997E-2</c:v>
                </c:pt>
                <c:pt idx="1">
                  <c:v>6.1152660000000005E-2</c:v>
                </c:pt>
                <c:pt idx="2">
                  <c:v>9.4512559999999995E-2</c:v>
                </c:pt>
                <c:pt idx="3">
                  <c:v>9.2969780000000002E-2</c:v>
                </c:pt>
                <c:pt idx="4">
                  <c:v>8.9930899999999994E-2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A-4068-A5FD-79CB539C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(confidence)'!$AH$11,'BMS2 (confidence)'!$AH$24,'BMS2 (confidence)'!$AH$37,'BMS2 (confidence)'!$AH$50,'BMS2 (confidence)'!$AH$63)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9-4AC8-92B9-FC7617AA15CF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(confidence)'!$AI$11,'BMS2 (confidence)'!$AI$24,'BMS2 (confidence)'!$AI$37,'BMS2 (confidence)'!$AI$50,'BMS2 (confidence)'!$AI$63)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9-4AC8-92B9-FC7617AA15CF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(confidence)'!$AJ$11,'BMS2 (confidence)'!$AJ$24,'BMS2 (confidence)'!$AJ$37,'BMS2 (confidence)'!$AJ$50,'BMS2 (confidence)'!$AJ$63)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9-4AC8-92B9-FC7617AA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(confidence)'!$AH$5,'BMS2 (confidence)'!$AH$18,'BMS2 (confidence)'!$AH$31,'BMS2 (confidence)'!$AH$44,'BMS2 (confidence)'!$AH$57)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674-AB2E-EC11B79F5BF4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(confidence)'!$AI$5,'BMS2 (confidence)'!$AI$18,'BMS2 (confidence)'!$AI$31,'BMS2 (confidence)'!$AI$44,'BMS2 (confidence)'!$AI$57)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674-AB2E-EC11B79F5BF4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(confidence)'!$AJ$5,'BMS2 (confidence)'!$AJ$18,'BMS2 (confidence)'!$AJ$31,'BMS2 (confidence)'!$AJ$44,'BMS2 (confidence)'!$AJ$57)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6-4674-AB2E-EC11B79F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(confidence)'!$AH$7,'BMS2 (confidence)'!$AH$20,'BMS2 (confidence)'!$AH$33,'BMS2 (confidence)'!$AH$46,'BMS2 (confidence)'!$AH$59)</c:f>
              <c:numCache>
                <c:formatCode>0.00</c:formatCode>
                <c:ptCount val="5"/>
                <c:pt idx="0">
                  <c:v>5.1000240000000003</c:v>
                </c:pt>
                <c:pt idx="1">
                  <c:v>8.1252700000000004</c:v>
                </c:pt>
                <c:pt idx="2">
                  <c:v>8.4102300000000003</c:v>
                </c:pt>
                <c:pt idx="3">
                  <c:v>8.3420960000000015</c:v>
                </c:pt>
                <c:pt idx="4">
                  <c:v>8.216012000000001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E-4F96-A72C-ACC2343E3A25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(confidence)'!$AI$7,'BMS2 (confidence)'!$AI$20,'BMS2 (confidence)'!$AI$33,'BMS2 (confidence)'!$AI$46,'BMS2 (confidence)'!$AI$59)</c:f>
              <c:numCache>
                <c:formatCode>0.00</c:formatCode>
                <c:ptCount val="5"/>
                <c:pt idx="0">
                  <c:v>5.3615359999999992</c:v>
                </c:pt>
                <c:pt idx="1">
                  <c:v>8.0882680000000011</c:v>
                </c:pt>
                <c:pt idx="2">
                  <c:v>7.723268</c:v>
                </c:pt>
                <c:pt idx="3">
                  <c:v>7.0569539999999993</c:v>
                </c:pt>
                <c:pt idx="4">
                  <c:v>6.6607579999999995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E-4F96-A72C-ACC2343E3A25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(confidence)'!$AJ$7,'BMS2 (confidence)'!$AJ$20,'BMS2 (confidence)'!$AJ$33,'BMS2 (confidence)'!$AJ$46,'BMS2 (confidence)'!$AJ$59)</c:f>
              <c:numCache>
                <c:formatCode>0.00</c:formatCode>
                <c:ptCount val="5"/>
                <c:pt idx="0">
                  <c:v>3.4854439999999998</c:v>
                </c:pt>
                <c:pt idx="1">
                  <c:v>6.4517220000000011</c:v>
                </c:pt>
                <c:pt idx="2">
                  <c:v>7.0606460000000002</c:v>
                </c:pt>
                <c:pt idx="3">
                  <c:v>6.8727940000000007</c:v>
                </c:pt>
                <c:pt idx="4">
                  <c:v>6.5502080000000005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E-4F96-A72C-ACC2343E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(confidence)'!$AH$4,'BMS2 (confidence)'!$AH$17,'BMS2 (confidence)'!$AH$30,'BMS2 (confidence)'!$AH$43,'BMS2 (confidence)'!$AH$56)</c:f>
              <c:numCache>
                <c:formatCode>0.00</c:formatCode>
                <c:ptCount val="5"/>
                <c:pt idx="0">
                  <c:v>23.936799999999998</c:v>
                </c:pt>
                <c:pt idx="1">
                  <c:v>33.243859999999998</c:v>
                </c:pt>
                <c:pt idx="2">
                  <c:v>40.723259999999996</c:v>
                </c:pt>
                <c:pt idx="3">
                  <c:v>46.599739999999997</c:v>
                </c:pt>
                <c:pt idx="4">
                  <c:v>50.843579999999996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1E7-B720-BCA68A9B2F6F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(confidence)'!$AI$4,'BMS2 (confidence)'!$AI$17,'BMS2 (confidence)'!$AI$30,'BMS2 (confidence)'!$AI$43,'BMS2 (confidence)'!$AI$56)</c:f>
              <c:numCache>
                <c:formatCode>0.00</c:formatCode>
                <c:ptCount val="5"/>
                <c:pt idx="0">
                  <c:v>25.47588</c:v>
                </c:pt>
                <c:pt idx="1">
                  <c:v>34.689239999999998</c:v>
                </c:pt>
                <c:pt idx="2">
                  <c:v>42.148499999999999</c:v>
                </c:pt>
                <c:pt idx="3">
                  <c:v>47.981119999999997</c:v>
                </c:pt>
                <c:pt idx="4">
                  <c:v>52.19838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1E7-B720-BCA68A9B2F6F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(confidence)'!$AJ$4,'BMS2 (confidence)'!$AJ$17,'BMS2 (confidence)'!$AJ$30,'BMS2 (confidence)'!$AJ$43,'BMS2 (confidence)'!$AJ$56)</c:f>
              <c:numCache>
                <c:formatCode>0.00</c:formatCode>
                <c:ptCount val="5"/>
                <c:pt idx="0">
                  <c:v>16.33858</c:v>
                </c:pt>
                <c:pt idx="1">
                  <c:v>25.422940000000001</c:v>
                </c:pt>
                <c:pt idx="2">
                  <c:v>32.690280000000001</c:v>
                </c:pt>
                <c:pt idx="3">
                  <c:v>38.35672000000001</c:v>
                </c:pt>
                <c:pt idx="4">
                  <c:v>42.54336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B-41E7-B720-BCA68A9B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(confidence)'!$S$37:$W$37</c:f>
              <c:numCache>
                <c:formatCode>0.00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B-4F88-8690-4BE6721F0438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(confidence)'!$X$37:$AB$37</c:f>
              <c:numCache>
                <c:formatCode>0.00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B-4F88-8690-4BE6721F0438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(confidence)'!$AC$37:$AG$37</c:f>
              <c:numCache>
                <c:formatCode>0.00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B-4F88-8690-4BE6721F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(confidence)'!$S$31:$W$31</c:f>
              <c:numCache>
                <c:formatCode>General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C-47AA-8FE7-86BE9720AE36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(confidence)'!$X$31:$AB$31</c:f>
              <c:numCache>
                <c:formatCode>General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C-47AA-8FE7-86BE9720AE36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(confidence)'!$AC$31:$AG$31</c:f>
              <c:numCache>
                <c:formatCode>General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C-47AA-8FE7-86BE9720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(confidence)'!$S$30:$W$30</c:f>
              <c:numCache>
                <c:formatCode>General</c:formatCode>
                <c:ptCount val="5"/>
                <c:pt idx="0">
                  <c:v>34.813499999999998</c:v>
                </c:pt>
                <c:pt idx="1">
                  <c:v>39.652999999999999</c:v>
                </c:pt>
                <c:pt idx="2">
                  <c:v>41.747</c:v>
                </c:pt>
                <c:pt idx="3">
                  <c:v>43.182899999999997</c:v>
                </c:pt>
                <c:pt idx="4">
                  <c:v>44.219900000000003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6-47D7-8E7D-647A4D5DF426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(confidence)'!$X$30:$AB$30</c:f>
              <c:numCache>
                <c:formatCode>General</c:formatCode>
                <c:ptCount val="5"/>
                <c:pt idx="0">
                  <c:v>36.668199999999999</c:v>
                </c:pt>
                <c:pt idx="1">
                  <c:v>40.902700000000003</c:v>
                </c:pt>
                <c:pt idx="2">
                  <c:v>42.823900000000002</c:v>
                </c:pt>
                <c:pt idx="3">
                  <c:v>44.439300000000003</c:v>
                </c:pt>
                <c:pt idx="4">
                  <c:v>45.9084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6-47D7-8E7D-647A4D5DF426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(confidence)'!$AC$30:$AG$30</c:f>
              <c:numCache>
                <c:formatCode>General</c:formatCode>
                <c:ptCount val="5"/>
                <c:pt idx="0">
                  <c:v>28.3188</c:v>
                </c:pt>
                <c:pt idx="1">
                  <c:v>31.3169</c:v>
                </c:pt>
                <c:pt idx="2">
                  <c:v>33.6768</c:v>
                </c:pt>
                <c:pt idx="3">
                  <c:v>34.660600000000002</c:v>
                </c:pt>
                <c:pt idx="4">
                  <c:v>35.478299999999997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6-47D7-8E7D-647A4D5D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(confidence)'!$S$36:$W$36</c:f>
              <c:numCache>
                <c:formatCode>General</c:formatCode>
                <c:ptCount val="5"/>
                <c:pt idx="0">
                  <c:v>9.4263E-2</c:v>
                </c:pt>
                <c:pt idx="1">
                  <c:v>0.113512</c:v>
                </c:pt>
                <c:pt idx="2">
                  <c:v>0.121284</c:v>
                </c:pt>
                <c:pt idx="3">
                  <c:v>0.12740699999999999</c:v>
                </c:pt>
                <c:pt idx="4">
                  <c:v>0.132823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5-478F-BC02-46EA5A63E484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(confidence)'!$X$36:$AB$36</c:f>
              <c:numCache>
                <c:formatCode>General</c:formatCode>
                <c:ptCount val="5"/>
                <c:pt idx="0">
                  <c:v>9.5672900000000005E-2</c:v>
                </c:pt>
                <c:pt idx="1">
                  <c:v>0.107198</c:v>
                </c:pt>
                <c:pt idx="2">
                  <c:v>0.11602</c:v>
                </c:pt>
                <c:pt idx="3">
                  <c:v>0.122447</c:v>
                </c:pt>
                <c:pt idx="4">
                  <c:v>0.12612100000000001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5-478F-BC02-46EA5A63E484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(confidence)'!$AC$36:$AG$36</c:f>
              <c:numCache>
                <c:formatCode>General</c:formatCode>
                <c:ptCount val="5"/>
                <c:pt idx="0">
                  <c:v>7.9134999999999997E-2</c:v>
                </c:pt>
                <c:pt idx="1">
                  <c:v>9.0457999999999997E-2</c:v>
                </c:pt>
                <c:pt idx="2">
                  <c:v>9.8018800000000003E-2</c:v>
                </c:pt>
                <c:pt idx="3">
                  <c:v>0.101095</c:v>
                </c:pt>
                <c:pt idx="4">
                  <c:v>0.103856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5-478F-BC02-46EA5A63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(confidence)'!$S$28:$V$28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(confidence)'!$S$33:$W$33</c:f>
              <c:numCache>
                <c:formatCode>General</c:formatCode>
                <c:ptCount val="5"/>
                <c:pt idx="0">
                  <c:v>6.8358999999999996</c:v>
                </c:pt>
                <c:pt idx="1">
                  <c:v>8.1500199999999996</c:v>
                </c:pt>
                <c:pt idx="2">
                  <c:v>8.6551299999999998</c:v>
                </c:pt>
                <c:pt idx="3">
                  <c:v>9.0381400000000003</c:v>
                </c:pt>
                <c:pt idx="4">
                  <c:v>9.3719599999999996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159-8A06-336DF47FE683}"/>
            </c:ext>
          </c:extLst>
        </c:ser>
        <c:ser>
          <c:idx val="1"/>
          <c:order val="1"/>
          <c:tx>
            <c:strRef>
              <c:f>'BMS2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(confidence)'!$X$33:$AB$33</c:f>
              <c:numCache>
                <c:formatCode>General</c:formatCode>
                <c:ptCount val="5"/>
                <c:pt idx="0">
                  <c:v>6.6508799999999999</c:v>
                </c:pt>
                <c:pt idx="1">
                  <c:v>7.3902000000000001</c:v>
                </c:pt>
                <c:pt idx="2">
                  <c:v>7.9050599999999998</c:v>
                </c:pt>
                <c:pt idx="3">
                  <c:v>8.2422000000000004</c:v>
                </c:pt>
                <c:pt idx="4">
                  <c:v>8.4280000000000008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C-4159-8A06-336DF47FE683}"/>
            </c:ext>
          </c:extLst>
        </c:ser>
        <c:ser>
          <c:idx val="2"/>
          <c:order val="2"/>
          <c:tx>
            <c:strRef>
              <c:f>'BMS2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(confidence)'!$AC$33:$AG$33</c:f>
              <c:numCache>
                <c:formatCode>General</c:formatCode>
                <c:ptCount val="5"/>
                <c:pt idx="0">
                  <c:v>6.0252499999999998</c:v>
                </c:pt>
                <c:pt idx="1">
                  <c:v>6.77651</c:v>
                </c:pt>
                <c:pt idx="2">
                  <c:v>7.29087</c:v>
                </c:pt>
                <c:pt idx="3">
                  <c:v>7.5122299999999997</c:v>
                </c:pt>
                <c:pt idx="4">
                  <c:v>7.6983699999999997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C-4159-8A06-336DF47F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(confidence)'!$AH$4,'Bible (confidence)'!$AH$17,'Bible (confidence)'!$AH$30,'Bible (confidence)'!$AH$43,'Bible (confidence)'!$AH$56)</c:f>
              <c:numCache>
                <c:formatCode>0.00</c:formatCode>
                <c:ptCount val="5"/>
                <c:pt idx="0">
                  <c:v>48.889679999999998</c:v>
                </c:pt>
                <c:pt idx="1">
                  <c:v>82.652259999999998</c:v>
                </c:pt>
                <c:pt idx="2">
                  <c:v>93.619299999999996</c:v>
                </c:pt>
                <c:pt idx="3">
                  <c:v>96.742820000000009</c:v>
                </c:pt>
                <c:pt idx="4">
                  <c:v>98.19462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E-4A60-B0A6-060E77835981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(confidence)'!$AI$4,'Bible (confidence)'!$AI$17,'Bible (confidence)'!$AI$30,'Bible (confidence)'!$AI$43,'Bible (confidence)'!$AI$56)</c:f>
              <c:numCache>
                <c:formatCode>0.00</c:formatCode>
                <c:ptCount val="5"/>
                <c:pt idx="0">
                  <c:v>49.321040000000004</c:v>
                </c:pt>
                <c:pt idx="1">
                  <c:v>82.691860000000005</c:v>
                </c:pt>
                <c:pt idx="2">
                  <c:v>93.578040000000016</c:v>
                </c:pt>
                <c:pt idx="3">
                  <c:v>96.735680000000002</c:v>
                </c:pt>
                <c:pt idx="4">
                  <c:v>98.180300000000003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E-4A60-B0A6-060E77835981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('Bible (confidence)'!$Y$1,'Bible (confidence)'!$Y$14,'Bible (confidence)'!$Y$27,'Bible (confidence)'!$Y$40,'Bible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(confidence)'!$AJ$4,'Bible (confidence)'!$AJ$17,'Bible (confidence)'!$AJ$30,'Bible (confidence)'!$AJ$43,'Bible (confidence)'!$AJ$56)</c:f>
              <c:numCache>
                <c:formatCode>0.00</c:formatCode>
                <c:ptCount val="5"/>
                <c:pt idx="0">
                  <c:v>38.336020000000005</c:v>
                </c:pt>
                <c:pt idx="1">
                  <c:v>71.987679999999997</c:v>
                </c:pt>
                <c:pt idx="2">
                  <c:v>86.763480000000001</c:v>
                </c:pt>
                <c:pt idx="3">
                  <c:v>91.744080000000011</c:v>
                </c:pt>
                <c:pt idx="4">
                  <c:v>94.653139999999993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E-4A60-B0A6-060E7783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(confidence)'!$AC$37:$AG$37</c:f>
              <c:numCache>
                <c:formatCode>0.00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785-869C-EF80E3F770F3}"/>
            </c:ext>
          </c:extLst>
        </c:ser>
        <c:ser>
          <c:idx val="1"/>
          <c:order val="1"/>
          <c:tx>
            <c:strRef>
              <c:f>'BMS2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(confidence)'!$X$37:$AB$37</c:f>
              <c:numCache>
                <c:formatCode>0.00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785-869C-EF80E3F770F3}"/>
            </c:ext>
          </c:extLst>
        </c:ser>
        <c:ser>
          <c:idx val="0"/>
          <c:order val="2"/>
          <c:tx>
            <c:strRef>
              <c:f>'BMS2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(confidence)'!$S$37:$W$37</c:f>
              <c:numCache>
                <c:formatCode>0.00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785-869C-EF80E3F7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2335054968184"/>
          <c:y val="4.5308499921248586E-2"/>
          <c:w val="0.71639796480093265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(confidence)'!$AC$30:$AG$30</c:f>
              <c:numCache>
                <c:formatCode>General</c:formatCode>
                <c:ptCount val="5"/>
                <c:pt idx="0">
                  <c:v>28.3188</c:v>
                </c:pt>
                <c:pt idx="1">
                  <c:v>31.3169</c:v>
                </c:pt>
                <c:pt idx="2">
                  <c:v>33.6768</c:v>
                </c:pt>
                <c:pt idx="3">
                  <c:v>34.660600000000002</c:v>
                </c:pt>
                <c:pt idx="4">
                  <c:v>35.478299999999997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A-4323-9F26-9F124BF9B294}"/>
            </c:ext>
          </c:extLst>
        </c:ser>
        <c:ser>
          <c:idx val="1"/>
          <c:order val="1"/>
          <c:tx>
            <c:strRef>
              <c:f>'BMS2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(confidence)'!$X$30:$AB$30</c:f>
              <c:numCache>
                <c:formatCode>General</c:formatCode>
                <c:ptCount val="5"/>
                <c:pt idx="0">
                  <c:v>36.668199999999999</c:v>
                </c:pt>
                <c:pt idx="1">
                  <c:v>40.902700000000003</c:v>
                </c:pt>
                <c:pt idx="2">
                  <c:v>42.823900000000002</c:v>
                </c:pt>
                <c:pt idx="3">
                  <c:v>44.439300000000003</c:v>
                </c:pt>
                <c:pt idx="4">
                  <c:v>45.9084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A-4323-9F26-9F124BF9B294}"/>
            </c:ext>
          </c:extLst>
        </c:ser>
        <c:ser>
          <c:idx val="0"/>
          <c:order val="2"/>
          <c:tx>
            <c:strRef>
              <c:f>'BMS2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(confidence)'!$S$30:$W$30</c:f>
              <c:numCache>
                <c:formatCode>General</c:formatCode>
                <c:ptCount val="5"/>
                <c:pt idx="0">
                  <c:v>34.813499999999998</c:v>
                </c:pt>
                <c:pt idx="1">
                  <c:v>39.652999999999999</c:v>
                </c:pt>
                <c:pt idx="2">
                  <c:v>41.747</c:v>
                </c:pt>
                <c:pt idx="3">
                  <c:v>43.182899999999997</c:v>
                </c:pt>
                <c:pt idx="4">
                  <c:v>44.219900000000003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A-4323-9F26-9F124BF9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(confidence)'!$AJ$11,'BMS2 (confidence)'!$AJ$24,'BMS2 (confidence)'!$AJ$37,'BMS2 (confidence)'!$AJ$50,'BMS2 (confidence)'!$AJ$63)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B-4C4D-8DFE-AE4E2A0923B7}"/>
            </c:ext>
          </c:extLst>
        </c:ser>
        <c:ser>
          <c:idx val="1"/>
          <c:order val="1"/>
          <c:tx>
            <c:strRef>
              <c:f>'BMS2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(confidence)'!$AI$11,'BMS2 (confidence)'!$AI$24,'BMS2 (confidence)'!$AI$37,'BMS2 (confidence)'!$AI$50,'BMS2 (confidence)'!$AI$63)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C4D-8DFE-AE4E2A0923B7}"/>
            </c:ext>
          </c:extLst>
        </c:ser>
        <c:ser>
          <c:idx val="0"/>
          <c:order val="2"/>
          <c:tx>
            <c:strRef>
              <c:f>'BMS2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(confidence)'!$AH$11,'BMS2 (confidence)'!$AH$24,'BMS2 (confidence)'!$AH$37,'BMS2 (confidence)'!$AH$50,'BMS2 (confidence)'!$AH$63)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B-4C4D-8DFE-AE4E2A09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3742505413948"/>
          <c:y val="4.5308499921248586E-2"/>
          <c:w val="0.731884041879037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(confidence)'!$AJ$4,'BMS2 (confidence)'!$AJ$17,'BMS2 (confidence)'!$AJ$30,'BMS2 (confidence)'!$AJ$43,'BMS2 (confidence)'!$AJ$56)</c:f>
              <c:numCache>
                <c:formatCode>0.00</c:formatCode>
                <c:ptCount val="5"/>
                <c:pt idx="0">
                  <c:v>16.33858</c:v>
                </c:pt>
                <c:pt idx="1">
                  <c:v>25.422940000000001</c:v>
                </c:pt>
                <c:pt idx="2">
                  <c:v>32.690280000000001</c:v>
                </c:pt>
                <c:pt idx="3">
                  <c:v>38.35672000000001</c:v>
                </c:pt>
                <c:pt idx="4">
                  <c:v>42.54336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D-4157-B904-8BF7CB528441}"/>
            </c:ext>
          </c:extLst>
        </c:ser>
        <c:ser>
          <c:idx val="1"/>
          <c:order val="1"/>
          <c:tx>
            <c:strRef>
              <c:f>'BMS2 (confidence)'!$X$2:$AB$2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(confidence)'!$AI$4,'BMS2 (confidence)'!$AI$17,'BMS2 (confidence)'!$AI$30,'BMS2 (confidence)'!$AI$43,'BMS2 (confidence)'!$AI$56)</c:f>
              <c:numCache>
                <c:formatCode>0.00</c:formatCode>
                <c:ptCount val="5"/>
                <c:pt idx="0">
                  <c:v>25.47588</c:v>
                </c:pt>
                <c:pt idx="1">
                  <c:v>34.689239999999998</c:v>
                </c:pt>
                <c:pt idx="2">
                  <c:v>42.148499999999999</c:v>
                </c:pt>
                <c:pt idx="3">
                  <c:v>47.981119999999997</c:v>
                </c:pt>
                <c:pt idx="4">
                  <c:v>52.19838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D-4157-B904-8BF7CB528441}"/>
            </c:ext>
          </c:extLst>
        </c:ser>
        <c:ser>
          <c:idx val="0"/>
          <c:order val="2"/>
          <c:tx>
            <c:strRef>
              <c:f>'BMS2 (confidence)'!$S$2:$W$2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(confidence)'!$Y$1,'BMS2 (confidence)'!$Y$14,'BMS2 (confidence)'!$Y$27,'BMS2 (confidence)'!$Y$40,'BMS2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(confidence)'!$AH$4,'BMS2 (confidence)'!$AH$17,'BMS2 (confidence)'!$AH$30,'BMS2 (confidence)'!$AH$43,'BMS2 (confidence)'!$AH$56)</c:f>
              <c:numCache>
                <c:formatCode>0.00</c:formatCode>
                <c:ptCount val="5"/>
                <c:pt idx="0">
                  <c:v>23.936799999999998</c:v>
                </c:pt>
                <c:pt idx="1">
                  <c:v>33.243859999999998</c:v>
                </c:pt>
                <c:pt idx="2">
                  <c:v>40.723259999999996</c:v>
                </c:pt>
                <c:pt idx="3">
                  <c:v>46.599739999999997</c:v>
                </c:pt>
                <c:pt idx="4">
                  <c:v>50.843579999999996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D-4157-B904-8BF7CB52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(confidence)'!$AH$10,'FIFA (confidence)'!$AH$23,'FIFA (confidence)'!$AH$36,'FIFA (confidence)'!$AH$49,'FIFA (confidence)'!$AH$62)</c:f>
              <c:numCache>
                <c:formatCode>0.00</c:formatCode>
                <c:ptCount val="5"/>
                <c:pt idx="0">
                  <c:v>1.279746E-2</c:v>
                </c:pt>
                <c:pt idx="1">
                  <c:v>1.2567519999999999E-2</c:v>
                </c:pt>
                <c:pt idx="2">
                  <c:v>1.7014040000000001E-2</c:v>
                </c:pt>
                <c:pt idx="3">
                  <c:v>1.6778000000000001E-2</c:v>
                </c:pt>
                <c:pt idx="4">
                  <c:v>1.6672940000000001E-2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468A-893F-31C8D6C8528C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(confidence)'!$AI$10,'FIFA (confidence)'!$AI$23,'FIFA (confidence)'!$AI$36,'FIFA (confidence)'!$AI$49,'FIFA (confidence)'!$AI$62)</c:f>
              <c:numCache>
                <c:formatCode>0.00</c:formatCode>
                <c:ptCount val="5"/>
                <c:pt idx="0">
                  <c:v>1.2774200000000003E-2</c:v>
                </c:pt>
                <c:pt idx="1">
                  <c:v>1.255066E-2</c:v>
                </c:pt>
                <c:pt idx="2">
                  <c:v>1.6220359999999996E-2</c:v>
                </c:pt>
                <c:pt idx="3">
                  <c:v>1.5434100000000001E-2</c:v>
                </c:pt>
                <c:pt idx="4">
                  <c:v>1.5363979999999999E-2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0-468A-893F-31C8D6C8528C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(confidence)'!$AJ$10,'FIFA (confidence)'!$AJ$23,'FIFA (confidence)'!$AJ$36,'FIFA (confidence)'!$AJ$49,'FIFA (confidence)'!$AJ$62)</c:f>
              <c:numCache>
                <c:formatCode>0.00</c:formatCode>
                <c:ptCount val="5"/>
                <c:pt idx="0">
                  <c:v>1.124206E-2</c:v>
                </c:pt>
                <c:pt idx="1">
                  <c:v>1.219686E-2</c:v>
                </c:pt>
                <c:pt idx="2">
                  <c:v>1.5024300000000001E-2</c:v>
                </c:pt>
                <c:pt idx="3">
                  <c:v>1.4064080000000001E-2</c:v>
                </c:pt>
                <c:pt idx="4">
                  <c:v>1.3167680000000001E-2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0-468A-893F-31C8D6C8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(confidence)'!$AH$11,'FIFA (confidence)'!$AH$24,'FIFA (confidence)'!$AH$37,'FIFA (confidence)'!$AH$50,'FIFA (confidence)'!$AH$63)</c:f>
              <c:numCache>
                <c:formatCode>0.00</c:formatCode>
                <c:ptCount val="5"/>
                <c:pt idx="0">
                  <c:v>27.959120000000002</c:v>
                </c:pt>
                <c:pt idx="1">
                  <c:v>26.921060000000001</c:v>
                </c:pt>
                <c:pt idx="2">
                  <c:v>25.334</c:v>
                </c:pt>
                <c:pt idx="3">
                  <c:v>24.926139999999997</c:v>
                </c:pt>
                <c:pt idx="4">
                  <c:v>24.72372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A-4241-9BEA-E1254897A879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(confidence)'!$AI$11,'FIFA (confidence)'!$AI$24,'FIFA (confidence)'!$AI$37,'FIFA (confidence)'!$AI$50,'FIFA (confidence)'!$AI$63)</c:f>
              <c:numCache>
                <c:formatCode>0.00</c:formatCode>
                <c:ptCount val="5"/>
                <c:pt idx="0">
                  <c:v>27.959140000000001</c:v>
                </c:pt>
                <c:pt idx="1">
                  <c:v>26.89864</c:v>
                </c:pt>
                <c:pt idx="2">
                  <c:v>23.515899999999998</c:v>
                </c:pt>
                <c:pt idx="3">
                  <c:v>22.168200000000002</c:v>
                </c:pt>
                <c:pt idx="4">
                  <c:v>22.133980000000001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A-4241-9BEA-E1254897A879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(confidence)'!$AJ$11,'FIFA (confidence)'!$AJ$24,'FIFA (confidence)'!$AJ$37,'FIFA (confidence)'!$AJ$50,'FIFA (confidence)'!$AJ$63)</c:f>
              <c:numCache>
                <c:formatCode>0.00</c:formatCode>
                <c:ptCount val="5"/>
                <c:pt idx="0">
                  <c:v>25.23986</c:v>
                </c:pt>
                <c:pt idx="1">
                  <c:v>26.118560000000002</c:v>
                </c:pt>
                <c:pt idx="2">
                  <c:v>23.548160000000003</c:v>
                </c:pt>
                <c:pt idx="3">
                  <c:v>21.840600000000002</c:v>
                </c:pt>
                <c:pt idx="4">
                  <c:v>20.138860000000001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A-4241-9BEA-E1254897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(confidence)'!$AH$5,'FIFA (confidence)'!$AH$18,'FIFA (confidence)'!$AH$31,'FIFA (confidence)'!$AH$44,'FIFA (confidence)'!$AH$57)</c:f>
              <c:numCache>
                <c:formatCode>0.00</c:formatCode>
                <c:ptCount val="5"/>
                <c:pt idx="0">
                  <c:v>27.959120000000002</c:v>
                </c:pt>
                <c:pt idx="1">
                  <c:v>26.921060000000001</c:v>
                </c:pt>
                <c:pt idx="2">
                  <c:v>25.334</c:v>
                </c:pt>
                <c:pt idx="3">
                  <c:v>24.926139999999997</c:v>
                </c:pt>
                <c:pt idx="4">
                  <c:v>24.72372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A-42C6-A1C8-7B350FE2837A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(confidence)'!$AI$5,'FIFA (confidence)'!$AI$18,'FIFA (confidence)'!$AI$31,'FIFA (confidence)'!$AI$44,'FIFA (confidence)'!$AI$57)</c:f>
              <c:numCache>
                <c:formatCode>0.00</c:formatCode>
                <c:ptCount val="5"/>
                <c:pt idx="0">
                  <c:v>27.959140000000001</c:v>
                </c:pt>
                <c:pt idx="1">
                  <c:v>26.89864</c:v>
                </c:pt>
                <c:pt idx="2">
                  <c:v>23.515899999999998</c:v>
                </c:pt>
                <c:pt idx="3">
                  <c:v>22.168200000000002</c:v>
                </c:pt>
                <c:pt idx="4">
                  <c:v>22.133980000000001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A-42C6-A1C8-7B350FE2837A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(confidence)'!$AJ$5,'FIFA (confidence)'!$AJ$18,'FIFA (confidence)'!$AJ$31,'FIFA (confidence)'!$AJ$44,'FIFA (confidence)'!$AJ$57)</c:f>
              <c:numCache>
                <c:formatCode>0.00</c:formatCode>
                <c:ptCount val="5"/>
                <c:pt idx="0">
                  <c:v>25.23986</c:v>
                </c:pt>
                <c:pt idx="1">
                  <c:v>26.118560000000002</c:v>
                </c:pt>
                <c:pt idx="2">
                  <c:v>23.548160000000003</c:v>
                </c:pt>
                <c:pt idx="3">
                  <c:v>21.840600000000002</c:v>
                </c:pt>
                <c:pt idx="4">
                  <c:v>20.138860000000001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A-42C6-A1C8-7B350FE2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(confidence)'!$AH$7,'FIFA (confidence)'!$AH$20,'FIFA (confidence)'!$AH$33,'FIFA (confidence)'!$AH$46,'FIFA (confidence)'!$AH$59)</c:f>
              <c:numCache>
                <c:formatCode>0.00</c:formatCode>
                <c:ptCount val="5"/>
                <c:pt idx="0">
                  <c:v>19.267199999999999</c:v>
                </c:pt>
                <c:pt idx="1">
                  <c:v>19.265520000000002</c:v>
                </c:pt>
                <c:pt idx="2">
                  <c:v>19.547840000000001</c:v>
                </c:pt>
                <c:pt idx="3">
                  <c:v>19.226900000000001</c:v>
                </c:pt>
                <c:pt idx="4">
                  <c:v>19.0502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0-4CBF-93E2-A27601920038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(confidence)'!$AI$7,'FIFA (confidence)'!$AI$20,'FIFA (confidence)'!$AI$33,'FIFA (confidence)'!$AI$46,'FIFA (confidence)'!$AI$59)</c:f>
              <c:numCache>
                <c:formatCode>0.00</c:formatCode>
                <c:ptCount val="5"/>
                <c:pt idx="0">
                  <c:v>19.259639999999997</c:v>
                </c:pt>
                <c:pt idx="1">
                  <c:v>19.164279999999998</c:v>
                </c:pt>
                <c:pt idx="2">
                  <c:v>18.29242</c:v>
                </c:pt>
                <c:pt idx="3">
                  <c:v>17.175540000000002</c:v>
                </c:pt>
                <c:pt idx="4">
                  <c:v>17.079879999999999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0-4CBF-93E2-A27601920038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(confidence)'!$AJ$7,'FIFA (confidence)'!$AJ$20,'FIFA (confidence)'!$AJ$33,'FIFA (confidence)'!$AJ$46,'FIFA (confidence)'!$AJ$59)</c:f>
              <c:numCache>
                <c:formatCode>0.00</c:formatCode>
                <c:ptCount val="5"/>
                <c:pt idx="0">
                  <c:v>17.269839999999999</c:v>
                </c:pt>
                <c:pt idx="1">
                  <c:v>19.010879999999997</c:v>
                </c:pt>
                <c:pt idx="2">
                  <c:v>18.132999999999999</c:v>
                </c:pt>
                <c:pt idx="3">
                  <c:v>16.737880000000001</c:v>
                </c:pt>
                <c:pt idx="4">
                  <c:v>15.383880000000001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0-4CBF-93E2-A276019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(confidence)'!$AH$4,'FIFA (confidence)'!$AH$17,'FIFA (confidence)'!$AH$30,'FIFA (confidence)'!$AH$43,'FIFA (confidence)'!$AH$56)</c:f>
              <c:numCache>
                <c:formatCode>0.00</c:formatCode>
                <c:ptCount val="5"/>
                <c:pt idx="0">
                  <c:v>41.339759999999998</c:v>
                </c:pt>
                <c:pt idx="1">
                  <c:v>50.201340000000002</c:v>
                </c:pt>
                <c:pt idx="2">
                  <c:v>51.439599999999999</c:v>
                </c:pt>
                <c:pt idx="3">
                  <c:v>53.331060000000001</c:v>
                </c:pt>
                <c:pt idx="4">
                  <c:v>54.885100000000001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1-4255-BBBC-2DBAB0106F7D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(confidence)'!$AI$4,'FIFA (confidence)'!$AI$17,'FIFA (confidence)'!$AI$30,'FIFA (confidence)'!$AI$43,'FIFA (confidence)'!$AI$56)</c:f>
              <c:numCache>
                <c:formatCode>0.00</c:formatCode>
                <c:ptCount val="5"/>
                <c:pt idx="0">
                  <c:v>41.274479999999997</c:v>
                </c:pt>
                <c:pt idx="1">
                  <c:v>50.251840000000001</c:v>
                </c:pt>
                <c:pt idx="2">
                  <c:v>51.479700000000001</c:v>
                </c:pt>
                <c:pt idx="3">
                  <c:v>53.361359999999991</c:v>
                </c:pt>
                <c:pt idx="4">
                  <c:v>54.914439999999999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1-4255-BBBC-2DBAB0106F7D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(confidence)'!$AJ$4,'FIFA (confidence)'!$AJ$17,'FIFA (confidence)'!$AJ$30,'FIFA (confidence)'!$AJ$43,'FIFA (confidence)'!$AJ$56)</c:f>
              <c:numCache>
                <c:formatCode>0.00</c:formatCode>
                <c:ptCount val="5"/>
                <c:pt idx="0">
                  <c:v>37.655420000000007</c:v>
                </c:pt>
                <c:pt idx="1">
                  <c:v>47.664680000000004</c:v>
                </c:pt>
                <c:pt idx="2">
                  <c:v>50.252319999999997</c:v>
                </c:pt>
                <c:pt idx="3">
                  <c:v>52.552579999999999</c:v>
                </c:pt>
                <c:pt idx="4">
                  <c:v>54.296340000000001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1-4255-BBBC-2DBAB010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(confidence)'!$S$37:$W$37</c:f>
              <c:numCache>
                <c:formatCode>0.00</c:formatCode>
                <c:ptCount val="5"/>
                <c:pt idx="0">
                  <c:v>8.5779155914045724</c:v>
                </c:pt>
                <c:pt idx="1">
                  <c:v>8.653624874210502</c:v>
                </c:pt>
                <c:pt idx="2">
                  <c:v>8.691253862244551</c:v>
                </c:pt>
                <c:pt idx="3">
                  <c:v>8.7787595217701924</c:v>
                </c:pt>
                <c:pt idx="4">
                  <c:v>8.8612708257661943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E-48BF-8EB2-03C29820E885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(confidence)'!$X$37:$AB$37</c:f>
              <c:numCache>
                <c:formatCode>0.00</c:formatCode>
                <c:ptCount val="5"/>
                <c:pt idx="0">
                  <c:v>7.9026399083518521</c:v>
                </c:pt>
                <c:pt idx="1">
                  <c:v>7.9366737647572876</c:v>
                </c:pt>
                <c:pt idx="2">
                  <c:v>7.9141925413578811</c:v>
                </c:pt>
                <c:pt idx="3">
                  <c:v>8.0057864620273111</c:v>
                </c:pt>
                <c:pt idx="4">
                  <c:v>8.0466148455649922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E-48BF-8EB2-03C29820E885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(confidence)'!$AC$37:$AG$37</c:f>
              <c:numCache>
                <c:formatCode>0.00</c:formatCode>
                <c:ptCount val="5"/>
                <c:pt idx="0">
                  <c:v>8.0580147012150896</c:v>
                </c:pt>
                <c:pt idx="1">
                  <c:v>8.1163918856276069</c:v>
                </c:pt>
                <c:pt idx="2">
                  <c:v>8.3024434336123143</c:v>
                </c:pt>
                <c:pt idx="3">
                  <c:v>8.4424922363843162</c:v>
                </c:pt>
                <c:pt idx="4">
                  <c:v>8.4282195109784617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E-48BF-8EB2-03C29820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(confidence)'!$S$37:$W$37</c:f>
              <c:numCache>
                <c:formatCode>0.00</c:formatCode>
                <c:ptCount val="5"/>
                <c:pt idx="0">
                  <c:v>16.811</c:v>
                </c:pt>
                <c:pt idx="1">
                  <c:v>17.02</c:v>
                </c:pt>
                <c:pt idx="2">
                  <c:v>17.099699999999999</c:v>
                </c:pt>
                <c:pt idx="3">
                  <c:v>17.2042</c:v>
                </c:pt>
                <c:pt idx="4">
                  <c:v>17.218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D70-ADC9-84E5C453FBD6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(confidence)'!$X$37:$AB$37</c:f>
              <c:numCache>
                <c:formatCode>0.00</c:formatCode>
                <c:ptCount val="5"/>
                <c:pt idx="0">
                  <c:v>13.956899999999999</c:v>
                </c:pt>
                <c:pt idx="1">
                  <c:v>13.9102</c:v>
                </c:pt>
                <c:pt idx="2">
                  <c:v>14.116400000000001</c:v>
                </c:pt>
                <c:pt idx="3">
                  <c:v>14.237399999999999</c:v>
                </c:pt>
                <c:pt idx="4">
                  <c:v>14.3584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4D70-ADC9-84E5C453FBD6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(confidence)'!$AC$37:$AG$37</c:f>
              <c:numCache>
                <c:formatCode>0.00</c:formatCode>
                <c:ptCount val="5"/>
                <c:pt idx="0">
                  <c:v>17.520399999999999</c:v>
                </c:pt>
                <c:pt idx="1">
                  <c:v>18.174800000000001</c:v>
                </c:pt>
                <c:pt idx="2">
                  <c:v>18.864999999999998</c:v>
                </c:pt>
                <c:pt idx="3">
                  <c:v>18.9117</c:v>
                </c:pt>
                <c:pt idx="4">
                  <c:v>19.2362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D70-ADC9-84E5C453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(confidence)'!$S$31:$W$31</c:f>
              <c:numCache>
                <c:formatCode>General</c:formatCode>
                <c:ptCount val="5"/>
                <c:pt idx="0">
                  <c:v>24.9193</c:v>
                </c:pt>
                <c:pt idx="1">
                  <c:v>25.158899999999999</c:v>
                </c:pt>
                <c:pt idx="2">
                  <c:v>25.286100000000001</c:v>
                </c:pt>
                <c:pt idx="3">
                  <c:v>25.5306</c:v>
                </c:pt>
                <c:pt idx="4">
                  <c:v>25.775099999999998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495F-A756-997C3417298A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(confidence)'!$X$31:$AB$31</c:f>
              <c:numCache>
                <c:formatCode>General</c:formatCode>
                <c:ptCount val="5"/>
                <c:pt idx="0">
                  <c:v>23.281199999999998</c:v>
                </c:pt>
                <c:pt idx="1">
                  <c:v>23.4377</c:v>
                </c:pt>
                <c:pt idx="2">
                  <c:v>23.383900000000001</c:v>
                </c:pt>
                <c:pt idx="3">
                  <c:v>23.687000000000001</c:v>
                </c:pt>
                <c:pt idx="4">
                  <c:v>23.7897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495F-A756-997C3417298A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(confidence)'!$AC$31:$AG$31</c:f>
              <c:numCache>
                <c:formatCode>General</c:formatCode>
                <c:ptCount val="5"/>
                <c:pt idx="0">
                  <c:v>22.836200000000002</c:v>
                </c:pt>
                <c:pt idx="1">
                  <c:v>23.256699999999999</c:v>
                </c:pt>
                <c:pt idx="2">
                  <c:v>23.618600000000001</c:v>
                </c:pt>
                <c:pt idx="3">
                  <c:v>23.995100000000001</c:v>
                </c:pt>
                <c:pt idx="4">
                  <c:v>24.034199999999998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A-495F-A756-997C3417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(confidence)'!$S$30:$W$30</c:f>
              <c:numCache>
                <c:formatCode>General</c:formatCode>
                <c:ptCount val="5"/>
                <c:pt idx="0">
                  <c:v>50.034199999999998</c:v>
                </c:pt>
                <c:pt idx="1">
                  <c:v>51.207799999999999</c:v>
                </c:pt>
                <c:pt idx="2">
                  <c:v>51.5306</c:v>
                </c:pt>
                <c:pt idx="3">
                  <c:v>52.0929</c:v>
                </c:pt>
                <c:pt idx="4">
                  <c:v>52.332500000000003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E-42CC-9919-614D737179DE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(confidence)'!$X$30:$AB$30</c:f>
              <c:numCache>
                <c:formatCode>General</c:formatCode>
                <c:ptCount val="5"/>
                <c:pt idx="0">
                  <c:v>50.053800000000003</c:v>
                </c:pt>
                <c:pt idx="1">
                  <c:v>51.2029</c:v>
                </c:pt>
                <c:pt idx="2">
                  <c:v>51.5306</c:v>
                </c:pt>
                <c:pt idx="3">
                  <c:v>52.146700000000003</c:v>
                </c:pt>
                <c:pt idx="4">
                  <c:v>52.464500000000001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E-42CC-9919-614D737179DE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(confidence)'!$AC$30:$AG$30</c:f>
              <c:numCache>
                <c:formatCode>General</c:formatCode>
                <c:ptCount val="5"/>
                <c:pt idx="0">
                  <c:v>49.0122</c:v>
                </c:pt>
                <c:pt idx="1">
                  <c:v>49.667499999999997</c:v>
                </c:pt>
                <c:pt idx="2">
                  <c:v>50.058700000000002</c:v>
                </c:pt>
                <c:pt idx="3">
                  <c:v>51.1785</c:v>
                </c:pt>
                <c:pt idx="4">
                  <c:v>51.344700000000003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E-42CC-9919-614D7371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(confidence)'!$S$36:$W$36</c:f>
              <c:numCache>
                <c:formatCode>General</c:formatCode>
                <c:ptCount val="5"/>
                <c:pt idx="0">
                  <c:v>1.6570399999999999E-2</c:v>
                </c:pt>
                <c:pt idx="1">
                  <c:v>1.6833399999999998E-2</c:v>
                </c:pt>
                <c:pt idx="2">
                  <c:v>1.6963300000000001E-2</c:v>
                </c:pt>
                <c:pt idx="3">
                  <c:v>1.72438E-2</c:v>
                </c:pt>
                <c:pt idx="4">
                  <c:v>1.7459300000000001E-2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5-4EB6-BE94-B7554D33C808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(confidence)'!$X$36:$AB$36</c:f>
              <c:numCache>
                <c:formatCode>General</c:formatCode>
                <c:ptCount val="5"/>
                <c:pt idx="0">
                  <c:v>1.5889299999999999E-2</c:v>
                </c:pt>
                <c:pt idx="1">
                  <c:v>1.6100699999999999E-2</c:v>
                </c:pt>
                <c:pt idx="2">
                  <c:v>1.61443E-2</c:v>
                </c:pt>
                <c:pt idx="3">
                  <c:v>1.6422300000000001E-2</c:v>
                </c:pt>
                <c:pt idx="4">
                  <c:v>1.6545199999999999E-2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5-4EB6-BE94-B7554D33C808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(confidence)'!$AC$36:$AG$36</c:f>
              <c:numCache>
                <c:formatCode>General</c:formatCode>
                <c:ptCount val="5"/>
                <c:pt idx="0">
                  <c:v>1.46625E-2</c:v>
                </c:pt>
                <c:pt idx="1">
                  <c:v>1.4800199999999999E-2</c:v>
                </c:pt>
                <c:pt idx="2">
                  <c:v>1.50396E-2</c:v>
                </c:pt>
                <c:pt idx="3">
                  <c:v>1.5306999999999999E-2</c:v>
                </c:pt>
                <c:pt idx="4">
                  <c:v>1.53122E-2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5-4EB6-BE94-B7554D33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(confidence)'!$S$28:$V$28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(confidence)'!$S$33:$W$33</c:f>
              <c:numCache>
                <c:formatCode>General</c:formatCode>
                <c:ptCount val="5"/>
                <c:pt idx="0">
                  <c:v>19.2698</c:v>
                </c:pt>
                <c:pt idx="1">
                  <c:v>19.4254</c:v>
                </c:pt>
                <c:pt idx="2">
                  <c:v>19.506900000000002</c:v>
                </c:pt>
                <c:pt idx="3">
                  <c:v>19.686199999999999</c:v>
                </c:pt>
                <c:pt idx="4">
                  <c:v>19.850899999999999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E-410B-A9B0-7E863DFB235B}"/>
            </c:ext>
          </c:extLst>
        </c:ser>
        <c:ser>
          <c:idx val="1"/>
          <c:order val="1"/>
          <c:tx>
            <c:strRef>
              <c:f>'FIFA (confidence)'!$X$15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(confidence)'!$X$33:$AB$33</c:f>
              <c:numCache>
                <c:formatCode>General</c:formatCode>
                <c:ptCount val="5"/>
                <c:pt idx="0">
                  <c:v>18.132000000000001</c:v>
                </c:pt>
                <c:pt idx="1">
                  <c:v>18.2258</c:v>
                </c:pt>
                <c:pt idx="2">
                  <c:v>18.216000000000001</c:v>
                </c:pt>
                <c:pt idx="3">
                  <c:v>18.3993</c:v>
                </c:pt>
                <c:pt idx="4">
                  <c:v>18.489000000000001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E-410B-A9B0-7E863DFB235B}"/>
            </c:ext>
          </c:extLst>
        </c:ser>
        <c:ser>
          <c:idx val="2"/>
          <c:order val="2"/>
          <c:tx>
            <c:strRef>
              <c:f>'FIFA (confidence)'!$AC$15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(confidence)'!$AC$33:$AG$33</c:f>
              <c:numCache>
                <c:formatCode>General</c:formatCode>
                <c:ptCount val="5"/>
                <c:pt idx="0">
                  <c:v>17.7653</c:v>
                </c:pt>
                <c:pt idx="1">
                  <c:v>17.832899999999999</c:v>
                </c:pt>
                <c:pt idx="2">
                  <c:v>18.175999999999998</c:v>
                </c:pt>
                <c:pt idx="3">
                  <c:v>18.457999999999998</c:v>
                </c:pt>
                <c:pt idx="4">
                  <c:v>18.4328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E-410B-A9B0-7E863DFB2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2270704829546"/>
          <c:y val="4.5308499921248586E-2"/>
          <c:w val="0.7472985649975656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(confidence)'!$AC$37:$AG$37</c:f>
              <c:numCache>
                <c:formatCode>0.00</c:formatCode>
                <c:ptCount val="5"/>
                <c:pt idx="0">
                  <c:v>8.0580147012150896</c:v>
                </c:pt>
                <c:pt idx="1">
                  <c:v>8.1163918856276069</c:v>
                </c:pt>
                <c:pt idx="2">
                  <c:v>8.3024434336123143</c:v>
                </c:pt>
                <c:pt idx="3">
                  <c:v>8.4424922363843162</c:v>
                </c:pt>
                <c:pt idx="4">
                  <c:v>8.4282195109784617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7EB-8426-6E275AC7FF4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(confidence)'!$X$37:$AB$37</c:f>
              <c:numCache>
                <c:formatCode>0.00</c:formatCode>
                <c:ptCount val="5"/>
                <c:pt idx="0">
                  <c:v>7.9026399083518521</c:v>
                </c:pt>
                <c:pt idx="1">
                  <c:v>7.9366737647572876</c:v>
                </c:pt>
                <c:pt idx="2">
                  <c:v>7.9141925413578811</c:v>
                </c:pt>
                <c:pt idx="3">
                  <c:v>8.0057864620273111</c:v>
                </c:pt>
                <c:pt idx="4">
                  <c:v>8.0466148455649922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7EB-8426-6E275AC7FF45}"/>
            </c:ext>
          </c:extLst>
        </c:ser>
        <c:ser>
          <c:idx val="0"/>
          <c:order val="2"/>
          <c:tx>
            <c:strRef>
              <c:f>'FIFA (confidence)'!$S$28:$W$28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(confidence)'!$S$37:$W$37</c:f>
              <c:numCache>
                <c:formatCode>0.00</c:formatCode>
                <c:ptCount val="5"/>
                <c:pt idx="0">
                  <c:v>8.5779155914045724</c:v>
                </c:pt>
                <c:pt idx="1">
                  <c:v>8.653624874210502</c:v>
                </c:pt>
                <c:pt idx="2">
                  <c:v>8.691253862244551</c:v>
                </c:pt>
                <c:pt idx="3">
                  <c:v>8.7787595217701924</c:v>
                </c:pt>
                <c:pt idx="4">
                  <c:v>8.8612708257661943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0-47EB-8426-6E275AC7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8987586347925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(confidence)'!$AC$15:$AG$15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(confidence)'!$AC$17:$AG$17</c:f>
              <c:numCache>
                <c:formatCode>General</c:formatCode>
                <c:ptCount val="5"/>
                <c:pt idx="0">
                  <c:v>45.1631</c:v>
                </c:pt>
                <c:pt idx="1">
                  <c:v>46.622199999999999</c:v>
                </c:pt>
                <c:pt idx="2">
                  <c:v>47.267600000000002</c:v>
                </c:pt>
                <c:pt idx="3">
                  <c:v>49.421300000000002</c:v>
                </c:pt>
                <c:pt idx="4">
                  <c:v>49.849200000000003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9-4370-A8CE-D0CCB0F81786}"/>
            </c:ext>
          </c:extLst>
        </c:ser>
        <c:ser>
          <c:idx val="1"/>
          <c:order val="1"/>
          <c:tx>
            <c:strRef>
              <c:f>'FIFA (confidence)'!$X$15:$AB$15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(confidence)'!$X$30:$AB$30</c:f>
              <c:numCache>
                <c:formatCode>General</c:formatCode>
                <c:ptCount val="5"/>
                <c:pt idx="0">
                  <c:v>50.053800000000003</c:v>
                </c:pt>
                <c:pt idx="1">
                  <c:v>51.2029</c:v>
                </c:pt>
                <c:pt idx="2">
                  <c:v>51.5306</c:v>
                </c:pt>
                <c:pt idx="3">
                  <c:v>52.146700000000003</c:v>
                </c:pt>
                <c:pt idx="4">
                  <c:v>52.464500000000001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9-4370-A8CE-D0CCB0F81786}"/>
            </c:ext>
          </c:extLst>
        </c:ser>
        <c:ser>
          <c:idx val="0"/>
          <c:order val="2"/>
          <c:tx>
            <c:strRef>
              <c:f>'FIFA (confidence)'!$S$28:$W$28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(confidence)'!$S$30:$W$30</c:f>
              <c:numCache>
                <c:formatCode>General</c:formatCode>
                <c:ptCount val="5"/>
                <c:pt idx="0">
                  <c:v>50.034199999999998</c:v>
                </c:pt>
                <c:pt idx="1">
                  <c:v>51.207799999999999</c:v>
                </c:pt>
                <c:pt idx="2">
                  <c:v>51.5306</c:v>
                </c:pt>
                <c:pt idx="3">
                  <c:v>52.0929</c:v>
                </c:pt>
                <c:pt idx="4">
                  <c:v>52.332500000000003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9-4370-A8CE-D0CCB0F8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2017148618"/>
          <c:y val="4.5308499921248586E-2"/>
          <c:w val="0.7396303518743748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(confidence)'!$AJ$11,'FIFA (confidence)'!$AJ$24,'FIFA (confidence)'!$AJ$37,'FIFA (confidence)'!$AJ$50,'FIFA (confidence)'!$AJ$63)</c:f>
              <c:numCache>
                <c:formatCode>0.00</c:formatCode>
                <c:ptCount val="5"/>
                <c:pt idx="0">
                  <c:v>25.23986</c:v>
                </c:pt>
                <c:pt idx="1">
                  <c:v>26.118560000000002</c:v>
                </c:pt>
                <c:pt idx="2">
                  <c:v>23.548160000000003</c:v>
                </c:pt>
                <c:pt idx="3">
                  <c:v>21.840600000000002</c:v>
                </c:pt>
                <c:pt idx="4">
                  <c:v>20.138860000000001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D-4A78-ABF3-58CA58504437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(confidence)'!$AI$11,'FIFA (confidence)'!$AI$24,'FIFA (confidence)'!$AI$37,'FIFA (confidence)'!$AI$50,'FIFA (confidence)'!$AI$63)</c:f>
              <c:numCache>
                <c:formatCode>0.00</c:formatCode>
                <c:ptCount val="5"/>
                <c:pt idx="0">
                  <c:v>27.959140000000001</c:v>
                </c:pt>
                <c:pt idx="1">
                  <c:v>26.89864</c:v>
                </c:pt>
                <c:pt idx="2">
                  <c:v>23.515899999999998</c:v>
                </c:pt>
                <c:pt idx="3">
                  <c:v>22.168200000000002</c:v>
                </c:pt>
                <c:pt idx="4">
                  <c:v>22.133980000000001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D-4A78-ABF3-58CA58504437}"/>
            </c:ext>
          </c:extLst>
        </c:ser>
        <c:ser>
          <c:idx val="0"/>
          <c:order val="2"/>
          <c:tx>
            <c:strRef>
              <c:f>'FIFA (confidence)'!$S$28:$W$28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(confidence)'!$AH$11,'FIFA (confidence)'!$AH$24,'FIFA (confidence)'!$AH$37,'FIFA (confidence)'!$AH$50,'FIFA (confidence)'!$AH$63)</c:f>
              <c:numCache>
                <c:formatCode>0.00</c:formatCode>
                <c:ptCount val="5"/>
                <c:pt idx="0">
                  <c:v>27.959120000000002</c:v>
                </c:pt>
                <c:pt idx="1">
                  <c:v>26.921060000000001</c:v>
                </c:pt>
                <c:pt idx="2">
                  <c:v>25.334</c:v>
                </c:pt>
                <c:pt idx="3">
                  <c:v>24.926139999999997</c:v>
                </c:pt>
                <c:pt idx="4">
                  <c:v>24.72372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D-4A78-ABF3-58CA585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4702994548527"/>
          <c:y val="4.5308499921248586E-2"/>
          <c:w val="0.73707422791544119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(confidence)'!$AJ$4,'FIFA (confidence)'!$AJ$17,'FIFA (confidence)'!$AJ$30,'FIFA (confidence)'!$AJ$43,'FIFA (confidence)'!$AJ$56)</c:f>
              <c:numCache>
                <c:formatCode>0.00</c:formatCode>
                <c:ptCount val="5"/>
                <c:pt idx="0">
                  <c:v>37.655420000000007</c:v>
                </c:pt>
                <c:pt idx="1">
                  <c:v>47.664680000000004</c:v>
                </c:pt>
                <c:pt idx="2">
                  <c:v>50.252319999999997</c:v>
                </c:pt>
                <c:pt idx="3">
                  <c:v>52.552579999999999</c:v>
                </c:pt>
                <c:pt idx="4">
                  <c:v>54.296340000000001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5-43F6-B704-E85673B7D09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(confidence)'!$AI$4,'FIFA (confidence)'!$AI$17,'FIFA (confidence)'!$AI$30,'FIFA (confidence)'!$AI$43,'FIFA (confidence)'!$AI$56)</c:f>
              <c:numCache>
                <c:formatCode>0.00</c:formatCode>
                <c:ptCount val="5"/>
                <c:pt idx="0">
                  <c:v>41.274479999999997</c:v>
                </c:pt>
                <c:pt idx="1">
                  <c:v>50.251840000000001</c:v>
                </c:pt>
                <c:pt idx="2">
                  <c:v>51.479700000000001</c:v>
                </c:pt>
                <c:pt idx="3">
                  <c:v>53.361359999999991</c:v>
                </c:pt>
                <c:pt idx="4">
                  <c:v>54.914439999999999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5-43F6-B704-E85673B7D096}"/>
            </c:ext>
          </c:extLst>
        </c:ser>
        <c:ser>
          <c:idx val="0"/>
          <c:order val="2"/>
          <c:tx>
            <c:strRef>
              <c:f>'FIFA (confidence)'!$S$28:$W$28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(confidence)'!$Y$1,'FIFA (confidence)'!$Y$14,'FIFA (confidence)'!$Y$27,'FIFA (confidence)'!$Y$40,'FIFA (confidence)'!$Y$53)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(confidence)'!$AH$4,'FIFA (confidence)'!$AH$17,'FIFA (confidence)'!$AH$30,'FIFA (confidence)'!$AH$43,'FIFA (confidence)'!$AH$56)</c:f>
              <c:numCache>
                <c:formatCode>0.00</c:formatCode>
                <c:ptCount val="5"/>
                <c:pt idx="0">
                  <c:v>41.339759999999998</c:v>
                </c:pt>
                <c:pt idx="1">
                  <c:v>50.201340000000002</c:v>
                </c:pt>
                <c:pt idx="2">
                  <c:v>51.439599999999999</c:v>
                </c:pt>
                <c:pt idx="3">
                  <c:v>53.331060000000001</c:v>
                </c:pt>
                <c:pt idx="4">
                  <c:v>54.885100000000001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5-43F6-B704-E85673B7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(confidence)'!$S$28:$W$28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(confidence)'!$S$37:$W$37</c:f>
              <c:numCache>
                <c:formatCode>0.00</c:formatCode>
                <c:ptCount val="5"/>
                <c:pt idx="0">
                  <c:v>8.5779155914045724</c:v>
                </c:pt>
                <c:pt idx="1">
                  <c:v>8.653624874210502</c:v>
                </c:pt>
                <c:pt idx="2">
                  <c:v>8.691253862244551</c:v>
                </c:pt>
                <c:pt idx="3">
                  <c:v>8.7787595217701924</c:v>
                </c:pt>
                <c:pt idx="4">
                  <c:v>8.8612708257661943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3-4364-9C8A-267BA8B7B272}"/>
            </c:ext>
          </c:extLst>
        </c:ser>
        <c:ser>
          <c:idx val="1"/>
          <c:order val="1"/>
          <c:tx>
            <c:strRef>
              <c:f>'FIFA (confidence)'!$X$28:$AB$28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(confidence)'!$X$37:$AB$37</c:f>
              <c:numCache>
                <c:formatCode>0.00</c:formatCode>
                <c:ptCount val="5"/>
                <c:pt idx="0">
                  <c:v>7.9026399083518521</c:v>
                </c:pt>
                <c:pt idx="1">
                  <c:v>7.9366737647572876</c:v>
                </c:pt>
                <c:pt idx="2">
                  <c:v>7.9141925413578811</c:v>
                </c:pt>
                <c:pt idx="3">
                  <c:v>8.0057864620273111</c:v>
                </c:pt>
                <c:pt idx="4">
                  <c:v>8.0466148455649922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3-4364-9C8A-267BA8B7B272}"/>
            </c:ext>
          </c:extLst>
        </c:ser>
        <c:ser>
          <c:idx val="2"/>
          <c:order val="2"/>
          <c:tx>
            <c:strRef>
              <c:f>'FIFA (confidence)'!$AC$28:$AG$28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(confidence)'!$AC$37:$AG$37</c:f>
              <c:numCache>
                <c:formatCode>0.00</c:formatCode>
                <c:ptCount val="5"/>
                <c:pt idx="0">
                  <c:v>8.0580147012150896</c:v>
                </c:pt>
                <c:pt idx="1">
                  <c:v>8.1163918856276069</c:v>
                </c:pt>
                <c:pt idx="2">
                  <c:v>8.3024434336123143</c:v>
                </c:pt>
                <c:pt idx="3">
                  <c:v>8.4424922363843162</c:v>
                </c:pt>
                <c:pt idx="4">
                  <c:v>8.4282195109784617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3-4364-9C8A-267BA8B7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7.2770157749818626E-2"/>
          <c:y val="0.55750338649885034"/>
          <c:w val="0.86891194373257585"/>
          <c:h val="0.1023437240837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1182988639184"/>
          <c:y val="4.5308499921248586E-2"/>
          <c:w val="0.731909582145860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7-4E97-AD76-FAC5D7F23E17}"/>
            </c:ext>
          </c:extLst>
        </c:ser>
        <c:ser>
          <c:idx val="1"/>
          <c:order val="1"/>
          <c:tx>
            <c:strRef>
              <c:f>'FIFA (confidence)'!$G$128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(confidence)'!$H$105:$L$105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7-4E97-AD76-FAC5D7F2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(confidence)'!$S$31:$W$31</c:f>
              <c:numCache>
                <c:formatCode>General</c:formatCode>
                <c:ptCount val="5"/>
                <c:pt idx="0">
                  <c:v>16.811</c:v>
                </c:pt>
                <c:pt idx="1">
                  <c:v>17.02</c:v>
                </c:pt>
                <c:pt idx="2">
                  <c:v>17.099699999999999</c:v>
                </c:pt>
                <c:pt idx="3">
                  <c:v>17.2042</c:v>
                </c:pt>
                <c:pt idx="4">
                  <c:v>17.218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9-40E6-B1A2-A3164CAB0F4F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(confidence)'!$X$31:$AB$31</c:f>
              <c:numCache>
                <c:formatCode>General</c:formatCode>
                <c:ptCount val="5"/>
                <c:pt idx="0">
                  <c:v>13.956899999999999</c:v>
                </c:pt>
                <c:pt idx="1">
                  <c:v>13.9102</c:v>
                </c:pt>
                <c:pt idx="2">
                  <c:v>14.116400000000001</c:v>
                </c:pt>
                <c:pt idx="3">
                  <c:v>14.237399999999999</c:v>
                </c:pt>
                <c:pt idx="4">
                  <c:v>14.3584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9-40E6-B1A2-A3164CAB0F4F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(confidence)'!$AC$31:$AG$31</c:f>
              <c:numCache>
                <c:formatCode>General</c:formatCode>
                <c:ptCount val="5"/>
                <c:pt idx="0">
                  <c:v>17.520399999999999</c:v>
                </c:pt>
                <c:pt idx="1">
                  <c:v>18.174800000000001</c:v>
                </c:pt>
                <c:pt idx="2">
                  <c:v>18.864999999999998</c:v>
                </c:pt>
                <c:pt idx="3">
                  <c:v>18.9117</c:v>
                </c:pt>
                <c:pt idx="4">
                  <c:v>19.2362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9-40E6-B1A2-A3164CAB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6-44D4-A7C4-7EBC7C45D791}"/>
            </c:ext>
          </c:extLst>
        </c:ser>
        <c:ser>
          <c:idx val="0"/>
          <c:order val="1"/>
          <c:tx>
            <c:strRef>
              <c:f>'FIFA (confidence)'!$G$129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6-44D4-A7C4-7EBC7C45D791}"/>
            </c:ext>
          </c:extLst>
        </c:ser>
        <c:ser>
          <c:idx val="1"/>
          <c:order val="2"/>
          <c:tx>
            <c:strRef>
              <c:f>'FIFA (confidence)'!$G$128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6-44D4-A7C4-7EBC7C45D791}"/>
            </c:ext>
          </c:extLst>
        </c:ser>
        <c:ser>
          <c:idx val="3"/>
          <c:order val="3"/>
          <c:tx>
            <c:strRef>
              <c:f>'FIFA (confidence)'!$G$130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6-44D4-A7C4-7EBC7C45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DFF-BDA5-D6D3F78EB3A0}"/>
            </c:ext>
          </c:extLst>
        </c:ser>
        <c:ser>
          <c:idx val="0"/>
          <c:order val="1"/>
          <c:tx>
            <c:strRef>
              <c:f>'FIFA (confidence)'!$G$110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(confidence)'!$H$110:$L$110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DFF-BDA5-D6D3F78E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8-441F-B04A-D0B3E6AAEEFC}"/>
            </c:ext>
          </c:extLst>
        </c:ser>
        <c:ser>
          <c:idx val="1"/>
          <c:order val="1"/>
          <c:tx>
            <c:strRef>
              <c:f>'FIFA (confidence)'!$G$128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8-441F-B04A-D0B3E6AAEEFC}"/>
            </c:ext>
          </c:extLst>
        </c:ser>
        <c:ser>
          <c:idx val="0"/>
          <c:order val="2"/>
          <c:tx>
            <c:strRef>
              <c:f>'FIFA (confidence)'!$G$129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8-441F-B04A-D0B3E6AAEEFC}"/>
            </c:ext>
          </c:extLst>
        </c:ser>
        <c:ser>
          <c:idx val="3"/>
          <c:order val="3"/>
          <c:tx>
            <c:strRef>
              <c:f>'FIFA (confidence)'!$G$130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8-441F-B04A-D0B3E6AA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CE0-9287-360BBF816A86}"/>
            </c:ext>
          </c:extLst>
        </c:ser>
        <c:ser>
          <c:idx val="1"/>
          <c:order val="1"/>
          <c:tx>
            <c:strRef>
              <c:f>'FIFA (confidence)'!$G$128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(confidence)'!$H$111:$L$111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(confidence)'!$M$112:$Q$112</c:f>
              <c:numCache>
                <c:formatCode>0.0</c:formatCode>
                <c:ptCount val="5"/>
                <c:pt idx="0">
                  <c:v>4.8609999999999998</c:v>
                </c:pt>
                <c:pt idx="1">
                  <c:v>15.938000000000001</c:v>
                </c:pt>
                <c:pt idx="2">
                  <c:v>42.225000000000001</c:v>
                </c:pt>
                <c:pt idx="3">
                  <c:v>77.016000000000005</c:v>
                </c:pt>
                <c:pt idx="4">
                  <c:v>203.917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CE0-9287-360BBF81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ko-KR" altLang="en-US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  <a:endPara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5838997277"/>
          <c:y val="4.5308499921248586E-2"/>
          <c:w val="0.739630299470953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1-4178-981A-C8804D398873}"/>
            </c:ext>
          </c:extLst>
        </c:ser>
        <c:ser>
          <c:idx val="1"/>
          <c:order val="1"/>
          <c:tx>
            <c:strRef>
              <c:f>'FIFA (confidence)'!$G$128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(confidence)'!$M$118:$Q$118</c:f>
              <c:numCache>
                <c:formatCode>0.0</c:formatCode>
                <c:ptCount val="5"/>
                <c:pt idx="0">
                  <c:v>42.625</c:v>
                </c:pt>
                <c:pt idx="1">
                  <c:v>52.134</c:v>
                </c:pt>
                <c:pt idx="2">
                  <c:v>62.329000000000001</c:v>
                </c:pt>
                <c:pt idx="3">
                  <c:v>72.814000000000007</c:v>
                </c:pt>
                <c:pt idx="4">
                  <c:v>81.486000000000004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1-4178-981A-C8804D39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(confidence)'!$G$129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5D9-B1B8-0F0B8FF94F37}"/>
            </c:ext>
          </c:extLst>
        </c:ser>
        <c:ser>
          <c:idx val="3"/>
          <c:order val="1"/>
          <c:tx>
            <c:strRef>
              <c:f>'FIFA (confidence)'!$G$130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5D9-B1B8-0F0B8FF9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(confidence)'!$G$129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(confidence)'!$H$113:$L$113</c:f>
              <c:numCache>
                <c:formatCode>0.0</c:formatCode>
                <c:ptCount val="5"/>
                <c:pt idx="0">
                  <c:v>4.2510000000000003</c:v>
                </c:pt>
                <c:pt idx="1">
                  <c:v>9.1780000000000008</c:v>
                </c:pt>
                <c:pt idx="2">
                  <c:v>15.291</c:v>
                </c:pt>
                <c:pt idx="3">
                  <c:v>22.006</c:v>
                </c:pt>
                <c:pt idx="4">
                  <c:v>25.077000000000002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8F0-87C8-7B62F1D5EC2D}"/>
            </c:ext>
          </c:extLst>
        </c:ser>
        <c:ser>
          <c:idx val="3"/>
          <c:order val="1"/>
          <c:tx>
            <c:strRef>
              <c:f>'FIFA (confidence)'!$G$130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2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635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A0-48F0-87C8-7B62F1D5EC2D}"/>
              </c:ext>
            </c:extLst>
          </c:dPt>
          <c:cat>
            <c:numRef>
              <c:f>'FIFA (confidence)'!$H$111:$L$111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(confidence)'!$M$113:$Q$113</c:f>
              <c:numCache>
                <c:formatCode>0.00</c:formatCode>
                <c:ptCount val="5"/>
                <c:pt idx="0">
                  <c:v>5.5469999999999997</c:v>
                </c:pt>
                <c:pt idx="1">
                  <c:v>18.298000000000002</c:v>
                </c:pt>
                <c:pt idx="2">
                  <c:v>58.399000000000001</c:v>
                </c:pt>
                <c:pt idx="3">
                  <c:v>146.78800000000001</c:v>
                </c:pt>
                <c:pt idx="4">
                  <c:v>147.137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8F0-87C8-7B62F1D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(confidence)'!$G$129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(confidence)'!$H$119:$L$119</c:f>
              <c:numCache>
                <c:formatCode>0.0</c:formatCode>
                <c:ptCount val="5"/>
                <c:pt idx="0">
                  <c:v>26.693999999999999</c:v>
                </c:pt>
                <c:pt idx="1">
                  <c:v>36.94</c:v>
                </c:pt>
                <c:pt idx="2">
                  <c:v>44.295000000000002</c:v>
                </c:pt>
                <c:pt idx="3">
                  <c:v>52.576999999999998</c:v>
                </c:pt>
                <c:pt idx="4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2-44AB-905A-CCEB32AEC78B}"/>
            </c:ext>
          </c:extLst>
        </c:ser>
        <c:ser>
          <c:idx val="3"/>
          <c:order val="1"/>
          <c:tx>
            <c:strRef>
              <c:f>'FIFA (confidence)'!$G$130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(confidence)'!$M$119:$Q$119</c:f>
              <c:numCache>
                <c:formatCode>0.0</c:formatCode>
                <c:ptCount val="5"/>
                <c:pt idx="0">
                  <c:v>32.96</c:v>
                </c:pt>
                <c:pt idx="1">
                  <c:v>42.274000000000001</c:v>
                </c:pt>
                <c:pt idx="2">
                  <c:v>49.242000000000004</c:v>
                </c:pt>
                <c:pt idx="3">
                  <c:v>55.825000000000003</c:v>
                </c:pt>
                <c:pt idx="4">
                  <c:v>62.249000000000002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2-44AB-905A-CCEB32AE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6372420274152"/>
          <c:y val="4.5308499921248586E-2"/>
          <c:w val="0.722957773941957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F-4454-974E-78EA508DCBA7}"/>
            </c:ext>
          </c:extLst>
        </c:ser>
        <c:ser>
          <c:idx val="0"/>
          <c:order val="1"/>
          <c:tx>
            <c:strRef>
              <c:f>'FIFA (confidence)'!$G$110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(confidence)'!$H$116:$L$116</c:f>
              <c:numCache>
                <c:formatCode>General</c:formatCode>
                <c:ptCount val="5"/>
                <c:pt idx="0">
                  <c:v>8.984</c:v>
                </c:pt>
                <c:pt idx="1">
                  <c:v>31.849</c:v>
                </c:pt>
                <c:pt idx="2">
                  <c:v>83.491</c:v>
                </c:pt>
                <c:pt idx="3">
                  <c:v>160.565</c:v>
                </c:pt>
                <c:pt idx="4">
                  <c:v>423.90199999999999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F-4454-974E-78EA508D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0-4439-9031-32AEDFF87737}"/>
            </c:ext>
          </c:extLst>
        </c:ser>
        <c:ser>
          <c:idx val="0"/>
          <c:order val="1"/>
          <c:tx>
            <c:strRef>
              <c:f>'FIFA (confidence)'!$G$110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(confidence)'!$H$122:$L$122</c:f>
              <c:numCache>
                <c:formatCode>General</c:formatCode>
                <c:ptCount val="5"/>
                <c:pt idx="0">
                  <c:v>13.888</c:v>
                </c:pt>
                <c:pt idx="1">
                  <c:v>27.624000000000002</c:v>
                </c:pt>
                <c:pt idx="2">
                  <c:v>41.634999999999998</c:v>
                </c:pt>
                <c:pt idx="3">
                  <c:v>56.474000000000004</c:v>
                </c:pt>
                <c:pt idx="4">
                  <c:v>67.224999999999994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439-9031-32AEDFF8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(confidence)'!$S$30:$W$30</c:f>
              <c:numCache>
                <c:formatCode>General</c:formatCode>
                <c:ptCount val="5"/>
                <c:pt idx="0">
                  <c:v>88.201499999999996</c:v>
                </c:pt>
                <c:pt idx="1">
                  <c:v>91.517499999999998</c:v>
                </c:pt>
                <c:pt idx="2">
                  <c:v>94.426599999999993</c:v>
                </c:pt>
                <c:pt idx="3">
                  <c:v>96.650999999999996</c:v>
                </c:pt>
                <c:pt idx="4">
                  <c:v>97.299899999999994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F-439D-A7C2-4BF2C015907B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(confidence)'!$X$30:$AB$30</c:f>
              <c:numCache>
                <c:formatCode>General</c:formatCode>
                <c:ptCount val="5"/>
                <c:pt idx="0">
                  <c:v>88.374700000000004</c:v>
                </c:pt>
                <c:pt idx="1">
                  <c:v>91.014300000000006</c:v>
                </c:pt>
                <c:pt idx="2">
                  <c:v>94.443100000000001</c:v>
                </c:pt>
                <c:pt idx="3">
                  <c:v>96.637200000000007</c:v>
                </c:pt>
                <c:pt idx="4">
                  <c:v>97.420900000000003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F-439D-A7C2-4BF2C015907B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(confidence)'!$AC$30:$AG$30</c:f>
              <c:numCache>
                <c:formatCode>General</c:formatCode>
                <c:ptCount val="5"/>
                <c:pt idx="0">
                  <c:v>78.366200000000006</c:v>
                </c:pt>
                <c:pt idx="1">
                  <c:v>85.223699999999994</c:v>
                </c:pt>
                <c:pt idx="2">
                  <c:v>88.039299999999997</c:v>
                </c:pt>
                <c:pt idx="3">
                  <c:v>90.494699999999995</c:v>
                </c:pt>
                <c:pt idx="4">
                  <c:v>91.6935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F-439D-A7C2-4BF2C015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(confidence)'!$H$117:$L$117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(confidence)'!$H$106:$L$106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4584-A5E6-90E4A4AECDFF}"/>
            </c:ext>
          </c:extLst>
        </c:ser>
        <c:ser>
          <c:idx val="0"/>
          <c:order val="1"/>
          <c:tx>
            <c:strRef>
              <c:f>'FIFA (confidence)'!$G$132</c:f>
              <c:strCache>
                <c:ptCount val="1"/>
                <c:pt idx="0">
                  <c:v>PrefixSpan + Rec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(confidence)'!$H$110:$L$110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4584-A5E6-90E4A4AE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(new)'!$AH$10,'FIFA (new)'!$AH$23,'FIFA (new)'!$AH$36,'FIFA (new)'!$AH$49,'FIFA (new)'!$AH$62)</c:f>
              <c:numCache>
                <c:formatCode>0.00</c:formatCode>
                <c:ptCount val="5"/>
                <c:pt idx="0">
                  <c:v>2.3059820000000002E-2</c:v>
                </c:pt>
                <c:pt idx="1">
                  <c:v>2.2845259999999999E-2</c:v>
                </c:pt>
                <c:pt idx="2">
                  <c:v>3.5449059999999998E-2</c:v>
                </c:pt>
                <c:pt idx="3">
                  <c:v>3.5495020000000002E-2</c:v>
                </c:pt>
                <c:pt idx="4">
                  <c:v>3.5965659999999997E-2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6-420E-8F39-D1721D2E431A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(new)'!$AI$10,'FIFA (new)'!$AI$23,'FIFA (new)'!$AI$36,'FIFA (new)'!$AI$49,'FIFA (new)'!$AI$62)</c:f>
              <c:numCache>
                <c:formatCode>0.00</c:formatCode>
                <c:ptCount val="5"/>
                <c:pt idx="0">
                  <c:v>2.3344280000000002E-2</c:v>
                </c:pt>
                <c:pt idx="1">
                  <c:v>2.2380500000000005E-2</c:v>
                </c:pt>
                <c:pt idx="2">
                  <c:v>3.3831399999999998E-2</c:v>
                </c:pt>
                <c:pt idx="3">
                  <c:v>3.3383800000000005E-2</c:v>
                </c:pt>
                <c:pt idx="4">
                  <c:v>3.4276859999999999E-2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6-420E-8F39-D1721D2E431A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(new)'!$AJ$10,'FIFA (new)'!$AJ$23,'FIFA (new)'!$AJ$36,'FIFA (new)'!$AJ$49,'FIFA (new)'!$AJ$62)</c:f>
              <c:numCache>
                <c:formatCode>0.00</c:formatCode>
                <c:ptCount val="5"/>
                <c:pt idx="0">
                  <c:v>1.8726539999999996E-2</c:v>
                </c:pt>
                <c:pt idx="1">
                  <c:v>1.9673080000000003E-2</c:v>
                </c:pt>
                <c:pt idx="2">
                  <c:v>2.2929080000000001E-2</c:v>
                </c:pt>
                <c:pt idx="3">
                  <c:v>2.2565600000000002E-2</c:v>
                </c:pt>
                <c:pt idx="4">
                  <c:v>2.241694E-2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6-420E-8F39-D1721D2E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(new)'!$AH$11,'FIFA (new)'!$AH$24,'FIFA (new)'!$AH$37,'FIFA (new)'!$AH$50,'FIFA (new)'!$AH$63)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8BF-B356-53288FB40999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(new)'!$AI$11,'FIFA (new)'!$AI$24,'FIFA (new)'!$AI$37,'FIFA (new)'!$AI$50,'FIFA (new)'!$AI$63)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8BF-B356-53288FB40999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(new)'!$AJ$11,'FIFA (new)'!$AJ$24,'FIFA (new)'!$AJ$37,'FIFA (new)'!$AJ$50,'FIFA (new)'!$AJ$63)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8BF-B356-53288FB4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(new)'!$AH$5,'FIFA (new)'!$AH$18,'FIFA (new)'!$AH$31,'FIFA (new)'!$AH$44,'FIFA (new)'!$AH$57)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5D8-8C02-0AF64ECD28AC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(new)'!$AI$5,'FIFA (new)'!$AI$18,'FIFA (new)'!$AI$31,'FIFA (new)'!$AI$44,'FIFA (new)'!$AI$57)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5D8-8C02-0AF64ECD28AC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(new)'!$AJ$5,'FIFA (new)'!$AJ$18,'FIFA (new)'!$AJ$31,'FIFA (new)'!$AJ$44,'FIFA (new)'!$AJ$57)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5D8-8C02-0AF64EC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(new)'!$AH$7,'FIFA (new)'!$AH$20,'FIFA (new)'!$AH$33,'FIFA (new)'!$AH$46,'FIFA (new)'!$AH$59)</c:f>
              <c:numCache>
                <c:formatCode>0.00</c:formatCode>
                <c:ptCount val="5"/>
                <c:pt idx="0">
                  <c:v>6.4168779999999996</c:v>
                </c:pt>
                <c:pt idx="1">
                  <c:v>7.0878040000000002</c:v>
                </c:pt>
                <c:pt idx="2">
                  <c:v>7.9484939999999993</c:v>
                </c:pt>
                <c:pt idx="3">
                  <c:v>7.9235540000000002</c:v>
                </c:pt>
                <c:pt idx="4">
                  <c:v>8.0586780000000005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84A-BB63-E8883F6A1CE0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(new)'!$AI$7,'FIFA (new)'!$AI$20,'FIFA (new)'!$AI$33,'FIFA (new)'!$AI$46,'FIFA (new)'!$AI$59)</c:f>
              <c:numCache>
                <c:formatCode>0.00</c:formatCode>
                <c:ptCount val="5"/>
                <c:pt idx="0">
                  <c:v>6.4911539999999999</c:v>
                </c:pt>
                <c:pt idx="1">
                  <c:v>6.9171059999999995</c:v>
                </c:pt>
                <c:pt idx="2">
                  <c:v>7.2919299999999989</c:v>
                </c:pt>
                <c:pt idx="3">
                  <c:v>7.1317019999999998</c:v>
                </c:pt>
                <c:pt idx="4">
                  <c:v>7.3936419999999998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B-484A-BB63-E8883F6A1CE0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(new)'!$AJ$7,'FIFA (new)'!$AJ$20,'FIFA (new)'!$AJ$33,'FIFA (new)'!$AJ$46,'FIFA (new)'!$AJ$59)</c:f>
              <c:numCache>
                <c:formatCode>0.00</c:formatCode>
                <c:ptCount val="5"/>
                <c:pt idx="0">
                  <c:v>5.4745000000000008</c:v>
                </c:pt>
                <c:pt idx="1">
                  <c:v>6.0897939999999995</c:v>
                </c:pt>
                <c:pt idx="2">
                  <c:v>5.8782380000000005</c:v>
                </c:pt>
                <c:pt idx="3">
                  <c:v>5.8373299999999997</c:v>
                </c:pt>
                <c:pt idx="4">
                  <c:v>5.834719999999999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B-484A-BB63-E8883F6A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(new)'!$AH$4,'FIFA (new)'!$AH$17,'FIFA (new)'!$AH$30,'FIFA (new)'!$AH$43,'FIFA (new)'!$AH$56)</c:f>
              <c:numCache>
                <c:formatCode>0.00</c:formatCode>
                <c:ptCount val="5"/>
                <c:pt idx="0">
                  <c:v>50.78058</c:v>
                </c:pt>
                <c:pt idx="1">
                  <c:v>55.570680000000003</c:v>
                </c:pt>
                <c:pt idx="2">
                  <c:v>55.575540000000004</c:v>
                </c:pt>
                <c:pt idx="3">
                  <c:v>57.894379999999998</c:v>
                </c:pt>
                <c:pt idx="4">
                  <c:v>60.032260000000008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0-4F7E-ABA0-79B47866047F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(new)'!$AI$4,'FIFA (new)'!$AI$17,'FIFA (new)'!$AI$30,'FIFA (new)'!$AI$43,'FIFA (new)'!$AI$56)</c:f>
              <c:numCache>
                <c:formatCode>0.00</c:formatCode>
                <c:ptCount val="5"/>
                <c:pt idx="0">
                  <c:v>51.203520000000005</c:v>
                </c:pt>
                <c:pt idx="1">
                  <c:v>55.960699999999996</c:v>
                </c:pt>
                <c:pt idx="2">
                  <c:v>55.986299999999993</c:v>
                </c:pt>
                <c:pt idx="3">
                  <c:v>58.37357999999999</c:v>
                </c:pt>
                <c:pt idx="4">
                  <c:v>60.6494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0-4F7E-ABA0-79B47866047F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(new)'!$AJ$4,'FIFA (new)'!$AJ$17,'FIFA (new)'!$AJ$30,'FIFA (new)'!$AJ$43,'FIFA (new)'!$AJ$56)</c:f>
              <c:numCache>
                <c:formatCode>0.00</c:formatCode>
                <c:ptCount val="5"/>
                <c:pt idx="0">
                  <c:v>44.572800000000001</c:v>
                </c:pt>
                <c:pt idx="1">
                  <c:v>51.500520000000009</c:v>
                </c:pt>
                <c:pt idx="2">
                  <c:v>52.228859999999997</c:v>
                </c:pt>
                <c:pt idx="3">
                  <c:v>54.1995</c:v>
                </c:pt>
                <c:pt idx="4">
                  <c:v>55.758459999999999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0-4F7E-ABA0-79B47866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A-4800-8A69-CFAFAAB0BBF8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A-4800-8A69-CFAFAAB0BBF8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A-4800-8A69-CFAFAAB0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(new)'!$S$31:$W$31</c:f>
              <c:numCache>
                <c:formatCode>General</c:formatCode>
                <c:ptCount val="5"/>
                <c:pt idx="0">
                  <c:v>10.982900000000001</c:v>
                </c:pt>
                <c:pt idx="1">
                  <c:v>11.1051</c:v>
                </c:pt>
                <c:pt idx="2">
                  <c:v>11.251799999999999</c:v>
                </c:pt>
                <c:pt idx="3">
                  <c:v>11.418100000000001</c:v>
                </c:pt>
                <c:pt idx="4">
                  <c:v>11.4621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7-4E73-996F-AFF43B845C65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(new)'!$X$31:$AB$31</c:f>
              <c:numCache>
                <c:formatCode>General</c:formatCode>
                <c:ptCount val="5"/>
                <c:pt idx="0">
                  <c:v>9.6577000000000002</c:v>
                </c:pt>
                <c:pt idx="1">
                  <c:v>9.75061</c:v>
                </c:pt>
                <c:pt idx="2">
                  <c:v>10.019600000000001</c:v>
                </c:pt>
                <c:pt idx="3">
                  <c:v>10.0929</c:v>
                </c:pt>
                <c:pt idx="4">
                  <c:v>10.122199999999999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7-4E73-996F-AFF43B845C65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(new)'!$AC$31:$AG$31</c:f>
              <c:numCache>
                <c:formatCode>General</c:formatCode>
                <c:ptCount val="5"/>
                <c:pt idx="0">
                  <c:v>9.1149100000000001</c:v>
                </c:pt>
                <c:pt idx="1">
                  <c:v>9.0904600000000002</c:v>
                </c:pt>
                <c:pt idx="2">
                  <c:v>9.1638099999999998</c:v>
                </c:pt>
                <c:pt idx="3">
                  <c:v>8.5379000000000005</c:v>
                </c:pt>
                <c:pt idx="4">
                  <c:v>8.9242100000000004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7-4E73-996F-AFF43B84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(new)'!$S$30:$W$30</c:f>
              <c:numCache>
                <c:formatCode>General</c:formatCode>
                <c:ptCount val="5"/>
                <c:pt idx="0">
                  <c:v>53.960900000000002</c:v>
                </c:pt>
                <c:pt idx="1">
                  <c:v>54.2836</c:v>
                </c:pt>
                <c:pt idx="2">
                  <c:v>55.246899999999997</c:v>
                </c:pt>
                <c:pt idx="3">
                  <c:v>56.924199999999999</c:v>
                </c:pt>
                <c:pt idx="4">
                  <c:v>57.4621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3A8-90CD-699496F1CA46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(new)'!$X$30:$AB$30</c:f>
              <c:numCache>
                <c:formatCode>General</c:formatCode>
                <c:ptCount val="5"/>
                <c:pt idx="0">
                  <c:v>53.9756</c:v>
                </c:pt>
                <c:pt idx="1">
                  <c:v>54.420499999999997</c:v>
                </c:pt>
                <c:pt idx="2">
                  <c:v>56.513399999999997</c:v>
                </c:pt>
                <c:pt idx="3">
                  <c:v>57.359400000000001</c:v>
                </c:pt>
                <c:pt idx="4">
                  <c:v>57.662599999999998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3A8-90CD-699496F1CA46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(new)'!$AC$30:$AG$30</c:f>
              <c:numCache>
                <c:formatCode>General</c:formatCode>
                <c:ptCount val="5"/>
                <c:pt idx="0">
                  <c:v>50.498800000000003</c:v>
                </c:pt>
                <c:pt idx="1">
                  <c:v>51.662599999999998</c:v>
                </c:pt>
                <c:pt idx="2">
                  <c:v>51.911999999999999</c:v>
                </c:pt>
                <c:pt idx="3">
                  <c:v>53.1736</c:v>
                </c:pt>
                <c:pt idx="4">
                  <c:v>53.897300000000001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2-43A8-90CD-699496F1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(new)'!$S$36:$W$36</c:f>
              <c:numCache>
                <c:formatCode>General</c:formatCode>
                <c:ptCount val="5"/>
                <c:pt idx="0">
                  <c:v>3.3675099999999999E-2</c:v>
                </c:pt>
                <c:pt idx="1">
                  <c:v>3.4130800000000003E-2</c:v>
                </c:pt>
                <c:pt idx="2">
                  <c:v>3.5371199999999998E-2</c:v>
                </c:pt>
                <c:pt idx="3">
                  <c:v>3.6878000000000001E-2</c:v>
                </c:pt>
                <c:pt idx="4">
                  <c:v>3.71902E-2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F-4469-B689-A622B1A5B60E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(new)'!$X$36:$AB$36</c:f>
              <c:numCache>
                <c:formatCode>General</c:formatCode>
                <c:ptCount val="5"/>
                <c:pt idx="0">
                  <c:v>3.1749100000000002E-2</c:v>
                </c:pt>
                <c:pt idx="1">
                  <c:v>3.2297100000000002E-2</c:v>
                </c:pt>
                <c:pt idx="2">
                  <c:v>3.4718800000000001E-2</c:v>
                </c:pt>
                <c:pt idx="3">
                  <c:v>3.5104900000000001E-2</c:v>
                </c:pt>
                <c:pt idx="4">
                  <c:v>3.5287100000000002E-2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F-4469-B689-A622B1A5B60E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(new)'!$AC$36:$AG$36</c:f>
              <c:numCache>
                <c:formatCode>General</c:formatCode>
                <c:ptCount val="5"/>
                <c:pt idx="0">
                  <c:v>2.2624600000000002E-2</c:v>
                </c:pt>
                <c:pt idx="1">
                  <c:v>2.3174699999999999E-2</c:v>
                </c:pt>
                <c:pt idx="2">
                  <c:v>2.3461699999999999E-2</c:v>
                </c:pt>
                <c:pt idx="3">
                  <c:v>2.22107E-2</c:v>
                </c:pt>
                <c:pt idx="4">
                  <c:v>2.3173699999999998E-2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F-4469-B689-A622B1A5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'Bible (confidence)'!$S$2:$W$2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(confidence)'!$S$36:$W$36</c:f>
              <c:numCache>
                <c:formatCode>General</c:formatCode>
                <c:ptCount val="5"/>
                <c:pt idx="0">
                  <c:v>1.30603E-2</c:v>
                </c:pt>
                <c:pt idx="1">
                  <c:v>1.3158100000000001E-2</c:v>
                </c:pt>
                <c:pt idx="2">
                  <c:v>1.3239600000000001E-2</c:v>
                </c:pt>
                <c:pt idx="3">
                  <c:v>1.32722E-2</c:v>
                </c:pt>
                <c:pt idx="4">
                  <c:v>1.32537E-2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9-44A5-8542-8A581294EDFC}"/>
            </c:ext>
          </c:extLst>
        </c:ser>
        <c:ser>
          <c:idx val="1"/>
          <c:order val="1"/>
          <c:tx>
            <c:strRef>
              <c:f>'Bible (confidence)'!$X$2:$AB$2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(confidence)'!$X$36:$AB$36</c:f>
              <c:numCache>
                <c:formatCode>General</c:formatCode>
                <c:ptCount val="5"/>
                <c:pt idx="0">
                  <c:v>9.3784599999999999E-3</c:v>
                </c:pt>
                <c:pt idx="1">
                  <c:v>9.3212E-3</c:v>
                </c:pt>
                <c:pt idx="2">
                  <c:v>9.4525300000000007E-3</c:v>
                </c:pt>
                <c:pt idx="3">
                  <c:v>9.5595599999999999E-3</c:v>
                </c:pt>
                <c:pt idx="4">
                  <c:v>9.6121100000000001E-3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9-44A5-8542-8A581294EDFC}"/>
            </c:ext>
          </c:extLst>
        </c:ser>
        <c:ser>
          <c:idx val="2"/>
          <c:order val="2"/>
          <c:tx>
            <c:strRef>
              <c:f>'Bible (confidence)'!$AC$2:$AG$2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'Bible (confidence)'!$S$29:$W$29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(confidence)'!$AC$36:$AG$36</c:f>
              <c:numCache>
                <c:formatCode>General</c:formatCode>
                <c:ptCount val="5"/>
                <c:pt idx="0">
                  <c:v>1.2821600000000001E-2</c:v>
                </c:pt>
                <c:pt idx="1">
                  <c:v>1.30758E-2</c:v>
                </c:pt>
                <c:pt idx="2">
                  <c:v>1.3517E-2</c:v>
                </c:pt>
                <c:pt idx="3">
                  <c:v>1.3591600000000001E-2</c:v>
                </c:pt>
                <c:pt idx="4">
                  <c:v>1.3799499999999999E-2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9-44A5-8542-8A581294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(new)'!$S$33:$W$33</c:f>
              <c:numCache>
                <c:formatCode>General</c:formatCode>
                <c:ptCount val="5"/>
                <c:pt idx="0">
                  <c:v>7.7628399999999997</c:v>
                </c:pt>
                <c:pt idx="1">
                  <c:v>7.8361900000000002</c:v>
                </c:pt>
                <c:pt idx="2">
                  <c:v>7.9437699999999998</c:v>
                </c:pt>
                <c:pt idx="3">
                  <c:v>8.0815000000000001</c:v>
                </c:pt>
                <c:pt idx="4">
                  <c:v>8.1181699999999992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C-4B56-8ACF-A615CCB7C030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(new)'!$X$33:$AB$33</c:f>
              <c:numCache>
                <c:formatCode>General</c:formatCode>
                <c:ptCount val="5"/>
                <c:pt idx="0">
                  <c:v>7.0823099999999997</c:v>
                </c:pt>
                <c:pt idx="1">
                  <c:v>7.1515899999999997</c:v>
                </c:pt>
                <c:pt idx="2">
                  <c:v>7.3659299999999996</c:v>
                </c:pt>
                <c:pt idx="3">
                  <c:v>7.4189100000000003</c:v>
                </c:pt>
                <c:pt idx="4">
                  <c:v>7.4409099999999997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C-4B56-8ACF-A615CCB7C030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(new)'!$AC$33:$AG$33</c:f>
              <c:numCache>
                <c:formatCode>General</c:formatCode>
                <c:ptCount val="5"/>
                <c:pt idx="0">
                  <c:v>6.0008100000000004</c:v>
                </c:pt>
                <c:pt idx="1">
                  <c:v>6.03667</c:v>
                </c:pt>
                <c:pt idx="2">
                  <c:v>6.0440100000000001</c:v>
                </c:pt>
                <c:pt idx="3">
                  <c:v>5.5150800000000002</c:v>
                </c:pt>
                <c:pt idx="4">
                  <c:v>5.7946200000000001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C-4B56-8ACF-A615CCB7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2270704829546"/>
          <c:y val="4.5308499921248586E-2"/>
          <c:w val="0.7472985649975656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F14-A2E0-39D971E25DF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F14-A2E0-39D971E25DF6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F14-A2E0-39D971E2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8987586347925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(new)'!$AC$15:$AG$15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(new)'!$AC$17:$AG$17</c:f>
              <c:numCache>
                <c:formatCode>General</c:formatCode>
                <c:ptCount val="5"/>
                <c:pt idx="0">
                  <c:v>48.607500000000002</c:v>
                </c:pt>
                <c:pt idx="1">
                  <c:v>50.8874</c:v>
                </c:pt>
                <c:pt idx="2">
                  <c:v>51.322299999999998</c:v>
                </c:pt>
                <c:pt idx="3">
                  <c:v>52.830599999999997</c:v>
                </c:pt>
                <c:pt idx="4">
                  <c:v>53.854799999999997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E-4EB4-999F-145D4C5FD32D}"/>
            </c:ext>
          </c:extLst>
        </c:ser>
        <c:ser>
          <c:idx val="1"/>
          <c:order val="1"/>
          <c:tx>
            <c:strRef>
              <c:f>'FIFA (new)'!$X$15:$AB$15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(new)'!$X$30:$AB$30</c:f>
              <c:numCache>
                <c:formatCode>General</c:formatCode>
                <c:ptCount val="5"/>
                <c:pt idx="0">
                  <c:v>53.9756</c:v>
                </c:pt>
                <c:pt idx="1">
                  <c:v>54.420499999999997</c:v>
                </c:pt>
                <c:pt idx="2">
                  <c:v>56.513399999999997</c:v>
                </c:pt>
                <c:pt idx="3">
                  <c:v>57.359400000000001</c:v>
                </c:pt>
                <c:pt idx="4">
                  <c:v>57.662599999999998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EB4-999F-145D4C5FD32D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(new)'!$S$30:$W$30</c:f>
              <c:numCache>
                <c:formatCode>General</c:formatCode>
                <c:ptCount val="5"/>
                <c:pt idx="0">
                  <c:v>53.960900000000002</c:v>
                </c:pt>
                <c:pt idx="1">
                  <c:v>54.2836</c:v>
                </c:pt>
                <c:pt idx="2">
                  <c:v>55.246899999999997</c:v>
                </c:pt>
                <c:pt idx="3">
                  <c:v>56.924199999999999</c:v>
                </c:pt>
                <c:pt idx="4">
                  <c:v>57.4621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EB4-999F-145D4C5F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2017148618"/>
          <c:y val="4.5308499921248586E-2"/>
          <c:w val="0.7396303518743748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(new)'!$AJ$11,'FIFA (new)'!$AJ$24,'FIFA (new)'!$AJ$37,'FIFA (new)'!$AJ$50,'FIFA (new)'!$AJ$63)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7-4E27-BAAD-B9D2F35A95D1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(new)'!$AI$11,'FIFA (new)'!$AI$24,'FIFA (new)'!$AI$37,'FIFA (new)'!$AI$50,'FIFA (new)'!$AI$63)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7-4E27-BAAD-B9D2F35A95D1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(new)'!$AH$11,'FIFA (new)'!$AH$24,'FIFA (new)'!$AH$37,'FIFA (new)'!$AH$50,'FIFA (new)'!$AH$63)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7-4E27-BAAD-B9D2F35A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4702994548527"/>
          <c:y val="4.5308499921248586E-2"/>
          <c:w val="0.73707422791544119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(new)'!$AJ$4,'FIFA (new)'!$AJ$17,'FIFA (new)'!$AJ$30,'FIFA (new)'!$AJ$43,'FIFA (new)'!$AJ$56)</c:f>
              <c:numCache>
                <c:formatCode>0.00</c:formatCode>
                <c:ptCount val="5"/>
                <c:pt idx="0">
                  <c:v>44.572800000000001</c:v>
                </c:pt>
                <c:pt idx="1">
                  <c:v>51.500520000000009</c:v>
                </c:pt>
                <c:pt idx="2">
                  <c:v>52.228859999999997</c:v>
                </c:pt>
                <c:pt idx="3">
                  <c:v>54.1995</c:v>
                </c:pt>
                <c:pt idx="4">
                  <c:v>55.758459999999999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769-A529-DFC43B66FE4F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(new)'!$AI$4,'FIFA (new)'!$AI$17,'FIFA (new)'!$AI$30,'FIFA (new)'!$AI$43,'FIFA (new)'!$AI$56)</c:f>
              <c:numCache>
                <c:formatCode>0.00</c:formatCode>
                <c:ptCount val="5"/>
                <c:pt idx="0">
                  <c:v>51.203520000000005</c:v>
                </c:pt>
                <c:pt idx="1">
                  <c:v>55.960699999999996</c:v>
                </c:pt>
                <c:pt idx="2">
                  <c:v>55.986299999999993</c:v>
                </c:pt>
                <c:pt idx="3">
                  <c:v>58.37357999999999</c:v>
                </c:pt>
                <c:pt idx="4">
                  <c:v>60.6494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769-A529-DFC43B66FE4F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(new)'!$AH$4,'FIFA (new)'!$AH$17,'FIFA (new)'!$AH$30,'FIFA (new)'!$AH$43,'FIFA (new)'!$AH$56)</c:f>
              <c:numCache>
                <c:formatCode>0.00</c:formatCode>
                <c:ptCount val="5"/>
                <c:pt idx="0">
                  <c:v>50.78058</c:v>
                </c:pt>
                <c:pt idx="1">
                  <c:v>55.570680000000003</c:v>
                </c:pt>
                <c:pt idx="2">
                  <c:v>55.575540000000004</c:v>
                </c:pt>
                <c:pt idx="3">
                  <c:v>57.894379999999998</c:v>
                </c:pt>
                <c:pt idx="4">
                  <c:v>60.032260000000008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769-A529-DFC43B66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F-4A4F-AFA4-D7E95581A240}"/>
            </c:ext>
          </c:extLst>
        </c:ser>
        <c:ser>
          <c:idx val="1"/>
          <c:order val="1"/>
          <c:tx>
            <c:strRef>
              <c:f>'FIFA (new)'!$X$28:$AB$28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A4F-AFA4-D7E95581A240}"/>
            </c:ext>
          </c:extLst>
        </c:ser>
        <c:ser>
          <c:idx val="2"/>
          <c:order val="2"/>
          <c:tx>
            <c:strRef>
              <c:f>'FIFA (new)'!$AC$28:$AG$28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F-4A4F-AFA4-D7E95581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7.2770157749818626E-2"/>
          <c:y val="0.55750338649885034"/>
          <c:w val="0.86891194373257585"/>
          <c:h val="0.1023437240837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1182988639184"/>
          <c:y val="4.5308499921248586E-2"/>
          <c:w val="0.731909582145860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E-4F53-B052-9E614C238E59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F53-B052-9E614C23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69C-9BA5-A57A79953E0F}"/>
            </c:ext>
          </c:extLst>
        </c:ser>
        <c:ser>
          <c:idx val="0"/>
          <c:order val="1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69C-9BA5-A57A79953E0F}"/>
            </c:ext>
          </c:extLst>
        </c:ser>
        <c:ser>
          <c:idx val="1"/>
          <c:order val="2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69C-9BA5-A57A79953E0F}"/>
            </c:ext>
          </c:extLst>
        </c:ser>
        <c:ser>
          <c:idx val="3"/>
          <c:order val="3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69C-9BA5-A57A7995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790-866E-C2AAC95064DE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(new)'!$H$110:$L$110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1-4790-866E-C2AAC950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F-4AAB-ABCF-54F48593E38B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F-4AAB-ABCF-54F48593E38B}"/>
            </c:ext>
          </c:extLst>
        </c:ser>
        <c:ser>
          <c:idx val="0"/>
          <c:order val="2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4AAB-ABCF-54F48593E38B}"/>
            </c:ext>
          </c:extLst>
        </c:ser>
        <c:ser>
          <c:idx val="3"/>
          <c:order val="3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F-4AAB-ABCF-54F48593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5" Type="http://schemas.openxmlformats.org/officeDocument/2006/relationships/chart" Target="../charts/chart159.xml"/><Relationship Id="rId10" Type="http://schemas.openxmlformats.org/officeDocument/2006/relationships/chart" Target="../charts/chart164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7.xml"/><Relationship Id="rId2" Type="http://schemas.openxmlformats.org/officeDocument/2006/relationships/chart" Target="../charts/chart166.xml"/><Relationship Id="rId1" Type="http://schemas.openxmlformats.org/officeDocument/2006/relationships/chart" Target="../charts/chart165.xml"/><Relationship Id="rId5" Type="http://schemas.openxmlformats.org/officeDocument/2006/relationships/chart" Target="../charts/chart169.xml"/><Relationship Id="rId4" Type="http://schemas.openxmlformats.org/officeDocument/2006/relationships/chart" Target="../charts/chart16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2.xml"/><Relationship Id="rId2" Type="http://schemas.openxmlformats.org/officeDocument/2006/relationships/chart" Target="../charts/chart171.xml"/><Relationship Id="rId1" Type="http://schemas.openxmlformats.org/officeDocument/2006/relationships/chart" Target="../charts/chart170.xml"/><Relationship Id="rId5" Type="http://schemas.openxmlformats.org/officeDocument/2006/relationships/chart" Target="../charts/chart174.xml"/><Relationship Id="rId4" Type="http://schemas.openxmlformats.org/officeDocument/2006/relationships/chart" Target="../charts/chart17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Relationship Id="rId5" Type="http://schemas.openxmlformats.org/officeDocument/2006/relationships/chart" Target="../charts/chart179.xml"/><Relationship Id="rId4" Type="http://schemas.openxmlformats.org/officeDocument/2006/relationships/chart" Target="../charts/chart17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2.xml"/><Relationship Id="rId2" Type="http://schemas.openxmlformats.org/officeDocument/2006/relationships/chart" Target="../charts/chart181.xml"/><Relationship Id="rId1" Type="http://schemas.openxmlformats.org/officeDocument/2006/relationships/chart" Target="../charts/chart180.xml"/><Relationship Id="rId5" Type="http://schemas.openxmlformats.org/officeDocument/2006/relationships/chart" Target="../charts/chart184.xml"/><Relationship Id="rId4" Type="http://schemas.openxmlformats.org/officeDocument/2006/relationships/chart" Target="../charts/chart18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2.xml"/><Relationship Id="rId3" Type="http://schemas.openxmlformats.org/officeDocument/2006/relationships/chart" Target="../charts/chart187.xml"/><Relationship Id="rId7" Type="http://schemas.openxmlformats.org/officeDocument/2006/relationships/chart" Target="../charts/chart191.xml"/><Relationship Id="rId2" Type="http://schemas.openxmlformats.org/officeDocument/2006/relationships/chart" Target="../charts/chart186.xml"/><Relationship Id="rId1" Type="http://schemas.openxmlformats.org/officeDocument/2006/relationships/chart" Target="../charts/chart185.xml"/><Relationship Id="rId6" Type="http://schemas.openxmlformats.org/officeDocument/2006/relationships/chart" Target="../charts/chart190.xml"/><Relationship Id="rId5" Type="http://schemas.openxmlformats.org/officeDocument/2006/relationships/chart" Target="../charts/chart189.xml"/><Relationship Id="rId4" Type="http://schemas.openxmlformats.org/officeDocument/2006/relationships/chart" Target="../charts/chart188.xml"/><Relationship Id="rId9" Type="http://schemas.openxmlformats.org/officeDocument/2006/relationships/chart" Target="../charts/chart19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6.xml"/><Relationship Id="rId2" Type="http://schemas.openxmlformats.org/officeDocument/2006/relationships/chart" Target="../charts/chart195.xml"/><Relationship Id="rId1" Type="http://schemas.openxmlformats.org/officeDocument/2006/relationships/chart" Target="../charts/chart194.xml"/><Relationship Id="rId5" Type="http://schemas.openxmlformats.org/officeDocument/2006/relationships/chart" Target="../charts/chart198.xml"/><Relationship Id="rId4" Type="http://schemas.openxmlformats.org/officeDocument/2006/relationships/chart" Target="../charts/chart19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Relationship Id="rId5" Type="http://schemas.openxmlformats.org/officeDocument/2006/relationships/chart" Target="../charts/chart203.xml"/><Relationship Id="rId4" Type="http://schemas.openxmlformats.org/officeDocument/2006/relationships/chart" Target="../charts/chart20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6.xml"/><Relationship Id="rId7" Type="http://schemas.openxmlformats.org/officeDocument/2006/relationships/chart" Target="../charts/chart210.xml"/><Relationship Id="rId2" Type="http://schemas.openxmlformats.org/officeDocument/2006/relationships/chart" Target="../charts/chart205.xml"/><Relationship Id="rId1" Type="http://schemas.openxmlformats.org/officeDocument/2006/relationships/chart" Target="../charts/chart204.xml"/><Relationship Id="rId6" Type="http://schemas.openxmlformats.org/officeDocument/2006/relationships/chart" Target="../charts/chart209.xml"/><Relationship Id="rId5" Type="http://schemas.openxmlformats.org/officeDocument/2006/relationships/chart" Target="../charts/chart208.xml"/><Relationship Id="rId4" Type="http://schemas.openxmlformats.org/officeDocument/2006/relationships/chart" Target="../charts/chart20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7" Type="http://schemas.openxmlformats.org/officeDocument/2006/relationships/chart" Target="../charts/chart217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5" Type="http://schemas.openxmlformats.org/officeDocument/2006/relationships/chart" Target="../charts/chart215.xml"/><Relationship Id="rId4" Type="http://schemas.openxmlformats.org/officeDocument/2006/relationships/chart" Target="../charts/chart21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0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5" Type="http://schemas.openxmlformats.org/officeDocument/2006/relationships/chart" Target="../charts/chart222.xml"/><Relationship Id="rId4" Type="http://schemas.openxmlformats.org/officeDocument/2006/relationships/chart" Target="../charts/chart22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2" Type="http://schemas.openxmlformats.org/officeDocument/2006/relationships/chart" Target="../charts/chart224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5" Type="http://schemas.openxmlformats.org/officeDocument/2006/relationships/chart" Target="../charts/chart227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3" Type="http://schemas.openxmlformats.org/officeDocument/2006/relationships/chart" Target="../charts/chart234.xml"/><Relationship Id="rId7" Type="http://schemas.openxmlformats.org/officeDocument/2006/relationships/chart" Target="../charts/chart238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5" Type="http://schemas.openxmlformats.org/officeDocument/2006/relationships/chart" Target="../charts/chart236.xml"/><Relationship Id="rId4" Type="http://schemas.openxmlformats.org/officeDocument/2006/relationships/chart" Target="../charts/chart23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2.xml"/><Relationship Id="rId2" Type="http://schemas.openxmlformats.org/officeDocument/2006/relationships/chart" Target="../charts/chart241.xml"/><Relationship Id="rId1" Type="http://schemas.openxmlformats.org/officeDocument/2006/relationships/chart" Target="../charts/chart240.xml"/><Relationship Id="rId5" Type="http://schemas.openxmlformats.org/officeDocument/2006/relationships/chart" Target="../charts/chart244.xml"/><Relationship Id="rId4" Type="http://schemas.openxmlformats.org/officeDocument/2006/relationships/chart" Target="../charts/chart24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7.xml"/><Relationship Id="rId2" Type="http://schemas.openxmlformats.org/officeDocument/2006/relationships/chart" Target="../charts/chart246.xml"/><Relationship Id="rId1" Type="http://schemas.openxmlformats.org/officeDocument/2006/relationships/chart" Target="../charts/chart24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0.xml"/><Relationship Id="rId7" Type="http://schemas.openxmlformats.org/officeDocument/2006/relationships/chart" Target="../charts/chart254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5" Type="http://schemas.openxmlformats.org/officeDocument/2006/relationships/chart" Target="../charts/chart252.xml"/><Relationship Id="rId4" Type="http://schemas.openxmlformats.org/officeDocument/2006/relationships/chart" Target="../charts/chart25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18" Type="http://schemas.openxmlformats.org/officeDocument/2006/relationships/chart" Target="../charts/chart71.xml"/><Relationship Id="rId26" Type="http://schemas.openxmlformats.org/officeDocument/2006/relationships/chart" Target="../charts/chart79.xml"/><Relationship Id="rId3" Type="http://schemas.openxmlformats.org/officeDocument/2006/relationships/chart" Target="../charts/chart56.xml"/><Relationship Id="rId21" Type="http://schemas.openxmlformats.org/officeDocument/2006/relationships/chart" Target="../charts/chart74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17" Type="http://schemas.openxmlformats.org/officeDocument/2006/relationships/chart" Target="../charts/chart70.xml"/><Relationship Id="rId25" Type="http://schemas.openxmlformats.org/officeDocument/2006/relationships/chart" Target="../charts/chart78.xml"/><Relationship Id="rId2" Type="http://schemas.openxmlformats.org/officeDocument/2006/relationships/chart" Target="../charts/chart55.xml"/><Relationship Id="rId16" Type="http://schemas.openxmlformats.org/officeDocument/2006/relationships/chart" Target="../charts/chart69.xml"/><Relationship Id="rId20" Type="http://schemas.openxmlformats.org/officeDocument/2006/relationships/chart" Target="../charts/chart73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24" Type="http://schemas.openxmlformats.org/officeDocument/2006/relationships/chart" Target="../charts/chart77.xml"/><Relationship Id="rId5" Type="http://schemas.openxmlformats.org/officeDocument/2006/relationships/chart" Target="../charts/chart58.xml"/><Relationship Id="rId15" Type="http://schemas.openxmlformats.org/officeDocument/2006/relationships/chart" Target="../charts/chart68.xml"/><Relationship Id="rId23" Type="http://schemas.openxmlformats.org/officeDocument/2006/relationships/chart" Target="../charts/chart76.xml"/><Relationship Id="rId10" Type="http://schemas.openxmlformats.org/officeDocument/2006/relationships/chart" Target="../charts/chart63.xml"/><Relationship Id="rId19" Type="http://schemas.openxmlformats.org/officeDocument/2006/relationships/chart" Target="../charts/chart72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Relationship Id="rId14" Type="http://schemas.openxmlformats.org/officeDocument/2006/relationships/chart" Target="../charts/chart67.xml"/><Relationship Id="rId22" Type="http://schemas.openxmlformats.org/officeDocument/2006/relationships/chart" Target="../charts/chart75.xml"/><Relationship Id="rId27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26" Type="http://schemas.openxmlformats.org/officeDocument/2006/relationships/chart" Target="../charts/chart106.xml"/><Relationship Id="rId3" Type="http://schemas.openxmlformats.org/officeDocument/2006/relationships/chart" Target="../charts/chart83.xml"/><Relationship Id="rId21" Type="http://schemas.openxmlformats.org/officeDocument/2006/relationships/chart" Target="../charts/chart101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5" Type="http://schemas.openxmlformats.org/officeDocument/2006/relationships/chart" Target="../charts/chart105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24" Type="http://schemas.openxmlformats.org/officeDocument/2006/relationships/chart" Target="../charts/chart104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23" Type="http://schemas.openxmlformats.org/officeDocument/2006/relationships/chart" Target="../charts/chart103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Relationship Id="rId22" Type="http://schemas.openxmlformats.org/officeDocument/2006/relationships/chart" Target="../charts/chart102.xml"/><Relationship Id="rId27" Type="http://schemas.openxmlformats.org/officeDocument/2006/relationships/chart" Target="../charts/chart10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13" Type="http://schemas.openxmlformats.org/officeDocument/2006/relationships/chart" Target="../charts/chart120.xml"/><Relationship Id="rId3" Type="http://schemas.openxmlformats.org/officeDocument/2006/relationships/chart" Target="../charts/chart110.xml"/><Relationship Id="rId7" Type="http://schemas.openxmlformats.org/officeDocument/2006/relationships/chart" Target="../charts/chart114.xml"/><Relationship Id="rId12" Type="http://schemas.openxmlformats.org/officeDocument/2006/relationships/chart" Target="../charts/chart119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11" Type="http://schemas.openxmlformats.org/officeDocument/2006/relationships/chart" Target="../charts/chart118.xml"/><Relationship Id="rId5" Type="http://schemas.openxmlformats.org/officeDocument/2006/relationships/chart" Target="../charts/chart112.xml"/><Relationship Id="rId10" Type="http://schemas.openxmlformats.org/officeDocument/2006/relationships/chart" Target="../charts/chart117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Relationship Id="rId14" Type="http://schemas.openxmlformats.org/officeDocument/2006/relationships/chart" Target="../charts/chart1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13" Type="http://schemas.openxmlformats.org/officeDocument/2006/relationships/chart" Target="../charts/chart134.xml"/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12" Type="http://schemas.openxmlformats.org/officeDocument/2006/relationships/chart" Target="../charts/chart133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5" Type="http://schemas.openxmlformats.org/officeDocument/2006/relationships/chart" Target="../charts/chart126.xml"/><Relationship Id="rId10" Type="http://schemas.openxmlformats.org/officeDocument/2006/relationships/chart" Target="../charts/chart131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2.xml"/><Relationship Id="rId3" Type="http://schemas.openxmlformats.org/officeDocument/2006/relationships/chart" Target="../charts/chart137.xml"/><Relationship Id="rId7" Type="http://schemas.openxmlformats.org/officeDocument/2006/relationships/chart" Target="../charts/chart141.xml"/><Relationship Id="rId2" Type="http://schemas.openxmlformats.org/officeDocument/2006/relationships/chart" Target="../charts/chart136.xml"/><Relationship Id="rId1" Type="http://schemas.openxmlformats.org/officeDocument/2006/relationships/chart" Target="../charts/chart135.xml"/><Relationship Id="rId6" Type="http://schemas.openxmlformats.org/officeDocument/2006/relationships/chart" Target="../charts/chart140.xml"/><Relationship Id="rId5" Type="http://schemas.openxmlformats.org/officeDocument/2006/relationships/chart" Target="../charts/chart139.xml"/><Relationship Id="rId10" Type="http://schemas.openxmlformats.org/officeDocument/2006/relationships/chart" Target="../charts/chart144.xml"/><Relationship Id="rId4" Type="http://schemas.openxmlformats.org/officeDocument/2006/relationships/chart" Target="../charts/chart138.xml"/><Relationship Id="rId9" Type="http://schemas.openxmlformats.org/officeDocument/2006/relationships/chart" Target="../charts/chart1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40637</xdr:colOff>
      <xdr:row>66</xdr:row>
      <xdr:rowOff>156472</xdr:rowOff>
    </xdr:from>
    <xdr:to>
      <xdr:col>24</xdr:col>
      <xdr:colOff>231546</xdr:colOff>
      <xdr:row>87</xdr:row>
      <xdr:rowOff>112290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6B5BF4-0BE9-43F8-BF72-2826585D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A0786D-6384-45C7-91FD-733EC7FA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C3A4D1F-6955-40D1-95AE-B6C5EF36F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C7D3061-8929-40BF-AC44-4D3585F2B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85037EB-23D3-4EBE-8C8D-C2AC5BB6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8BEF902-478C-49C5-BFC9-14D8AD90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75D1E87-923E-43D0-8939-E39BA29E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F4B711E-3C2C-4D27-9F96-A9974D2B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FF28413-B34C-4EEE-8C1D-A82E3044D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B2BA8D9-FC17-4DCD-BAC2-C83EBE31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104998</xdr:colOff>
      <xdr:row>66</xdr:row>
      <xdr:rowOff>176674</xdr:rowOff>
    </xdr:from>
    <xdr:to>
      <xdr:col>33</xdr:col>
      <xdr:colOff>295907</xdr:colOff>
      <xdr:row>87</xdr:row>
      <xdr:rowOff>132492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62D4BF1-B4D0-448E-B47C-D9A317E91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51955</xdr:colOff>
      <xdr:row>88</xdr:row>
      <xdr:rowOff>51953</xdr:rowOff>
    </xdr:from>
    <xdr:to>
      <xdr:col>24</xdr:col>
      <xdr:colOff>242864</xdr:colOff>
      <xdr:row>109</xdr:row>
      <xdr:rowOff>7771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99609731-2FEA-4FAE-86AB-6C39D6293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103909</xdr:colOff>
      <xdr:row>88</xdr:row>
      <xdr:rowOff>17319</xdr:rowOff>
    </xdr:from>
    <xdr:to>
      <xdr:col>33</xdr:col>
      <xdr:colOff>294818</xdr:colOff>
      <xdr:row>108</xdr:row>
      <xdr:rowOff>180955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844F7E8-6CC0-4E9A-B565-A02516694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97970</xdr:rowOff>
    </xdr:from>
    <xdr:to>
      <xdr:col>5</xdr:col>
      <xdr:colOff>163284</xdr:colOff>
      <xdr:row>38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5B7D99-1648-45CB-B3D1-19ED83E0A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89D36E-DF36-4302-87BA-AE88BB15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475348-1FAB-4DB7-82F5-02EF9A67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5E4C87-8575-40CB-8BB3-F247FDC96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2728EB-25FE-4BA9-918D-B5064C82C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43EFDDB-F13D-4E82-9B13-A7EB1B00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BA03241-7683-494B-8E43-4428E17F7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1F67679-6476-4E1D-932C-9C7D6183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36262FD-8A88-4FC9-810F-178E574D4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D75E5B-9D54-4CAE-A7D5-414C619E9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8DC1EB-580F-4642-83E4-25749073A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6131FF-3688-4C4A-BDA7-AA88C823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691EFCD-01B8-407B-B09A-3BE7A7B2B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455B64-3385-4405-9918-DEC6103B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792EFEB-9062-4A80-9509-898379E3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875F0E-5E9B-4960-A9B5-7DFDE170A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96D7BBB-B205-4B91-AA8F-B3134359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81E7D1B-48AD-49DF-8AB2-2E0BAAAB6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F7A8685-F71C-44AB-9A19-5E980299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CE6CE39-F8AA-4BB7-9529-414B928D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191300</xdr:colOff>
      <xdr:row>19</xdr:row>
      <xdr:rowOff>105656</xdr:rowOff>
    </xdr:from>
    <xdr:to>
      <xdr:col>4</xdr:col>
      <xdr:colOff>707571</xdr:colOff>
      <xdr:row>34</xdr:row>
      <xdr:rowOff>116861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DE3F63-935A-406B-97E3-D93E74224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12</xdr:col>
      <xdr:colOff>611521</xdr:colOff>
      <xdr:row>35</xdr:row>
      <xdr:rowOff>11205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A1F3923-3314-4AC8-B7C6-C99F4C03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4</xdr:col>
      <xdr:colOff>516271</xdr:colOff>
      <xdr:row>52</xdr:row>
      <xdr:rowOff>11205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E93C539-63B0-4D17-9539-4714A0C7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12</xdr:col>
      <xdr:colOff>611521</xdr:colOff>
      <xdr:row>52</xdr:row>
      <xdr:rowOff>11205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FC321FA-6E04-4EEA-A75A-D8B55D09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516271</xdr:colOff>
      <xdr:row>70</xdr:row>
      <xdr:rowOff>11205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43FBB75-E44E-4FA5-9197-D0A00B10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97970</xdr:rowOff>
    </xdr:from>
    <xdr:to>
      <xdr:col>5</xdr:col>
      <xdr:colOff>163284</xdr:colOff>
      <xdr:row>38</xdr:row>
      <xdr:rowOff>95249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9E4A409-30FB-4092-AA8C-7AA69CB5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FFD108D-6A98-4399-9F74-0219AA3F7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AB7D42-14DE-45AD-B519-C7CC5C865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595F637-1B96-4F13-AA2D-B1A58D11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2FB0F0B-32AE-4F5A-A8AD-FCF6A784E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17C987-9E06-4620-9ED3-6968E30C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0F5230-0BDD-41FF-AC25-C1B1D330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EE6192F-B3AE-4838-8596-3D22D3B61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18CA1CA-0D7E-4B6F-9C47-629DA519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51FC47-F938-4777-B8CC-C453D0ACB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51953</xdr:colOff>
      <xdr:row>21</xdr:row>
      <xdr:rowOff>17319</xdr:rowOff>
    </xdr:from>
    <xdr:to>
      <xdr:col>6</xdr:col>
      <xdr:colOff>67236</xdr:colOff>
      <xdr:row>40</xdr:row>
      <xdr:rowOff>168088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1063C6A-0D64-48CF-A86A-C60E790D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593911</xdr:colOff>
      <xdr:row>20</xdr:row>
      <xdr:rowOff>190499</xdr:rowOff>
    </xdr:from>
    <xdr:to>
      <xdr:col>16</xdr:col>
      <xdr:colOff>381000</xdr:colOff>
      <xdr:row>40</xdr:row>
      <xdr:rowOff>212910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89B093A-4E57-492A-B408-F84FE712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145678</xdr:colOff>
      <xdr:row>63</xdr:row>
      <xdr:rowOff>22412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761CAD-8252-405C-B9AC-81DE9AEA5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560295</xdr:colOff>
      <xdr:row>63</xdr:row>
      <xdr:rowOff>22412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22E1644-4FC3-4747-BD51-A7C5BA1C4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6</xdr:col>
      <xdr:colOff>145678</xdr:colOff>
      <xdr:row>84</xdr:row>
      <xdr:rowOff>22412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707A715-97E9-478B-BB63-FC8415BDC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555611</xdr:colOff>
      <xdr:row>0</xdr:row>
      <xdr:rowOff>30414</xdr:rowOff>
    </xdr:from>
    <xdr:to>
      <xdr:col>12</xdr:col>
      <xdr:colOff>680356</xdr:colOff>
      <xdr:row>11</xdr:row>
      <xdr:rowOff>122464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0B8A56-7AF1-406F-A163-69ABCCD5E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58432</xdr:colOff>
      <xdr:row>18</xdr:row>
      <xdr:rowOff>54429</xdr:rowOff>
    </xdr:from>
    <xdr:to>
      <xdr:col>3</xdr:col>
      <xdr:colOff>27214</xdr:colOff>
      <xdr:row>31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23CD9C-5833-4040-A843-1FCE13A01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175291</xdr:colOff>
      <xdr:row>18</xdr:row>
      <xdr:rowOff>45622</xdr:rowOff>
    </xdr:from>
    <xdr:to>
      <xdr:col>8</xdr:col>
      <xdr:colOff>176893</xdr:colOff>
      <xdr:row>31</xdr:row>
      <xdr:rowOff>54429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4985E60-B7B8-4E80-8337-4C527D35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123264</xdr:colOff>
      <xdr:row>32</xdr:row>
      <xdr:rowOff>78442</xdr:rowOff>
    </xdr:from>
    <xdr:to>
      <xdr:col>9</xdr:col>
      <xdr:colOff>773205</xdr:colOff>
      <xdr:row>47</xdr:row>
      <xdr:rowOff>89647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028B91-62D9-42D4-B127-A4C7053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47</xdr:row>
      <xdr:rowOff>145677</xdr:rowOff>
    </xdr:from>
    <xdr:to>
      <xdr:col>9</xdr:col>
      <xdr:colOff>762000</xdr:colOff>
      <xdr:row>65</xdr:row>
      <xdr:rowOff>156882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F87C51-19E5-43F0-BDC5-133FCC78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179295</xdr:colOff>
      <xdr:row>66</xdr:row>
      <xdr:rowOff>190501</xdr:rowOff>
    </xdr:from>
    <xdr:to>
      <xdr:col>10</xdr:col>
      <xdr:colOff>0</xdr:colOff>
      <xdr:row>78</xdr:row>
      <xdr:rowOff>201706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0DDC909-3BF6-4D16-9761-6D97F6D6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122465</xdr:colOff>
      <xdr:row>80</xdr:row>
      <xdr:rowOff>54428</xdr:rowOff>
    </xdr:from>
    <xdr:to>
      <xdr:col>9</xdr:col>
      <xdr:colOff>718777</xdr:colOff>
      <xdr:row>92</xdr:row>
      <xdr:rowOff>65633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70BBFEE-E5E1-4434-9E96-34301C53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272143</xdr:colOff>
      <xdr:row>18</xdr:row>
      <xdr:rowOff>54429</xdr:rowOff>
    </xdr:from>
    <xdr:to>
      <xdr:col>13</xdr:col>
      <xdr:colOff>559494</xdr:colOff>
      <xdr:row>31</xdr:row>
      <xdr:rowOff>63236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84179E0-EC8D-480D-BC49-2A98BD85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316366</xdr:colOff>
      <xdr:row>66</xdr:row>
      <xdr:rowOff>85044</xdr:rowOff>
    </xdr:from>
    <xdr:to>
      <xdr:col>23</xdr:col>
      <xdr:colOff>504464</xdr:colOff>
      <xdr:row>80</xdr:row>
      <xdr:rowOff>999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914F434-4BEC-44AE-9A09-57B4E48B3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456360</xdr:colOff>
      <xdr:row>0</xdr:row>
      <xdr:rowOff>182494</xdr:rowOff>
    </xdr:from>
    <xdr:to>
      <xdr:col>13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CDCC3A-8DE2-48D3-BAEE-4820A3F5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6A19A4-8EEC-4F9A-8C3F-B6003F22C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224118</xdr:colOff>
      <xdr:row>19</xdr:row>
      <xdr:rowOff>165688</xdr:rowOff>
    </xdr:from>
    <xdr:to>
      <xdr:col>7</xdr:col>
      <xdr:colOff>690765</xdr:colOff>
      <xdr:row>32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01BF8-3C4B-4AC6-A200-F84B524E6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149679</xdr:colOff>
      <xdr:row>19</xdr:row>
      <xdr:rowOff>163285</xdr:rowOff>
    </xdr:from>
    <xdr:to>
      <xdr:col>13</xdr:col>
      <xdr:colOff>503465</xdr:colOff>
      <xdr:row>33</xdr:row>
      <xdr:rowOff>40820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FBAA6E-110B-4A88-A6D7-BCA33AAF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</xdr:col>
      <xdr:colOff>942897</xdr:colOff>
      <xdr:row>48</xdr:row>
      <xdr:rowOff>22412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CF16518-1942-4017-908D-FEB1A4E48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456360</xdr:colOff>
      <xdr:row>0</xdr:row>
      <xdr:rowOff>182494</xdr:rowOff>
    </xdr:from>
    <xdr:to>
      <xdr:col>13</xdr:col>
      <xdr:colOff>280147</xdr:colOff>
      <xdr:row>13</xdr:row>
      <xdr:rowOff>176892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4A4053-6070-498B-8CA5-AA4F3067B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B1170FD-A45C-4A19-BC36-E2AF00847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224118</xdr:colOff>
      <xdr:row>19</xdr:row>
      <xdr:rowOff>165688</xdr:rowOff>
    </xdr:from>
    <xdr:to>
      <xdr:col>7</xdr:col>
      <xdr:colOff>690765</xdr:colOff>
      <xdr:row>32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994609-F9F6-4B2B-82D4-81B674EE2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149679</xdr:colOff>
      <xdr:row>19</xdr:row>
      <xdr:rowOff>163285</xdr:rowOff>
    </xdr:from>
    <xdr:to>
      <xdr:col>13</xdr:col>
      <xdr:colOff>503465</xdr:colOff>
      <xdr:row>33</xdr:row>
      <xdr:rowOff>40820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8C3CC42-F542-483D-AA01-467F0814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</xdr:col>
      <xdr:colOff>942897</xdr:colOff>
      <xdr:row>48</xdr:row>
      <xdr:rowOff>22412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01BB402-E7CF-4110-9E90-EE5DFDD4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FBC50C-3DFF-4295-A48E-BDE90A5D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CE660F-00E4-47B1-A4FF-5745DC9A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5FEC183-611C-4552-8206-3FF2C4A99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3FBF2C8-5E2B-4DDB-94FB-30C29FA35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680357</xdr:colOff>
      <xdr:row>50</xdr:row>
      <xdr:rowOff>81643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6BCE13-E09E-456B-9C20-2AADCA94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197302</xdr:colOff>
      <xdr:row>53</xdr:row>
      <xdr:rowOff>16327</xdr:rowOff>
    </xdr:from>
    <xdr:to>
      <xdr:col>5</xdr:col>
      <xdr:colOff>217712</xdr:colOff>
      <xdr:row>71</xdr:row>
      <xdr:rowOff>13606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E3EC80F-CB04-483C-B29D-8104FC1D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14</xdr:col>
      <xdr:colOff>251732</xdr:colOff>
      <xdr:row>70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AB3D6F0-6B83-4978-8DB4-679FD756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40637</xdr:colOff>
      <xdr:row>66</xdr:row>
      <xdr:rowOff>156472</xdr:rowOff>
    </xdr:from>
    <xdr:to>
      <xdr:col>24</xdr:col>
      <xdr:colOff>231546</xdr:colOff>
      <xdr:row>87</xdr:row>
      <xdr:rowOff>112290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7BD95B-3207-48A3-B47B-3898FFFA4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952A3E-04E5-4E36-97CE-6239BBC67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A69745F-AFDD-412F-B850-467D7AFA1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F526E9F-1C6C-43F4-AC66-625926A61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ED6CAB4-1A62-4A78-AEB2-873A4AB4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AE7E729-08FC-4B13-9224-D025B5116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3660906-B84B-43A5-BA47-B8A5334DE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67F81C0-6413-4924-BF3D-971CBE49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3ABEAB0-F3F1-4FB5-ABC8-448FBC14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A9C53DB-9048-46F3-80B2-1DC2B145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104998</xdr:colOff>
      <xdr:row>66</xdr:row>
      <xdr:rowOff>176674</xdr:rowOff>
    </xdr:from>
    <xdr:to>
      <xdr:col>33</xdr:col>
      <xdr:colOff>295907</xdr:colOff>
      <xdr:row>87</xdr:row>
      <xdr:rowOff>132492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EBE89A1-1949-4D1B-A13A-4B888523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51955</xdr:colOff>
      <xdr:row>88</xdr:row>
      <xdr:rowOff>51953</xdr:rowOff>
    </xdr:from>
    <xdr:to>
      <xdr:col>24</xdr:col>
      <xdr:colOff>242864</xdr:colOff>
      <xdr:row>109</xdr:row>
      <xdr:rowOff>7771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8114020C-2DA7-4E4A-8C66-3DB92EC79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103909</xdr:colOff>
      <xdr:row>88</xdr:row>
      <xdr:rowOff>17319</xdr:rowOff>
    </xdr:from>
    <xdr:to>
      <xdr:col>33</xdr:col>
      <xdr:colOff>294818</xdr:colOff>
      <xdr:row>108</xdr:row>
      <xdr:rowOff>180955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0CFFB81-B67D-48BF-9374-C5A6256EE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276E73-D2C1-4304-AB0B-0679B2FE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4B8AA8-74EA-439C-8A48-938575D4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CAC6393-F3EA-4DFD-AC26-2AD90BA1C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8DF3EC-AF62-49DB-AC4F-202C1E3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</xdr:rowOff>
    </xdr:from>
    <xdr:to>
      <xdr:col>6</xdr:col>
      <xdr:colOff>762000</xdr:colOff>
      <xdr:row>53</xdr:row>
      <xdr:rowOff>57151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6AE753-3A6A-48E5-9042-6F5250FE2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707571</xdr:colOff>
      <xdr:row>53</xdr:row>
      <xdr:rowOff>149680</xdr:rowOff>
    </xdr:from>
    <xdr:to>
      <xdr:col>15</xdr:col>
      <xdr:colOff>612321</xdr:colOff>
      <xdr:row>73</xdr:row>
      <xdr:rowOff>27216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46BE194-D720-43E2-978F-8B431A2E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571499</xdr:colOff>
      <xdr:row>55</xdr:row>
      <xdr:rowOff>95250</xdr:rowOff>
    </xdr:from>
    <xdr:to>
      <xdr:col>6</xdr:col>
      <xdr:colOff>149677</xdr:colOff>
      <xdr:row>74</xdr:row>
      <xdr:rowOff>176892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BA50D8A-7FA7-4D32-AB30-C2A0F3B0F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363B6E-D535-4C53-B32B-94DADA1F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F59BFB-EC62-4536-976D-ADB99FE1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5DC8A0-7349-4051-B937-889A76C6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5C53D4-664C-4C66-9D82-AEF4EE1FF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</xdr:rowOff>
    </xdr:from>
    <xdr:to>
      <xdr:col>6</xdr:col>
      <xdr:colOff>762000</xdr:colOff>
      <xdr:row>53</xdr:row>
      <xdr:rowOff>57151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52ECE3-6F44-4FA9-952D-1B90F03E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555611</xdr:colOff>
      <xdr:row>0</xdr:row>
      <xdr:rowOff>30414</xdr:rowOff>
    </xdr:from>
    <xdr:to>
      <xdr:col>12</xdr:col>
      <xdr:colOff>680356</xdr:colOff>
      <xdr:row>11</xdr:row>
      <xdr:rowOff>122464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8E0721-E1F8-46FE-8EBB-FDDD86451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58432</xdr:colOff>
      <xdr:row>18</xdr:row>
      <xdr:rowOff>54429</xdr:rowOff>
    </xdr:from>
    <xdr:to>
      <xdr:col>3</xdr:col>
      <xdr:colOff>27214</xdr:colOff>
      <xdr:row>31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3C21A12-2DD2-4853-A083-30DAD65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175291</xdr:colOff>
      <xdr:row>18</xdr:row>
      <xdr:rowOff>45622</xdr:rowOff>
    </xdr:from>
    <xdr:to>
      <xdr:col>8</xdr:col>
      <xdr:colOff>176893</xdr:colOff>
      <xdr:row>31</xdr:row>
      <xdr:rowOff>54429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19A75E0-10B1-400F-A010-155DB119D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123264</xdr:colOff>
      <xdr:row>32</xdr:row>
      <xdr:rowOff>78442</xdr:rowOff>
    </xdr:from>
    <xdr:to>
      <xdr:col>9</xdr:col>
      <xdr:colOff>773205</xdr:colOff>
      <xdr:row>47</xdr:row>
      <xdr:rowOff>89647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4BF7DA8-7032-478D-83EB-D90A4E9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47</xdr:row>
      <xdr:rowOff>145677</xdr:rowOff>
    </xdr:from>
    <xdr:to>
      <xdr:col>9</xdr:col>
      <xdr:colOff>762000</xdr:colOff>
      <xdr:row>65</xdr:row>
      <xdr:rowOff>156882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657998-99CA-498F-BF86-FF70C810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179295</xdr:colOff>
      <xdr:row>66</xdr:row>
      <xdr:rowOff>190501</xdr:rowOff>
    </xdr:from>
    <xdr:to>
      <xdr:col>10</xdr:col>
      <xdr:colOff>0</xdr:colOff>
      <xdr:row>78</xdr:row>
      <xdr:rowOff>201706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9F8EECC-4A26-41FE-A936-16809CF89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122465</xdr:colOff>
      <xdr:row>80</xdr:row>
      <xdr:rowOff>54428</xdr:rowOff>
    </xdr:from>
    <xdr:to>
      <xdr:col>9</xdr:col>
      <xdr:colOff>718777</xdr:colOff>
      <xdr:row>92</xdr:row>
      <xdr:rowOff>65633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DDCAD3C-2D73-4CF5-95CC-B71A909E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272143</xdr:colOff>
      <xdr:row>18</xdr:row>
      <xdr:rowOff>54429</xdr:rowOff>
    </xdr:from>
    <xdr:to>
      <xdr:col>13</xdr:col>
      <xdr:colOff>559494</xdr:colOff>
      <xdr:row>31</xdr:row>
      <xdr:rowOff>63236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2AD3E8A-C342-4FF6-AE8B-05FEDB1E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316366</xdr:colOff>
      <xdr:row>66</xdr:row>
      <xdr:rowOff>85044</xdr:rowOff>
    </xdr:from>
    <xdr:to>
      <xdr:col>23</xdr:col>
      <xdr:colOff>504464</xdr:colOff>
      <xdr:row>80</xdr:row>
      <xdr:rowOff>999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2052456-FD62-4853-8556-1D1D2B2F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395287</xdr:colOff>
      <xdr:row>3</xdr:row>
      <xdr:rowOff>38100</xdr:rowOff>
    </xdr:from>
    <xdr:to>
      <xdr:col>28</xdr:col>
      <xdr:colOff>166687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DD974C-D22A-4A6D-AFA7-2DC2F99C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B5091C-7AE2-4A35-B657-C0D1FED7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936FF8-5524-4581-80FE-412B296D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9EA070D-0AA1-4C2B-8239-D6A248329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123264</xdr:colOff>
      <xdr:row>30</xdr:row>
      <xdr:rowOff>78442</xdr:rowOff>
    </xdr:from>
    <xdr:to>
      <xdr:col>7</xdr:col>
      <xdr:colOff>773205</xdr:colOff>
      <xdr:row>45</xdr:row>
      <xdr:rowOff>89647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1E83ABF-9554-4364-B653-3F96FC33E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112059</xdr:colOff>
      <xdr:row>45</xdr:row>
      <xdr:rowOff>145677</xdr:rowOff>
    </xdr:from>
    <xdr:to>
      <xdr:col>7</xdr:col>
      <xdr:colOff>762000</xdr:colOff>
      <xdr:row>63</xdr:row>
      <xdr:rowOff>156882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739DFCA-CF00-4958-BC87-02E76C03F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179295</xdr:colOff>
      <xdr:row>64</xdr:row>
      <xdr:rowOff>190501</xdr:rowOff>
    </xdr:from>
    <xdr:to>
      <xdr:col>8</xdr:col>
      <xdr:colOff>0</xdr:colOff>
      <xdr:row>76</xdr:row>
      <xdr:rowOff>201706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2360E8D-70A6-4B3C-8BA7-277DC648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122465</xdr:colOff>
      <xdr:row>78</xdr:row>
      <xdr:rowOff>54428</xdr:rowOff>
    </xdr:from>
    <xdr:to>
      <xdr:col>7</xdr:col>
      <xdr:colOff>718777</xdr:colOff>
      <xdr:row>90</xdr:row>
      <xdr:rowOff>65633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037BE52-99A8-4185-B91D-12E9728DA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A401CA2-16D5-47A1-A510-C67031F36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4AA76A-6644-4AD3-8699-B78A41F8A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8261CF-4DAA-475F-A5CA-C97F1A18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29</xdr:row>
      <xdr:rowOff>122464</xdr:rowOff>
    </xdr:from>
    <xdr:to>
      <xdr:col>3</xdr:col>
      <xdr:colOff>91108</xdr:colOff>
      <xdr:row>44</xdr:row>
      <xdr:rowOff>24847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BECD46B-960F-4E3F-B56F-341F024D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430696</xdr:colOff>
      <xdr:row>29</xdr:row>
      <xdr:rowOff>144353</xdr:rowOff>
    </xdr:from>
    <xdr:to>
      <xdr:col>10</xdr:col>
      <xdr:colOff>554935</xdr:colOff>
      <xdr:row>43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ADBE282-F0AB-489E-B4CE-7C896B440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691663-BA01-4278-A6A1-A11A97FF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6A1D84-4BF1-471D-8666-53AEFABA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06DF4A-53EE-4EEC-B9DD-203A98BCE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37437E-734C-4E8E-A195-BB21229BF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20A2A8-A234-4F27-964F-68B8D231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F93670-2EA3-4875-BDBA-C82F66338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11206</xdr:colOff>
      <xdr:row>29</xdr:row>
      <xdr:rowOff>78441</xdr:rowOff>
    </xdr:from>
    <xdr:to>
      <xdr:col>7</xdr:col>
      <xdr:colOff>459441</xdr:colOff>
      <xdr:row>40</xdr:row>
      <xdr:rowOff>100852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0756907-9F54-42F8-BC63-3CA514A9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</xdr:col>
      <xdr:colOff>896471</xdr:colOff>
      <xdr:row>53</xdr:row>
      <xdr:rowOff>22411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3940AD-8F5F-4F74-BA00-F8293182F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7</xdr:col>
      <xdr:colOff>448235</xdr:colOff>
      <xdr:row>53</xdr:row>
      <xdr:rowOff>22411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48BAACD-2103-47A0-B0EE-13477752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67235</xdr:colOff>
      <xdr:row>29</xdr:row>
      <xdr:rowOff>112058</xdr:rowOff>
    </xdr:from>
    <xdr:to>
      <xdr:col>2</xdr:col>
      <xdr:colOff>963706</xdr:colOff>
      <xdr:row>40</xdr:row>
      <xdr:rowOff>134469</xdr:rowOff>
    </xdr:to>
    <xdr:graphicFrame macro="">
      <xdr:nvGraphicFramePr>
        <xdr:cNvPr id="10" name="차트 5">
          <a:extLst>
            <a:ext uri="{FF2B5EF4-FFF2-40B4-BE49-F238E27FC236}">
              <a16:creationId xmlns:a16="http://schemas.microsoft.com/office/drawing/2014/main" id="{CF06C935-16AC-4DA3-A099-947633B6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40637</xdr:colOff>
      <xdr:row>66</xdr:row>
      <xdr:rowOff>156472</xdr:rowOff>
    </xdr:from>
    <xdr:to>
      <xdr:col>24</xdr:col>
      <xdr:colOff>231546</xdr:colOff>
      <xdr:row>87</xdr:row>
      <xdr:rowOff>112290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AB0CCB-F550-45BD-A8FB-E3E4D47B7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33CED8-062E-4A65-9299-A1EB9E5A8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C80A721-7FD7-4561-AA6B-641173A0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E9CB9EC-CC70-428A-BC83-1BCDE010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0A7592B-A690-430D-8126-25A3FAA0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784E0AB-9BF5-43F7-BD00-BA0A9120D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B4F69B2-9AF7-40B7-9EF0-8A43E51AC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2EE7E4-4BE6-4262-9DE1-65F761704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D26F11C-EE73-40E4-9D1B-77D264E38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76F4DD6-162E-4A5D-99C1-B8E279967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104998</xdr:colOff>
      <xdr:row>66</xdr:row>
      <xdr:rowOff>176674</xdr:rowOff>
    </xdr:from>
    <xdr:to>
      <xdr:col>33</xdr:col>
      <xdr:colOff>295907</xdr:colOff>
      <xdr:row>87</xdr:row>
      <xdr:rowOff>132492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E3CE5FC-4A87-42F1-98C6-0AFDAD690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51955</xdr:colOff>
      <xdr:row>88</xdr:row>
      <xdr:rowOff>51953</xdr:rowOff>
    </xdr:from>
    <xdr:to>
      <xdr:col>24</xdr:col>
      <xdr:colOff>242864</xdr:colOff>
      <xdr:row>109</xdr:row>
      <xdr:rowOff>7771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A17B7C5-77D8-474C-AE14-216AC75A5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103909</xdr:colOff>
      <xdr:row>88</xdr:row>
      <xdr:rowOff>17319</xdr:rowOff>
    </xdr:from>
    <xdr:to>
      <xdr:col>33</xdr:col>
      <xdr:colOff>294818</xdr:colOff>
      <xdr:row>108</xdr:row>
      <xdr:rowOff>180955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9B05C71-2EEC-46A2-BD08-2E6B256C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39EDA9-101C-4874-8795-3E4EBDF88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06B51D-DBF4-469F-AC6E-E216235B0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D3FBD1-295D-49D5-9B3C-937AB629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D544E4A-EDEA-4589-8C10-24183404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0E1716D-9FCB-41E8-A984-C50927C2D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5026A9-F88F-4B41-B55F-31562A1A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E21EFCF-4696-4805-AE7E-D355C76F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FE41AEB-6FE4-48A0-AA30-E7C429385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CC9530D-32AC-4F36-BEB8-873EC7557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C68DBA3-75EA-46F2-9B17-01818277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680356</xdr:colOff>
      <xdr:row>88</xdr:row>
      <xdr:rowOff>207817</xdr:rowOff>
    </xdr:from>
    <xdr:to>
      <xdr:col>24</xdr:col>
      <xdr:colOff>178537</xdr:colOff>
      <xdr:row>109</xdr:row>
      <xdr:rowOff>163635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BBB3BF5-1C8C-4323-A85E-E1FD2F326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683201</xdr:colOff>
      <xdr:row>88</xdr:row>
      <xdr:rowOff>207817</xdr:rowOff>
    </xdr:from>
    <xdr:to>
      <xdr:col>33</xdr:col>
      <xdr:colOff>181383</xdr:colOff>
      <xdr:row>109</xdr:row>
      <xdr:rowOff>163635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35A971B-D902-4816-8454-C795DE3B1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664277</xdr:colOff>
      <xdr:row>65</xdr:row>
      <xdr:rowOff>166997</xdr:rowOff>
    </xdr:from>
    <xdr:to>
      <xdr:col>24</xdr:col>
      <xdr:colOff>174829</xdr:colOff>
      <xdr:row>86</xdr:row>
      <xdr:rowOff>126526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C4F9FC6-B5DF-49C8-BB44-D37F5492B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639537</xdr:colOff>
      <xdr:row>65</xdr:row>
      <xdr:rowOff>163286</xdr:rowOff>
    </xdr:from>
    <xdr:to>
      <xdr:col>33</xdr:col>
      <xdr:colOff>150088</xdr:colOff>
      <xdr:row>86</xdr:row>
      <xdr:rowOff>122815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6EE00094-F68E-44EE-ACB7-D82E60F0C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1A70CD-9878-4776-B12F-3CAA90B6C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F918A0-C62B-408A-97D5-0F82EBE77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CA981B-7852-4375-9AC9-AE8DED24A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D63DC0C-18B0-44C3-AF27-A504FDF7D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804CBEE-216D-4EE2-8B02-D2ADD92FF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EF758D-F65C-4F80-8746-2C2D7055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B801150-CD82-4A1D-B971-F68E75E4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B7783CC-9672-43D9-8E0A-39F81CE96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5B196B4-C9B4-43F3-BD53-02643633E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112EC3C-D1F8-405F-8B3D-3B3F677F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70</xdr:row>
      <xdr:rowOff>-1</xdr:rowOff>
    </xdr:from>
    <xdr:to>
      <xdr:col>24</xdr:col>
      <xdr:colOff>206063</xdr:colOff>
      <xdr:row>90</xdr:row>
      <xdr:rowOff>33749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9E6E491-DAA7-40CA-B4C4-5596785D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70</xdr:row>
      <xdr:rowOff>-1</xdr:rowOff>
    </xdr:from>
    <xdr:to>
      <xdr:col>33</xdr:col>
      <xdr:colOff>206062</xdr:colOff>
      <xdr:row>90</xdr:row>
      <xdr:rowOff>33749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8151B61-A41F-4648-A6BF-E525E000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92</xdr:row>
      <xdr:rowOff>-1</xdr:rowOff>
    </xdr:from>
    <xdr:to>
      <xdr:col>24</xdr:col>
      <xdr:colOff>206063</xdr:colOff>
      <xdr:row>112</xdr:row>
      <xdr:rowOff>33749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C4BEE14-6ADB-4691-945A-7AF268E27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92</xdr:row>
      <xdr:rowOff>1</xdr:rowOff>
    </xdr:from>
    <xdr:to>
      <xdr:col>33</xdr:col>
      <xdr:colOff>206062</xdr:colOff>
      <xdr:row>112</xdr:row>
      <xdr:rowOff>33751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DCC6D39-E5AA-4EFD-907F-FF4CDD4F2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324971</xdr:colOff>
      <xdr:row>69</xdr:row>
      <xdr:rowOff>11206</xdr:rowOff>
    </xdr:from>
    <xdr:to>
      <xdr:col>15</xdr:col>
      <xdr:colOff>453839</xdr:colOff>
      <xdr:row>87</xdr:row>
      <xdr:rowOff>188097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58AC9E6-0B0A-40B1-A979-6CD45C4BD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658092</xdr:colOff>
      <xdr:row>119</xdr:row>
      <xdr:rowOff>17318</xdr:rowOff>
    </xdr:from>
    <xdr:to>
      <xdr:col>27</xdr:col>
      <xdr:colOff>173592</xdr:colOff>
      <xdr:row>139</xdr:row>
      <xdr:rowOff>51068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D358847-DB82-432E-A7D2-C8B43812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441103</xdr:colOff>
      <xdr:row>110</xdr:row>
      <xdr:rowOff>173182</xdr:rowOff>
    </xdr:from>
    <xdr:to>
      <xdr:col>52</xdr:col>
      <xdr:colOff>93722</xdr:colOff>
      <xdr:row>139</xdr:row>
      <xdr:rowOff>173182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1F0C8A4-12E5-4D4F-8B83-284B4BF3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124</xdr:row>
      <xdr:rowOff>95250</xdr:rowOff>
    </xdr:from>
    <xdr:to>
      <xdr:col>16</xdr:col>
      <xdr:colOff>468000</xdr:colOff>
      <xdr:row>144</xdr:row>
      <xdr:rowOff>129000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4F33056-9C61-4BB6-8081-61F24498B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1</xdr:colOff>
      <xdr:row>144</xdr:row>
      <xdr:rowOff>0</xdr:rowOff>
    </xdr:from>
    <xdr:to>
      <xdr:col>58</xdr:col>
      <xdr:colOff>675409</xdr:colOff>
      <xdr:row>176</xdr:row>
      <xdr:rowOff>95250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F9DA7A0C-D7E3-45E2-AFE8-8E88599E6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141</xdr:row>
      <xdr:rowOff>34636</xdr:rowOff>
    </xdr:from>
    <xdr:to>
      <xdr:col>27</xdr:col>
      <xdr:colOff>206062</xdr:colOff>
      <xdr:row>161</xdr:row>
      <xdr:rowOff>68386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913C97D-30AA-4C0B-9D33-1B4A1E1E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17318</xdr:colOff>
      <xdr:row>164</xdr:row>
      <xdr:rowOff>17316</xdr:rowOff>
    </xdr:from>
    <xdr:to>
      <xdr:col>27</xdr:col>
      <xdr:colOff>223380</xdr:colOff>
      <xdr:row>184</xdr:row>
      <xdr:rowOff>51066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4C1F9AA1-AD9E-4CEB-AD2C-DC04938B2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119</xdr:row>
      <xdr:rowOff>0</xdr:rowOff>
    </xdr:from>
    <xdr:to>
      <xdr:col>37</xdr:col>
      <xdr:colOff>206062</xdr:colOff>
      <xdr:row>139</xdr:row>
      <xdr:rowOff>33750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BAF990-5F70-435A-8416-99364EF72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142</xdr:row>
      <xdr:rowOff>0</xdr:rowOff>
    </xdr:from>
    <xdr:to>
      <xdr:col>37</xdr:col>
      <xdr:colOff>206062</xdr:colOff>
      <xdr:row>162</xdr:row>
      <xdr:rowOff>33750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DFB363A6-51C6-4E25-8314-C5FA557FB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165</xdr:row>
      <xdr:rowOff>-1</xdr:rowOff>
    </xdr:from>
    <xdr:to>
      <xdr:col>37</xdr:col>
      <xdr:colOff>206062</xdr:colOff>
      <xdr:row>185</xdr:row>
      <xdr:rowOff>33749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96A3C882-AAC0-4474-8D5B-9E0831D2D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148</xdr:row>
      <xdr:rowOff>-1</xdr:rowOff>
    </xdr:from>
    <xdr:to>
      <xdr:col>16</xdr:col>
      <xdr:colOff>468000</xdr:colOff>
      <xdr:row>168</xdr:row>
      <xdr:rowOff>33749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F7E9F836-1513-464F-99AF-79D22861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170</xdr:row>
      <xdr:rowOff>-1</xdr:rowOff>
    </xdr:from>
    <xdr:to>
      <xdr:col>16</xdr:col>
      <xdr:colOff>468000</xdr:colOff>
      <xdr:row>190</xdr:row>
      <xdr:rowOff>33749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D7F5218-F7E7-41A4-8619-B464786D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242455</xdr:colOff>
      <xdr:row>135</xdr:row>
      <xdr:rowOff>86591</xdr:rowOff>
    </xdr:from>
    <xdr:to>
      <xdr:col>8</xdr:col>
      <xdr:colOff>519547</xdr:colOff>
      <xdr:row>161</xdr:row>
      <xdr:rowOff>33751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EE489BDF-D2F7-4543-8921-56317230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A789B3-C41C-45AC-A9D1-7AA3AD613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79E377-11D5-4E19-A16B-84C486C1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58DD3D-C481-4798-B603-6505164C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D15AAB-4612-468D-9216-890B2689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1C1A7C5-D785-4E46-A2DC-3C277EC4F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D9E16D-0FB9-457A-83B9-212609FF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ABF1C10-905B-4069-AC7A-207ABB24A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97BFECA-906A-4886-A4B6-9A42F49BA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6F8C577-1EA0-4053-B3A5-6D7A82FE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BFDD3D4-10CE-4CDC-B422-BAC86730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70</xdr:row>
      <xdr:rowOff>-1</xdr:rowOff>
    </xdr:from>
    <xdr:to>
      <xdr:col>24</xdr:col>
      <xdr:colOff>206063</xdr:colOff>
      <xdr:row>90</xdr:row>
      <xdr:rowOff>33749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84ABB7F7-6879-4976-A069-72E1D555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70</xdr:row>
      <xdr:rowOff>-1</xdr:rowOff>
    </xdr:from>
    <xdr:to>
      <xdr:col>33</xdr:col>
      <xdr:colOff>206062</xdr:colOff>
      <xdr:row>90</xdr:row>
      <xdr:rowOff>33749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4F36C3E-5F86-4B34-8874-CD892303C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92</xdr:row>
      <xdr:rowOff>-1</xdr:rowOff>
    </xdr:from>
    <xdr:to>
      <xdr:col>24</xdr:col>
      <xdr:colOff>206063</xdr:colOff>
      <xdr:row>112</xdr:row>
      <xdr:rowOff>33749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6CD60B2-353D-41CA-A928-F8B90B05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92</xdr:row>
      <xdr:rowOff>1</xdr:rowOff>
    </xdr:from>
    <xdr:to>
      <xdr:col>33</xdr:col>
      <xdr:colOff>206062</xdr:colOff>
      <xdr:row>112</xdr:row>
      <xdr:rowOff>33751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22FD193D-B40C-4FE0-B0FE-62EFE6ED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324971</xdr:colOff>
      <xdr:row>69</xdr:row>
      <xdr:rowOff>11206</xdr:rowOff>
    </xdr:from>
    <xdr:to>
      <xdr:col>15</xdr:col>
      <xdr:colOff>453839</xdr:colOff>
      <xdr:row>87</xdr:row>
      <xdr:rowOff>188097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3432F5E-B514-4DD4-BE4A-A5DD3BDAE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658092</xdr:colOff>
      <xdr:row>119</xdr:row>
      <xdr:rowOff>17318</xdr:rowOff>
    </xdr:from>
    <xdr:to>
      <xdr:col>27</xdr:col>
      <xdr:colOff>173592</xdr:colOff>
      <xdr:row>139</xdr:row>
      <xdr:rowOff>51068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DFCEE3C-0C2F-45D3-A4CF-E96FAA19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441103</xdr:colOff>
      <xdr:row>110</xdr:row>
      <xdr:rowOff>173182</xdr:rowOff>
    </xdr:from>
    <xdr:to>
      <xdr:col>52</xdr:col>
      <xdr:colOff>93722</xdr:colOff>
      <xdr:row>139</xdr:row>
      <xdr:rowOff>173182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D8C3609-380E-4E04-B99F-A2D63B8B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124</xdr:row>
      <xdr:rowOff>95250</xdr:rowOff>
    </xdr:from>
    <xdr:to>
      <xdr:col>16</xdr:col>
      <xdr:colOff>468000</xdr:colOff>
      <xdr:row>144</xdr:row>
      <xdr:rowOff>129000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757A215-CD21-498A-B753-9A57C3A66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1</xdr:colOff>
      <xdr:row>144</xdr:row>
      <xdr:rowOff>0</xdr:rowOff>
    </xdr:from>
    <xdr:to>
      <xdr:col>58</xdr:col>
      <xdr:colOff>675409</xdr:colOff>
      <xdr:row>176</xdr:row>
      <xdr:rowOff>95250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95C5662B-09B1-4FC0-BB67-8B6F7A95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141</xdr:row>
      <xdr:rowOff>34636</xdr:rowOff>
    </xdr:from>
    <xdr:to>
      <xdr:col>27</xdr:col>
      <xdr:colOff>206062</xdr:colOff>
      <xdr:row>161</xdr:row>
      <xdr:rowOff>68386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51418671-DF6B-4969-A324-C3BC78B2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17318</xdr:colOff>
      <xdr:row>164</xdr:row>
      <xdr:rowOff>17316</xdr:rowOff>
    </xdr:from>
    <xdr:to>
      <xdr:col>27</xdr:col>
      <xdr:colOff>223380</xdr:colOff>
      <xdr:row>184</xdr:row>
      <xdr:rowOff>51066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32ABCC2E-2EFB-476C-AF0E-A3045C080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119</xdr:row>
      <xdr:rowOff>0</xdr:rowOff>
    </xdr:from>
    <xdr:to>
      <xdr:col>37</xdr:col>
      <xdr:colOff>206062</xdr:colOff>
      <xdr:row>139</xdr:row>
      <xdr:rowOff>33750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C6E558FC-4C38-4BDA-9916-4346EC5F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142</xdr:row>
      <xdr:rowOff>0</xdr:rowOff>
    </xdr:from>
    <xdr:to>
      <xdr:col>37</xdr:col>
      <xdr:colOff>206062</xdr:colOff>
      <xdr:row>162</xdr:row>
      <xdr:rowOff>33750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2EFCCD36-876F-492B-BCCE-6C35E3F0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165</xdr:row>
      <xdr:rowOff>-1</xdr:rowOff>
    </xdr:from>
    <xdr:to>
      <xdr:col>37</xdr:col>
      <xdr:colOff>206062</xdr:colOff>
      <xdr:row>185</xdr:row>
      <xdr:rowOff>33749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5D09156-DA64-4490-BAB6-A91D456ED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148</xdr:row>
      <xdr:rowOff>-1</xdr:rowOff>
    </xdr:from>
    <xdr:to>
      <xdr:col>16</xdr:col>
      <xdr:colOff>468000</xdr:colOff>
      <xdr:row>168</xdr:row>
      <xdr:rowOff>33749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B2847406-1484-4A99-A1D8-8731B7B7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170</xdr:row>
      <xdr:rowOff>-1</xdr:rowOff>
    </xdr:from>
    <xdr:to>
      <xdr:col>16</xdr:col>
      <xdr:colOff>468000</xdr:colOff>
      <xdr:row>190</xdr:row>
      <xdr:rowOff>33749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836814CF-15EC-44DA-9E61-B6F77E2B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242455</xdr:colOff>
      <xdr:row>135</xdr:row>
      <xdr:rowOff>86591</xdr:rowOff>
    </xdr:from>
    <xdr:to>
      <xdr:col>8</xdr:col>
      <xdr:colOff>519547</xdr:colOff>
      <xdr:row>161</xdr:row>
      <xdr:rowOff>33751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D98BA9D2-95F3-49E4-B003-467C8B4A8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38A0DE-EB82-43CD-B8F0-F1B4D950C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72E4C1-14F1-49D6-A4E3-2E4EA624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8E7908-3219-4C57-B953-A9BB49251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52347E-678F-41AC-BA92-27556993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72C0632-5AE7-44DF-8B58-7617A64FF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442958D-0DA8-4D95-8C93-B823F91D6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DACB820-3126-4817-A6D7-8AF16BF0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1EBD0DE-F663-43B0-B332-D46276BF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72EB6BB-9499-48E6-9E66-9BD2A897B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C81FB1A-79DF-42FA-930D-367A28F0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680356</xdr:colOff>
      <xdr:row>88</xdr:row>
      <xdr:rowOff>207817</xdr:rowOff>
    </xdr:from>
    <xdr:to>
      <xdr:col>24</xdr:col>
      <xdr:colOff>178537</xdr:colOff>
      <xdr:row>109</xdr:row>
      <xdr:rowOff>163635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D274BE7-319B-417D-99D3-2F6F8EDE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683201</xdr:colOff>
      <xdr:row>88</xdr:row>
      <xdr:rowOff>207817</xdr:rowOff>
    </xdr:from>
    <xdr:to>
      <xdr:col>33</xdr:col>
      <xdr:colOff>181383</xdr:colOff>
      <xdr:row>109</xdr:row>
      <xdr:rowOff>163635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1D7610B-38D8-485F-9377-9E467DDF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664277</xdr:colOff>
      <xdr:row>65</xdr:row>
      <xdr:rowOff>166997</xdr:rowOff>
    </xdr:from>
    <xdr:to>
      <xdr:col>24</xdr:col>
      <xdr:colOff>174829</xdr:colOff>
      <xdr:row>86</xdr:row>
      <xdr:rowOff>126526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863E194-46E0-4C11-8D79-459E5EF1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639537</xdr:colOff>
      <xdr:row>65</xdr:row>
      <xdr:rowOff>163286</xdr:rowOff>
    </xdr:from>
    <xdr:to>
      <xdr:col>33</xdr:col>
      <xdr:colOff>150088</xdr:colOff>
      <xdr:row>86</xdr:row>
      <xdr:rowOff>122815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62A2C7D6-9004-4046-ABBF-6402B065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40637</xdr:colOff>
      <xdr:row>66</xdr:row>
      <xdr:rowOff>156472</xdr:rowOff>
    </xdr:from>
    <xdr:to>
      <xdr:col>24</xdr:col>
      <xdr:colOff>231546</xdr:colOff>
      <xdr:row>87</xdr:row>
      <xdr:rowOff>112290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0A0BB-B8F2-472B-95AD-4DEA7C29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D30C81-7F94-4F34-AFDD-3E7D1E5F4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26D99FB-F365-4EE8-8832-11D615DD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D0EA82-C616-4730-8359-F7233079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41D114-A2F9-44C0-9989-E5F6E326B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D841577-81E9-4502-8C1B-6672CF16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6E77BFE-BDD1-4BA5-89FE-49CDAD96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8B6DE48-84A0-41DD-A981-280B61AC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564A560-7151-487E-A54E-91226EE9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D09289F-9949-4BD3-9717-A67E37041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104998</xdr:colOff>
      <xdr:row>66</xdr:row>
      <xdr:rowOff>176674</xdr:rowOff>
    </xdr:from>
    <xdr:to>
      <xdr:col>33</xdr:col>
      <xdr:colOff>295907</xdr:colOff>
      <xdr:row>87</xdr:row>
      <xdr:rowOff>132492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51B112C-D709-49AD-B17A-814BD6D04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51955</xdr:colOff>
      <xdr:row>88</xdr:row>
      <xdr:rowOff>51953</xdr:rowOff>
    </xdr:from>
    <xdr:to>
      <xdr:col>24</xdr:col>
      <xdr:colOff>242864</xdr:colOff>
      <xdr:row>109</xdr:row>
      <xdr:rowOff>7771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D7EDC9A-3553-4A3A-8CE4-115300C08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103909</xdr:colOff>
      <xdr:row>88</xdr:row>
      <xdr:rowOff>17319</xdr:rowOff>
    </xdr:from>
    <xdr:to>
      <xdr:col>33</xdr:col>
      <xdr:colOff>294818</xdr:colOff>
      <xdr:row>108</xdr:row>
      <xdr:rowOff>180955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4B1FF7-93D9-42CD-9CB8-E7DA7B4D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0E0E9A-246E-4E3A-A16C-8D8926DF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2935C2-6855-4591-BA35-E819EEA2F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DF3FB28-BDE0-46F3-A0E5-3124FC5D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3746FC-2F92-454E-8005-F40B8C6A8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9EA10D-0CC6-4D47-948D-8445FCEB8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4430D43-F854-456E-8C1F-D267A464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5B4788-5111-4512-B01F-21521793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6D75AFF-7110-41C3-A784-38EE7CC79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C79A8F3-B049-4C28-9D9E-706F6A4F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51DF616-0FA7-43BB-AAC6-F9213DA1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29CD-9F6C-4FE7-8167-822D73B3A0A1}">
  <dimension ref="A1:AJ64"/>
  <sheetViews>
    <sheetView topLeftCell="G34" zoomScale="70" zoomScaleNormal="70" workbookViewId="0">
      <selection activeCell="AL73" sqref="AL73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5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>
        <v>50</v>
      </c>
      <c r="T3">
        <v>100</v>
      </c>
      <c r="U3">
        <v>150</v>
      </c>
      <c r="V3">
        <v>200</v>
      </c>
      <c r="W3">
        <v>250</v>
      </c>
      <c r="X3">
        <v>50</v>
      </c>
      <c r="Y3">
        <v>100</v>
      </c>
      <c r="Z3">
        <v>150</v>
      </c>
      <c r="AA3">
        <v>200</v>
      </c>
      <c r="AB3">
        <v>250</v>
      </c>
      <c r="AC3">
        <v>50</v>
      </c>
      <c r="AD3">
        <v>100</v>
      </c>
      <c r="AE3">
        <v>150</v>
      </c>
      <c r="AF3">
        <v>200</v>
      </c>
      <c r="AG3">
        <v>250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>
        <v>40.171500000000002</v>
      </c>
      <c r="T4">
        <v>43.663600000000002</v>
      </c>
      <c r="U4">
        <v>48.811199999999999</v>
      </c>
      <c r="V4">
        <v>54.473199999999999</v>
      </c>
      <c r="W4">
        <v>57.328899999999997</v>
      </c>
      <c r="X4">
        <v>40.560600000000001</v>
      </c>
      <c r="Y4">
        <v>43.4559</v>
      </c>
      <c r="Z4">
        <v>49.305900000000001</v>
      </c>
      <c r="AA4">
        <v>55.201999999999998</v>
      </c>
      <c r="AB4">
        <v>58.080800000000004</v>
      </c>
      <c r="AC4">
        <v>30.812899999999999</v>
      </c>
      <c r="AD4">
        <v>36.488</v>
      </c>
      <c r="AE4">
        <v>39.185499999999998</v>
      </c>
      <c r="AF4">
        <v>41.925800000000002</v>
      </c>
      <c r="AG4">
        <v>43.267899999999997</v>
      </c>
      <c r="AH4" s="13">
        <f>AVERAGE(S4:W4)</f>
        <v>48.889679999999998</v>
      </c>
      <c r="AI4" s="13">
        <f>AVERAGE(X4:AB4)</f>
        <v>49.321040000000004</v>
      </c>
      <c r="AJ4" s="13">
        <f>AVERAGE(AC4:AG4)</f>
        <v>38.336020000000005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>
        <v>12.145099999999999</v>
      </c>
      <c r="T5">
        <v>12.7881</v>
      </c>
      <c r="U5">
        <v>13.8302</v>
      </c>
      <c r="V5">
        <v>14.5688</v>
      </c>
      <c r="W5">
        <v>15.317399999999999</v>
      </c>
      <c r="X5">
        <v>12.692500000000001</v>
      </c>
      <c r="Y5">
        <v>13.3718</v>
      </c>
      <c r="Z5">
        <v>14.519399999999999</v>
      </c>
      <c r="AA5">
        <v>15.5284</v>
      </c>
      <c r="AB5">
        <v>16.0594</v>
      </c>
      <c r="AC5">
        <v>11.017300000000001</v>
      </c>
      <c r="AD5">
        <v>12.286899999999999</v>
      </c>
      <c r="AE5">
        <v>13.094799999999999</v>
      </c>
      <c r="AF5">
        <v>13.3223</v>
      </c>
      <c r="AG5">
        <v>13.691700000000001</v>
      </c>
      <c r="AH5" s="13">
        <f t="shared" ref="AH5:AH7" si="0">AVERAGE(S5:W5)</f>
        <v>13.729919999999998</v>
      </c>
      <c r="AI5" s="13">
        <f t="shared" ref="AI5:AI7" si="1">AVERAGE(X5:AB5)</f>
        <v>14.434299999999999</v>
      </c>
      <c r="AJ5" s="13">
        <f t="shared" ref="AJ5:AJ7" si="2">AVERAGE(AC5:AG5)</f>
        <v>12.682599999999999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>
        <v>12.145099999999999</v>
      </c>
      <c r="T6">
        <v>12.7881</v>
      </c>
      <c r="U6">
        <v>13.8302</v>
      </c>
      <c r="V6">
        <v>14.5688</v>
      </c>
      <c r="W6">
        <v>15.317399999999999</v>
      </c>
      <c r="X6">
        <v>12.692500000000001</v>
      </c>
      <c r="Y6">
        <v>13.3718</v>
      </c>
      <c r="Z6">
        <v>14.519399999999999</v>
      </c>
      <c r="AA6">
        <v>15.5284</v>
      </c>
      <c r="AB6">
        <v>16.0594</v>
      </c>
      <c r="AC6">
        <v>11.017300000000001</v>
      </c>
      <c r="AD6">
        <v>12.286899999999999</v>
      </c>
      <c r="AE6">
        <v>13.094799999999999</v>
      </c>
      <c r="AF6">
        <v>13.3223</v>
      </c>
      <c r="AG6">
        <v>13.691700000000001</v>
      </c>
      <c r="AH6" s="13">
        <f t="shared" si="0"/>
        <v>13.729919999999998</v>
      </c>
      <c r="AI6" s="13">
        <f t="shared" si="1"/>
        <v>14.434299999999999</v>
      </c>
      <c r="AJ6" s="13">
        <f t="shared" si="2"/>
        <v>12.682599999999999</v>
      </c>
    </row>
    <row r="7" spans="1:36" x14ac:dyDescent="0.3">
      <c r="A7" s="3"/>
      <c r="B7" s="3"/>
      <c r="C7" s="3"/>
      <c r="R7" s="17" t="s">
        <v>14</v>
      </c>
      <c r="S7">
        <v>4.1434800000000003</v>
      </c>
      <c r="T7">
        <v>4.3601900000000002</v>
      </c>
      <c r="U7">
        <v>4.7443200000000001</v>
      </c>
      <c r="V7">
        <v>5.0131600000000001</v>
      </c>
      <c r="W7">
        <v>5.3132999999999999</v>
      </c>
      <c r="X7">
        <v>4.3163200000000002</v>
      </c>
      <c r="Y7">
        <v>4.5681900000000004</v>
      </c>
      <c r="Z7">
        <v>5.0059899999999997</v>
      </c>
      <c r="AA7">
        <v>5.39168</v>
      </c>
      <c r="AB7">
        <v>5.5909500000000003</v>
      </c>
      <c r="AC7">
        <v>3.5379900000000002</v>
      </c>
      <c r="AD7">
        <v>3.9611399999999999</v>
      </c>
      <c r="AE7">
        <v>4.2551600000000001</v>
      </c>
      <c r="AF7">
        <v>4.3107699999999998</v>
      </c>
      <c r="AG7">
        <v>4.4336900000000004</v>
      </c>
      <c r="AH7" s="13">
        <f t="shared" si="0"/>
        <v>4.7148899999999996</v>
      </c>
      <c r="AI7" s="13">
        <f t="shared" si="1"/>
        <v>4.9746259999999998</v>
      </c>
      <c r="AJ7" s="13">
        <f t="shared" si="2"/>
        <v>4.0997500000000002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>
        <v>12.145099999999999</v>
      </c>
      <c r="T8">
        <v>12.7881</v>
      </c>
      <c r="U8">
        <v>13.8302</v>
      </c>
      <c r="V8">
        <v>14.5688</v>
      </c>
      <c r="W8">
        <v>15.317399999999999</v>
      </c>
      <c r="X8">
        <v>12.692500000000001</v>
      </c>
      <c r="Y8">
        <v>13.3718</v>
      </c>
      <c r="Z8">
        <v>14.519399999999999</v>
      </c>
      <c r="AA8">
        <v>15.5284</v>
      </c>
      <c r="AB8">
        <v>16.0594</v>
      </c>
      <c r="AC8">
        <v>11.017300000000001</v>
      </c>
      <c r="AD8">
        <v>12.286899999999999</v>
      </c>
      <c r="AE8">
        <v>13.094799999999999</v>
      </c>
      <c r="AF8">
        <v>13.3223</v>
      </c>
      <c r="AG8">
        <v>13.691700000000001</v>
      </c>
      <c r="AH8" s="13">
        <f>AVERAGE(S8:W8)</f>
        <v>13.729919999999998</v>
      </c>
      <c r="AI8" s="13">
        <f>AVERAGE(X8:AB8)</f>
        <v>14.434299999999999</v>
      </c>
      <c r="AJ8" s="13">
        <f>AVERAGE(AC8:AG8)</f>
        <v>12.682599999999999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>
        <v>12.145099999999999</v>
      </c>
      <c r="T9">
        <v>12.7881</v>
      </c>
      <c r="U9">
        <v>13.8302</v>
      </c>
      <c r="V9">
        <v>14.5688</v>
      </c>
      <c r="W9">
        <v>15.317399999999999</v>
      </c>
      <c r="X9">
        <v>12.692500000000001</v>
      </c>
      <c r="Y9">
        <v>13.3718</v>
      </c>
      <c r="Z9">
        <v>14.519399999999999</v>
      </c>
      <c r="AA9">
        <v>15.5284</v>
      </c>
      <c r="AB9">
        <v>16.0594</v>
      </c>
      <c r="AC9">
        <v>11.017300000000001</v>
      </c>
      <c r="AD9">
        <v>12.286899999999999</v>
      </c>
      <c r="AE9">
        <v>13.094799999999999</v>
      </c>
      <c r="AF9">
        <v>13.3223</v>
      </c>
      <c r="AG9">
        <v>13.691700000000001</v>
      </c>
      <c r="AH9" s="13">
        <f t="shared" ref="AH9" si="3">AVERAGE(S9:W9)</f>
        <v>13.729919999999998</v>
      </c>
      <c r="AI9" s="13">
        <f t="shared" ref="AI9:AI10" si="4">AVERAGE(X9:AB9)</f>
        <v>14.434299999999999</v>
      </c>
      <c r="AJ9" s="13">
        <f t="shared" ref="AJ9:AJ10" si="5">AVERAGE(AC9:AG9)</f>
        <v>12.682599999999999</v>
      </c>
    </row>
    <row r="10" spans="1:36" x14ac:dyDescent="0.3">
      <c r="A10" s="1" t="s">
        <v>59</v>
      </c>
      <c r="B10" s="1">
        <v>4157</v>
      </c>
      <c r="C10" s="1">
        <v>48024</v>
      </c>
      <c r="D10" s="29"/>
      <c r="E10" s="3">
        <f>C10/C12</f>
        <v>3.0238005289006424</v>
      </c>
      <c r="F10" t="s">
        <v>59</v>
      </c>
      <c r="G10">
        <v>4170</v>
      </c>
      <c r="H10">
        <v>60623</v>
      </c>
      <c r="R10" s="17" t="s">
        <v>44</v>
      </c>
      <c r="S10" s="72">
        <v>9.3961099999999992E-3</v>
      </c>
      <c r="T10">
        <v>9.8643199999999993E-3</v>
      </c>
      <c r="U10">
        <v>1.06456E-2</v>
      </c>
      <c r="V10">
        <v>1.11456E-2</v>
      </c>
      <c r="W10">
        <v>1.1667200000000001E-2</v>
      </c>
      <c r="X10" s="72">
        <v>9.8145799999999998E-3</v>
      </c>
      <c r="Y10">
        <v>1.0448799999999999E-2</v>
      </c>
      <c r="Z10">
        <v>1.1236299999999999E-2</v>
      </c>
      <c r="AA10">
        <v>1.1884499999999999E-2</v>
      </c>
      <c r="AB10">
        <v>1.22471E-2</v>
      </c>
      <c r="AC10" s="72">
        <v>8.1114099999999995E-3</v>
      </c>
      <c r="AD10">
        <v>8.8179199999999999E-3</v>
      </c>
      <c r="AE10">
        <v>9.3127899999999996E-3</v>
      </c>
      <c r="AF10">
        <v>9.4340599999999993E-3</v>
      </c>
      <c r="AG10">
        <v>9.6391199999999993E-3</v>
      </c>
      <c r="AH10" s="13">
        <f>AVERAGE(S10:W10)</f>
        <v>1.0543766E-2</v>
      </c>
      <c r="AI10" s="13">
        <f t="shared" si="4"/>
        <v>1.1126255999999998E-2</v>
      </c>
      <c r="AJ10" s="13">
        <f t="shared" si="5"/>
        <v>9.0630600000000013E-3</v>
      </c>
    </row>
    <row r="11" spans="1:36" x14ac:dyDescent="0.3">
      <c r="A11" s="1" t="s">
        <v>60</v>
      </c>
      <c r="B11" s="1">
        <v>3217</v>
      </c>
      <c r="C11" s="1">
        <v>16236</v>
      </c>
      <c r="D11" s="29"/>
      <c r="E11" s="3"/>
      <c r="F11" t="s">
        <v>60</v>
      </c>
      <c r="G11">
        <v>3234</v>
      </c>
      <c r="H11">
        <v>21622</v>
      </c>
      <c r="R11" s="1" t="s">
        <v>37</v>
      </c>
      <c r="S11" s="13">
        <f>S5</f>
        <v>12.145099999999999</v>
      </c>
      <c r="T11" s="13">
        <f t="shared" ref="T11:AJ11" si="6">T5</f>
        <v>12.7881</v>
      </c>
      <c r="U11" s="13">
        <f t="shared" si="6"/>
        <v>13.8302</v>
      </c>
      <c r="V11" s="13">
        <f t="shared" si="6"/>
        <v>14.5688</v>
      </c>
      <c r="W11" s="13">
        <f t="shared" si="6"/>
        <v>15.317399999999999</v>
      </c>
      <c r="X11" s="13">
        <f t="shared" si="6"/>
        <v>12.692500000000001</v>
      </c>
      <c r="Y11" s="13">
        <f t="shared" si="6"/>
        <v>13.3718</v>
      </c>
      <c r="Z11" s="13">
        <f t="shared" si="6"/>
        <v>14.519399999999999</v>
      </c>
      <c r="AA11" s="13">
        <f t="shared" si="6"/>
        <v>15.5284</v>
      </c>
      <c r="AB11" s="13">
        <f t="shared" si="6"/>
        <v>16.0594</v>
      </c>
      <c r="AC11" s="13">
        <f t="shared" si="6"/>
        <v>11.017300000000001</v>
      </c>
      <c r="AD11" s="13">
        <f t="shared" si="6"/>
        <v>12.286899999999999</v>
      </c>
      <c r="AE11" s="13">
        <f t="shared" si="6"/>
        <v>13.094799999999999</v>
      </c>
      <c r="AF11" s="13">
        <f t="shared" si="6"/>
        <v>13.3223</v>
      </c>
      <c r="AG11" s="13">
        <f t="shared" si="6"/>
        <v>13.691700000000001</v>
      </c>
      <c r="AH11" s="13">
        <f t="shared" si="6"/>
        <v>13.729919999999998</v>
      </c>
      <c r="AI11" s="13">
        <f t="shared" si="6"/>
        <v>14.434299999999999</v>
      </c>
      <c r="AJ11" s="13">
        <f t="shared" si="6"/>
        <v>12.682599999999999</v>
      </c>
    </row>
    <row r="12" spans="1:36" x14ac:dyDescent="0.3">
      <c r="A12" s="1" t="s">
        <v>61</v>
      </c>
      <c r="B12" s="1">
        <v>263360</v>
      </c>
      <c r="C12" s="1">
        <v>15882</v>
      </c>
      <c r="D12" s="29"/>
      <c r="E12" s="3"/>
      <c r="F12" t="s">
        <v>61</v>
      </c>
      <c r="G12">
        <v>236249</v>
      </c>
      <c r="H12">
        <v>17592</v>
      </c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50</v>
      </c>
      <c r="T16" s="1">
        <v>100</v>
      </c>
      <c r="U16" s="1">
        <v>150</v>
      </c>
      <c r="V16" s="1">
        <v>200</v>
      </c>
      <c r="W16" s="1">
        <v>250</v>
      </c>
      <c r="X16" s="1">
        <v>50</v>
      </c>
      <c r="Y16" s="1">
        <v>100</v>
      </c>
      <c r="Z16" s="1">
        <v>150</v>
      </c>
      <c r="AA16" s="1">
        <v>200</v>
      </c>
      <c r="AB16" s="1">
        <v>250</v>
      </c>
      <c r="AC16" s="1">
        <v>50</v>
      </c>
      <c r="AD16" s="1">
        <v>100</v>
      </c>
      <c r="AE16" s="1">
        <v>150</v>
      </c>
      <c r="AF16" s="1">
        <v>200</v>
      </c>
      <c r="AG16" s="1">
        <v>250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20">
        <v>1000</v>
      </c>
      <c r="H17" s="20">
        <v>1500</v>
      </c>
      <c r="I17" s="20">
        <v>2000</v>
      </c>
      <c r="J17" s="20">
        <v>2500</v>
      </c>
      <c r="K17" s="20">
        <v>3000</v>
      </c>
      <c r="L17" s="20">
        <v>1000</v>
      </c>
      <c r="M17" s="20">
        <v>1500</v>
      </c>
      <c r="N17" s="20">
        <v>2000</v>
      </c>
      <c r="O17" s="20">
        <v>2500</v>
      </c>
      <c r="P17" s="20">
        <v>3000</v>
      </c>
      <c r="R17" s="17" t="s">
        <v>11</v>
      </c>
      <c r="S17" s="1">
        <v>73.834900000000005</v>
      </c>
      <c r="T17" s="1">
        <v>78.4542</v>
      </c>
      <c r="U17" s="1">
        <v>83.4392</v>
      </c>
      <c r="V17" s="1">
        <v>88.014499999999998</v>
      </c>
      <c r="W17" s="1">
        <v>89.518500000000003</v>
      </c>
      <c r="X17" s="1">
        <v>74.120800000000003</v>
      </c>
      <c r="Y17" s="1">
        <v>77.714500000000001</v>
      </c>
      <c r="Z17" s="1">
        <v>83.670199999999994</v>
      </c>
      <c r="AA17" s="1">
        <v>88.1053</v>
      </c>
      <c r="AB17" s="1">
        <v>89.848500000000001</v>
      </c>
      <c r="AC17" s="1">
        <v>61.7669</v>
      </c>
      <c r="AD17" s="1">
        <v>69.804000000000002</v>
      </c>
      <c r="AE17" s="1">
        <v>73.161199999999994</v>
      </c>
      <c r="AF17" s="1">
        <v>76.760400000000004</v>
      </c>
      <c r="AG17" s="1">
        <v>78.445899999999995</v>
      </c>
      <c r="AH17" s="13">
        <f>AVERAGE(S17:W17)</f>
        <v>82.652259999999998</v>
      </c>
      <c r="AI17" s="13">
        <f>AVERAGE(X17:AB17)</f>
        <v>82.691860000000005</v>
      </c>
      <c r="AJ17" s="13">
        <f>AVERAGE(AC17:AG17)</f>
        <v>71.987679999999997</v>
      </c>
    </row>
    <row r="18" spans="1:36" x14ac:dyDescent="0.3">
      <c r="A18" s="57" t="s">
        <v>27</v>
      </c>
      <c r="B18" s="39">
        <v>2.4085999999999999</v>
      </c>
      <c r="C18" s="39">
        <v>2.5005299999999999</v>
      </c>
      <c r="D18" s="39">
        <v>2.5882000000000001</v>
      </c>
      <c r="E18" s="39">
        <v>2.68208</v>
      </c>
      <c r="F18" s="36">
        <v>2.7774700000000001</v>
      </c>
      <c r="G18" s="21">
        <v>2.4327999999999999</v>
      </c>
      <c r="H18" s="21">
        <v>2.5392000000000001</v>
      </c>
      <c r="I18" s="21">
        <v>2.6345999999999998</v>
      </c>
      <c r="J18" s="21">
        <v>2.7489599999999998</v>
      </c>
      <c r="K18" s="21">
        <v>2.8531599999999999</v>
      </c>
      <c r="L18" s="21">
        <v>2.4857999999999998</v>
      </c>
      <c r="M18" s="21">
        <v>2.5943999999999998</v>
      </c>
      <c r="N18" s="21">
        <v>2.6772999999999998</v>
      </c>
      <c r="O18" s="21">
        <v>2.7342399999999998</v>
      </c>
      <c r="P18" s="21">
        <v>2.7882699999999998</v>
      </c>
      <c r="R18" s="17" t="s">
        <v>12</v>
      </c>
      <c r="S18" s="1">
        <v>16.258400000000002</v>
      </c>
      <c r="T18" s="1">
        <v>16.709299999999999</v>
      </c>
      <c r="U18" s="1">
        <v>17.1355</v>
      </c>
      <c r="V18" s="1">
        <v>17.402200000000001</v>
      </c>
      <c r="W18" s="1">
        <v>17.578199999999999</v>
      </c>
      <c r="X18" s="1">
        <v>13.3245</v>
      </c>
      <c r="Y18" s="1">
        <v>13.445499999999999</v>
      </c>
      <c r="Z18" s="1">
        <v>13.962400000000001</v>
      </c>
      <c r="AA18" s="1">
        <v>14.2979</v>
      </c>
      <c r="AB18" s="1">
        <v>14.4216</v>
      </c>
      <c r="AC18" s="1">
        <v>15.4032</v>
      </c>
      <c r="AD18" s="1">
        <v>16.5581</v>
      </c>
      <c r="AE18" s="1">
        <v>17.3994</v>
      </c>
      <c r="AF18" s="1">
        <v>17.641400000000001</v>
      </c>
      <c r="AG18" s="1">
        <v>18.048300000000001</v>
      </c>
      <c r="AH18" s="13">
        <f t="shared" ref="AH18:AH20" si="7">AVERAGE(S18:W18)</f>
        <v>17.016719999999999</v>
      </c>
      <c r="AI18" s="13">
        <f t="shared" ref="AI18:AI20" si="8">AVERAGE(X18:AB18)</f>
        <v>13.890379999999999</v>
      </c>
      <c r="AJ18" s="13">
        <f t="shared" ref="AJ18:AJ20" si="9">AVERAGE(AC18:AG18)</f>
        <v>17.010079999999999</v>
      </c>
    </row>
    <row r="19" spans="1:36" x14ac:dyDescent="0.3">
      <c r="A19" s="57" t="s">
        <v>46</v>
      </c>
      <c r="B19" s="57">
        <v>195</v>
      </c>
      <c r="C19" s="57">
        <v>216</v>
      </c>
      <c r="D19" s="57">
        <v>227.6</v>
      </c>
      <c r="E19" s="57">
        <v>237.8</v>
      </c>
      <c r="F19" s="21">
        <v>246.8</v>
      </c>
      <c r="G19" s="21">
        <v>199.8</v>
      </c>
      <c r="H19" s="21">
        <v>224.6</v>
      </c>
      <c r="I19" s="21">
        <v>235.4</v>
      </c>
      <c r="J19" s="21">
        <v>247.2</v>
      </c>
      <c r="K19" s="21">
        <v>256</v>
      </c>
      <c r="L19" s="21">
        <v>150</v>
      </c>
      <c r="M19" s="21">
        <v>166.6</v>
      </c>
      <c r="N19" s="21">
        <v>176.4</v>
      </c>
      <c r="O19" s="21">
        <v>184.2</v>
      </c>
      <c r="P19" s="21">
        <v>191.2</v>
      </c>
      <c r="R19" s="1" t="s">
        <v>13</v>
      </c>
      <c r="S19" s="1">
        <v>16.258400000000002</v>
      </c>
      <c r="T19" s="1">
        <v>16.709299999999999</v>
      </c>
      <c r="U19" s="1">
        <v>17.1355</v>
      </c>
      <c r="V19" s="1">
        <v>17.402200000000001</v>
      </c>
      <c r="W19" s="1">
        <v>17.578199999999999</v>
      </c>
      <c r="X19" s="1">
        <v>13.3245</v>
      </c>
      <c r="Y19" s="1">
        <v>13.445499999999999</v>
      </c>
      <c r="Z19" s="1">
        <v>13.962400000000001</v>
      </c>
      <c r="AA19" s="1">
        <v>14.2979</v>
      </c>
      <c r="AB19" s="1">
        <v>14.4216</v>
      </c>
      <c r="AC19" s="1">
        <v>15.4032</v>
      </c>
      <c r="AD19" s="1">
        <v>16.5581</v>
      </c>
      <c r="AE19" s="1">
        <v>17.3994</v>
      </c>
      <c r="AF19" s="1">
        <v>17.641400000000001</v>
      </c>
      <c r="AG19" s="1">
        <v>18.048300000000001</v>
      </c>
      <c r="AH19" s="13">
        <f t="shared" si="7"/>
        <v>17.016719999999999</v>
      </c>
      <c r="AI19" s="13">
        <f t="shared" si="8"/>
        <v>13.890379999999999</v>
      </c>
      <c r="AJ19" s="13">
        <f t="shared" si="9"/>
        <v>17.010079999999999</v>
      </c>
    </row>
    <row r="20" spans="1:36" x14ac:dyDescent="0.3">
      <c r="R20" s="17" t="s">
        <v>14</v>
      </c>
      <c r="S20" s="1">
        <v>6.1710399999999996</v>
      </c>
      <c r="T20" s="1">
        <v>6.3623500000000002</v>
      </c>
      <c r="U20" s="1">
        <v>6.5465900000000001</v>
      </c>
      <c r="V20" s="1">
        <v>6.6760299999999999</v>
      </c>
      <c r="W20" s="1">
        <v>6.7593800000000002</v>
      </c>
      <c r="X20" s="1">
        <v>4.6565700000000003</v>
      </c>
      <c r="Y20" s="1">
        <v>4.7253100000000003</v>
      </c>
      <c r="Z20" s="1">
        <v>4.9894800000000004</v>
      </c>
      <c r="AA20" s="1">
        <v>5.1643299999999996</v>
      </c>
      <c r="AB20" s="1">
        <v>5.2326699999999997</v>
      </c>
      <c r="AC20" s="1">
        <v>5.2795500000000004</v>
      </c>
      <c r="AD20" s="1">
        <v>5.7476500000000001</v>
      </c>
      <c r="AE20" s="1">
        <v>6.1133800000000003</v>
      </c>
      <c r="AF20" s="1">
        <v>6.2147199999999998</v>
      </c>
      <c r="AG20" s="1">
        <v>6.3792900000000001</v>
      </c>
      <c r="AH20" s="13">
        <f t="shared" si="7"/>
        <v>6.5030779999999995</v>
      </c>
      <c r="AI20" s="13">
        <f t="shared" si="8"/>
        <v>4.9536720000000001</v>
      </c>
      <c r="AJ20" s="13">
        <f t="shared" si="9"/>
        <v>5.9469180000000001</v>
      </c>
    </row>
    <row r="21" spans="1:36" x14ac:dyDescent="0.3">
      <c r="R21" s="1" t="s">
        <v>15</v>
      </c>
      <c r="S21" s="1">
        <v>16.258400000000002</v>
      </c>
      <c r="T21" s="1">
        <v>16.709299999999999</v>
      </c>
      <c r="U21" s="1">
        <v>17.1355</v>
      </c>
      <c r="V21" s="1">
        <v>17.402200000000001</v>
      </c>
      <c r="W21" s="1">
        <v>17.578199999999999</v>
      </c>
      <c r="X21" s="1">
        <v>13.3245</v>
      </c>
      <c r="Y21" s="1">
        <v>13.445499999999999</v>
      </c>
      <c r="Z21" s="1">
        <v>13.962400000000001</v>
      </c>
      <c r="AA21" s="1">
        <v>14.2979</v>
      </c>
      <c r="AB21" s="1">
        <v>14.4216</v>
      </c>
      <c r="AC21" s="1">
        <v>15.4032</v>
      </c>
      <c r="AD21" s="1">
        <v>16.5581</v>
      </c>
      <c r="AE21" s="1">
        <v>17.3994</v>
      </c>
      <c r="AF21" s="1">
        <v>17.641400000000001</v>
      </c>
      <c r="AG21" s="1">
        <v>18.048300000000001</v>
      </c>
      <c r="AH21" s="13">
        <f>AVERAGE(S21:W21)</f>
        <v>17.016719999999999</v>
      </c>
      <c r="AI21" s="13">
        <f>AVERAGE(X21:AB21)</f>
        <v>13.890379999999999</v>
      </c>
      <c r="AJ21" s="13">
        <f>AVERAGE(AC21:AG21)</f>
        <v>17.010079999999999</v>
      </c>
    </row>
    <row r="22" spans="1:36" x14ac:dyDescent="0.3">
      <c r="R22" s="1" t="s">
        <v>16</v>
      </c>
      <c r="S22" s="1">
        <v>16.258400000000002</v>
      </c>
      <c r="T22" s="1">
        <v>16.709299999999999</v>
      </c>
      <c r="U22" s="1">
        <v>17.1355</v>
      </c>
      <c r="V22" s="1">
        <v>17.402200000000001</v>
      </c>
      <c r="W22" s="1">
        <v>17.578199999999999</v>
      </c>
      <c r="X22" s="1">
        <v>13.3245</v>
      </c>
      <c r="Y22" s="1">
        <v>13.445499999999999</v>
      </c>
      <c r="Z22" s="1">
        <v>13.962400000000001</v>
      </c>
      <c r="AA22" s="1">
        <v>14.2979</v>
      </c>
      <c r="AB22" s="1">
        <v>14.4216</v>
      </c>
      <c r="AC22" s="1">
        <v>15.4032</v>
      </c>
      <c r="AD22" s="1">
        <v>16.5581</v>
      </c>
      <c r="AE22" s="1">
        <v>17.3994</v>
      </c>
      <c r="AF22" s="1">
        <v>17.641400000000001</v>
      </c>
      <c r="AG22" s="1">
        <v>18.048300000000001</v>
      </c>
      <c r="AH22" s="13">
        <f t="shared" ref="AH22" si="10">AVERAGE(S22:W22)</f>
        <v>17.016719999999999</v>
      </c>
      <c r="AI22" s="13">
        <f t="shared" ref="AI22:AI23" si="11">AVERAGE(X22:AB22)</f>
        <v>13.890379999999999</v>
      </c>
      <c r="AJ22" s="13">
        <f t="shared" ref="AJ22:AJ23" si="12">AVERAGE(AC22:AG22)</f>
        <v>17.010079999999999</v>
      </c>
    </row>
    <row r="23" spans="1:36" x14ac:dyDescent="0.3">
      <c r="R23" s="17" t="s">
        <v>44</v>
      </c>
      <c r="S23" s="1">
        <v>1.3188999999999999E-2</v>
      </c>
      <c r="T23" s="1">
        <v>1.34796E-2</v>
      </c>
      <c r="U23" s="1">
        <v>1.37955E-2</v>
      </c>
      <c r="V23" s="1">
        <v>1.39443E-2</v>
      </c>
      <c r="W23" s="1">
        <v>1.40413E-2</v>
      </c>
      <c r="X23" s="1">
        <v>9.6675200000000006E-3</v>
      </c>
      <c r="Y23" s="1">
        <v>9.7599399999999999E-3</v>
      </c>
      <c r="Z23" s="1">
        <v>1.01225E-2</v>
      </c>
      <c r="AA23" s="1">
        <v>1.03675E-2</v>
      </c>
      <c r="AB23" s="1">
        <v>1.04379E-2</v>
      </c>
      <c r="AC23" s="1">
        <v>1.15266E-2</v>
      </c>
      <c r="AD23" s="1">
        <v>1.21028E-2</v>
      </c>
      <c r="AE23" s="1">
        <v>1.26493E-2</v>
      </c>
      <c r="AF23" s="1">
        <v>1.27879E-2</v>
      </c>
      <c r="AG23" s="1">
        <v>1.30142E-2</v>
      </c>
      <c r="AH23" s="13">
        <f>AVERAGE(S23:W23)</f>
        <v>1.3689940000000001E-2</v>
      </c>
      <c r="AI23" s="13">
        <f t="shared" si="11"/>
        <v>1.0071072E-2</v>
      </c>
      <c r="AJ23" s="13">
        <f t="shared" si="12"/>
        <v>1.2416160000000001E-2</v>
      </c>
    </row>
    <row r="24" spans="1:36" x14ac:dyDescent="0.3">
      <c r="R24" s="1" t="s">
        <v>37</v>
      </c>
      <c r="S24" s="13">
        <f>S18</f>
        <v>16.258400000000002</v>
      </c>
      <c r="T24" s="13">
        <f t="shared" ref="T24:AJ24" si="13">T18</f>
        <v>16.709299999999999</v>
      </c>
      <c r="U24" s="13">
        <f t="shared" si="13"/>
        <v>17.1355</v>
      </c>
      <c r="V24" s="13">
        <f t="shared" si="13"/>
        <v>17.402200000000001</v>
      </c>
      <c r="W24" s="13">
        <f t="shared" si="13"/>
        <v>17.578199999999999</v>
      </c>
      <c r="X24" s="13">
        <f t="shared" si="13"/>
        <v>13.3245</v>
      </c>
      <c r="Y24" s="13">
        <f t="shared" si="13"/>
        <v>13.445499999999999</v>
      </c>
      <c r="Z24" s="13">
        <f t="shared" si="13"/>
        <v>13.962400000000001</v>
      </c>
      <c r="AA24" s="13">
        <f t="shared" si="13"/>
        <v>14.2979</v>
      </c>
      <c r="AB24" s="13">
        <f t="shared" si="13"/>
        <v>14.4216</v>
      </c>
      <c r="AC24" s="13">
        <f t="shared" si="13"/>
        <v>15.4032</v>
      </c>
      <c r="AD24" s="13">
        <f t="shared" si="13"/>
        <v>16.5581</v>
      </c>
      <c r="AE24" s="13">
        <f t="shared" si="13"/>
        <v>17.3994</v>
      </c>
      <c r="AF24" s="13">
        <f t="shared" si="13"/>
        <v>17.641400000000001</v>
      </c>
      <c r="AG24" s="13">
        <f t="shared" si="13"/>
        <v>18.048300000000001</v>
      </c>
      <c r="AH24" s="13">
        <f t="shared" si="13"/>
        <v>17.016719999999999</v>
      </c>
      <c r="AI24" s="13">
        <f t="shared" si="13"/>
        <v>13.890379999999999</v>
      </c>
      <c r="AJ24" s="13">
        <f t="shared" si="13"/>
        <v>17.010079999999999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50</v>
      </c>
      <c r="T29" s="1">
        <v>100</v>
      </c>
      <c r="U29" s="1">
        <v>150</v>
      </c>
      <c r="V29" s="1">
        <v>200</v>
      </c>
      <c r="W29" s="1">
        <v>250</v>
      </c>
      <c r="X29" s="1">
        <v>50</v>
      </c>
      <c r="Y29" s="1">
        <v>100</v>
      </c>
      <c r="Z29" s="1">
        <v>150</v>
      </c>
      <c r="AA29" s="1">
        <v>200</v>
      </c>
      <c r="AB29" s="1">
        <v>250</v>
      </c>
      <c r="AC29" s="1">
        <v>50</v>
      </c>
      <c r="AD29" s="1">
        <v>100</v>
      </c>
      <c r="AE29" s="1">
        <v>150</v>
      </c>
      <c r="AF29" s="1">
        <v>200</v>
      </c>
      <c r="AG29" s="1">
        <v>250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88.201499999999996</v>
      </c>
      <c r="T30" s="1">
        <v>91.517499999999998</v>
      </c>
      <c r="U30" s="1">
        <v>94.426599999999993</v>
      </c>
      <c r="V30" s="1">
        <v>96.650999999999996</v>
      </c>
      <c r="W30" s="1">
        <v>97.299899999999994</v>
      </c>
      <c r="X30" s="1">
        <v>88.374700000000004</v>
      </c>
      <c r="Y30" s="1">
        <v>91.014300000000006</v>
      </c>
      <c r="Z30" s="1">
        <v>94.443100000000001</v>
      </c>
      <c r="AA30" s="1">
        <v>96.637200000000007</v>
      </c>
      <c r="AB30" s="1">
        <v>97.420900000000003</v>
      </c>
      <c r="AC30" s="1">
        <v>78.366200000000006</v>
      </c>
      <c r="AD30" s="1">
        <v>85.223699999999994</v>
      </c>
      <c r="AE30" s="1">
        <v>88.039299999999997</v>
      </c>
      <c r="AF30" s="1">
        <v>90.494699999999995</v>
      </c>
      <c r="AG30" s="1">
        <v>91.6935</v>
      </c>
      <c r="AH30" s="13">
        <f>AVERAGE(S30:W30)</f>
        <v>93.619299999999996</v>
      </c>
      <c r="AI30" s="13">
        <f>AVERAGE(X30:AB30)</f>
        <v>93.578040000000016</v>
      </c>
      <c r="AJ30" s="13">
        <f>AVERAGE(AC30:AG30)</f>
        <v>86.763480000000001</v>
      </c>
    </row>
    <row r="31" spans="1:36" x14ac:dyDescent="0.3">
      <c r="R31" s="17" t="s">
        <v>12</v>
      </c>
      <c r="S31" s="1">
        <v>16.811</v>
      </c>
      <c r="T31" s="1">
        <v>17.02</v>
      </c>
      <c r="U31" s="1">
        <v>17.099699999999999</v>
      </c>
      <c r="V31" s="1">
        <v>17.2042</v>
      </c>
      <c r="W31" s="1">
        <v>17.218</v>
      </c>
      <c r="X31" s="1">
        <v>13.956899999999999</v>
      </c>
      <c r="Y31" s="1">
        <v>13.9102</v>
      </c>
      <c r="Z31" s="1">
        <v>14.116400000000001</v>
      </c>
      <c r="AA31" s="1">
        <v>14.237399999999999</v>
      </c>
      <c r="AB31" s="1">
        <v>14.3584</v>
      </c>
      <c r="AC31" s="1">
        <v>17.520399999999999</v>
      </c>
      <c r="AD31" s="1">
        <v>18.174800000000001</v>
      </c>
      <c r="AE31" s="1">
        <v>18.864999999999998</v>
      </c>
      <c r="AF31" s="1">
        <v>18.9117</v>
      </c>
      <c r="AG31" s="1">
        <v>19.2362</v>
      </c>
      <c r="AH31" s="13">
        <f t="shared" ref="AH31:AH33" si="14">AVERAGE(S31:W31)</f>
        <v>17.07058</v>
      </c>
      <c r="AI31" s="13">
        <f t="shared" ref="AI31:AI33" si="15">AVERAGE(X31:AB31)</f>
        <v>14.115860000000001</v>
      </c>
      <c r="AJ31" s="13">
        <f t="shared" ref="AJ31:AJ33" si="16">AVERAGE(AC31:AG31)</f>
        <v>18.541619999999998</v>
      </c>
    </row>
    <row r="32" spans="1:36" x14ac:dyDescent="0.3">
      <c r="R32" s="1" t="s">
        <v>13</v>
      </c>
      <c r="S32" s="1">
        <v>16.811</v>
      </c>
      <c r="T32" s="1">
        <v>17.02</v>
      </c>
      <c r="U32" s="1">
        <v>17.099699999999999</v>
      </c>
      <c r="V32" s="1">
        <v>17.2042</v>
      </c>
      <c r="W32" s="1">
        <v>17.218</v>
      </c>
      <c r="X32" s="1">
        <v>13.956899999999999</v>
      </c>
      <c r="Y32" s="1">
        <v>13.9102</v>
      </c>
      <c r="Z32" s="1">
        <v>14.116400000000001</v>
      </c>
      <c r="AA32" s="1">
        <v>14.237399999999999</v>
      </c>
      <c r="AB32" s="1">
        <v>14.3584</v>
      </c>
      <c r="AC32" s="1">
        <v>17.520399999999999</v>
      </c>
      <c r="AD32" s="1">
        <v>18.174800000000001</v>
      </c>
      <c r="AE32" s="1">
        <v>18.864999999999998</v>
      </c>
      <c r="AF32" s="1">
        <v>18.9117</v>
      </c>
      <c r="AG32" s="1">
        <v>19.2362</v>
      </c>
      <c r="AH32" s="13">
        <f t="shared" si="14"/>
        <v>17.07058</v>
      </c>
      <c r="AI32" s="13">
        <f t="shared" si="15"/>
        <v>14.115860000000001</v>
      </c>
      <c r="AJ32" s="13">
        <f t="shared" si="16"/>
        <v>18.541619999999998</v>
      </c>
    </row>
    <row r="33" spans="18:36" x14ac:dyDescent="0.3">
      <c r="R33" s="17" t="s">
        <v>14</v>
      </c>
      <c r="S33" s="1">
        <v>6.38483</v>
      </c>
      <c r="T33" s="1">
        <v>6.4856299999999996</v>
      </c>
      <c r="U33" s="1">
        <v>6.5154100000000001</v>
      </c>
      <c r="V33" s="1">
        <v>6.5704000000000002</v>
      </c>
      <c r="W33" s="1">
        <v>6.58378</v>
      </c>
      <c r="X33" s="1">
        <v>4.8945299999999996</v>
      </c>
      <c r="Y33" s="1">
        <v>4.8769200000000001</v>
      </c>
      <c r="Z33" s="1">
        <v>4.9811899999999998</v>
      </c>
      <c r="AA33" s="1">
        <v>5.0480299999999998</v>
      </c>
      <c r="AB33" s="1">
        <v>5.0909000000000004</v>
      </c>
      <c r="AC33" s="1">
        <v>6.2075800000000001</v>
      </c>
      <c r="AD33" s="1">
        <v>6.5160799999999997</v>
      </c>
      <c r="AE33" s="1">
        <v>6.7843099999999996</v>
      </c>
      <c r="AF33" s="1">
        <v>6.8385300000000004</v>
      </c>
      <c r="AG33" s="1">
        <v>6.9730600000000003</v>
      </c>
      <c r="AH33" s="13">
        <f t="shared" si="14"/>
        <v>6.5080100000000005</v>
      </c>
      <c r="AI33" s="13">
        <f t="shared" si="15"/>
        <v>4.9783140000000001</v>
      </c>
      <c r="AJ33" s="13">
        <f t="shared" si="16"/>
        <v>6.6639119999999989</v>
      </c>
    </row>
    <row r="34" spans="18:36" x14ac:dyDescent="0.3">
      <c r="R34" s="1" t="s">
        <v>15</v>
      </c>
      <c r="S34" s="1">
        <v>16.811</v>
      </c>
      <c r="T34" s="1">
        <v>17.02</v>
      </c>
      <c r="U34" s="1">
        <v>17.099699999999999</v>
      </c>
      <c r="V34" s="1">
        <v>17.2042</v>
      </c>
      <c r="W34" s="1">
        <v>17.218</v>
      </c>
      <c r="X34" s="1">
        <v>13.956899999999999</v>
      </c>
      <c r="Y34" s="1">
        <v>13.9102</v>
      </c>
      <c r="Z34" s="1">
        <v>14.116400000000001</v>
      </c>
      <c r="AA34" s="1">
        <v>14.237399999999999</v>
      </c>
      <c r="AB34" s="1">
        <v>14.3584</v>
      </c>
      <c r="AC34" s="1">
        <v>17.520399999999999</v>
      </c>
      <c r="AD34" s="1">
        <v>18.174800000000001</v>
      </c>
      <c r="AE34" s="1">
        <v>18.864999999999998</v>
      </c>
      <c r="AF34" s="1">
        <v>18.9117</v>
      </c>
      <c r="AG34" s="1">
        <v>19.2362</v>
      </c>
      <c r="AH34" s="13">
        <f>AVERAGE(S34:W34)</f>
        <v>17.07058</v>
      </c>
      <c r="AI34" s="13">
        <f>AVERAGE(X34:AB34)</f>
        <v>14.115860000000001</v>
      </c>
      <c r="AJ34" s="13">
        <f>AVERAGE(AC34:AG34)</f>
        <v>18.541619999999998</v>
      </c>
    </row>
    <row r="35" spans="18:36" x14ac:dyDescent="0.3">
      <c r="R35" s="1" t="s">
        <v>16</v>
      </c>
      <c r="S35" s="1">
        <v>16.811</v>
      </c>
      <c r="T35" s="1">
        <v>17.02</v>
      </c>
      <c r="U35" s="1">
        <v>17.099699999999999</v>
      </c>
      <c r="V35" s="1">
        <v>17.2042</v>
      </c>
      <c r="W35" s="1">
        <v>17.218</v>
      </c>
      <c r="X35" s="1">
        <v>13.956899999999999</v>
      </c>
      <c r="Y35" s="1">
        <v>13.9102</v>
      </c>
      <c r="Z35" s="1">
        <v>14.116400000000001</v>
      </c>
      <c r="AA35" s="1">
        <v>14.237399999999999</v>
      </c>
      <c r="AB35" s="1">
        <v>14.3584</v>
      </c>
      <c r="AC35" s="1">
        <v>17.520399999999999</v>
      </c>
      <c r="AD35" s="1">
        <v>18.174800000000001</v>
      </c>
      <c r="AE35" s="1">
        <v>18.864999999999998</v>
      </c>
      <c r="AF35" s="1">
        <v>18.9117</v>
      </c>
      <c r="AG35" s="1">
        <v>19.2362</v>
      </c>
      <c r="AH35" s="13">
        <f t="shared" ref="AH35" si="17">AVERAGE(S35:W35)</f>
        <v>17.07058</v>
      </c>
      <c r="AI35" s="13">
        <f t="shared" ref="AI35:AI36" si="18">AVERAGE(X35:AB35)</f>
        <v>14.115860000000001</v>
      </c>
      <c r="AJ35" s="13">
        <f t="shared" ref="AJ35:AJ36" si="19">AVERAGE(AC35:AG35)</f>
        <v>18.541619999999998</v>
      </c>
    </row>
    <row r="36" spans="18:36" x14ac:dyDescent="0.3">
      <c r="R36" s="17" t="s">
        <v>44</v>
      </c>
      <c r="S36" s="1">
        <v>1.30603E-2</v>
      </c>
      <c r="T36" s="1">
        <v>1.3158100000000001E-2</v>
      </c>
      <c r="U36" s="1">
        <v>1.3239600000000001E-2</v>
      </c>
      <c r="V36" s="1">
        <v>1.32722E-2</v>
      </c>
      <c r="W36" s="1">
        <v>1.32537E-2</v>
      </c>
      <c r="X36" s="1">
        <v>9.3784599999999999E-3</v>
      </c>
      <c r="Y36" s="1">
        <v>9.3212E-3</v>
      </c>
      <c r="Z36" s="1">
        <v>9.4525300000000007E-3</v>
      </c>
      <c r="AA36" s="1">
        <v>9.5595599999999999E-3</v>
      </c>
      <c r="AB36" s="1">
        <v>9.6121100000000001E-3</v>
      </c>
      <c r="AC36" s="1">
        <v>1.2821600000000001E-2</v>
      </c>
      <c r="AD36" s="1">
        <v>1.30758E-2</v>
      </c>
      <c r="AE36" s="1">
        <v>1.3517E-2</v>
      </c>
      <c r="AF36" s="1">
        <v>1.3591600000000001E-2</v>
      </c>
      <c r="AG36" s="1">
        <v>1.3799499999999999E-2</v>
      </c>
      <c r="AH36" s="13">
        <f>AVERAGE(S36:W36)</f>
        <v>1.3196780000000002E-2</v>
      </c>
      <c r="AI36" s="13">
        <f t="shared" si="18"/>
        <v>9.4647719999999998E-3</v>
      </c>
      <c r="AJ36" s="13">
        <f t="shared" si="19"/>
        <v>1.3361100000000001E-2</v>
      </c>
    </row>
    <row r="37" spans="18:36" x14ac:dyDescent="0.3">
      <c r="R37" s="1" t="s">
        <v>37</v>
      </c>
      <c r="S37" s="13">
        <f>S31</f>
        <v>16.811</v>
      </c>
      <c r="T37" s="13">
        <f t="shared" ref="T37:AJ37" si="20">T31</f>
        <v>17.02</v>
      </c>
      <c r="U37" s="13">
        <f t="shared" si="20"/>
        <v>17.099699999999999</v>
      </c>
      <c r="V37" s="13">
        <f t="shared" si="20"/>
        <v>17.2042</v>
      </c>
      <c r="W37" s="13">
        <f t="shared" si="20"/>
        <v>17.218</v>
      </c>
      <c r="X37" s="13">
        <f t="shared" si="20"/>
        <v>13.956899999999999</v>
      </c>
      <c r="Y37" s="13">
        <f t="shared" si="20"/>
        <v>13.9102</v>
      </c>
      <c r="Z37" s="13">
        <f t="shared" si="20"/>
        <v>14.116400000000001</v>
      </c>
      <c r="AA37" s="13">
        <f t="shared" si="20"/>
        <v>14.237399999999999</v>
      </c>
      <c r="AB37" s="13">
        <f t="shared" si="20"/>
        <v>14.3584</v>
      </c>
      <c r="AC37" s="13">
        <f t="shared" si="20"/>
        <v>17.520399999999999</v>
      </c>
      <c r="AD37" s="13">
        <f t="shared" si="20"/>
        <v>18.174800000000001</v>
      </c>
      <c r="AE37" s="13">
        <f t="shared" si="20"/>
        <v>18.864999999999998</v>
      </c>
      <c r="AF37" s="13">
        <f t="shared" si="20"/>
        <v>18.9117</v>
      </c>
      <c r="AG37" s="13">
        <f t="shared" si="20"/>
        <v>19.2362</v>
      </c>
      <c r="AH37" s="13">
        <f t="shared" si="20"/>
        <v>17.07058</v>
      </c>
      <c r="AI37" s="13">
        <f t="shared" si="20"/>
        <v>14.115860000000001</v>
      </c>
      <c r="AJ37" s="13">
        <f t="shared" si="20"/>
        <v>18.541619999999998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50</v>
      </c>
      <c r="T42" s="1">
        <v>100</v>
      </c>
      <c r="U42" s="1">
        <v>150</v>
      </c>
      <c r="V42" s="1">
        <v>200</v>
      </c>
      <c r="W42" s="1">
        <v>250</v>
      </c>
      <c r="X42" s="1">
        <v>50</v>
      </c>
      <c r="Y42" s="1">
        <v>100</v>
      </c>
      <c r="Z42" s="1">
        <v>150</v>
      </c>
      <c r="AA42" s="1">
        <v>200</v>
      </c>
      <c r="AB42" s="1">
        <v>250</v>
      </c>
      <c r="AC42" s="1">
        <v>50</v>
      </c>
      <c r="AD42" s="1">
        <v>100</v>
      </c>
      <c r="AE42" s="1">
        <v>150</v>
      </c>
      <c r="AF42" s="1">
        <v>200</v>
      </c>
      <c r="AG42" s="1">
        <v>250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93.236000000000004</v>
      </c>
      <c r="T43" s="1">
        <v>95.5017</v>
      </c>
      <c r="U43" s="1">
        <v>97.357600000000005</v>
      </c>
      <c r="V43" s="1">
        <v>98.666399999999996</v>
      </c>
      <c r="W43" s="1">
        <v>98.952399999999997</v>
      </c>
      <c r="X43" s="1">
        <v>93.367999999999995</v>
      </c>
      <c r="Y43" s="1">
        <v>95.292699999999996</v>
      </c>
      <c r="Z43" s="1">
        <v>97.374099999999999</v>
      </c>
      <c r="AA43" s="1">
        <v>98.605999999999995</v>
      </c>
      <c r="AB43" s="1">
        <v>99.037599999999998</v>
      </c>
      <c r="AC43" s="1">
        <v>84.825000000000003</v>
      </c>
      <c r="AD43" s="1">
        <v>90.579899999999995</v>
      </c>
      <c r="AE43" s="1">
        <v>93.024299999999997</v>
      </c>
      <c r="AF43" s="1">
        <v>94.709800000000001</v>
      </c>
      <c r="AG43" s="1">
        <v>95.581400000000002</v>
      </c>
      <c r="AH43" s="13">
        <f>AVERAGE(S43:W43)</f>
        <v>96.742820000000009</v>
      </c>
      <c r="AI43" s="13">
        <f>AVERAGE(X43:AB43)</f>
        <v>96.735680000000002</v>
      </c>
      <c r="AJ43" s="13">
        <f>AVERAGE(AC43:AG43)</f>
        <v>91.744080000000011</v>
      </c>
    </row>
    <row r="44" spans="18:36" x14ac:dyDescent="0.3">
      <c r="R44" s="17" t="s">
        <v>12</v>
      </c>
      <c r="S44" s="1">
        <v>16.734000000000002</v>
      </c>
      <c r="T44" s="1">
        <v>16.816500000000001</v>
      </c>
      <c r="U44" s="1">
        <v>16.813800000000001</v>
      </c>
      <c r="V44" s="1">
        <v>16.855</v>
      </c>
      <c r="W44" s="1">
        <v>16.8523</v>
      </c>
      <c r="X44" s="1">
        <v>13.984400000000001</v>
      </c>
      <c r="Y44" s="1">
        <v>13.978899999999999</v>
      </c>
      <c r="Z44" s="1">
        <v>14.215400000000001</v>
      </c>
      <c r="AA44" s="1">
        <v>14.3446</v>
      </c>
      <c r="AB44" s="1">
        <v>14.446400000000001</v>
      </c>
      <c r="AC44" s="1">
        <v>18.053799999999999</v>
      </c>
      <c r="AD44" s="1">
        <v>18.414000000000001</v>
      </c>
      <c r="AE44" s="1">
        <v>19.172899999999998</v>
      </c>
      <c r="AF44" s="1">
        <v>19.1097</v>
      </c>
      <c r="AG44" s="1">
        <v>19.260899999999999</v>
      </c>
      <c r="AH44" s="13">
        <f t="shared" ref="AH44:AH46" si="21">AVERAGE(S44:W44)</f>
        <v>16.814320000000002</v>
      </c>
      <c r="AI44" s="13">
        <f t="shared" ref="AI44:AI46" si="22">AVERAGE(X44:AB44)</f>
        <v>14.193940000000001</v>
      </c>
      <c r="AJ44" s="13">
        <f t="shared" ref="AJ44:AJ46" si="23">AVERAGE(AC44:AG44)</f>
        <v>18.80226</v>
      </c>
    </row>
    <row r="45" spans="18:36" x14ac:dyDescent="0.3">
      <c r="R45" s="1" t="s">
        <v>13</v>
      </c>
      <c r="S45" s="1">
        <v>16.734000000000002</v>
      </c>
      <c r="T45" s="1">
        <v>16.816500000000001</v>
      </c>
      <c r="U45" s="1">
        <v>16.813800000000001</v>
      </c>
      <c r="V45" s="1">
        <v>16.855</v>
      </c>
      <c r="W45" s="1">
        <v>16.8523</v>
      </c>
      <c r="X45" s="1">
        <v>13.984400000000001</v>
      </c>
      <c r="Y45" s="1">
        <v>13.978899999999999</v>
      </c>
      <c r="Z45" s="1">
        <v>14.215400000000001</v>
      </c>
      <c r="AA45" s="1">
        <v>14.3446</v>
      </c>
      <c r="AB45" s="1">
        <v>14.446400000000001</v>
      </c>
      <c r="AC45" s="1">
        <v>18.053799999999999</v>
      </c>
      <c r="AD45" s="1">
        <v>18.414000000000001</v>
      </c>
      <c r="AE45" s="1">
        <v>19.172899999999998</v>
      </c>
      <c r="AF45" s="1">
        <v>19.1097</v>
      </c>
      <c r="AG45" s="1">
        <v>19.260899999999999</v>
      </c>
      <c r="AH45" s="13">
        <f t="shared" si="21"/>
        <v>16.814320000000002</v>
      </c>
      <c r="AI45" s="13">
        <f t="shared" si="22"/>
        <v>14.193940000000001</v>
      </c>
      <c r="AJ45" s="13">
        <f t="shared" si="23"/>
        <v>18.80226</v>
      </c>
    </row>
    <row r="46" spans="18:36" x14ac:dyDescent="0.3">
      <c r="R46" s="17" t="s">
        <v>14</v>
      </c>
      <c r="S46" s="1">
        <v>6.3367699999999996</v>
      </c>
      <c r="T46" s="1">
        <v>6.3779000000000003</v>
      </c>
      <c r="U46" s="1">
        <v>6.3736699999999997</v>
      </c>
      <c r="V46" s="1">
        <v>6.3981899999999996</v>
      </c>
      <c r="W46" s="1">
        <v>6.4042399999999997</v>
      </c>
      <c r="X46" s="1">
        <v>4.9040600000000003</v>
      </c>
      <c r="Y46" s="1">
        <v>4.9104099999999997</v>
      </c>
      <c r="Z46" s="1">
        <v>4.9944300000000004</v>
      </c>
      <c r="AA46" s="1">
        <v>5.0572400000000002</v>
      </c>
      <c r="AB46" s="1">
        <v>5.0890199999999997</v>
      </c>
      <c r="AC46" s="1">
        <v>6.4768100000000004</v>
      </c>
      <c r="AD46" s="1">
        <v>6.6686800000000002</v>
      </c>
      <c r="AE46" s="1">
        <v>6.9386999999999999</v>
      </c>
      <c r="AF46" s="1">
        <v>6.96</v>
      </c>
      <c r="AG46" s="1">
        <v>7.0325800000000003</v>
      </c>
      <c r="AH46" s="13">
        <f t="shared" si="21"/>
        <v>6.3781539999999994</v>
      </c>
      <c r="AI46" s="13">
        <f t="shared" si="22"/>
        <v>4.9910319999999997</v>
      </c>
      <c r="AJ46" s="13">
        <f t="shared" si="23"/>
        <v>6.815354000000001</v>
      </c>
    </row>
    <row r="47" spans="18:36" x14ac:dyDescent="0.3">
      <c r="R47" s="1" t="s">
        <v>15</v>
      </c>
      <c r="S47" s="1">
        <v>16.734000000000002</v>
      </c>
      <c r="T47" s="1">
        <v>16.816500000000001</v>
      </c>
      <c r="U47" s="1">
        <v>16.813800000000001</v>
      </c>
      <c r="V47" s="1">
        <v>16.855</v>
      </c>
      <c r="W47" s="1">
        <v>16.8523</v>
      </c>
      <c r="X47" s="1">
        <v>13.984400000000001</v>
      </c>
      <c r="Y47" s="1">
        <v>13.978899999999999</v>
      </c>
      <c r="Z47" s="1">
        <v>14.215400000000001</v>
      </c>
      <c r="AA47" s="1">
        <v>14.3446</v>
      </c>
      <c r="AB47" s="1">
        <v>14.446400000000001</v>
      </c>
      <c r="AC47" s="1">
        <v>18.053799999999999</v>
      </c>
      <c r="AD47" s="1">
        <v>18.414000000000001</v>
      </c>
      <c r="AE47" s="1">
        <v>19.172899999999998</v>
      </c>
      <c r="AF47" s="1">
        <v>19.1097</v>
      </c>
      <c r="AG47" s="1">
        <v>19.260899999999999</v>
      </c>
      <c r="AH47" s="13">
        <f>AVERAGE(S47:W47)</f>
        <v>16.814320000000002</v>
      </c>
      <c r="AI47" s="13">
        <f>AVERAGE(X47:AB47)</f>
        <v>14.193940000000001</v>
      </c>
      <c r="AJ47" s="13">
        <f>AVERAGE(AC47:AG47)</f>
        <v>18.80226</v>
      </c>
    </row>
    <row r="48" spans="18:36" x14ac:dyDescent="0.3">
      <c r="R48" s="1" t="s">
        <v>16</v>
      </c>
      <c r="S48" s="1">
        <v>16.734000000000002</v>
      </c>
      <c r="T48" s="1">
        <v>16.816500000000001</v>
      </c>
      <c r="U48" s="1">
        <v>16.813800000000001</v>
      </c>
      <c r="V48" s="1">
        <v>16.855</v>
      </c>
      <c r="W48" s="1">
        <v>16.8523</v>
      </c>
      <c r="X48" s="1">
        <v>13.984400000000001</v>
      </c>
      <c r="Y48" s="1">
        <v>13.978899999999999</v>
      </c>
      <c r="Z48" s="1">
        <v>14.215400000000001</v>
      </c>
      <c r="AA48" s="1">
        <v>14.3446</v>
      </c>
      <c r="AB48" s="1">
        <v>14.446400000000001</v>
      </c>
      <c r="AC48" s="1">
        <v>18.053799999999999</v>
      </c>
      <c r="AD48" s="1">
        <v>18.414000000000001</v>
      </c>
      <c r="AE48" s="1">
        <v>19.172899999999998</v>
      </c>
      <c r="AF48" s="1">
        <v>19.1097</v>
      </c>
      <c r="AG48" s="1">
        <v>19.260899999999999</v>
      </c>
      <c r="AH48" s="13">
        <f t="shared" ref="AH48" si="24">AVERAGE(S48:W48)</f>
        <v>16.814320000000002</v>
      </c>
      <c r="AI48" s="13">
        <f t="shared" ref="AI48:AI49" si="25">AVERAGE(X48:AB48)</f>
        <v>14.193940000000001</v>
      </c>
      <c r="AJ48" s="13">
        <f t="shared" ref="AJ48:AJ49" si="26">AVERAGE(AC48:AG48)</f>
        <v>18.80226</v>
      </c>
    </row>
    <row r="49" spans="18:36" x14ac:dyDescent="0.3">
      <c r="R49" s="17" t="s">
        <v>44</v>
      </c>
      <c r="S49" s="1">
        <v>1.2832E-2</v>
      </c>
      <c r="T49" s="1">
        <v>1.2846399999999999E-2</v>
      </c>
      <c r="U49" s="1">
        <v>1.28658E-2</v>
      </c>
      <c r="V49" s="1">
        <v>1.2867699999999999E-2</v>
      </c>
      <c r="W49" s="1">
        <v>1.28474E-2</v>
      </c>
      <c r="X49" s="1">
        <v>9.1479899999999999E-3</v>
      </c>
      <c r="Y49" s="1">
        <v>9.1536499999999993E-3</v>
      </c>
      <c r="Z49" s="1">
        <v>9.3359600000000008E-3</v>
      </c>
      <c r="AA49" s="1">
        <v>9.4763499999999997E-3</v>
      </c>
      <c r="AB49" s="1">
        <v>9.5138600000000007E-3</v>
      </c>
      <c r="AC49" s="1">
        <v>1.3160099999999999E-2</v>
      </c>
      <c r="AD49" s="1">
        <v>1.3205700000000001E-2</v>
      </c>
      <c r="AE49" s="1">
        <v>1.36852E-2</v>
      </c>
      <c r="AF49" s="1">
        <v>1.37196E-2</v>
      </c>
      <c r="AG49" s="1">
        <v>1.38073E-2</v>
      </c>
      <c r="AH49" s="13">
        <f>AVERAGE(S49:W49)</f>
        <v>1.2851859999999998E-2</v>
      </c>
      <c r="AI49" s="13">
        <f t="shared" si="25"/>
        <v>9.325561999999999E-3</v>
      </c>
      <c r="AJ49" s="13">
        <f t="shared" si="26"/>
        <v>1.3515579999999999E-2</v>
      </c>
    </row>
    <row r="50" spans="18:36" x14ac:dyDescent="0.3">
      <c r="R50" s="1" t="s">
        <v>37</v>
      </c>
      <c r="S50" s="13">
        <f>S44</f>
        <v>16.734000000000002</v>
      </c>
      <c r="T50" s="13">
        <f t="shared" ref="T50:AJ50" si="27">T44</f>
        <v>16.816500000000001</v>
      </c>
      <c r="U50" s="13">
        <f t="shared" si="27"/>
        <v>16.813800000000001</v>
      </c>
      <c r="V50" s="13">
        <f t="shared" si="27"/>
        <v>16.855</v>
      </c>
      <c r="W50" s="13">
        <f t="shared" si="27"/>
        <v>16.8523</v>
      </c>
      <c r="X50" s="13">
        <f t="shared" si="27"/>
        <v>13.984400000000001</v>
      </c>
      <c r="Y50" s="13">
        <f t="shared" si="27"/>
        <v>13.978899999999999</v>
      </c>
      <c r="Z50" s="13">
        <f t="shared" si="27"/>
        <v>14.215400000000001</v>
      </c>
      <c r="AA50" s="13">
        <f t="shared" si="27"/>
        <v>14.3446</v>
      </c>
      <c r="AB50" s="13">
        <f t="shared" si="27"/>
        <v>14.446400000000001</v>
      </c>
      <c r="AC50" s="13">
        <f t="shared" si="27"/>
        <v>18.053799999999999</v>
      </c>
      <c r="AD50" s="13">
        <f t="shared" si="27"/>
        <v>18.414000000000001</v>
      </c>
      <c r="AE50" s="13">
        <f t="shared" si="27"/>
        <v>19.172899999999998</v>
      </c>
      <c r="AF50" s="13">
        <f t="shared" si="27"/>
        <v>19.1097</v>
      </c>
      <c r="AG50" s="13">
        <f t="shared" si="27"/>
        <v>19.260899999999999</v>
      </c>
      <c r="AH50" s="13">
        <f t="shared" si="27"/>
        <v>16.814320000000002</v>
      </c>
      <c r="AI50" s="13">
        <f t="shared" si="27"/>
        <v>14.193940000000001</v>
      </c>
      <c r="AJ50" s="13">
        <f t="shared" si="27"/>
        <v>18.80226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50</v>
      </c>
      <c r="T55" s="1">
        <v>100</v>
      </c>
      <c r="U55" s="1">
        <v>150</v>
      </c>
      <c r="V55" s="1">
        <v>200</v>
      </c>
      <c r="W55" s="1">
        <v>250</v>
      </c>
      <c r="X55" s="1">
        <v>50</v>
      </c>
      <c r="Y55" s="1">
        <v>100</v>
      </c>
      <c r="Z55" s="1">
        <v>150</v>
      </c>
      <c r="AA55" s="1">
        <v>200</v>
      </c>
      <c r="AB55" s="1">
        <v>250</v>
      </c>
      <c r="AC55" s="1">
        <v>50</v>
      </c>
      <c r="AD55" s="1">
        <v>100</v>
      </c>
      <c r="AE55" s="1">
        <v>150</v>
      </c>
      <c r="AF55" s="1">
        <v>200</v>
      </c>
      <c r="AG55" s="1">
        <v>250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95.754599999999996</v>
      </c>
      <c r="T56" s="1">
        <v>97.492400000000004</v>
      </c>
      <c r="U56" s="1">
        <v>98.633499999999998</v>
      </c>
      <c r="V56" s="1">
        <v>99.491299999999995</v>
      </c>
      <c r="W56" s="1">
        <v>99.601299999999995</v>
      </c>
      <c r="X56" s="1">
        <v>95.845399999999998</v>
      </c>
      <c r="Y56" s="1">
        <v>97.374099999999999</v>
      </c>
      <c r="Z56" s="1">
        <v>98.660899999999998</v>
      </c>
      <c r="AA56" s="1">
        <v>99.403300000000002</v>
      </c>
      <c r="AB56" s="1">
        <v>99.617800000000003</v>
      </c>
      <c r="AC56" s="1">
        <v>89.020899999999997</v>
      </c>
      <c r="AD56" s="1">
        <v>93.832700000000003</v>
      </c>
      <c r="AE56" s="1">
        <v>95.776600000000002</v>
      </c>
      <c r="AF56" s="1">
        <v>96.989199999999997</v>
      </c>
      <c r="AG56" s="1">
        <v>97.646299999999997</v>
      </c>
      <c r="AH56" s="13">
        <f>AVERAGE(S56:W56)</f>
        <v>98.19462</v>
      </c>
      <c r="AI56" s="13">
        <f>AVERAGE(X56:AB56)</f>
        <v>98.180300000000003</v>
      </c>
      <c r="AJ56" s="13">
        <f>AVERAGE(AC56:AG56)</f>
        <v>94.653139999999993</v>
      </c>
    </row>
    <row r="57" spans="18:36" x14ac:dyDescent="0.3">
      <c r="R57" s="17" t="s">
        <v>12</v>
      </c>
      <c r="S57" s="1">
        <v>16.667999999999999</v>
      </c>
      <c r="T57" s="1">
        <v>16.681799999999999</v>
      </c>
      <c r="U57" s="1">
        <v>16.6295</v>
      </c>
      <c r="V57" s="1">
        <v>16.637799999999999</v>
      </c>
      <c r="W57" s="1">
        <v>16.626799999999999</v>
      </c>
      <c r="X57" s="1">
        <v>14.0642</v>
      </c>
      <c r="Y57" s="1">
        <v>14.105399999999999</v>
      </c>
      <c r="Z57" s="1">
        <v>14.4244</v>
      </c>
      <c r="AA57" s="1">
        <v>14.539899999999999</v>
      </c>
      <c r="AB57" s="1">
        <v>14.644299999999999</v>
      </c>
      <c r="AC57" s="1">
        <v>18.177600000000002</v>
      </c>
      <c r="AD57" s="1">
        <v>18.3645</v>
      </c>
      <c r="AE57" s="1">
        <v>19.258199999999999</v>
      </c>
      <c r="AF57" s="1">
        <v>19.117899999999999</v>
      </c>
      <c r="AG57" s="1">
        <v>19.1784</v>
      </c>
      <c r="AH57" s="13">
        <f t="shared" ref="AH57:AH59" si="28">AVERAGE(S57:W57)</f>
        <v>16.648779999999999</v>
      </c>
      <c r="AI57" s="13">
        <f t="shared" ref="AI57:AI59" si="29">AVERAGE(X57:AB57)</f>
        <v>14.355639999999999</v>
      </c>
      <c r="AJ57" s="13">
        <f t="shared" ref="AJ57:AJ59" si="30">AVERAGE(AC57:AG57)</f>
        <v>18.819320000000001</v>
      </c>
    </row>
    <row r="58" spans="18:36" x14ac:dyDescent="0.3">
      <c r="R58" s="1" t="s">
        <v>13</v>
      </c>
      <c r="S58" s="1">
        <v>16.667999999999999</v>
      </c>
      <c r="T58" s="1">
        <v>16.681799999999999</v>
      </c>
      <c r="U58" s="1">
        <v>16.6295</v>
      </c>
      <c r="V58" s="1">
        <v>16.637799999999999</v>
      </c>
      <c r="W58" s="1">
        <v>16.626799999999999</v>
      </c>
      <c r="X58" s="1">
        <v>14.0642</v>
      </c>
      <c r="Y58" s="1">
        <v>14.105399999999999</v>
      </c>
      <c r="Z58" s="1">
        <v>14.4244</v>
      </c>
      <c r="AA58" s="1">
        <v>14.539899999999999</v>
      </c>
      <c r="AB58" s="1">
        <v>14.644299999999999</v>
      </c>
      <c r="AC58" s="1">
        <v>18.177600000000002</v>
      </c>
      <c r="AD58" s="1">
        <v>18.3645</v>
      </c>
      <c r="AE58" s="1">
        <v>19.258199999999999</v>
      </c>
      <c r="AF58" s="1">
        <v>19.117899999999999</v>
      </c>
      <c r="AG58" s="1">
        <v>19.1784</v>
      </c>
      <c r="AH58" s="13">
        <f t="shared" si="28"/>
        <v>16.648779999999999</v>
      </c>
      <c r="AI58" s="13">
        <f t="shared" si="29"/>
        <v>14.355639999999999</v>
      </c>
      <c r="AJ58" s="13">
        <f t="shared" si="30"/>
        <v>18.819320000000001</v>
      </c>
    </row>
    <row r="59" spans="18:36" x14ac:dyDescent="0.3">
      <c r="R59" s="17" t="s">
        <v>14</v>
      </c>
      <c r="S59" s="1">
        <v>6.3038100000000004</v>
      </c>
      <c r="T59" s="1">
        <v>6.3132400000000004</v>
      </c>
      <c r="U59" s="1">
        <v>6.2861000000000002</v>
      </c>
      <c r="V59" s="1">
        <v>6.2945000000000002</v>
      </c>
      <c r="W59" s="1">
        <v>6.29786</v>
      </c>
      <c r="X59" s="1">
        <v>4.9453100000000001</v>
      </c>
      <c r="Y59" s="1">
        <v>4.9757199999999999</v>
      </c>
      <c r="Z59" s="1">
        <v>5.0865400000000003</v>
      </c>
      <c r="AA59" s="1">
        <v>5.1395</v>
      </c>
      <c r="AB59" s="1">
        <v>5.1722900000000003</v>
      </c>
      <c r="AC59" s="1">
        <v>6.5528599999999999</v>
      </c>
      <c r="AD59" s="1">
        <v>6.6823100000000002</v>
      </c>
      <c r="AE59" s="1">
        <v>6.9879800000000003</v>
      </c>
      <c r="AF59" s="1">
        <v>6.9756999999999998</v>
      </c>
      <c r="AG59" s="1">
        <v>7.0213200000000002</v>
      </c>
      <c r="AH59" s="13">
        <f t="shared" si="28"/>
        <v>6.2991019999999995</v>
      </c>
      <c r="AI59" s="13">
        <f t="shared" si="29"/>
        <v>5.0638719999999999</v>
      </c>
      <c r="AJ59" s="13">
        <f t="shared" si="30"/>
        <v>6.8440340000000006</v>
      </c>
    </row>
    <row r="60" spans="18:36" x14ac:dyDescent="0.3">
      <c r="R60" s="1" t="s">
        <v>15</v>
      </c>
      <c r="S60" s="1">
        <v>16.667999999999999</v>
      </c>
      <c r="T60" s="1">
        <v>16.681799999999999</v>
      </c>
      <c r="U60" s="1">
        <v>16.6295</v>
      </c>
      <c r="V60" s="1">
        <v>16.637799999999999</v>
      </c>
      <c r="W60" s="1">
        <v>16.626799999999999</v>
      </c>
      <c r="X60" s="1">
        <v>14.0642</v>
      </c>
      <c r="Y60" s="1">
        <v>14.105399999999999</v>
      </c>
      <c r="Z60" s="1">
        <v>14.4244</v>
      </c>
      <c r="AA60" s="1">
        <v>14.539899999999999</v>
      </c>
      <c r="AB60" s="1">
        <v>14.644299999999999</v>
      </c>
      <c r="AC60" s="1">
        <v>18.177600000000002</v>
      </c>
      <c r="AD60" s="1">
        <v>18.3645</v>
      </c>
      <c r="AE60" s="1">
        <v>19.258199999999999</v>
      </c>
      <c r="AF60" s="1">
        <v>19.117899999999999</v>
      </c>
      <c r="AG60" s="1">
        <v>19.1784</v>
      </c>
      <c r="AH60" s="13">
        <f>AVERAGE(S60:W60)</f>
        <v>16.648779999999999</v>
      </c>
      <c r="AI60" s="13">
        <f>AVERAGE(X60:AB60)</f>
        <v>14.355639999999999</v>
      </c>
      <c r="AJ60" s="13">
        <f>AVERAGE(AC60:AG60)</f>
        <v>18.819320000000001</v>
      </c>
    </row>
    <row r="61" spans="18:36" x14ac:dyDescent="0.3">
      <c r="R61" s="1" t="s">
        <v>16</v>
      </c>
      <c r="S61" s="1">
        <v>16.667999999999999</v>
      </c>
      <c r="T61" s="1">
        <v>16.681799999999999</v>
      </c>
      <c r="U61" s="1">
        <v>16.6295</v>
      </c>
      <c r="V61" s="1">
        <v>16.637799999999999</v>
      </c>
      <c r="W61" s="1">
        <v>16.626799999999999</v>
      </c>
      <c r="X61" s="1">
        <v>14.0642</v>
      </c>
      <c r="Y61" s="1">
        <v>14.105399999999999</v>
      </c>
      <c r="Z61" s="1">
        <v>14.4244</v>
      </c>
      <c r="AA61" s="1">
        <v>14.539899999999999</v>
      </c>
      <c r="AB61" s="1">
        <v>14.644299999999999</v>
      </c>
      <c r="AC61" s="1">
        <v>18.177600000000002</v>
      </c>
      <c r="AD61" s="1">
        <v>18.3645</v>
      </c>
      <c r="AE61" s="1">
        <v>19.258199999999999</v>
      </c>
      <c r="AF61" s="1">
        <v>19.117899999999999</v>
      </c>
      <c r="AG61" s="1">
        <v>19.1784</v>
      </c>
      <c r="AH61" s="13">
        <f t="shared" ref="AH61" si="31">AVERAGE(S61:W61)</f>
        <v>16.648779999999999</v>
      </c>
      <c r="AI61" s="13">
        <f t="shared" ref="AI61:AI62" si="32">AVERAGE(X61:AB61)</f>
        <v>14.355639999999999</v>
      </c>
      <c r="AJ61" s="13">
        <f t="shared" ref="AJ61:AJ62" si="33">AVERAGE(AC61:AG61)</f>
        <v>18.819320000000001</v>
      </c>
    </row>
    <row r="62" spans="18:36" x14ac:dyDescent="0.3">
      <c r="R62" s="17" t="s">
        <v>44</v>
      </c>
      <c r="S62" s="1">
        <v>1.2693400000000001E-2</v>
      </c>
      <c r="T62" s="1">
        <v>1.26493E-2</v>
      </c>
      <c r="U62" s="1">
        <v>1.26433E-2</v>
      </c>
      <c r="V62" s="1">
        <v>1.2627899999999999E-2</v>
      </c>
      <c r="W62" s="1">
        <v>1.2607999999999999E-2</v>
      </c>
      <c r="X62" s="1">
        <v>9.12754E-3</v>
      </c>
      <c r="Y62" s="1">
        <v>9.1953399999999998E-3</v>
      </c>
      <c r="Z62" s="1">
        <v>9.4577099999999994E-3</v>
      </c>
      <c r="AA62" s="1">
        <v>9.5819900000000003E-3</v>
      </c>
      <c r="AB62" s="1">
        <v>9.6232999999999996E-3</v>
      </c>
      <c r="AC62" s="1">
        <v>1.3144400000000001E-2</v>
      </c>
      <c r="AD62" s="1">
        <v>1.3088199999999999E-2</v>
      </c>
      <c r="AE62" s="1">
        <v>1.3628700000000001E-2</v>
      </c>
      <c r="AF62" s="1">
        <v>1.36405E-2</v>
      </c>
      <c r="AG62" s="1">
        <v>1.36752E-2</v>
      </c>
      <c r="AH62" s="13">
        <f>AVERAGE(S62:W62)</f>
        <v>1.264438E-2</v>
      </c>
      <c r="AI62" s="13">
        <f t="shared" si="32"/>
        <v>9.3971760000000001E-3</v>
      </c>
      <c r="AJ62" s="13">
        <f t="shared" si="33"/>
        <v>1.34354E-2</v>
      </c>
    </row>
    <row r="63" spans="18:36" x14ac:dyDescent="0.3">
      <c r="R63" s="7" t="s">
        <v>37</v>
      </c>
      <c r="S63" s="13">
        <f>S57</f>
        <v>16.667999999999999</v>
      </c>
      <c r="T63" s="13">
        <f t="shared" ref="T63:AJ63" si="34">T57</f>
        <v>16.681799999999999</v>
      </c>
      <c r="U63" s="13">
        <f t="shared" si="34"/>
        <v>16.6295</v>
      </c>
      <c r="V63" s="13">
        <f t="shared" si="34"/>
        <v>16.637799999999999</v>
      </c>
      <c r="W63" s="13">
        <f t="shared" si="34"/>
        <v>16.626799999999999</v>
      </c>
      <c r="X63" s="13">
        <f t="shared" si="34"/>
        <v>14.0642</v>
      </c>
      <c r="Y63" s="13">
        <f t="shared" si="34"/>
        <v>14.105399999999999</v>
      </c>
      <c r="Z63" s="13">
        <f t="shared" si="34"/>
        <v>14.4244</v>
      </c>
      <c r="AA63" s="13">
        <f t="shared" si="34"/>
        <v>14.539899999999999</v>
      </c>
      <c r="AB63" s="13">
        <f t="shared" si="34"/>
        <v>14.644299999999999</v>
      </c>
      <c r="AC63" s="13">
        <f t="shared" si="34"/>
        <v>18.177600000000002</v>
      </c>
      <c r="AD63" s="13">
        <f t="shared" si="34"/>
        <v>18.3645</v>
      </c>
      <c r="AE63" s="13">
        <f t="shared" si="34"/>
        <v>19.258199999999999</v>
      </c>
      <c r="AF63" s="13">
        <f t="shared" si="34"/>
        <v>19.117899999999999</v>
      </c>
      <c r="AG63" s="13">
        <f t="shared" si="34"/>
        <v>19.1784</v>
      </c>
      <c r="AH63" s="13">
        <f t="shared" si="34"/>
        <v>16.648779999999999</v>
      </c>
      <c r="AI63" s="13">
        <f t="shared" si="34"/>
        <v>14.355639999999999</v>
      </c>
      <c r="AJ63" s="13">
        <f t="shared" si="34"/>
        <v>18.819320000000001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761A-D426-48BF-BD52-E551255247C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58AD-1F7C-4042-8F4A-2C01AFAF9EC3}">
  <dimension ref="A1:AJ64"/>
  <sheetViews>
    <sheetView topLeftCell="C22" zoomScale="85" zoomScaleNormal="85" workbookViewId="0">
      <selection activeCell="I64" sqref="I6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37.313400000000001</v>
      </c>
      <c r="T4" s="1">
        <v>52.537300000000002</v>
      </c>
      <c r="U4" s="1">
        <v>60.298499999999997</v>
      </c>
      <c r="V4" s="1">
        <v>67.462699999999998</v>
      </c>
      <c r="W4" s="1">
        <v>70.447800000000001</v>
      </c>
      <c r="X4" s="1">
        <v>39.104500000000002</v>
      </c>
      <c r="Y4" s="1">
        <v>55.820900000000002</v>
      </c>
      <c r="Z4" s="1">
        <v>63.880600000000001</v>
      </c>
      <c r="AA4" s="1">
        <v>69.850700000000003</v>
      </c>
      <c r="AB4" s="1">
        <v>74.626900000000006</v>
      </c>
      <c r="AC4" s="1">
        <v>28.656700000000001</v>
      </c>
      <c r="AD4" s="1">
        <v>34.328400000000002</v>
      </c>
      <c r="AE4" s="1">
        <v>42.985100000000003</v>
      </c>
      <c r="AF4" s="1">
        <v>50.149299999999997</v>
      </c>
      <c r="AG4" s="1">
        <v>55.2239</v>
      </c>
      <c r="AH4" s="13">
        <f>AVERAGE(S4:W4)</f>
        <v>57.611940000000004</v>
      </c>
      <c r="AI4" s="13">
        <f>AVERAGE(X4:AB4)</f>
        <v>60.656719999999993</v>
      </c>
      <c r="AJ4" s="13">
        <f>AVERAGE(AC4:AG4)</f>
        <v>42.268680000000003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21.193999999999999</v>
      </c>
      <c r="T5" s="1">
        <v>30.1493</v>
      </c>
      <c r="U5" s="1">
        <v>35.2239</v>
      </c>
      <c r="V5" s="1">
        <v>37.910400000000003</v>
      </c>
      <c r="W5" s="1">
        <v>39.104500000000002</v>
      </c>
      <c r="X5" s="1">
        <v>21.4925</v>
      </c>
      <c r="Y5" s="1">
        <v>30.447800000000001</v>
      </c>
      <c r="Z5" s="1">
        <v>34.029899999999998</v>
      </c>
      <c r="AA5" s="1">
        <v>37.611899999999999</v>
      </c>
      <c r="AB5" s="1">
        <v>38.805999999999997</v>
      </c>
      <c r="AC5" s="1">
        <v>18.209</v>
      </c>
      <c r="AD5" s="1">
        <v>20.298500000000001</v>
      </c>
      <c r="AE5" s="1">
        <v>24.477599999999999</v>
      </c>
      <c r="AF5" s="1">
        <v>28.059699999999999</v>
      </c>
      <c r="AG5" s="1">
        <v>30.746300000000002</v>
      </c>
      <c r="AH5" s="13">
        <f t="shared" ref="AH5:AH7" si="0">AVERAGE(S5:W5)</f>
        <v>32.716419999999999</v>
      </c>
      <c r="AI5" s="13">
        <f t="shared" ref="AI5:AI7" si="1">AVERAGE(X5:AB5)</f>
        <v>32.477620000000002</v>
      </c>
      <c r="AJ5" s="13">
        <f t="shared" ref="AJ5:AJ7" si="2">AVERAGE(AC5:AG5)</f>
        <v>24.358220000000003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21.193999999999999</v>
      </c>
      <c r="T6" s="1">
        <v>30.1493</v>
      </c>
      <c r="U6" s="1">
        <v>35.2239</v>
      </c>
      <c r="V6" s="1">
        <v>37.910400000000003</v>
      </c>
      <c r="W6" s="1">
        <v>39.104500000000002</v>
      </c>
      <c r="X6" s="1">
        <v>21.4925</v>
      </c>
      <c r="Y6" s="1">
        <v>30.447800000000001</v>
      </c>
      <c r="Z6" s="1">
        <v>34.029899999999998</v>
      </c>
      <c r="AA6" s="1">
        <v>37.611899999999999</v>
      </c>
      <c r="AB6" s="1">
        <v>38.805999999999997</v>
      </c>
      <c r="AC6" s="1">
        <v>18.209</v>
      </c>
      <c r="AD6" s="1">
        <v>20.298500000000001</v>
      </c>
      <c r="AE6" s="1">
        <v>24.477599999999999</v>
      </c>
      <c r="AF6" s="1">
        <v>28.059699999999999</v>
      </c>
      <c r="AG6" s="1">
        <v>30.746300000000002</v>
      </c>
      <c r="AH6" s="13">
        <f t="shared" si="0"/>
        <v>32.716419999999999</v>
      </c>
      <c r="AI6" s="13">
        <f t="shared" si="1"/>
        <v>32.477620000000002</v>
      </c>
      <c r="AJ6" s="13">
        <f t="shared" si="2"/>
        <v>24.358220000000003</v>
      </c>
    </row>
    <row r="7" spans="1:36" x14ac:dyDescent="0.3">
      <c r="A7" s="3"/>
      <c r="B7" s="3"/>
      <c r="C7" s="3"/>
      <c r="R7" s="17" t="s">
        <v>14</v>
      </c>
      <c r="S7" s="1">
        <v>8.51966</v>
      </c>
      <c r="T7" s="1">
        <v>11.9741</v>
      </c>
      <c r="U7" s="1">
        <v>14.047000000000001</v>
      </c>
      <c r="V7" s="1">
        <v>15.141500000000001</v>
      </c>
      <c r="W7" s="1">
        <v>15.688800000000001</v>
      </c>
      <c r="X7" s="1">
        <v>8.6291100000000007</v>
      </c>
      <c r="Y7" s="1">
        <v>12.1731</v>
      </c>
      <c r="Z7" s="1">
        <v>13.894500000000001</v>
      </c>
      <c r="AA7" s="1">
        <v>15.387</v>
      </c>
      <c r="AB7" s="1">
        <v>15.984</v>
      </c>
      <c r="AC7" s="1">
        <v>7.2510000000000003</v>
      </c>
      <c r="AD7" s="1">
        <v>8.0718999999999994</v>
      </c>
      <c r="AE7" s="1">
        <v>9.7816799999999997</v>
      </c>
      <c r="AF7" s="1">
        <v>11.299099999999999</v>
      </c>
      <c r="AG7" s="1">
        <v>12.518000000000001</v>
      </c>
      <c r="AH7" s="13">
        <f t="shared" si="0"/>
        <v>13.074211999999999</v>
      </c>
      <c r="AI7" s="13">
        <f t="shared" si="1"/>
        <v>13.213542</v>
      </c>
      <c r="AJ7" s="13">
        <f t="shared" si="2"/>
        <v>9.7843359999999997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21.193999999999999</v>
      </c>
      <c r="T8" s="1">
        <v>30.1493</v>
      </c>
      <c r="U8" s="1">
        <v>35.2239</v>
      </c>
      <c r="V8" s="1">
        <v>37.910400000000003</v>
      </c>
      <c r="W8" s="1">
        <v>39.104500000000002</v>
      </c>
      <c r="X8" s="1">
        <v>21.4925</v>
      </c>
      <c r="Y8" s="1">
        <v>30.447800000000001</v>
      </c>
      <c r="Z8" s="1">
        <v>34.029899999999998</v>
      </c>
      <c r="AA8" s="1">
        <v>37.611899999999999</v>
      </c>
      <c r="AB8" s="1">
        <v>38.805999999999997</v>
      </c>
      <c r="AC8" s="1">
        <v>18.209</v>
      </c>
      <c r="AD8" s="1">
        <v>20.298500000000001</v>
      </c>
      <c r="AE8" s="1">
        <v>24.477599999999999</v>
      </c>
      <c r="AF8" s="1">
        <v>28.059699999999999</v>
      </c>
      <c r="AG8" s="1">
        <v>30.746300000000002</v>
      </c>
      <c r="AH8" s="13">
        <f>AVERAGE(S8:W8)</f>
        <v>32.716419999999999</v>
      </c>
      <c r="AI8" s="13">
        <f>AVERAGE(X8:AB8)</f>
        <v>32.477620000000002</v>
      </c>
      <c r="AJ8" s="13">
        <f>AVERAGE(AC8:AG8)</f>
        <v>24.358220000000003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21.193999999999999</v>
      </c>
      <c r="T9" s="1">
        <v>30.1493</v>
      </c>
      <c r="U9" s="1">
        <v>35.2239</v>
      </c>
      <c r="V9" s="1">
        <v>37.910400000000003</v>
      </c>
      <c r="W9" s="1">
        <v>39.104500000000002</v>
      </c>
      <c r="X9" s="1">
        <v>21.4925</v>
      </c>
      <c r="Y9" s="1">
        <v>30.447800000000001</v>
      </c>
      <c r="Z9" s="1">
        <v>34.029899999999998</v>
      </c>
      <c r="AA9" s="1">
        <v>37.611899999999999</v>
      </c>
      <c r="AB9" s="1">
        <v>38.805999999999997</v>
      </c>
      <c r="AC9" s="1">
        <v>18.209</v>
      </c>
      <c r="AD9" s="1">
        <v>20.298500000000001</v>
      </c>
      <c r="AE9" s="1">
        <v>24.477599999999999</v>
      </c>
      <c r="AF9" s="1">
        <v>28.059699999999999</v>
      </c>
      <c r="AG9" s="1">
        <v>30.746300000000002</v>
      </c>
      <c r="AH9" s="13">
        <f t="shared" ref="AH9" si="3">AVERAGE(S9:W9)</f>
        <v>32.716419999999999</v>
      </c>
      <c r="AI9" s="13">
        <f t="shared" ref="AI9:AI10" si="4">AVERAGE(X9:AB9)</f>
        <v>32.477620000000002</v>
      </c>
      <c r="AJ9" s="13">
        <f t="shared" ref="AJ9:AJ10" si="5">AVERAGE(AC9:AG9)</f>
        <v>24.358220000000003</v>
      </c>
    </row>
    <row r="10" spans="1:36" x14ac:dyDescent="0.3">
      <c r="A10" s="1" t="s">
        <v>59</v>
      </c>
      <c r="B10" s="1">
        <v>797</v>
      </c>
      <c r="C10" s="1">
        <v>20941</v>
      </c>
      <c r="D10" s="29">
        <v>2.6568900000000002</v>
      </c>
      <c r="E10" s="3"/>
      <c r="R10" s="17" t="s">
        <v>44</v>
      </c>
      <c r="S10" s="1">
        <v>5.2005099999999999E-2</v>
      </c>
      <c r="T10" s="1">
        <v>8.4414400000000001E-2</v>
      </c>
      <c r="U10" s="1">
        <v>0.10338799999999999</v>
      </c>
      <c r="V10" s="1">
        <v>0.11460099999999999</v>
      </c>
      <c r="W10" s="1">
        <v>0.119005</v>
      </c>
      <c r="X10" s="1">
        <v>5.2886099999999998E-2</v>
      </c>
      <c r="Y10" s="1">
        <v>8.5881799999999994E-2</v>
      </c>
      <c r="Z10" s="1">
        <v>0.101268</v>
      </c>
      <c r="AA10" s="1">
        <v>0.11333</v>
      </c>
      <c r="AB10" s="1">
        <v>0.117632</v>
      </c>
      <c r="AC10" s="1">
        <v>4.1442600000000003E-2</v>
      </c>
      <c r="AD10" s="1">
        <v>4.8392200000000003E-2</v>
      </c>
      <c r="AE10" s="1">
        <v>6.2624700000000005E-2</v>
      </c>
      <c r="AF10" s="1">
        <v>7.3827299999999998E-2</v>
      </c>
      <c r="AG10" s="1">
        <v>8.5374900000000004E-2</v>
      </c>
      <c r="AH10" s="13">
        <f>AVERAGE(S10:W10)</f>
        <v>9.4682700000000009E-2</v>
      </c>
      <c r="AI10" s="13">
        <f t="shared" si="4"/>
        <v>9.4199580000000005E-2</v>
      </c>
      <c r="AJ10" s="13">
        <f t="shared" si="5"/>
        <v>6.2332340000000007E-2</v>
      </c>
    </row>
    <row r="11" spans="1:36" x14ac:dyDescent="0.3">
      <c r="A11" s="1" t="s">
        <v>60</v>
      </c>
      <c r="B11" s="1">
        <v>583</v>
      </c>
      <c r="C11" s="1">
        <v>8144</v>
      </c>
      <c r="D11" s="29">
        <v>2.3463500000000002</v>
      </c>
      <c r="E11" s="3"/>
      <c r="R11" s="1" t="s">
        <v>37</v>
      </c>
      <c r="S11" s="13">
        <f t="shared" ref="S11:AG11" si="6">2*(S6*S7)/(S6+S7)</f>
        <v>12.153714758801172</v>
      </c>
      <c r="T11" s="13">
        <f t="shared" si="6"/>
        <v>17.140626498810636</v>
      </c>
      <c r="U11" s="13">
        <f t="shared" si="6"/>
        <v>20.084476772293588</v>
      </c>
      <c r="V11" s="13">
        <f t="shared" si="6"/>
        <v>21.639953389039793</v>
      </c>
      <c r="W11" s="13">
        <f t="shared" si="6"/>
        <v>22.393346617195899</v>
      </c>
      <c r="X11" s="13">
        <f t="shared" si="6"/>
        <v>12.31415894933903</v>
      </c>
      <c r="Y11" s="13">
        <f t="shared" si="6"/>
        <v>17.392599132350561</v>
      </c>
      <c r="Z11" s="13">
        <f t="shared" si="6"/>
        <v>19.732263546335478</v>
      </c>
      <c r="AA11" s="13">
        <f t="shared" si="6"/>
        <v>21.839483660981642</v>
      </c>
      <c r="AB11" s="13">
        <f t="shared" si="6"/>
        <v>22.641909253513415</v>
      </c>
      <c r="AC11" s="13">
        <f t="shared" si="6"/>
        <v>10.371834956794972</v>
      </c>
      <c r="AD11" s="13">
        <f t="shared" si="6"/>
        <v>11.550592318049798</v>
      </c>
      <c r="AE11" s="13">
        <f t="shared" si="6"/>
        <v>13.977646370151387</v>
      </c>
      <c r="AF11" s="13">
        <f t="shared" si="6"/>
        <v>16.110722698354621</v>
      </c>
      <c r="AG11" s="13">
        <f t="shared" si="6"/>
        <v>17.792137323382093</v>
      </c>
      <c r="AH11" s="13">
        <f>2*(AH6*AH7)/(AH6+AH7)</f>
        <v>18.682485577444744</v>
      </c>
      <c r="AI11" s="13">
        <f t="shared" ref="AI11:AJ11" si="7">2*(AI6*AI7)/(AI6+AI7)</f>
        <v>18.784569144030087</v>
      </c>
      <c r="AJ11" s="13">
        <f t="shared" si="7"/>
        <v>13.960818214191113</v>
      </c>
    </row>
    <row r="12" spans="1:36" x14ac:dyDescent="0.3">
      <c r="A12" s="1" t="s">
        <v>61</v>
      </c>
      <c r="B12" s="1">
        <v>5306</v>
      </c>
      <c r="C12" s="1">
        <v>628</v>
      </c>
      <c r="D12" s="29">
        <v>3.0020899999999999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7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47.440300000000001</v>
      </c>
      <c r="T17" s="1">
        <v>60.116999999999997</v>
      </c>
      <c r="U17" s="1">
        <v>68.113100000000003</v>
      </c>
      <c r="V17" s="1">
        <v>72.452500000000001</v>
      </c>
      <c r="W17" s="1">
        <v>75.085300000000004</v>
      </c>
      <c r="X17" s="1">
        <v>48.512900000000002</v>
      </c>
      <c r="Y17" s="1">
        <v>62.311100000000003</v>
      </c>
      <c r="Z17" s="1">
        <v>70.551000000000002</v>
      </c>
      <c r="AA17" s="1">
        <v>74.597800000000007</v>
      </c>
      <c r="AB17" s="1">
        <v>78.595799999999997</v>
      </c>
      <c r="AC17" s="1">
        <v>35.884900000000002</v>
      </c>
      <c r="AD17" s="1">
        <v>43.247199999999999</v>
      </c>
      <c r="AE17" s="1">
        <v>52.657200000000003</v>
      </c>
      <c r="AF17" s="1">
        <v>58.069200000000002</v>
      </c>
      <c r="AG17" s="1">
        <v>60.360799999999998</v>
      </c>
      <c r="AH17" s="13">
        <f>AVERAGE(S17:W17)</f>
        <v>64.64164000000001</v>
      </c>
      <c r="AI17" s="13">
        <f>AVERAGE(X17:AB17)</f>
        <v>66.913719999999998</v>
      </c>
      <c r="AJ17" s="13">
        <f>AVERAGE(AC17:AG17)</f>
        <v>50.043860000000009</v>
      </c>
    </row>
    <row r="18" spans="1:36" x14ac:dyDescent="0.3">
      <c r="A18" s="27" t="s">
        <v>27</v>
      </c>
      <c r="B18" s="25">
        <v>2.21</v>
      </c>
      <c r="C18" s="25">
        <v>2.2909999999999999</v>
      </c>
      <c r="D18" s="25">
        <v>2.3806699999999998</v>
      </c>
      <c r="E18" s="25">
        <v>2.4245000000000001</v>
      </c>
      <c r="F18" s="26">
        <v>2.4780000000000002</v>
      </c>
      <c r="G18" s="21">
        <v>2.1619999999999999</v>
      </c>
      <c r="H18" s="21">
        <v>2.2109999999999999</v>
      </c>
      <c r="I18" s="21">
        <v>2.2513299999999998</v>
      </c>
      <c r="J18" s="21">
        <v>2.2745000000000002</v>
      </c>
      <c r="K18" s="21">
        <v>2.3104</v>
      </c>
      <c r="L18" s="21">
        <v>2.1360000000000001</v>
      </c>
      <c r="M18" s="21">
        <v>2.2450000000000001</v>
      </c>
      <c r="N18" s="21">
        <v>2.2853300000000001</v>
      </c>
      <c r="O18" s="21">
        <v>2.3359999999999999</v>
      </c>
      <c r="P18" s="21">
        <v>2.3664000000000001</v>
      </c>
      <c r="R18" s="17" t="s">
        <v>12</v>
      </c>
      <c r="S18" s="1">
        <v>17.601199999999999</v>
      </c>
      <c r="T18" s="1">
        <v>22.2818</v>
      </c>
      <c r="U18" s="1">
        <v>24.9147</v>
      </c>
      <c r="V18" s="1">
        <v>25.889800000000001</v>
      </c>
      <c r="W18" s="1">
        <v>26.133600000000001</v>
      </c>
      <c r="X18" s="1">
        <v>16.869800000000001</v>
      </c>
      <c r="Y18" s="1">
        <v>21.9893</v>
      </c>
      <c r="Z18" s="1">
        <v>23.939499999999999</v>
      </c>
      <c r="AA18" s="1">
        <v>24.475899999999999</v>
      </c>
      <c r="AB18" s="1">
        <v>25.4998</v>
      </c>
      <c r="AC18" s="1">
        <v>13.6031</v>
      </c>
      <c r="AD18" s="1">
        <v>15.7972</v>
      </c>
      <c r="AE18" s="1">
        <v>18.8688</v>
      </c>
      <c r="AF18" s="1">
        <v>20.672799999999999</v>
      </c>
      <c r="AG18" s="1">
        <v>21.6967</v>
      </c>
      <c r="AH18" s="13">
        <f t="shared" ref="AH18:AH20" si="8">AVERAGE(S18:W18)</f>
        <v>23.36422</v>
      </c>
      <c r="AI18" s="13">
        <f t="shared" ref="AI18:AI20" si="9">AVERAGE(X18:AB18)</f>
        <v>22.554859999999998</v>
      </c>
      <c r="AJ18" s="13">
        <f t="shared" ref="AJ18:AJ20" si="10">AVERAGE(AC18:AG18)</f>
        <v>18.12772</v>
      </c>
    </row>
    <row r="19" spans="1:36" x14ac:dyDescent="0.3">
      <c r="A19" s="27" t="s">
        <v>46</v>
      </c>
      <c r="B19" s="27">
        <v>71.599999999999994</v>
      </c>
      <c r="C19" s="27">
        <v>113.4</v>
      </c>
      <c r="D19" s="27">
        <v>139</v>
      </c>
      <c r="E19" s="27">
        <v>157</v>
      </c>
      <c r="F19" s="21">
        <v>165.4</v>
      </c>
      <c r="G19" s="21">
        <v>75</v>
      </c>
      <c r="H19" s="21">
        <v>119.8</v>
      </c>
      <c r="I19" s="21">
        <v>150</v>
      </c>
      <c r="J19" s="21">
        <v>164.6</v>
      </c>
      <c r="K19" s="21">
        <v>175.4</v>
      </c>
      <c r="L19" s="21">
        <v>39</v>
      </c>
      <c r="M19" s="21">
        <v>59.2</v>
      </c>
      <c r="N19" s="21">
        <v>87.2</v>
      </c>
      <c r="O19" s="21">
        <v>104.8</v>
      </c>
      <c r="P19" s="21">
        <v>117</v>
      </c>
      <c r="R19" s="1" t="s">
        <v>13</v>
      </c>
      <c r="S19" s="1">
        <v>17.601199999999999</v>
      </c>
      <c r="T19" s="1">
        <v>22.2818</v>
      </c>
      <c r="U19" s="1">
        <v>24.9147</v>
      </c>
      <c r="V19" s="1">
        <v>25.889800000000001</v>
      </c>
      <c r="W19" s="1">
        <v>26.133600000000001</v>
      </c>
      <c r="X19" s="1">
        <v>16.869800000000001</v>
      </c>
      <c r="Y19" s="1">
        <v>21.9893</v>
      </c>
      <c r="Z19" s="1">
        <v>23.939499999999999</v>
      </c>
      <c r="AA19" s="1">
        <v>24.475899999999999</v>
      </c>
      <c r="AB19" s="1">
        <v>25.4998</v>
      </c>
      <c r="AC19" s="1">
        <v>13.6031</v>
      </c>
      <c r="AD19" s="1">
        <v>15.7972</v>
      </c>
      <c r="AE19" s="1">
        <v>18.8688</v>
      </c>
      <c r="AF19" s="1">
        <v>20.672799999999999</v>
      </c>
      <c r="AG19" s="1">
        <v>21.6967</v>
      </c>
      <c r="AH19" s="13">
        <f t="shared" si="8"/>
        <v>23.36422</v>
      </c>
      <c r="AI19" s="13">
        <f t="shared" si="9"/>
        <v>22.554859999999998</v>
      </c>
      <c r="AJ19" s="13">
        <f t="shared" si="10"/>
        <v>18.12772</v>
      </c>
    </row>
    <row r="20" spans="1:36" x14ac:dyDescent="0.3">
      <c r="R20" s="17" t="s">
        <v>14</v>
      </c>
      <c r="S20" s="1">
        <v>14.885</v>
      </c>
      <c r="T20" s="1">
        <v>18.793099999999999</v>
      </c>
      <c r="U20" s="1">
        <v>21.1145</v>
      </c>
      <c r="V20" s="1">
        <v>21.959599999999998</v>
      </c>
      <c r="W20" s="1">
        <v>22.203399999999998</v>
      </c>
      <c r="X20" s="1">
        <v>14.535600000000001</v>
      </c>
      <c r="Y20" s="1">
        <v>19.041799999999999</v>
      </c>
      <c r="Z20" s="1">
        <v>21.030999999999999</v>
      </c>
      <c r="AA20" s="1">
        <v>21.518599999999999</v>
      </c>
      <c r="AB20" s="1">
        <v>22.4694</v>
      </c>
      <c r="AC20" s="1">
        <v>11.118499999999999</v>
      </c>
      <c r="AD20" s="1">
        <v>13.1785</v>
      </c>
      <c r="AE20" s="1">
        <v>15.833</v>
      </c>
      <c r="AF20" s="1">
        <v>17.450099999999999</v>
      </c>
      <c r="AG20" s="1">
        <v>18.392800000000001</v>
      </c>
      <c r="AH20" s="13">
        <f t="shared" si="8"/>
        <v>19.791119999999999</v>
      </c>
      <c r="AI20" s="13">
        <f t="shared" si="9"/>
        <v>19.719279999999998</v>
      </c>
      <c r="AJ20" s="13">
        <f t="shared" si="10"/>
        <v>15.194579999999998</v>
      </c>
    </row>
    <row r="21" spans="1:36" x14ac:dyDescent="0.3">
      <c r="R21" s="1" t="s">
        <v>15</v>
      </c>
      <c r="S21" s="1">
        <v>17.601199999999999</v>
      </c>
      <c r="T21" s="1">
        <v>22.2818</v>
      </c>
      <c r="U21" s="1">
        <v>24.9147</v>
      </c>
      <c r="V21" s="1">
        <v>25.889800000000001</v>
      </c>
      <c r="W21" s="1">
        <v>26.133600000000001</v>
      </c>
      <c r="X21" s="1">
        <v>16.869800000000001</v>
      </c>
      <c r="Y21" s="1">
        <v>21.9893</v>
      </c>
      <c r="Z21" s="1">
        <v>23.939499999999999</v>
      </c>
      <c r="AA21" s="1">
        <v>24.475899999999999</v>
      </c>
      <c r="AB21" s="1">
        <v>25.4998</v>
      </c>
      <c r="AC21" s="1">
        <v>13.6031</v>
      </c>
      <c r="AD21" s="1">
        <v>15.7972</v>
      </c>
      <c r="AE21" s="1">
        <v>18.8688</v>
      </c>
      <c r="AF21" s="1">
        <v>20.672799999999999</v>
      </c>
      <c r="AG21" s="1">
        <v>21.6967</v>
      </c>
      <c r="AH21" s="13">
        <f>AVERAGE(S21:W21)</f>
        <v>23.36422</v>
      </c>
      <c r="AI21" s="13">
        <f>AVERAGE(X21:AB21)</f>
        <v>22.554859999999998</v>
      </c>
      <c r="AJ21" s="13">
        <f>AVERAGE(AC21:AG21)</f>
        <v>18.12772</v>
      </c>
    </row>
    <row r="22" spans="1:36" x14ac:dyDescent="0.3">
      <c r="R22" s="1" t="s">
        <v>16</v>
      </c>
      <c r="S22" s="1">
        <v>17.601199999999999</v>
      </c>
      <c r="T22" s="1">
        <v>22.2818</v>
      </c>
      <c r="U22" s="1">
        <v>24.9147</v>
      </c>
      <c r="V22" s="1">
        <v>25.889800000000001</v>
      </c>
      <c r="W22" s="1">
        <v>26.133600000000001</v>
      </c>
      <c r="X22" s="1">
        <v>16.869800000000001</v>
      </c>
      <c r="Y22" s="1">
        <v>21.9893</v>
      </c>
      <c r="Z22" s="1">
        <v>23.939499999999999</v>
      </c>
      <c r="AA22" s="1">
        <v>24.475899999999999</v>
      </c>
      <c r="AB22" s="1">
        <v>25.4998</v>
      </c>
      <c r="AC22" s="1">
        <v>13.6031</v>
      </c>
      <c r="AD22" s="1">
        <v>15.7972</v>
      </c>
      <c r="AE22" s="1">
        <v>18.8688</v>
      </c>
      <c r="AF22" s="1">
        <v>20.672799999999999</v>
      </c>
      <c r="AG22" s="1">
        <v>21.6967</v>
      </c>
      <c r="AH22" s="13">
        <f t="shared" ref="AH22" si="11">AVERAGE(S22:W22)</f>
        <v>23.36422</v>
      </c>
      <c r="AI22" s="13">
        <f t="shared" ref="AI22:AI23" si="12">AVERAGE(X22:AB22)</f>
        <v>22.554859999999998</v>
      </c>
      <c r="AJ22" s="13">
        <f t="shared" ref="AJ22:AJ23" si="13">AVERAGE(AC22:AG22)</f>
        <v>18.12772</v>
      </c>
    </row>
    <row r="23" spans="1:36" x14ac:dyDescent="0.3">
      <c r="R23" s="17" t="s">
        <v>44</v>
      </c>
      <c r="S23" s="1">
        <v>0.11425</v>
      </c>
      <c r="T23" s="1">
        <v>0.15593199999999999</v>
      </c>
      <c r="U23" s="1">
        <v>0.18149899999999999</v>
      </c>
      <c r="V23" s="1">
        <v>0.19212599999999999</v>
      </c>
      <c r="W23" s="1">
        <v>0.19595899999999999</v>
      </c>
      <c r="X23" s="1">
        <v>0.11244899999999999</v>
      </c>
      <c r="Y23" s="1">
        <v>0.159831</v>
      </c>
      <c r="Z23" s="1">
        <v>0.18186099999999999</v>
      </c>
      <c r="AA23" s="1">
        <v>0.18893599999999999</v>
      </c>
      <c r="AB23" s="1">
        <v>0.197883</v>
      </c>
      <c r="AC23" s="1">
        <v>7.3042899999999994E-2</v>
      </c>
      <c r="AD23" s="1">
        <v>9.5616300000000001E-2</v>
      </c>
      <c r="AE23" s="1">
        <v>0.122032</v>
      </c>
      <c r="AF23" s="1">
        <v>0.137014</v>
      </c>
      <c r="AG23" s="1">
        <v>0.14640400000000001</v>
      </c>
      <c r="AH23" s="13">
        <f>AVERAGE(S23:W23)</f>
        <v>0.1679532</v>
      </c>
      <c r="AI23" s="13">
        <f t="shared" si="12"/>
        <v>0.16819199999999998</v>
      </c>
      <c r="AJ23" s="13">
        <f t="shared" si="13"/>
        <v>0.11482183999999999</v>
      </c>
    </row>
    <row r="24" spans="1:36" x14ac:dyDescent="0.3">
      <c r="R24" s="1" t="s">
        <v>37</v>
      </c>
      <c r="S24" s="13">
        <f t="shared" ref="S24:AG24" si="14">2*(S19*S20)/(S19+S20)</f>
        <v>16.12954805425073</v>
      </c>
      <c r="T24" s="13">
        <f t="shared" si="14"/>
        <v>20.389293489698087</v>
      </c>
      <c r="U24" s="13">
        <f t="shared" si="14"/>
        <v>22.857726536633265</v>
      </c>
      <c r="V24" s="13">
        <f t="shared" si="14"/>
        <v>23.763292834601895</v>
      </c>
      <c r="W24" s="13">
        <f t="shared" si="14"/>
        <v>24.00872103109419</v>
      </c>
      <c r="X24" s="13">
        <f t="shared" si="14"/>
        <v>15.615955528667046</v>
      </c>
      <c r="Y24" s="13">
        <f t="shared" si="14"/>
        <v>20.409682057756189</v>
      </c>
      <c r="Z24" s="13">
        <f t="shared" si="14"/>
        <v>22.391195316929984</v>
      </c>
      <c r="AA24" s="13">
        <f t="shared" si="14"/>
        <v>22.902177509919664</v>
      </c>
      <c r="AB24" s="13">
        <f t="shared" si="14"/>
        <v>23.888878952327747</v>
      </c>
      <c r="AC24" s="13">
        <f t="shared" si="14"/>
        <v>12.235944870073133</v>
      </c>
      <c r="AD24" s="13">
        <f t="shared" si="14"/>
        <v>14.369516539721214</v>
      </c>
      <c r="AE24" s="13">
        <f t="shared" si="14"/>
        <v>17.218110322807465</v>
      </c>
      <c r="AF24" s="13">
        <f t="shared" si="14"/>
        <v>18.925235345684612</v>
      </c>
      <c r="AG24" s="13">
        <f t="shared" si="14"/>
        <v>19.908607678319761</v>
      </c>
      <c r="AH24" s="13">
        <f>2*(AH19*AH20)/(AH19+AH20)</f>
        <v>21.429750372788167</v>
      </c>
      <c r="AI24" s="13">
        <f t="shared" ref="AI24:AJ24" si="15">2*(AI19*AI20)/(AI19+AI20)</f>
        <v>21.041970325158594</v>
      </c>
      <c r="AJ24" s="13">
        <f t="shared" si="15"/>
        <v>16.532057616527069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54.592199999999998</v>
      </c>
      <c r="T30" s="1">
        <v>66.899500000000003</v>
      </c>
      <c r="U30" s="1">
        <v>73.988100000000003</v>
      </c>
      <c r="V30" s="1">
        <v>78.898700000000005</v>
      </c>
      <c r="W30" s="1">
        <v>81.898499999999999</v>
      </c>
      <c r="X30" s="1">
        <v>55.763300000000001</v>
      </c>
      <c r="Y30" s="1">
        <v>68.646000000000001</v>
      </c>
      <c r="Z30" s="1">
        <v>76.289299999999997</v>
      </c>
      <c r="AA30" s="1">
        <v>81.302700000000002</v>
      </c>
      <c r="AB30" s="1">
        <v>84.733900000000006</v>
      </c>
      <c r="AC30" s="1">
        <v>43.599800000000002</v>
      </c>
      <c r="AD30" s="1">
        <v>50.749899999999997</v>
      </c>
      <c r="AE30" s="1">
        <v>59.112400000000001</v>
      </c>
      <c r="AF30" s="1">
        <v>65.296899999999994</v>
      </c>
      <c r="AG30" s="1">
        <v>67.598100000000002</v>
      </c>
      <c r="AH30" s="13">
        <f>AVERAGE(S30:W30)</f>
        <v>71.255400000000009</v>
      </c>
      <c r="AI30" s="13">
        <f>AVERAGE(X30:AB30)</f>
        <v>73.347040000000007</v>
      </c>
      <c r="AJ30" s="13">
        <f>AVERAGE(AC30:AG30)</f>
        <v>57.271419999999999</v>
      </c>
    </row>
    <row r="31" spans="1:36" x14ac:dyDescent="0.3">
      <c r="R31" s="17" t="s">
        <v>12</v>
      </c>
      <c r="S31" s="1">
        <v>17.361799999999999</v>
      </c>
      <c r="T31" s="1">
        <v>20.9986</v>
      </c>
      <c r="U31" s="1">
        <v>23.238099999999999</v>
      </c>
      <c r="V31" s="1">
        <v>24.183299999999999</v>
      </c>
      <c r="W31" s="1">
        <v>24.4709</v>
      </c>
      <c r="X31" s="1">
        <v>16.6221</v>
      </c>
      <c r="Y31" s="1">
        <v>20.197199999999999</v>
      </c>
      <c r="Z31" s="1">
        <v>21.841000000000001</v>
      </c>
      <c r="AA31" s="1">
        <v>22.5806</v>
      </c>
      <c r="AB31" s="1">
        <v>23.0532</v>
      </c>
      <c r="AC31" s="1">
        <v>14.629099999999999</v>
      </c>
      <c r="AD31" s="1">
        <v>16.457799999999999</v>
      </c>
      <c r="AE31" s="1">
        <v>18.368600000000001</v>
      </c>
      <c r="AF31" s="1">
        <v>20.0945</v>
      </c>
      <c r="AG31" s="1">
        <v>20.895800000000001</v>
      </c>
      <c r="AH31" s="13">
        <f t="shared" ref="AH31:AH33" si="16">AVERAGE(S31:W31)</f>
        <v>22.050540000000002</v>
      </c>
      <c r="AI31" s="13">
        <f t="shared" ref="AI31:AI33" si="17">AVERAGE(X31:AB31)</f>
        <v>20.858820000000001</v>
      </c>
      <c r="AJ31" s="13">
        <f t="shared" ref="AJ31:AJ33" si="18">AVERAGE(AC31:AG31)</f>
        <v>18.08916</v>
      </c>
    </row>
    <row r="32" spans="1:36" x14ac:dyDescent="0.3">
      <c r="R32" s="1" t="s">
        <v>13</v>
      </c>
      <c r="S32" s="1">
        <v>17.361799999999999</v>
      </c>
      <c r="T32" s="1">
        <v>20.9986</v>
      </c>
      <c r="U32" s="1">
        <v>23.238099999999999</v>
      </c>
      <c r="V32" s="1">
        <v>24.183299999999999</v>
      </c>
      <c r="W32" s="1">
        <v>24.4709</v>
      </c>
      <c r="X32" s="1">
        <v>16.6221</v>
      </c>
      <c r="Y32" s="1">
        <v>20.197199999999999</v>
      </c>
      <c r="Z32" s="1">
        <v>21.841000000000001</v>
      </c>
      <c r="AA32" s="1">
        <v>22.5806</v>
      </c>
      <c r="AB32" s="1">
        <v>23.0532</v>
      </c>
      <c r="AC32" s="1">
        <v>14.629099999999999</v>
      </c>
      <c r="AD32" s="1">
        <v>16.457799999999999</v>
      </c>
      <c r="AE32" s="1">
        <v>18.368600000000001</v>
      </c>
      <c r="AF32" s="1">
        <v>20.0945</v>
      </c>
      <c r="AG32" s="1">
        <v>20.895800000000001</v>
      </c>
      <c r="AH32" s="13">
        <f t="shared" si="16"/>
        <v>22.050540000000002</v>
      </c>
      <c r="AI32" s="13">
        <f t="shared" si="17"/>
        <v>20.858820000000001</v>
      </c>
      <c r="AJ32" s="13">
        <f t="shared" si="18"/>
        <v>18.08916</v>
      </c>
    </row>
    <row r="33" spans="18:36" x14ac:dyDescent="0.3">
      <c r="R33" s="17" t="s">
        <v>14</v>
      </c>
      <c r="S33" s="1">
        <v>16.203499999999998</v>
      </c>
      <c r="T33" s="1">
        <v>19.497599999999998</v>
      </c>
      <c r="U33" s="1">
        <v>21.6264</v>
      </c>
      <c r="V33" s="1">
        <v>22.527000000000001</v>
      </c>
      <c r="W33" s="1">
        <v>22.804400000000001</v>
      </c>
      <c r="X33" s="1">
        <v>15.8504</v>
      </c>
      <c r="Y33" s="1">
        <v>19.286799999999999</v>
      </c>
      <c r="Z33" s="1">
        <v>20.934000000000001</v>
      </c>
      <c r="AA33" s="1">
        <v>21.6737</v>
      </c>
      <c r="AB33" s="1">
        <v>22.1462</v>
      </c>
      <c r="AC33" s="1">
        <v>13.632099999999999</v>
      </c>
      <c r="AD33" s="1">
        <v>15.440200000000001</v>
      </c>
      <c r="AE33" s="1">
        <v>17.198599999999999</v>
      </c>
      <c r="AF33" s="1">
        <v>18.869800000000001</v>
      </c>
      <c r="AG33" s="1">
        <v>19.650500000000001</v>
      </c>
      <c r="AH33" s="13">
        <f t="shared" si="16"/>
        <v>20.531780000000001</v>
      </c>
      <c r="AI33" s="13">
        <f t="shared" si="17"/>
        <v>19.97822</v>
      </c>
      <c r="AJ33" s="13">
        <f t="shared" si="18"/>
        <v>16.95824</v>
      </c>
    </row>
    <row r="34" spans="18:36" x14ac:dyDescent="0.3">
      <c r="R34" s="1" t="s">
        <v>15</v>
      </c>
      <c r="S34" s="1">
        <v>17.361799999999999</v>
      </c>
      <c r="T34" s="1">
        <v>20.9986</v>
      </c>
      <c r="U34" s="1">
        <v>23.238099999999999</v>
      </c>
      <c r="V34" s="1">
        <v>24.183299999999999</v>
      </c>
      <c r="W34" s="1">
        <v>24.4709</v>
      </c>
      <c r="X34" s="1">
        <v>16.6221</v>
      </c>
      <c r="Y34" s="1">
        <v>20.197199999999999</v>
      </c>
      <c r="Z34" s="1">
        <v>21.841000000000001</v>
      </c>
      <c r="AA34" s="1">
        <v>22.5806</v>
      </c>
      <c r="AB34" s="1">
        <v>23.0532</v>
      </c>
      <c r="AC34" s="1">
        <v>14.629099999999999</v>
      </c>
      <c r="AD34" s="1">
        <v>16.457799999999999</v>
      </c>
      <c r="AE34" s="1">
        <v>18.368600000000001</v>
      </c>
      <c r="AF34" s="1">
        <v>20.0945</v>
      </c>
      <c r="AG34" s="1">
        <v>20.895800000000001</v>
      </c>
      <c r="AH34" s="13">
        <f>AVERAGE(S34:W34)</f>
        <v>22.050540000000002</v>
      </c>
      <c r="AI34" s="13">
        <f>AVERAGE(X34:AB34)</f>
        <v>20.858820000000001</v>
      </c>
      <c r="AJ34" s="13">
        <f>AVERAGE(AC34:AG34)</f>
        <v>18.08916</v>
      </c>
    </row>
    <row r="35" spans="18:36" x14ac:dyDescent="0.3">
      <c r="R35" s="1" t="s">
        <v>16</v>
      </c>
      <c r="S35" s="1">
        <v>17.361799999999999</v>
      </c>
      <c r="T35" s="1">
        <v>20.9986</v>
      </c>
      <c r="U35" s="1">
        <v>23.238099999999999</v>
      </c>
      <c r="V35" s="1">
        <v>24.183299999999999</v>
      </c>
      <c r="W35" s="1">
        <v>24.4709</v>
      </c>
      <c r="X35" s="1">
        <v>16.6221</v>
      </c>
      <c r="Y35" s="1">
        <v>20.197199999999999</v>
      </c>
      <c r="Z35" s="1">
        <v>21.841000000000001</v>
      </c>
      <c r="AA35" s="1">
        <v>22.5806</v>
      </c>
      <c r="AB35" s="1">
        <v>23.0532</v>
      </c>
      <c r="AC35" s="1">
        <v>14.629099999999999</v>
      </c>
      <c r="AD35" s="1">
        <v>16.457799999999999</v>
      </c>
      <c r="AE35" s="1">
        <v>18.368600000000001</v>
      </c>
      <c r="AF35" s="1">
        <v>20.0945</v>
      </c>
      <c r="AG35" s="1">
        <v>20.895800000000001</v>
      </c>
      <c r="AH35" s="13">
        <f t="shared" ref="AH35" si="19">AVERAGE(S35:W35)</f>
        <v>22.050540000000002</v>
      </c>
      <c r="AI35" s="13">
        <f t="shared" ref="AI35:AI36" si="20">AVERAGE(X35:AB35)</f>
        <v>20.858820000000001</v>
      </c>
      <c r="AJ35" s="13">
        <f t="shared" ref="AJ35:AJ36" si="21">AVERAGE(AC35:AG35)</f>
        <v>18.08916</v>
      </c>
    </row>
    <row r="36" spans="18:36" x14ac:dyDescent="0.3">
      <c r="R36" s="17" t="s">
        <v>44</v>
      </c>
      <c r="S36" s="1">
        <v>0.198072</v>
      </c>
      <c r="T36" s="1">
        <v>0.25124099999999999</v>
      </c>
      <c r="U36" s="1">
        <v>0.28739500000000001</v>
      </c>
      <c r="V36" s="1">
        <v>0.30208299999999999</v>
      </c>
      <c r="W36" s="1">
        <v>0.30663099999999999</v>
      </c>
      <c r="X36" s="1">
        <v>0.19911200000000001</v>
      </c>
      <c r="Y36" s="1">
        <v>0.25635999999999998</v>
      </c>
      <c r="Z36" s="1">
        <v>0.28611399999999998</v>
      </c>
      <c r="AA36" s="1">
        <v>0.29915900000000001</v>
      </c>
      <c r="AB36" s="1">
        <v>0.305921</v>
      </c>
      <c r="AC36" s="1">
        <v>0.15155299999999999</v>
      </c>
      <c r="AD36" s="1">
        <v>0.18221599999999999</v>
      </c>
      <c r="AE36" s="1">
        <v>0.20918</v>
      </c>
      <c r="AF36" s="1">
        <v>0.23608100000000001</v>
      </c>
      <c r="AG36" s="1">
        <v>0.248584</v>
      </c>
      <c r="AH36" s="13">
        <f>AVERAGE(S36:W36)</f>
        <v>0.26908439999999995</v>
      </c>
      <c r="AI36" s="13">
        <f t="shared" si="20"/>
        <v>0.26933319999999999</v>
      </c>
      <c r="AJ36" s="13">
        <f t="shared" si="21"/>
        <v>0.20552280000000001</v>
      </c>
    </row>
    <row r="37" spans="18:36" x14ac:dyDescent="0.3">
      <c r="R37" s="1" t="s">
        <v>37</v>
      </c>
      <c r="S37" s="13">
        <f>2*(S32*S33)/(S32+S33)</f>
        <v>16.762664197847183</v>
      </c>
      <c r="T37" s="13">
        <f t="shared" ref="T37:AJ37" si="22">2*(T32*T33)/(T32+T33)</f>
        <v>20.220282562808357</v>
      </c>
      <c r="U37" s="13">
        <f t="shared" si="22"/>
        <v>22.403300865494991</v>
      </c>
      <c r="V37" s="13">
        <f t="shared" si="22"/>
        <v>23.325784638505851</v>
      </c>
      <c r="W37" s="13">
        <f t="shared" si="22"/>
        <v>23.60827713245606</v>
      </c>
      <c r="X37" s="13">
        <f t="shared" si="22"/>
        <v>16.227080381245674</v>
      </c>
      <c r="Y37" s="13">
        <f t="shared" si="22"/>
        <v>19.731504252861921</v>
      </c>
      <c r="Z37" s="13">
        <f t="shared" si="22"/>
        <v>21.377883997662185</v>
      </c>
      <c r="AA37" s="13">
        <f t="shared" si="22"/>
        <v>22.117857483679551</v>
      </c>
      <c r="AB37" s="13">
        <f t="shared" si="22"/>
        <v>22.590599779643096</v>
      </c>
      <c r="AC37" s="13">
        <f t="shared" si="22"/>
        <v>14.113013892545254</v>
      </c>
      <c r="AD37" s="13">
        <f t="shared" si="22"/>
        <v>15.93276842184463</v>
      </c>
      <c r="AE37" s="13">
        <f t="shared" si="22"/>
        <v>17.764356146112149</v>
      </c>
      <c r="AF37" s="13">
        <f t="shared" si="22"/>
        <v>19.462903021483768</v>
      </c>
      <c r="AG37" s="13">
        <f t="shared" si="22"/>
        <v>20.254026527697967</v>
      </c>
      <c r="AH37" s="13">
        <f>2*(AH32*AH33)/(AH32+AH33)</f>
        <v>21.26407561453674</v>
      </c>
      <c r="AI37" s="13">
        <f t="shared" si="22"/>
        <v>20.409025477870092</v>
      </c>
      <c r="AJ37" s="13">
        <f t="shared" si="22"/>
        <v>17.505453567363059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61.536900000000003</v>
      </c>
      <c r="T43" s="1">
        <v>73.823700000000002</v>
      </c>
      <c r="U43" s="1">
        <v>80.008200000000002</v>
      </c>
      <c r="V43" s="1">
        <v>84.466800000000006</v>
      </c>
      <c r="W43" s="1">
        <v>86.911900000000003</v>
      </c>
      <c r="X43" s="1">
        <v>62.913499999999999</v>
      </c>
      <c r="Y43" s="1">
        <v>75.385199999999998</v>
      </c>
      <c r="Z43" s="1">
        <v>82.062899999999999</v>
      </c>
      <c r="AA43" s="1">
        <v>86.480400000000003</v>
      </c>
      <c r="AB43" s="1">
        <v>88.945999999999998</v>
      </c>
      <c r="AC43" s="1">
        <v>49.866399999999999</v>
      </c>
      <c r="AD43" s="1">
        <v>57.797400000000003</v>
      </c>
      <c r="AE43" s="1">
        <v>66.139300000000006</v>
      </c>
      <c r="AF43" s="1">
        <v>72.344399999999993</v>
      </c>
      <c r="AG43" s="1">
        <v>74.563400000000001</v>
      </c>
      <c r="AH43" s="13">
        <f>AVERAGE(S43:W43)</f>
        <v>77.349500000000006</v>
      </c>
      <c r="AI43" s="13">
        <f>AVERAGE(X43:AB43)</f>
        <v>79.157600000000002</v>
      </c>
      <c r="AJ43" s="13">
        <f>AVERAGE(AC43:AG43)</f>
        <v>64.14218000000001</v>
      </c>
    </row>
    <row r="44" spans="18:36" x14ac:dyDescent="0.3">
      <c r="R44" s="17" t="s">
        <v>12</v>
      </c>
      <c r="S44" s="1">
        <v>17.279599999999999</v>
      </c>
      <c r="T44" s="1">
        <v>20.4849</v>
      </c>
      <c r="U44" s="1">
        <v>22.4985</v>
      </c>
      <c r="V44" s="1">
        <v>23.4025</v>
      </c>
      <c r="W44" s="1">
        <v>23.587399999999999</v>
      </c>
      <c r="X44" s="1">
        <v>15.985200000000001</v>
      </c>
      <c r="Y44" s="1">
        <v>18.861699999999999</v>
      </c>
      <c r="Z44" s="1">
        <v>20.258900000000001</v>
      </c>
      <c r="AA44" s="1">
        <v>20.7315</v>
      </c>
      <c r="AB44" s="1">
        <v>21.019100000000002</v>
      </c>
      <c r="AC44" s="1">
        <v>14.7524</v>
      </c>
      <c r="AD44" s="1">
        <v>16.478300000000001</v>
      </c>
      <c r="AE44" s="1">
        <v>18.1631</v>
      </c>
      <c r="AF44" s="1">
        <v>19.5809</v>
      </c>
      <c r="AG44" s="1">
        <v>20.320499999999999</v>
      </c>
      <c r="AH44" s="13">
        <f t="shared" ref="AH44:AH46" si="23">AVERAGE(S44:W44)</f>
        <v>21.450579999999999</v>
      </c>
      <c r="AI44" s="13">
        <f t="shared" ref="AI44:AI46" si="24">AVERAGE(X44:AB44)</f>
        <v>19.371280000000002</v>
      </c>
      <c r="AJ44" s="13">
        <f t="shared" ref="AJ44:AJ46" si="25">AVERAGE(AC44:AG44)</f>
        <v>17.85904</v>
      </c>
    </row>
    <row r="45" spans="18:36" x14ac:dyDescent="0.3">
      <c r="R45" s="1" t="s">
        <v>13</v>
      </c>
      <c r="S45" s="1">
        <v>17.279599999999999</v>
      </c>
      <c r="T45" s="1">
        <v>20.4849</v>
      </c>
      <c r="U45" s="1">
        <v>22.4985</v>
      </c>
      <c r="V45" s="1">
        <v>23.4025</v>
      </c>
      <c r="W45" s="1">
        <v>23.587399999999999</v>
      </c>
      <c r="X45" s="1">
        <v>15.985200000000001</v>
      </c>
      <c r="Y45" s="1">
        <v>18.861699999999999</v>
      </c>
      <c r="Z45" s="1">
        <v>20.258900000000001</v>
      </c>
      <c r="AA45" s="1">
        <v>20.7315</v>
      </c>
      <c r="AB45" s="1">
        <v>21.019100000000002</v>
      </c>
      <c r="AC45" s="1">
        <v>14.7524</v>
      </c>
      <c r="AD45" s="1">
        <v>16.478300000000001</v>
      </c>
      <c r="AE45" s="1">
        <v>18.1631</v>
      </c>
      <c r="AF45" s="1">
        <v>19.5809</v>
      </c>
      <c r="AG45" s="1">
        <v>20.320499999999999</v>
      </c>
      <c r="AH45" s="13">
        <f t="shared" si="23"/>
        <v>21.450579999999999</v>
      </c>
      <c r="AI45" s="13">
        <f t="shared" si="24"/>
        <v>19.371280000000002</v>
      </c>
      <c r="AJ45" s="13">
        <f t="shared" si="25"/>
        <v>17.85904</v>
      </c>
    </row>
    <row r="46" spans="18:36" x14ac:dyDescent="0.3">
      <c r="R46" s="17" t="s">
        <v>14</v>
      </c>
      <c r="S46" s="1">
        <v>16.111000000000001</v>
      </c>
      <c r="T46" s="1">
        <v>19.024999999999999</v>
      </c>
      <c r="U46" s="1">
        <v>20.9176</v>
      </c>
      <c r="V46" s="1">
        <v>21.777100000000001</v>
      </c>
      <c r="W46" s="1">
        <v>21.951699999999999</v>
      </c>
      <c r="X46" s="1">
        <v>15.3231</v>
      </c>
      <c r="Y46" s="1">
        <v>18.126000000000001</v>
      </c>
      <c r="Z46" s="1">
        <v>19.526599999999998</v>
      </c>
      <c r="AA46" s="1">
        <v>20.009399999999999</v>
      </c>
      <c r="AB46" s="1">
        <v>20.2971</v>
      </c>
      <c r="AC46" s="1">
        <v>13.7485</v>
      </c>
      <c r="AD46" s="1">
        <v>15.447699999999999</v>
      </c>
      <c r="AE46" s="1">
        <v>17.041799999999999</v>
      </c>
      <c r="AF46" s="1">
        <v>18.449200000000001</v>
      </c>
      <c r="AG46" s="1">
        <v>19.178599999999999</v>
      </c>
      <c r="AH46" s="13">
        <f t="shared" si="23"/>
        <v>19.956479999999999</v>
      </c>
      <c r="AI46" s="13">
        <f t="shared" si="24"/>
        <v>18.65644</v>
      </c>
      <c r="AJ46" s="13">
        <f t="shared" si="25"/>
        <v>16.773160000000001</v>
      </c>
    </row>
    <row r="47" spans="18:36" x14ac:dyDescent="0.3">
      <c r="R47" s="1" t="s">
        <v>15</v>
      </c>
      <c r="S47" s="1">
        <v>17.279599999999999</v>
      </c>
      <c r="T47" s="1">
        <v>20.4849</v>
      </c>
      <c r="U47" s="1">
        <v>22.4985</v>
      </c>
      <c r="V47" s="1">
        <v>23.4025</v>
      </c>
      <c r="W47" s="1">
        <v>23.587399999999999</v>
      </c>
      <c r="X47" s="1">
        <v>15.985200000000001</v>
      </c>
      <c r="Y47" s="1">
        <v>18.861699999999999</v>
      </c>
      <c r="Z47" s="1">
        <v>20.258900000000001</v>
      </c>
      <c r="AA47" s="1">
        <v>20.7315</v>
      </c>
      <c r="AB47" s="1">
        <v>21.019100000000002</v>
      </c>
      <c r="AC47" s="1">
        <v>14.7524</v>
      </c>
      <c r="AD47" s="1">
        <v>16.478300000000001</v>
      </c>
      <c r="AE47" s="1">
        <v>18.1631</v>
      </c>
      <c r="AF47" s="1">
        <v>19.5809</v>
      </c>
      <c r="AG47" s="1">
        <v>20.320499999999999</v>
      </c>
      <c r="AH47" s="13">
        <f>AVERAGE(S47:W47)</f>
        <v>21.450579999999999</v>
      </c>
      <c r="AI47" s="13">
        <f>AVERAGE(X47:AB47)</f>
        <v>19.371280000000002</v>
      </c>
      <c r="AJ47" s="13">
        <f>AVERAGE(AC47:AG47)</f>
        <v>17.85904</v>
      </c>
    </row>
    <row r="48" spans="18:36" x14ac:dyDescent="0.3">
      <c r="R48" s="1" t="s">
        <v>16</v>
      </c>
      <c r="S48" s="1">
        <v>17.279599999999999</v>
      </c>
      <c r="T48" s="1">
        <v>20.4849</v>
      </c>
      <c r="U48" s="1">
        <v>22.4985</v>
      </c>
      <c r="V48" s="1">
        <v>23.4025</v>
      </c>
      <c r="W48" s="1">
        <v>23.587399999999999</v>
      </c>
      <c r="X48" s="1">
        <v>15.985200000000001</v>
      </c>
      <c r="Y48" s="1">
        <v>18.861699999999999</v>
      </c>
      <c r="Z48" s="1">
        <v>20.258900000000001</v>
      </c>
      <c r="AA48" s="1">
        <v>20.7315</v>
      </c>
      <c r="AB48" s="1">
        <v>21.019100000000002</v>
      </c>
      <c r="AC48" s="1">
        <v>14.7524</v>
      </c>
      <c r="AD48" s="1">
        <v>16.478300000000001</v>
      </c>
      <c r="AE48" s="1">
        <v>18.1631</v>
      </c>
      <c r="AF48" s="1">
        <v>19.5809</v>
      </c>
      <c r="AG48" s="1">
        <v>20.320499999999999</v>
      </c>
      <c r="AH48" s="13">
        <f t="shared" ref="AH48" si="26">AVERAGE(S48:W48)</f>
        <v>21.450579999999999</v>
      </c>
      <c r="AI48" s="13">
        <f t="shared" ref="AI48:AI49" si="27">AVERAGE(X48:AB48)</f>
        <v>19.371280000000002</v>
      </c>
      <c r="AJ48" s="13">
        <f t="shared" ref="AJ48:AJ49" si="28">AVERAGE(AC48:AG48)</f>
        <v>17.85904</v>
      </c>
    </row>
    <row r="49" spans="18:36" x14ac:dyDescent="0.3">
      <c r="R49" s="17" t="s">
        <v>44</v>
      </c>
      <c r="S49" s="1">
        <v>0.19739699999999999</v>
      </c>
      <c r="T49" s="1">
        <v>0.245507</v>
      </c>
      <c r="U49" s="1">
        <v>0.277613</v>
      </c>
      <c r="V49" s="1">
        <v>0.291209</v>
      </c>
      <c r="W49" s="1">
        <v>0.29416500000000001</v>
      </c>
      <c r="X49" s="1">
        <v>0.19522800000000001</v>
      </c>
      <c r="Y49" s="1">
        <v>0.24396599999999999</v>
      </c>
      <c r="Z49" s="1">
        <v>0.27004899999999998</v>
      </c>
      <c r="AA49" s="1">
        <v>0.27960600000000002</v>
      </c>
      <c r="AB49" s="1">
        <v>0.28389300000000001</v>
      </c>
      <c r="AC49" s="1">
        <v>0.15371699999999999</v>
      </c>
      <c r="AD49" s="1">
        <v>0.18298700000000001</v>
      </c>
      <c r="AE49" s="1">
        <v>0.208426</v>
      </c>
      <c r="AF49" s="1">
        <v>0.232404</v>
      </c>
      <c r="AG49" s="1">
        <v>0.24468000000000001</v>
      </c>
      <c r="AH49" s="13">
        <f>AVERAGE(S49:W49)</f>
        <v>0.26117819999999997</v>
      </c>
      <c r="AI49" s="13">
        <f t="shared" si="27"/>
        <v>0.25454840000000001</v>
      </c>
      <c r="AJ49" s="13">
        <f t="shared" si="28"/>
        <v>0.20444279999999998</v>
      </c>
    </row>
    <row r="50" spans="18:36" x14ac:dyDescent="0.3">
      <c r="R50" s="1" t="s">
        <v>37</v>
      </c>
      <c r="S50" s="13">
        <f t="shared" ref="S50:AG50" si="29">2*(S45*S46)/(S45+S46)</f>
        <v>16.674850742424514</v>
      </c>
      <c r="T50" s="13">
        <f t="shared" si="29"/>
        <v>19.727978177621303</v>
      </c>
      <c r="U50" s="13">
        <f t="shared" si="29"/>
        <v>21.679267534393922</v>
      </c>
      <c r="V50" s="13">
        <f t="shared" si="29"/>
        <v>22.560561968233451</v>
      </c>
      <c r="W50" s="13">
        <f t="shared" si="29"/>
        <v>22.740173985871479</v>
      </c>
      <c r="X50" s="13">
        <f t="shared" si="29"/>
        <v>15.647149038433898</v>
      </c>
      <c r="Y50" s="13">
        <f t="shared" si="29"/>
        <v>18.486533317832684</v>
      </c>
      <c r="Z50" s="13">
        <f t="shared" si="29"/>
        <v>19.886010568674518</v>
      </c>
      <c r="AA50" s="13">
        <f t="shared" si="29"/>
        <v>20.364050676347357</v>
      </c>
      <c r="AB50" s="13">
        <f t="shared" si="29"/>
        <v>20.65179153019881</v>
      </c>
      <c r="AC50" s="13">
        <f t="shared" si="29"/>
        <v>14.232769589732252</v>
      </c>
      <c r="AD50" s="13">
        <f t="shared" si="29"/>
        <v>15.94636565244628</v>
      </c>
      <c r="AE50" s="13">
        <f t="shared" si="29"/>
        <v>17.58459291632699</v>
      </c>
      <c r="AF50" s="13">
        <f t="shared" si="29"/>
        <v>18.998211431471386</v>
      </c>
      <c r="AG50" s="13">
        <f t="shared" si="29"/>
        <v>19.733044109865794</v>
      </c>
      <c r="AH50" s="13">
        <f>2*(AH45*AH46)/(AH45+AH46)</f>
        <v>20.676574031500905</v>
      </c>
      <c r="AI50" s="13">
        <f t="shared" ref="AI50:AJ50" si="30">2*(AI45*AI46)/(AI45+AI46)</f>
        <v>19.007141266591848</v>
      </c>
      <c r="AJ50" s="13">
        <f t="shared" si="30"/>
        <v>17.299076314320203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65.481800000000007</v>
      </c>
      <c r="T56" s="1">
        <v>76.761899999999997</v>
      </c>
      <c r="U56" s="1">
        <v>82.309399999999997</v>
      </c>
      <c r="V56" s="1">
        <v>86.192700000000002</v>
      </c>
      <c r="W56" s="1">
        <v>88.473399999999998</v>
      </c>
      <c r="X56" s="1">
        <v>66.776200000000003</v>
      </c>
      <c r="Y56" s="1">
        <v>78.117900000000006</v>
      </c>
      <c r="Z56" s="1">
        <v>84.179199999999994</v>
      </c>
      <c r="AA56" s="1">
        <v>88.0214</v>
      </c>
      <c r="AB56" s="1">
        <v>90.260900000000007</v>
      </c>
      <c r="AC56" s="1">
        <v>54.304499999999997</v>
      </c>
      <c r="AD56" s="1">
        <v>61.7834</v>
      </c>
      <c r="AE56" s="1">
        <v>69.858199999999997</v>
      </c>
      <c r="AF56" s="1">
        <v>75.672899999999998</v>
      </c>
      <c r="AG56" s="1">
        <v>77.665899999999993</v>
      </c>
      <c r="AH56" s="13">
        <f>AVERAGE(S56:W56)</f>
        <v>79.84384</v>
      </c>
      <c r="AI56" s="13">
        <f>AVERAGE(X56:AB56)</f>
        <v>81.471119999999999</v>
      </c>
      <c r="AJ56" s="13">
        <f>AVERAGE(AC56:AG56)</f>
        <v>67.856979999999993</v>
      </c>
    </row>
    <row r="57" spans="18:36" x14ac:dyDescent="0.3">
      <c r="R57" s="17" t="s">
        <v>12</v>
      </c>
      <c r="S57" s="1">
        <v>17.1358</v>
      </c>
      <c r="T57" s="1">
        <v>20.1356</v>
      </c>
      <c r="U57" s="1">
        <v>22.169699999999999</v>
      </c>
      <c r="V57" s="1">
        <v>22.991599999999998</v>
      </c>
      <c r="W57" s="1">
        <v>23.155899999999999</v>
      </c>
      <c r="X57" s="1">
        <v>15.060600000000001</v>
      </c>
      <c r="Y57" s="1">
        <v>17.464600000000001</v>
      </c>
      <c r="Z57" s="1">
        <v>18.779499999999999</v>
      </c>
      <c r="AA57" s="1">
        <v>19.210999999999999</v>
      </c>
      <c r="AB57" s="1">
        <v>19.437000000000001</v>
      </c>
      <c r="AC57" s="1">
        <v>14.3209</v>
      </c>
      <c r="AD57" s="1">
        <v>15.9236</v>
      </c>
      <c r="AE57" s="1">
        <v>17.3413</v>
      </c>
      <c r="AF57" s="1">
        <v>18.6357</v>
      </c>
      <c r="AG57" s="1">
        <v>19.252099999999999</v>
      </c>
      <c r="AH57" s="13">
        <f t="shared" ref="AH57:AH59" si="31">AVERAGE(S57:W57)</f>
        <v>21.117719999999998</v>
      </c>
      <c r="AI57" s="13">
        <f t="shared" ref="AI57:AI59" si="32">AVERAGE(X57:AB57)</f>
        <v>17.990539999999999</v>
      </c>
      <c r="AJ57" s="13">
        <f t="shared" ref="AJ57:AJ59" si="33">AVERAGE(AC57:AG57)</f>
        <v>17.094720000000002</v>
      </c>
    </row>
    <row r="58" spans="18:36" x14ac:dyDescent="0.3">
      <c r="R58" s="1" t="s">
        <v>13</v>
      </c>
      <c r="S58" s="1">
        <v>17.1358</v>
      </c>
      <c r="T58" s="1">
        <v>20.1356</v>
      </c>
      <c r="U58" s="1">
        <v>22.169699999999999</v>
      </c>
      <c r="V58" s="1">
        <v>22.991599999999998</v>
      </c>
      <c r="W58" s="1">
        <v>23.155899999999999</v>
      </c>
      <c r="X58" s="1">
        <v>15.060600000000001</v>
      </c>
      <c r="Y58" s="1">
        <v>17.464600000000001</v>
      </c>
      <c r="Z58" s="1">
        <v>18.779499999999999</v>
      </c>
      <c r="AA58" s="1">
        <v>19.210999999999999</v>
      </c>
      <c r="AB58" s="1">
        <v>19.437000000000001</v>
      </c>
      <c r="AC58" s="1">
        <v>14.3209</v>
      </c>
      <c r="AD58" s="1">
        <v>15.9236</v>
      </c>
      <c r="AE58" s="1">
        <v>17.3413</v>
      </c>
      <c r="AF58" s="1">
        <v>18.6357</v>
      </c>
      <c r="AG58" s="1">
        <v>19.252099999999999</v>
      </c>
      <c r="AH58" s="13">
        <f t="shared" si="31"/>
        <v>21.117719999999998</v>
      </c>
      <c r="AI58" s="13">
        <f t="shared" si="32"/>
        <v>17.990539999999999</v>
      </c>
      <c r="AJ58" s="13">
        <f t="shared" si="33"/>
        <v>17.094720000000002</v>
      </c>
    </row>
    <row r="59" spans="18:36" x14ac:dyDescent="0.3">
      <c r="R59" s="17" t="s">
        <v>14</v>
      </c>
      <c r="S59" s="1">
        <v>15.9672</v>
      </c>
      <c r="T59" s="1">
        <v>18.686</v>
      </c>
      <c r="U59" s="1">
        <v>20.588799999999999</v>
      </c>
      <c r="V59" s="1">
        <v>21.3764</v>
      </c>
      <c r="W59" s="1">
        <v>21.5305</v>
      </c>
      <c r="X59" s="1">
        <v>14.5748</v>
      </c>
      <c r="Y59" s="1">
        <v>16.958200000000001</v>
      </c>
      <c r="Z59" s="1">
        <v>18.273199999999999</v>
      </c>
      <c r="AA59" s="1">
        <v>18.715</v>
      </c>
      <c r="AB59" s="1">
        <v>18.940999999999999</v>
      </c>
      <c r="AC59" s="1">
        <v>13.5396</v>
      </c>
      <c r="AD59" s="1">
        <v>15.115600000000001</v>
      </c>
      <c r="AE59" s="1">
        <v>16.502400000000002</v>
      </c>
      <c r="AF59" s="1">
        <v>17.796900000000001</v>
      </c>
      <c r="AG59" s="1">
        <v>18.402999999999999</v>
      </c>
      <c r="AH59" s="13">
        <f t="shared" si="31"/>
        <v>19.62978</v>
      </c>
      <c r="AI59" s="13">
        <f t="shared" si="32"/>
        <v>17.492440000000002</v>
      </c>
      <c r="AJ59" s="13">
        <f t="shared" si="33"/>
        <v>16.2715</v>
      </c>
    </row>
    <row r="60" spans="18:36" x14ac:dyDescent="0.3">
      <c r="R60" s="1" t="s">
        <v>15</v>
      </c>
      <c r="S60" s="1">
        <v>17.1358</v>
      </c>
      <c r="T60" s="1">
        <v>20.1356</v>
      </c>
      <c r="U60" s="1">
        <v>22.169699999999999</v>
      </c>
      <c r="V60" s="1">
        <v>22.991599999999998</v>
      </c>
      <c r="W60" s="1">
        <v>23.155899999999999</v>
      </c>
      <c r="X60" s="1">
        <v>15.060600000000001</v>
      </c>
      <c r="Y60" s="1">
        <v>17.464600000000001</v>
      </c>
      <c r="Z60" s="1">
        <v>18.779499999999999</v>
      </c>
      <c r="AA60" s="1">
        <v>19.210999999999999</v>
      </c>
      <c r="AB60" s="1">
        <v>19.437000000000001</v>
      </c>
      <c r="AC60" s="1">
        <v>14.3209</v>
      </c>
      <c r="AD60" s="1">
        <v>15.9236</v>
      </c>
      <c r="AE60" s="1">
        <v>17.3413</v>
      </c>
      <c r="AF60" s="1">
        <v>18.6357</v>
      </c>
      <c r="AG60" s="1">
        <v>19.252099999999999</v>
      </c>
      <c r="AH60" s="13">
        <f>AVERAGE(S60:W60)</f>
        <v>21.117719999999998</v>
      </c>
      <c r="AI60" s="13">
        <f>AVERAGE(X60:AB60)</f>
        <v>17.990539999999999</v>
      </c>
      <c r="AJ60" s="13">
        <f>AVERAGE(AC60:AG60)</f>
        <v>17.094720000000002</v>
      </c>
    </row>
    <row r="61" spans="18:36" x14ac:dyDescent="0.3">
      <c r="R61" s="1" t="s">
        <v>16</v>
      </c>
      <c r="S61" s="1">
        <v>17.1358</v>
      </c>
      <c r="T61" s="1">
        <v>20.1356</v>
      </c>
      <c r="U61" s="1">
        <v>22.169699999999999</v>
      </c>
      <c r="V61" s="1">
        <v>22.991599999999998</v>
      </c>
      <c r="W61" s="1">
        <v>23.155899999999999</v>
      </c>
      <c r="X61" s="1">
        <v>15.060600000000001</v>
      </c>
      <c r="Y61" s="1">
        <v>17.464600000000001</v>
      </c>
      <c r="Z61" s="1">
        <v>18.779499999999999</v>
      </c>
      <c r="AA61" s="1">
        <v>19.210999999999999</v>
      </c>
      <c r="AB61" s="1">
        <v>19.437000000000001</v>
      </c>
      <c r="AC61" s="1">
        <v>14.3209</v>
      </c>
      <c r="AD61" s="1">
        <v>15.9236</v>
      </c>
      <c r="AE61" s="1">
        <v>17.3413</v>
      </c>
      <c r="AF61" s="1">
        <v>18.6357</v>
      </c>
      <c r="AG61" s="1">
        <v>19.252099999999999</v>
      </c>
      <c r="AH61" s="13">
        <f t="shared" ref="AH61" si="34">AVERAGE(S61:W61)</f>
        <v>21.117719999999998</v>
      </c>
      <c r="AI61" s="13">
        <f t="shared" ref="AI61:AI62" si="35">AVERAGE(X61:AB61)</f>
        <v>17.990539999999999</v>
      </c>
      <c r="AJ61" s="13">
        <f t="shared" ref="AJ61:AJ62" si="36">AVERAGE(AC61:AG61)</f>
        <v>17.094720000000002</v>
      </c>
    </row>
    <row r="62" spans="18:36" x14ac:dyDescent="0.3">
      <c r="R62" s="17" t="s">
        <v>44</v>
      </c>
      <c r="S62" s="1">
        <v>0.19665099999999999</v>
      </c>
      <c r="T62" s="1">
        <v>0.24282100000000001</v>
      </c>
      <c r="U62" s="1">
        <v>0.27506000000000003</v>
      </c>
      <c r="V62" s="1">
        <v>0.28783599999999998</v>
      </c>
      <c r="W62" s="1">
        <v>0.29064899999999999</v>
      </c>
      <c r="X62" s="1">
        <v>0.18987899999999999</v>
      </c>
      <c r="Y62" s="1">
        <v>0.234206</v>
      </c>
      <c r="Z62" s="1">
        <v>0.25947500000000001</v>
      </c>
      <c r="AA62" s="1">
        <v>0.26829999999999998</v>
      </c>
      <c r="AB62" s="1">
        <v>0.27190300000000001</v>
      </c>
      <c r="AC62" s="1">
        <v>0.15429999999999999</v>
      </c>
      <c r="AD62" s="1">
        <v>0.18190500000000001</v>
      </c>
      <c r="AE62" s="1">
        <v>0.20518400000000001</v>
      </c>
      <c r="AF62" s="1">
        <v>0.22816600000000001</v>
      </c>
      <c r="AG62" s="1">
        <v>0.23915800000000001</v>
      </c>
      <c r="AH62" s="13">
        <f>AVERAGE(S62:W62)</f>
        <v>0.25860339999999998</v>
      </c>
      <c r="AI62" s="13">
        <f t="shared" si="35"/>
        <v>0.24475259999999999</v>
      </c>
      <c r="AJ62" s="13">
        <f t="shared" si="36"/>
        <v>0.20174259999999999</v>
      </c>
    </row>
    <row r="63" spans="18:36" x14ac:dyDescent="0.3">
      <c r="R63" s="7" t="s">
        <v>37</v>
      </c>
      <c r="S63" s="13">
        <f t="shared" ref="S63:AG63" si="37">2*(S58*S59)/(S58+S59)</f>
        <v>16.530873078572938</v>
      </c>
      <c r="T63" s="13">
        <f t="shared" si="37"/>
        <v>19.38373594081645</v>
      </c>
      <c r="U63" s="13">
        <f t="shared" si="37"/>
        <v>21.350024877392798</v>
      </c>
      <c r="V63" s="13">
        <f t="shared" si="37"/>
        <v>22.154599632167329</v>
      </c>
      <c r="W63" s="13">
        <f t="shared" si="37"/>
        <v>22.313639270561065</v>
      </c>
      <c r="X63" s="13">
        <f t="shared" si="37"/>
        <v>14.813718247771249</v>
      </c>
      <c r="Y63" s="13">
        <f t="shared" si="37"/>
        <v>17.207675129274783</v>
      </c>
      <c r="Z63" s="13">
        <f t="shared" si="37"/>
        <v>18.522890877048095</v>
      </c>
      <c r="AA63" s="13">
        <f t="shared" si="37"/>
        <v>18.959756631334702</v>
      </c>
      <c r="AB63" s="13">
        <f t="shared" si="37"/>
        <v>19.185794830371567</v>
      </c>
      <c r="AC63" s="13">
        <f t="shared" si="37"/>
        <v>13.919294889897884</v>
      </c>
      <c r="AD63" s="13">
        <f t="shared" si="37"/>
        <v>15.509083234103972</v>
      </c>
      <c r="AE63" s="13">
        <f t="shared" si="37"/>
        <v>16.911452891971035</v>
      </c>
      <c r="AF63" s="13">
        <f t="shared" si="37"/>
        <v>18.206644012779766</v>
      </c>
      <c r="AG63" s="13">
        <f t="shared" si="37"/>
        <v>18.817976651237149</v>
      </c>
      <c r="AH63" s="13">
        <f>2*(AH58*AH59)/(AH58+AH59)</f>
        <v>20.346583113152953</v>
      </c>
      <c r="AI63" s="13">
        <f t="shared" ref="AI63:AJ63" si="38">2*(AI58*AI59)/(AI58+AI59)</f>
        <v>17.737993906802643</v>
      </c>
      <c r="AJ63" s="13">
        <f t="shared" si="38"/>
        <v>16.672954651740593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4236-B316-490D-A919-6F48F0E2D8EF}">
  <dimension ref="A1:AJ64"/>
  <sheetViews>
    <sheetView topLeftCell="A33" zoomScaleNormal="100" workbookViewId="0">
      <selection activeCell="B1" sqref="B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23.288799999999998</v>
      </c>
      <c r="T4" s="1">
        <v>27.3795</v>
      </c>
      <c r="U4" s="1">
        <v>29.283100000000001</v>
      </c>
      <c r="V4" s="1">
        <v>30.619700000000002</v>
      </c>
      <c r="W4" s="1">
        <v>32.118299999999998</v>
      </c>
      <c r="X4" s="1">
        <v>27.9465</v>
      </c>
      <c r="Y4" s="1">
        <v>32.118299999999998</v>
      </c>
      <c r="Z4" s="1">
        <v>35.844499999999996</v>
      </c>
      <c r="AA4" s="1">
        <v>38.598599999999998</v>
      </c>
      <c r="AB4" s="1">
        <v>39.935200000000002</v>
      </c>
      <c r="AC4" s="1">
        <v>17.821000000000002</v>
      </c>
      <c r="AD4" s="1">
        <v>20.4941</v>
      </c>
      <c r="AE4" s="1">
        <v>22.519200000000001</v>
      </c>
      <c r="AF4" s="1">
        <v>23.167300000000001</v>
      </c>
      <c r="AG4" s="1">
        <v>25.0304</v>
      </c>
      <c r="AH4" s="13">
        <f>AVERAGE(S4:W4)</f>
        <v>28.537880000000001</v>
      </c>
      <c r="AI4" s="13">
        <f>AVERAGE(X4:AB4)</f>
        <v>34.888620000000003</v>
      </c>
      <c r="AJ4" s="13">
        <f>AVERAGE(AC4:AG4)</f>
        <v>21.8064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11.4216</v>
      </c>
      <c r="T5" s="1">
        <v>13.568199999999999</v>
      </c>
      <c r="U5" s="1">
        <v>14.2973</v>
      </c>
      <c r="V5" s="1">
        <v>14.783300000000001</v>
      </c>
      <c r="W5" s="1">
        <v>15.1883</v>
      </c>
      <c r="X5" s="1">
        <v>13.608700000000001</v>
      </c>
      <c r="Y5" s="1">
        <v>15.026300000000001</v>
      </c>
      <c r="Z5" s="1">
        <v>16.160399999999999</v>
      </c>
      <c r="AA5" s="1">
        <v>16.889399999999998</v>
      </c>
      <c r="AB5" s="1">
        <v>17.416</v>
      </c>
      <c r="AC5" s="1">
        <v>8.3029600000000006</v>
      </c>
      <c r="AD5" s="1">
        <v>9.5585299999999993</v>
      </c>
      <c r="AE5" s="1">
        <v>10.7331</v>
      </c>
      <c r="AF5" s="1">
        <v>10.935600000000001</v>
      </c>
      <c r="AG5" s="1">
        <v>12.1912</v>
      </c>
      <c r="AH5" s="13">
        <f t="shared" ref="AH5:AH7" si="0">AVERAGE(S5:W5)</f>
        <v>13.851739999999998</v>
      </c>
      <c r="AI5" s="13">
        <f t="shared" ref="AI5:AI7" si="1">AVERAGE(X5:AB5)</f>
        <v>15.820159999999998</v>
      </c>
      <c r="AJ5" s="13">
        <f t="shared" ref="AJ5:AJ7" si="2">AVERAGE(AC5:AG5)</f>
        <v>10.344278000000001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11.4216</v>
      </c>
      <c r="T6" s="1">
        <v>13.568199999999999</v>
      </c>
      <c r="U6" s="1">
        <v>14.2973</v>
      </c>
      <c r="V6" s="1">
        <v>14.783300000000001</v>
      </c>
      <c r="W6" s="1">
        <v>15.1883</v>
      </c>
      <c r="X6" s="1">
        <v>13.608700000000001</v>
      </c>
      <c r="Y6" s="1">
        <v>15.026300000000001</v>
      </c>
      <c r="Z6" s="1">
        <v>16.160399999999999</v>
      </c>
      <c r="AA6" s="1">
        <v>16.889399999999998</v>
      </c>
      <c r="AB6" s="1">
        <v>17.416</v>
      </c>
      <c r="AC6" s="1">
        <v>8.3029600000000006</v>
      </c>
      <c r="AD6" s="1">
        <v>9.5585299999999993</v>
      </c>
      <c r="AE6" s="1">
        <v>10.7331</v>
      </c>
      <c r="AF6" s="1">
        <v>10.935600000000001</v>
      </c>
      <c r="AG6" s="1">
        <v>12.1912</v>
      </c>
      <c r="AH6" s="13">
        <f t="shared" si="0"/>
        <v>13.851739999999998</v>
      </c>
      <c r="AI6" s="13">
        <f t="shared" si="1"/>
        <v>15.820159999999998</v>
      </c>
      <c r="AJ6" s="13">
        <f t="shared" si="2"/>
        <v>10.344278000000001</v>
      </c>
    </row>
    <row r="7" spans="1:36" x14ac:dyDescent="0.3">
      <c r="A7" s="3"/>
      <c r="B7" s="3"/>
      <c r="C7" s="3"/>
      <c r="R7" s="17" t="s">
        <v>14</v>
      </c>
      <c r="S7" s="1">
        <v>4.9216800000000003</v>
      </c>
      <c r="T7" s="1">
        <v>5.8215000000000003</v>
      </c>
      <c r="U7" s="1">
        <v>6.1435000000000004</v>
      </c>
      <c r="V7" s="1">
        <v>6.3763800000000002</v>
      </c>
      <c r="W7" s="1">
        <v>6.5552700000000002</v>
      </c>
      <c r="X7" s="1">
        <v>5.9018300000000004</v>
      </c>
      <c r="Y7" s="1">
        <v>6.5309699999999999</v>
      </c>
      <c r="Z7" s="1">
        <v>7.0028199999999998</v>
      </c>
      <c r="AA7" s="1">
        <v>7.3470899999999997</v>
      </c>
      <c r="AB7" s="1">
        <v>7.5900999999999996</v>
      </c>
      <c r="AC7" s="1">
        <v>3.6204999999999998</v>
      </c>
      <c r="AD7" s="1">
        <v>4.1213699999999998</v>
      </c>
      <c r="AE7" s="1">
        <v>4.5990099999999998</v>
      </c>
      <c r="AF7" s="1">
        <v>4.6867700000000001</v>
      </c>
      <c r="AG7" s="1">
        <v>5.2430000000000003</v>
      </c>
      <c r="AH7" s="13">
        <f t="shared" si="0"/>
        <v>5.9636660000000008</v>
      </c>
      <c r="AI7" s="13">
        <f t="shared" si="1"/>
        <v>6.8745620000000001</v>
      </c>
      <c r="AJ7" s="13">
        <f t="shared" si="2"/>
        <v>4.4541299999999993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11.4216</v>
      </c>
      <c r="T8" s="1">
        <v>13.568199999999999</v>
      </c>
      <c r="U8" s="1">
        <v>14.2973</v>
      </c>
      <c r="V8" s="1">
        <v>14.783300000000001</v>
      </c>
      <c r="W8" s="1">
        <v>15.1883</v>
      </c>
      <c r="X8" s="1">
        <v>13.608700000000001</v>
      </c>
      <c r="Y8" s="1">
        <v>15.026300000000001</v>
      </c>
      <c r="Z8" s="1">
        <v>16.160399999999999</v>
      </c>
      <c r="AA8" s="1">
        <v>16.889399999999998</v>
      </c>
      <c r="AB8" s="1">
        <v>17.416</v>
      </c>
      <c r="AC8" s="1">
        <v>8.3029600000000006</v>
      </c>
      <c r="AD8" s="1">
        <v>9.5585299999999993</v>
      </c>
      <c r="AE8" s="1">
        <v>10.7331</v>
      </c>
      <c r="AF8" s="1">
        <v>10.935600000000001</v>
      </c>
      <c r="AG8" s="1">
        <v>12.1912</v>
      </c>
      <c r="AH8" s="13">
        <f>AVERAGE(S8:W8)</f>
        <v>13.851739999999998</v>
      </c>
      <c r="AI8" s="13">
        <f>AVERAGE(X8:AB8)</f>
        <v>15.820159999999998</v>
      </c>
      <c r="AJ8" s="13">
        <f>AVERAGE(AC8:AG8)</f>
        <v>10.344278000000001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11.4216</v>
      </c>
      <c r="T9" s="1">
        <v>13.568199999999999</v>
      </c>
      <c r="U9" s="1">
        <v>14.2973</v>
      </c>
      <c r="V9" s="1">
        <v>14.783300000000001</v>
      </c>
      <c r="W9" s="1">
        <v>15.1883</v>
      </c>
      <c r="X9" s="1">
        <v>13.608700000000001</v>
      </c>
      <c r="Y9" s="1">
        <v>15.026300000000001</v>
      </c>
      <c r="Z9" s="1">
        <v>16.160399999999999</v>
      </c>
      <c r="AA9" s="1">
        <v>16.889399999999998</v>
      </c>
      <c r="AB9" s="1">
        <v>17.416</v>
      </c>
      <c r="AC9" s="1">
        <v>8.3029600000000006</v>
      </c>
      <c r="AD9" s="1">
        <v>9.5585299999999993</v>
      </c>
      <c r="AE9" s="1">
        <v>10.7331</v>
      </c>
      <c r="AF9" s="1">
        <v>10.935600000000001</v>
      </c>
      <c r="AG9" s="1">
        <v>12.1912</v>
      </c>
      <c r="AH9" s="13">
        <f t="shared" ref="AH9" si="3">AVERAGE(S9:W9)</f>
        <v>13.851739999999998</v>
      </c>
      <c r="AI9" s="13">
        <f t="shared" ref="AI9:AI10" si="4">AVERAGE(X9:AB9)</f>
        <v>15.820159999999998</v>
      </c>
      <c r="AJ9" s="13">
        <f t="shared" ref="AJ9:AJ10" si="5">AVERAGE(AC9:AG9)</f>
        <v>10.344278000000001</v>
      </c>
    </row>
    <row r="10" spans="1:36" x14ac:dyDescent="0.3">
      <c r="A10" s="1" t="s">
        <v>59</v>
      </c>
      <c r="B10" s="1">
        <v>20871</v>
      </c>
      <c r="C10" s="1">
        <v>265967</v>
      </c>
      <c r="D10" s="30">
        <v>6.3922299999999996</v>
      </c>
      <c r="E10" s="3"/>
      <c r="R10" s="17" t="s">
        <v>44</v>
      </c>
      <c r="S10" s="1">
        <v>4.5482000000000002E-2</v>
      </c>
      <c r="T10" s="1">
        <v>5.4560200000000003E-2</v>
      </c>
      <c r="U10" s="1">
        <v>5.82429E-2</v>
      </c>
      <c r="V10" s="1">
        <v>6.0544800000000003E-2</v>
      </c>
      <c r="W10" s="1">
        <v>6.2265899999999999E-2</v>
      </c>
      <c r="X10" s="1">
        <v>5.5401300000000001E-2</v>
      </c>
      <c r="Y10" s="1">
        <v>6.17563E-2</v>
      </c>
      <c r="Z10" s="1">
        <v>6.6588499999999995E-2</v>
      </c>
      <c r="AA10" s="1">
        <v>7.0023500000000002E-2</v>
      </c>
      <c r="AB10" s="1">
        <v>7.2957599999999997E-2</v>
      </c>
      <c r="AC10" s="1">
        <v>3.2229099999999997E-2</v>
      </c>
      <c r="AD10" s="1">
        <v>3.6980399999999997E-2</v>
      </c>
      <c r="AE10" s="1">
        <v>4.1648499999999998E-2</v>
      </c>
      <c r="AF10" s="1">
        <v>4.2563900000000002E-2</v>
      </c>
      <c r="AG10" s="1">
        <v>4.8246499999999998E-2</v>
      </c>
      <c r="AH10" s="13">
        <f>AVERAGE(S10:W10)</f>
        <v>5.6219160000000004E-2</v>
      </c>
      <c r="AI10" s="13">
        <f t="shared" si="4"/>
        <v>6.5345440000000005E-2</v>
      </c>
      <c r="AJ10" s="13">
        <f t="shared" si="5"/>
        <v>4.0333679999999997E-2</v>
      </c>
    </row>
    <row r="11" spans="1:36" x14ac:dyDescent="0.3">
      <c r="A11" s="1" t="s">
        <v>60</v>
      </c>
      <c r="B11" s="1">
        <v>8602</v>
      </c>
      <c r="C11" s="1">
        <v>164984</v>
      </c>
      <c r="D11" s="30">
        <v>5.7486300000000004</v>
      </c>
      <c r="E11" s="3"/>
      <c r="R11" s="1" t="s">
        <v>37</v>
      </c>
      <c r="S11" s="13">
        <f t="shared" ref="S11:AG11" si="6">2*(S6*S7)/(S6+S7)</f>
        <v>6.8790916251817258</v>
      </c>
      <c r="T11" s="13">
        <f t="shared" si="6"/>
        <v>8.1473438268771581</v>
      </c>
      <c r="U11" s="13">
        <f t="shared" si="6"/>
        <v>8.5941315946538293</v>
      </c>
      <c r="V11" s="13">
        <f t="shared" si="6"/>
        <v>8.9097697558753257</v>
      </c>
      <c r="W11" s="13">
        <f t="shared" si="6"/>
        <v>9.1579632361199206</v>
      </c>
      <c r="X11" s="13">
        <f t="shared" si="6"/>
        <v>8.2331165704878337</v>
      </c>
      <c r="Y11" s="13">
        <f t="shared" si="6"/>
        <v>9.1047070905546015</v>
      </c>
      <c r="Z11" s="13">
        <f t="shared" si="6"/>
        <v>9.7713851811622039</v>
      </c>
      <c r="AA11" s="13">
        <f t="shared" si="6"/>
        <v>10.239761767978779</v>
      </c>
      <c r="AB11" s="13">
        <f t="shared" si="6"/>
        <v>10.57255482462279</v>
      </c>
      <c r="AC11" s="13">
        <f t="shared" si="6"/>
        <v>5.042305954815129</v>
      </c>
      <c r="AD11" s="13">
        <f t="shared" si="6"/>
        <v>5.7594337365185417</v>
      </c>
      <c r="AE11" s="13">
        <f t="shared" si="6"/>
        <v>6.4389877493704386</v>
      </c>
      <c r="AF11" s="13">
        <f t="shared" si="6"/>
        <v>6.5614425995543577</v>
      </c>
      <c r="AG11" s="13">
        <f t="shared" si="6"/>
        <v>7.332537380550872</v>
      </c>
      <c r="AH11" s="13">
        <f>2*(AH6*AH7)/(AH6+AH7)</f>
        <v>8.3376692739820726</v>
      </c>
      <c r="AI11" s="13">
        <f t="shared" ref="AI11:AJ11" si="7">2*(AI6*AI7)/(AI6+AI7)</f>
        <v>9.5843139889459756</v>
      </c>
      <c r="AJ11" s="13">
        <f t="shared" si="7"/>
        <v>6.2269886014955116</v>
      </c>
    </row>
    <row r="12" spans="1:36" x14ac:dyDescent="0.3">
      <c r="A12" s="1" t="s">
        <v>61</v>
      </c>
      <c r="B12" s="1">
        <v>53208</v>
      </c>
      <c r="C12" s="1">
        <v>5824</v>
      </c>
      <c r="D12" s="30">
        <v>6.4927900000000003</v>
      </c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7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33.560699999999997</v>
      </c>
      <c r="T17" s="1">
        <v>38.246600000000001</v>
      </c>
      <c r="U17" s="1">
        <v>40.479599999999998</v>
      </c>
      <c r="V17" s="1">
        <v>42.008600000000001</v>
      </c>
      <c r="W17" s="1">
        <v>43.955599999999997</v>
      </c>
      <c r="X17" s="1">
        <v>39.071599999999997</v>
      </c>
      <c r="Y17" s="1">
        <v>44.010599999999997</v>
      </c>
      <c r="Z17" s="1">
        <v>47.200499999999998</v>
      </c>
      <c r="AA17" s="1">
        <v>50.137500000000003</v>
      </c>
      <c r="AB17" s="1">
        <v>52.040500000000002</v>
      </c>
      <c r="AC17" s="1">
        <v>28.236699999999999</v>
      </c>
      <c r="AD17" s="1">
        <v>30.623699999999999</v>
      </c>
      <c r="AE17" s="1">
        <v>33.285699999999999</v>
      </c>
      <c r="AF17" s="1">
        <v>34.704700000000003</v>
      </c>
      <c r="AG17" s="1">
        <v>37.2346</v>
      </c>
      <c r="AH17" s="13">
        <f>AVERAGE(S17:W17)</f>
        <v>39.650220000000004</v>
      </c>
      <c r="AI17" s="13">
        <f>AVERAGE(X17:AB17)</f>
        <v>46.492140000000006</v>
      </c>
      <c r="AJ17" s="13">
        <f>AVERAGE(AC17:AG17)</f>
        <v>32.817079999999997</v>
      </c>
    </row>
    <row r="18" spans="1:36" x14ac:dyDescent="0.3">
      <c r="A18" s="27" t="s">
        <v>27</v>
      </c>
      <c r="B18" s="27">
        <v>4.2984</v>
      </c>
      <c r="C18" s="27">
        <v>4.77766</v>
      </c>
      <c r="D18" s="27">
        <v>5.0876000000000001</v>
      </c>
      <c r="E18" s="27">
        <v>5.3285200000000001</v>
      </c>
      <c r="F18" s="21">
        <v>5.5238500000000004</v>
      </c>
      <c r="G18" s="26">
        <v>4.3651</v>
      </c>
      <c r="H18" s="26">
        <v>4.8692599999999997</v>
      </c>
      <c r="I18" s="26">
        <v>5.2106000000000003</v>
      </c>
      <c r="J18" s="26">
        <v>5.4640300000000002</v>
      </c>
      <c r="K18" s="26">
        <v>5.6722200000000003</v>
      </c>
      <c r="L18" s="21">
        <v>3.7010999999999998</v>
      </c>
      <c r="M18" s="21">
        <v>4.0855399999999999</v>
      </c>
      <c r="N18" s="21">
        <v>4.3612399999999996</v>
      </c>
      <c r="O18" s="21">
        <v>4.5881800000000004</v>
      </c>
      <c r="P18" s="21">
        <v>4.7674799999999999</v>
      </c>
      <c r="R18" s="17" t="s">
        <v>12</v>
      </c>
      <c r="S18" s="1">
        <v>9.7128999999999994</v>
      </c>
      <c r="T18" s="1">
        <v>11.2639</v>
      </c>
      <c r="U18" s="1">
        <v>11.8139</v>
      </c>
      <c r="V18" s="1">
        <v>12.2209</v>
      </c>
      <c r="W18" s="1">
        <v>12.539899999999999</v>
      </c>
      <c r="X18" s="1">
        <v>10.4939</v>
      </c>
      <c r="Y18" s="1">
        <v>11.571899999999999</v>
      </c>
      <c r="Z18" s="1">
        <v>12.3529</v>
      </c>
      <c r="AA18" s="1">
        <v>13.0459</v>
      </c>
      <c r="AB18" s="1">
        <v>13.485900000000001</v>
      </c>
      <c r="AC18" s="1">
        <v>8.0849200000000003</v>
      </c>
      <c r="AD18" s="1">
        <v>8.7449100000000008</v>
      </c>
      <c r="AE18" s="1">
        <v>9.5808999999999997</v>
      </c>
      <c r="AF18" s="1">
        <v>10.0319</v>
      </c>
      <c r="AG18" s="1">
        <v>10.8789</v>
      </c>
      <c r="AH18" s="13">
        <f t="shared" ref="AH18:AH20" si="8">AVERAGE(S18:W18)</f>
        <v>11.510300000000001</v>
      </c>
      <c r="AI18" s="13">
        <f t="shared" ref="AI18:AI19" si="9">AVERAGE(X18:AB18)</f>
        <v>12.190100000000001</v>
      </c>
      <c r="AJ18" s="13">
        <f t="shared" ref="AJ18:AJ20" si="10">AVERAGE(AC18:AG18)</f>
        <v>9.4643060000000006</v>
      </c>
    </row>
    <row r="19" spans="1:36" x14ac:dyDescent="0.3">
      <c r="A19" s="27" t="s">
        <v>46</v>
      </c>
      <c r="B19" s="27">
        <v>167</v>
      </c>
      <c r="C19" s="27">
        <v>200.6</v>
      </c>
      <c r="D19" s="27">
        <v>228.2</v>
      </c>
      <c r="E19" s="27">
        <v>247.2</v>
      </c>
      <c r="F19" s="21">
        <v>265.39999999999998</v>
      </c>
      <c r="G19" s="21">
        <v>211</v>
      </c>
      <c r="H19" s="21">
        <v>264.60000000000002</v>
      </c>
      <c r="I19" s="21">
        <v>305.8</v>
      </c>
      <c r="J19" s="21">
        <v>342.8</v>
      </c>
      <c r="K19" s="21">
        <v>369.2</v>
      </c>
      <c r="L19" s="21">
        <v>120.2</v>
      </c>
      <c r="M19" s="21">
        <v>146</v>
      </c>
      <c r="N19" s="21">
        <v>168.8</v>
      </c>
      <c r="O19" s="21">
        <v>181</v>
      </c>
      <c r="P19" s="21">
        <v>193.8</v>
      </c>
      <c r="R19" s="1" t="s">
        <v>13</v>
      </c>
      <c r="S19" s="1">
        <v>9.7128999999999994</v>
      </c>
      <c r="T19" s="1">
        <v>11.2639</v>
      </c>
      <c r="U19" s="1">
        <v>11.8139</v>
      </c>
      <c r="V19" s="1">
        <v>12.2209</v>
      </c>
      <c r="W19" s="1">
        <v>12.539899999999999</v>
      </c>
      <c r="X19" s="1">
        <v>10.4939</v>
      </c>
      <c r="Y19" s="1">
        <v>11.571899999999999</v>
      </c>
      <c r="Z19" s="1">
        <v>12.3529</v>
      </c>
      <c r="AA19" s="1">
        <v>13.0459</v>
      </c>
      <c r="AB19" s="1">
        <v>13.485900000000001</v>
      </c>
      <c r="AC19" s="1">
        <v>8.0849200000000003</v>
      </c>
      <c r="AD19" s="1">
        <v>8.7449100000000008</v>
      </c>
      <c r="AE19" s="1">
        <v>9.5808999999999997</v>
      </c>
      <c r="AF19" s="1">
        <v>10.0319</v>
      </c>
      <c r="AG19" s="1">
        <v>10.8789</v>
      </c>
      <c r="AH19" s="13">
        <f t="shared" si="8"/>
        <v>11.510300000000001</v>
      </c>
      <c r="AI19" s="13">
        <f t="shared" si="9"/>
        <v>12.190100000000001</v>
      </c>
      <c r="AJ19" s="13">
        <f t="shared" si="10"/>
        <v>9.4643060000000006</v>
      </c>
    </row>
    <row r="20" spans="1:36" x14ac:dyDescent="0.3">
      <c r="R20" s="17" t="s">
        <v>14</v>
      </c>
      <c r="S20" s="1">
        <v>7.5644400000000003</v>
      </c>
      <c r="T20" s="1">
        <v>8.7703900000000008</v>
      </c>
      <c r="U20" s="1">
        <v>9.1869200000000006</v>
      </c>
      <c r="V20" s="1">
        <v>9.51783</v>
      </c>
      <c r="W20" s="1">
        <v>9.7799999999999994</v>
      </c>
      <c r="X20" s="1">
        <v>8.6583199999999998</v>
      </c>
      <c r="Y20" s="1">
        <v>9.5753400000000006</v>
      </c>
      <c r="Z20" s="1">
        <v>10.2592</v>
      </c>
      <c r="AA20" s="1">
        <v>10.888</v>
      </c>
      <c r="AB20" s="1">
        <v>11.2712</v>
      </c>
      <c r="AC20" s="1">
        <v>6.4838399999999998</v>
      </c>
      <c r="AD20" s="1">
        <v>7.0347499999999998</v>
      </c>
      <c r="AE20" s="1">
        <v>7.6508599999999998</v>
      </c>
      <c r="AF20" s="1">
        <v>8.0803200000000004</v>
      </c>
      <c r="AG20" s="1">
        <v>8.7975100000000008</v>
      </c>
      <c r="AH20" s="13">
        <f t="shared" si="8"/>
        <v>8.9639160000000011</v>
      </c>
      <c r="AI20" s="13">
        <f>AVERAGE(X20:AB20)</f>
        <v>10.130412</v>
      </c>
      <c r="AJ20" s="13">
        <f t="shared" si="10"/>
        <v>7.6094559999999998</v>
      </c>
    </row>
    <row r="21" spans="1:36" x14ac:dyDescent="0.3">
      <c r="A21" s="27"/>
      <c r="B21" s="64" t="s">
        <v>9</v>
      </c>
      <c r="C21" s="64"/>
      <c r="D21" s="64"/>
      <c r="E21" s="64"/>
      <c r="F21" s="64"/>
      <c r="G21" s="61" t="s">
        <v>17</v>
      </c>
      <c r="H21" s="62"/>
      <c r="I21" s="62"/>
      <c r="J21" s="62"/>
      <c r="K21" s="63"/>
      <c r="L21" s="64" t="s">
        <v>18</v>
      </c>
      <c r="M21" s="64"/>
      <c r="N21" s="64"/>
      <c r="O21" s="64"/>
      <c r="P21" s="64"/>
      <c r="R21" s="1" t="s">
        <v>15</v>
      </c>
      <c r="S21" s="1">
        <v>9.7128999999999994</v>
      </c>
      <c r="T21" s="1">
        <v>11.2639</v>
      </c>
      <c r="U21" s="1">
        <v>11.8139</v>
      </c>
      <c r="V21" s="1">
        <v>12.2209</v>
      </c>
      <c r="W21" s="1">
        <v>12.539899999999999</v>
      </c>
      <c r="X21" s="1">
        <v>10.4939</v>
      </c>
      <c r="Y21" s="1">
        <v>11.571899999999999</v>
      </c>
      <c r="Z21" s="1">
        <v>12.3529</v>
      </c>
      <c r="AA21" s="1">
        <v>13.0459</v>
      </c>
      <c r="AB21" s="1">
        <v>13.485900000000001</v>
      </c>
      <c r="AC21" s="1">
        <v>8.0849200000000003</v>
      </c>
      <c r="AD21" s="1">
        <v>8.7449100000000008</v>
      </c>
      <c r="AE21" s="1">
        <v>9.5808999999999997</v>
      </c>
      <c r="AF21" s="1">
        <v>10.0319</v>
      </c>
      <c r="AG21" s="1">
        <v>10.8789</v>
      </c>
      <c r="AH21" s="13">
        <f>AVERAGE(S21:W21)</f>
        <v>11.510300000000001</v>
      </c>
      <c r="AI21" s="13">
        <f>AVERAGE(X21:AB21)</f>
        <v>12.190100000000001</v>
      </c>
      <c r="AJ21" s="13">
        <f>AVERAGE(AC21:AG21)</f>
        <v>9.4643060000000006</v>
      </c>
    </row>
    <row r="22" spans="1:36" x14ac:dyDescent="0.3">
      <c r="A22" s="27" t="s">
        <v>10</v>
      </c>
      <c r="B22" s="30">
        <v>100</v>
      </c>
      <c r="C22" s="30">
        <v>200</v>
      </c>
      <c r="D22" s="30">
        <v>300</v>
      </c>
      <c r="E22" s="30">
        <v>400</v>
      </c>
      <c r="F22" s="30">
        <v>500</v>
      </c>
      <c r="G22" s="30">
        <v>100</v>
      </c>
      <c r="H22" s="30">
        <v>200</v>
      </c>
      <c r="I22" s="30">
        <v>300</v>
      </c>
      <c r="J22" s="30">
        <v>400</v>
      </c>
      <c r="K22" s="30">
        <v>500</v>
      </c>
      <c r="L22" s="30">
        <v>100</v>
      </c>
      <c r="M22" s="30">
        <v>200</v>
      </c>
      <c r="N22" s="30">
        <v>300</v>
      </c>
      <c r="O22" s="30">
        <v>400</v>
      </c>
      <c r="P22" s="30">
        <v>500</v>
      </c>
      <c r="R22" s="1" t="s">
        <v>16</v>
      </c>
      <c r="S22" s="1">
        <v>9.7128999999999994</v>
      </c>
      <c r="T22" s="1">
        <v>11.2639</v>
      </c>
      <c r="U22" s="1">
        <v>11.8139</v>
      </c>
      <c r="V22" s="1">
        <v>12.2209</v>
      </c>
      <c r="W22" s="1">
        <v>12.539899999999999</v>
      </c>
      <c r="X22" s="1">
        <v>10.4939</v>
      </c>
      <c r="Y22" s="1">
        <v>11.571899999999999</v>
      </c>
      <c r="Z22" s="1">
        <v>12.3529</v>
      </c>
      <c r="AA22" s="1">
        <v>13.0459</v>
      </c>
      <c r="AB22" s="1">
        <v>13.485900000000001</v>
      </c>
      <c r="AC22" s="1">
        <v>8.0849200000000003</v>
      </c>
      <c r="AD22" s="1">
        <v>8.7449100000000008</v>
      </c>
      <c r="AE22" s="1">
        <v>9.5808999999999997</v>
      </c>
      <c r="AF22" s="1">
        <v>10.0319</v>
      </c>
      <c r="AG22" s="1">
        <v>10.8789</v>
      </c>
      <c r="AH22" s="13">
        <f t="shared" ref="AH22" si="11">AVERAGE(S22:W22)</f>
        <v>11.510300000000001</v>
      </c>
      <c r="AI22" s="13">
        <f t="shared" ref="AI22:AI23" si="12">AVERAGE(X22:AB22)</f>
        <v>12.190100000000001</v>
      </c>
      <c r="AJ22" s="13">
        <f t="shared" ref="AJ22:AJ23" si="13">AVERAGE(AC22:AG22)</f>
        <v>9.4643060000000006</v>
      </c>
    </row>
    <row r="23" spans="1:36" x14ac:dyDescent="0.3">
      <c r="A23" s="27" t="s">
        <v>27</v>
      </c>
      <c r="B23" s="31">
        <v>2.4860000000000002</v>
      </c>
      <c r="C23" s="31">
        <v>2.7690000000000001</v>
      </c>
      <c r="D23" s="31">
        <v>2.96333</v>
      </c>
      <c r="E23" s="31">
        <v>3.101</v>
      </c>
      <c r="F23" s="31">
        <v>3.2484000000000002</v>
      </c>
      <c r="G23" s="1">
        <v>2.34</v>
      </c>
      <c r="H23" s="1">
        <v>2.6080000000000001</v>
      </c>
      <c r="I23" s="1">
        <v>2.794</v>
      </c>
      <c r="J23" s="1">
        <v>2.98</v>
      </c>
      <c r="K23" s="1">
        <v>3.1432000000000002</v>
      </c>
      <c r="L23" s="1">
        <v>2.3180000000000001</v>
      </c>
      <c r="M23" s="1">
        <v>2.5659999999999998</v>
      </c>
      <c r="N23" s="1">
        <v>2.7066699999999999</v>
      </c>
      <c r="O23" s="1">
        <v>2.8359999999999999</v>
      </c>
      <c r="P23" s="1">
        <v>2.9563999999999999</v>
      </c>
      <c r="R23" s="17" t="s">
        <v>44</v>
      </c>
      <c r="S23" s="1">
        <v>7.6885700000000001E-2</v>
      </c>
      <c r="T23" s="1">
        <v>9.0612200000000004E-2</v>
      </c>
      <c r="U23" s="1">
        <v>9.5805299999999996E-2</v>
      </c>
      <c r="V23" s="1">
        <v>9.9766300000000002E-2</v>
      </c>
      <c r="W23" s="1">
        <v>0.102976</v>
      </c>
      <c r="X23" s="1">
        <v>8.9274300000000001E-2</v>
      </c>
      <c r="Y23" s="1">
        <v>0.100621</v>
      </c>
      <c r="Z23" s="1">
        <v>0.109236</v>
      </c>
      <c r="AA23" s="1">
        <v>0.116517</v>
      </c>
      <c r="AB23" s="1">
        <v>0.12110799999999999</v>
      </c>
      <c r="AC23" s="1">
        <v>6.1565000000000002E-2</v>
      </c>
      <c r="AD23" s="1">
        <v>6.8084199999999997E-2</v>
      </c>
      <c r="AE23" s="1">
        <v>7.5099799999999994E-2</v>
      </c>
      <c r="AF23" s="1">
        <v>8.00318E-2</v>
      </c>
      <c r="AG23" s="1">
        <v>8.84355E-2</v>
      </c>
      <c r="AH23" s="13">
        <f>AVERAGE(S23:W23)</f>
        <v>9.3209100000000017E-2</v>
      </c>
      <c r="AI23" s="13">
        <f t="shared" si="12"/>
        <v>0.10735125999999999</v>
      </c>
      <c r="AJ23" s="13">
        <f t="shared" si="13"/>
        <v>7.4643260000000003E-2</v>
      </c>
    </row>
    <row r="24" spans="1:36" x14ac:dyDescent="0.3">
      <c r="A24" s="27" t="s">
        <v>46</v>
      </c>
      <c r="B24" s="1">
        <v>53</v>
      </c>
      <c r="C24" s="1">
        <v>74.8</v>
      </c>
      <c r="D24" s="1">
        <v>85.2</v>
      </c>
      <c r="E24" s="1">
        <v>97.4</v>
      </c>
      <c r="F24" s="1">
        <v>105.2</v>
      </c>
      <c r="G24" s="1">
        <v>60.6</v>
      </c>
      <c r="H24" s="1">
        <v>83</v>
      </c>
      <c r="I24" s="1">
        <v>101</v>
      </c>
      <c r="J24" s="1">
        <v>111.2</v>
      </c>
      <c r="K24" s="1">
        <v>124.6</v>
      </c>
      <c r="L24" s="1">
        <v>29.4</v>
      </c>
      <c r="M24" s="1">
        <v>39.200000000000003</v>
      </c>
      <c r="N24" s="1">
        <v>47.8</v>
      </c>
      <c r="O24" s="1">
        <v>57</v>
      </c>
      <c r="P24" s="1">
        <v>67.599999999999994</v>
      </c>
      <c r="R24" s="1" t="s">
        <v>37</v>
      </c>
      <c r="S24" s="13">
        <f t="shared" ref="S24:AG24" si="14">2*(S19*S20)/(S19+S20)</f>
        <v>8.5050880836980696</v>
      </c>
      <c r="T24" s="13">
        <f t="shared" si="14"/>
        <v>9.8619712424048984</v>
      </c>
      <c r="U24" s="13">
        <f t="shared" si="14"/>
        <v>10.336106322324557</v>
      </c>
      <c r="V24" s="13">
        <f t="shared" si="14"/>
        <v>10.701310393661451</v>
      </c>
      <c r="W24" s="13">
        <f t="shared" si="14"/>
        <v>10.989316439589782</v>
      </c>
      <c r="X24" s="13">
        <f t="shared" si="14"/>
        <v>9.4881475095837438</v>
      </c>
      <c r="Y24" s="13">
        <f t="shared" si="14"/>
        <v>10.479370068718188</v>
      </c>
      <c r="Z24" s="13">
        <f t="shared" si="14"/>
        <v>11.209120044577903</v>
      </c>
      <c r="AA24" s="13">
        <f t="shared" si="14"/>
        <v>11.869670985505913</v>
      </c>
      <c r="AB24" s="13">
        <f t="shared" si="14"/>
        <v>12.279489607425749</v>
      </c>
      <c r="AC24" s="13">
        <f t="shared" si="14"/>
        <v>7.1964021224592889</v>
      </c>
      <c r="AD24" s="13">
        <f t="shared" si="14"/>
        <v>7.7971585728082875</v>
      </c>
      <c r="AE24" s="13">
        <f t="shared" si="14"/>
        <v>8.5077931185206825</v>
      </c>
      <c r="AF24" s="13">
        <f t="shared" si="14"/>
        <v>8.9509692581030933</v>
      </c>
      <c r="AG24" s="13">
        <f t="shared" si="14"/>
        <v>9.7281192594584081</v>
      </c>
      <c r="AH24" s="13">
        <f>2*(AH19*AH20)/(AH19+AH20)</f>
        <v>10.078760753017358</v>
      </c>
      <c r="AI24" s="13">
        <f>2*(AI19*AI20)/(AI19+AI20)</f>
        <v>11.065224249443741</v>
      </c>
      <c r="AJ24" s="13">
        <f t="shared" ref="AJ24" si="15">2*(AJ19*AJ20)/(AJ19+AJ20)</f>
        <v>8.4361279110644727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41.3947</v>
      </c>
      <c r="T30" s="1">
        <v>46.2408</v>
      </c>
      <c r="U30" s="1">
        <v>48.633899999999997</v>
      </c>
      <c r="V30" s="1">
        <v>50.302500000000002</v>
      </c>
      <c r="W30" s="1">
        <v>52.017499999999998</v>
      </c>
      <c r="X30" s="1">
        <v>47.158099999999997</v>
      </c>
      <c r="Y30" s="1">
        <v>52.084000000000003</v>
      </c>
      <c r="Z30" s="1">
        <v>55.573999999999998</v>
      </c>
      <c r="AA30" s="1">
        <v>58.352699999999999</v>
      </c>
      <c r="AB30" s="1">
        <v>60.599600000000002</v>
      </c>
      <c r="AC30" s="1">
        <v>36.143099999999997</v>
      </c>
      <c r="AD30" s="1">
        <v>38.755600000000001</v>
      </c>
      <c r="AE30" s="1">
        <v>41.826799999999999</v>
      </c>
      <c r="AF30" s="1">
        <v>43.335799999999999</v>
      </c>
      <c r="AG30" s="1">
        <v>46.0413</v>
      </c>
      <c r="AH30" s="13">
        <f>AVERAGE(S30:W30)</f>
        <v>47.717880000000001</v>
      </c>
      <c r="AI30" s="13">
        <f>AVERAGE(X30:AB30)</f>
        <v>54.753679999999996</v>
      </c>
      <c r="AJ30" s="13">
        <f>AVERAGE(AC30:AG30)</f>
        <v>41.22052</v>
      </c>
    </row>
    <row r="31" spans="1:36" x14ac:dyDescent="0.3">
      <c r="R31" s="17" t="s">
        <v>12</v>
      </c>
      <c r="S31" s="1">
        <v>9.1936400000000003</v>
      </c>
      <c r="T31" s="1">
        <v>10.496600000000001</v>
      </c>
      <c r="U31" s="1">
        <v>11.0749</v>
      </c>
      <c r="V31" s="1">
        <v>11.566800000000001</v>
      </c>
      <c r="W31" s="1">
        <v>12.0122</v>
      </c>
      <c r="X31" s="1">
        <v>8.8147300000000008</v>
      </c>
      <c r="Y31" s="1">
        <v>9.8982899999999994</v>
      </c>
      <c r="Z31" s="1">
        <v>10.7758</v>
      </c>
      <c r="AA31" s="1">
        <v>11.3209</v>
      </c>
      <c r="AB31" s="1">
        <v>11.7796</v>
      </c>
      <c r="AC31" s="1">
        <v>8.01037</v>
      </c>
      <c r="AD31" s="1">
        <v>8.5089400000000008</v>
      </c>
      <c r="AE31" s="1">
        <v>9.2468299999999992</v>
      </c>
      <c r="AF31" s="1">
        <v>9.5991499999999998</v>
      </c>
      <c r="AG31" s="1">
        <v>10.356999999999999</v>
      </c>
      <c r="AH31" s="13">
        <f t="shared" ref="AH31:AH33" si="16">AVERAGE(S31:W31)</f>
        <v>10.868828000000001</v>
      </c>
      <c r="AI31" s="13">
        <f t="shared" ref="AI31:AI33" si="17">AVERAGE(X31:AB31)</f>
        <v>10.517863999999999</v>
      </c>
      <c r="AJ31" s="13">
        <f t="shared" ref="AJ31:AJ33" si="18">AVERAGE(AC31:AG31)</f>
        <v>9.1444580000000002</v>
      </c>
    </row>
    <row r="32" spans="1:36" x14ac:dyDescent="0.3">
      <c r="R32" s="1" t="s">
        <v>13</v>
      </c>
      <c r="S32" s="1">
        <v>9.1936400000000003</v>
      </c>
      <c r="T32" s="1">
        <v>10.496600000000001</v>
      </c>
      <c r="U32" s="1">
        <v>11.0749</v>
      </c>
      <c r="V32" s="1">
        <v>11.566800000000001</v>
      </c>
      <c r="W32" s="1">
        <v>12.0122</v>
      </c>
      <c r="X32" s="1">
        <v>8.8147300000000008</v>
      </c>
      <c r="Y32" s="1">
        <v>9.8982899999999994</v>
      </c>
      <c r="Z32" s="1">
        <v>10.7758</v>
      </c>
      <c r="AA32" s="1">
        <v>11.3209</v>
      </c>
      <c r="AB32" s="1">
        <v>11.7796</v>
      </c>
      <c r="AC32" s="1">
        <v>8.01037</v>
      </c>
      <c r="AD32" s="1">
        <v>8.5089400000000008</v>
      </c>
      <c r="AE32" s="1">
        <v>9.2468299999999992</v>
      </c>
      <c r="AF32" s="1">
        <v>9.5991499999999998</v>
      </c>
      <c r="AG32" s="1">
        <v>10.356999999999999</v>
      </c>
      <c r="AH32" s="13">
        <f t="shared" si="16"/>
        <v>10.868828000000001</v>
      </c>
      <c r="AI32" s="13">
        <f t="shared" si="17"/>
        <v>10.517863999999999</v>
      </c>
      <c r="AJ32" s="13">
        <f t="shared" si="18"/>
        <v>9.1444580000000002</v>
      </c>
    </row>
    <row r="33" spans="18:36" x14ac:dyDescent="0.3">
      <c r="R33" s="17" t="s">
        <v>14</v>
      </c>
      <c r="S33" s="1">
        <v>7.8943700000000003</v>
      </c>
      <c r="T33" s="1">
        <v>8.9985300000000006</v>
      </c>
      <c r="U33" s="1">
        <v>9.4901300000000006</v>
      </c>
      <c r="V33" s="1">
        <v>9.9277599999999993</v>
      </c>
      <c r="W33" s="1">
        <v>10.3466</v>
      </c>
      <c r="X33" s="1">
        <v>8.0712700000000002</v>
      </c>
      <c r="Y33" s="1">
        <v>9.0991</v>
      </c>
      <c r="Z33" s="1">
        <v>9.9488900000000005</v>
      </c>
      <c r="AA33" s="1">
        <v>10.4862</v>
      </c>
      <c r="AB33" s="1">
        <v>10.9139</v>
      </c>
      <c r="AC33" s="1">
        <v>7.0874300000000003</v>
      </c>
      <c r="AD33" s="1">
        <v>7.4995799999999999</v>
      </c>
      <c r="AE33" s="1">
        <v>8.1344999999999992</v>
      </c>
      <c r="AF33" s="1">
        <v>8.4837799999999994</v>
      </c>
      <c r="AG33" s="1">
        <v>9.1797900000000006</v>
      </c>
      <c r="AH33" s="13">
        <f t="shared" si="16"/>
        <v>9.3314780000000006</v>
      </c>
      <c r="AI33" s="13">
        <f t="shared" si="17"/>
        <v>9.7038719999999987</v>
      </c>
      <c r="AJ33" s="13">
        <f t="shared" si="18"/>
        <v>8.0770160000000004</v>
      </c>
    </row>
    <row r="34" spans="18:36" x14ac:dyDescent="0.3">
      <c r="R34" s="1" t="s">
        <v>15</v>
      </c>
      <c r="S34" s="1">
        <v>9.1936400000000003</v>
      </c>
      <c r="T34" s="1">
        <v>10.496600000000001</v>
      </c>
      <c r="U34" s="1">
        <v>11.0749</v>
      </c>
      <c r="V34" s="1">
        <v>11.566800000000001</v>
      </c>
      <c r="W34" s="1">
        <v>12.0122</v>
      </c>
      <c r="X34" s="1">
        <v>8.8147300000000008</v>
      </c>
      <c r="Y34" s="1">
        <v>9.8982899999999994</v>
      </c>
      <c r="Z34" s="1">
        <v>10.7758</v>
      </c>
      <c r="AA34" s="1">
        <v>11.3209</v>
      </c>
      <c r="AB34" s="1">
        <v>11.7796</v>
      </c>
      <c r="AC34" s="1">
        <v>8.01037</v>
      </c>
      <c r="AD34" s="1">
        <v>8.5089400000000008</v>
      </c>
      <c r="AE34" s="1">
        <v>9.2468299999999992</v>
      </c>
      <c r="AF34" s="1">
        <v>9.5991499999999998</v>
      </c>
      <c r="AG34" s="1">
        <v>10.356999999999999</v>
      </c>
      <c r="AH34" s="13">
        <f>AVERAGE(S34:W34)</f>
        <v>10.868828000000001</v>
      </c>
      <c r="AI34" s="13">
        <f>AVERAGE(X34:AB34)</f>
        <v>10.517863999999999</v>
      </c>
      <c r="AJ34" s="13">
        <f>AVERAGE(AC34:AG34)</f>
        <v>9.1444580000000002</v>
      </c>
    </row>
    <row r="35" spans="18:36" x14ac:dyDescent="0.3">
      <c r="R35" s="1" t="s">
        <v>16</v>
      </c>
      <c r="S35" s="1">
        <v>9.1936400000000003</v>
      </c>
      <c r="T35" s="1">
        <v>10.496600000000001</v>
      </c>
      <c r="U35" s="1">
        <v>11.0749</v>
      </c>
      <c r="V35" s="1">
        <v>11.566800000000001</v>
      </c>
      <c r="W35" s="1">
        <v>12.0122</v>
      </c>
      <c r="X35" s="1">
        <v>8.8147300000000008</v>
      </c>
      <c r="Y35" s="1">
        <v>9.8982899999999994</v>
      </c>
      <c r="Z35" s="1">
        <v>10.7758</v>
      </c>
      <c r="AA35" s="1">
        <v>11.3209</v>
      </c>
      <c r="AB35" s="1">
        <v>11.7796</v>
      </c>
      <c r="AC35" s="1">
        <v>8.01037</v>
      </c>
      <c r="AD35" s="1">
        <v>8.5089400000000008</v>
      </c>
      <c r="AE35" s="1">
        <v>9.2468299999999992</v>
      </c>
      <c r="AF35" s="1">
        <v>9.5991499999999998</v>
      </c>
      <c r="AG35" s="1">
        <v>10.356999999999999</v>
      </c>
      <c r="AH35" s="13">
        <f t="shared" ref="AH35" si="19">AVERAGE(S35:W35)</f>
        <v>10.868828000000001</v>
      </c>
      <c r="AI35" s="13">
        <f t="shared" ref="AI35:AI36" si="20">AVERAGE(X35:AB35)</f>
        <v>10.517863999999999</v>
      </c>
      <c r="AJ35" s="13">
        <f t="shared" ref="AJ35:AJ36" si="21">AVERAGE(AC35:AG35)</f>
        <v>9.1444580000000002</v>
      </c>
    </row>
    <row r="36" spans="18:36" x14ac:dyDescent="0.3">
      <c r="R36" s="17" t="s">
        <v>44</v>
      </c>
      <c r="S36" s="1">
        <v>0.110152</v>
      </c>
      <c r="T36" s="1">
        <v>0.12779599999999999</v>
      </c>
      <c r="U36" s="1">
        <v>0.13639599999999999</v>
      </c>
      <c r="V36" s="1">
        <v>0.14412900000000001</v>
      </c>
      <c r="W36" s="1">
        <v>0.152249</v>
      </c>
      <c r="X36" s="1">
        <v>0.120392</v>
      </c>
      <c r="Y36" s="1">
        <v>0.14015900000000001</v>
      </c>
      <c r="Z36" s="1">
        <v>0.15790399999999999</v>
      </c>
      <c r="AA36" s="1">
        <v>0.16825000000000001</v>
      </c>
      <c r="AB36" s="1">
        <v>0.17615800000000001</v>
      </c>
      <c r="AC36" s="1">
        <v>9.5721899999999999E-2</v>
      </c>
      <c r="AD36" s="1">
        <v>0.102058</v>
      </c>
      <c r="AE36" s="1">
        <v>0.112622</v>
      </c>
      <c r="AF36" s="1">
        <v>0.118697</v>
      </c>
      <c r="AG36" s="1">
        <v>0.12997</v>
      </c>
      <c r="AH36" s="13">
        <f>AVERAGE(S36:W36)</f>
        <v>0.1341444</v>
      </c>
      <c r="AI36" s="13">
        <f t="shared" si="20"/>
        <v>0.1525726</v>
      </c>
      <c r="AJ36" s="13">
        <f t="shared" si="21"/>
        <v>0.11181378</v>
      </c>
    </row>
    <row r="37" spans="18:36" x14ac:dyDescent="0.3">
      <c r="R37" s="1" t="s">
        <v>37</v>
      </c>
      <c r="S37" s="13">
        <f>2*(S32*S33)/(S32+S33)</f>
        <v>8.4946106429947079</v>
      </c>
      <c r="T37" s="13">
        <f t="shared" ref="T37:AG37" si="22">2*(T32*T33)/(T32+T33)</f>
        <v>9.6900066835153194</v>
      </c>
      <c r="U37" s="13">
        <f t="shared" si="22"/>
        <v>10.221452702670504</v>
      </c>
      <c r="V37" s="13">
        <f t="shared" si="22"/>
        <v>10.684788557476869</v>
      </c>
      <c r="W37" s="13">
        <f t="shared" si="22"/>
        <v>11.117361264468576</v>
      </c>
      <c r="X37" s="13">
        <f t="shared" si="22"/>
        <v>8.4266334012910082</v>
      </c>
      <c r="Y37" s="13">
        <f t="shared" si="22"/>
        <v>9.4818846735262046</v>
      </c>
      <c r="Z37" s="13">
        <f t="shared" si="22"/>
        <v>10.345848247862815</v>
      </c>
      <c r="AA37" s="13">
        <f t="shared" si="22"/>
        <v>10.887575292450624</v>
      </c>
      <c r="AB37" s="13">
        <f t="shared" si="22"/>
        <v>11.330237860180228</v>
      </c>
      <c r="AC37" s="13">
        <f t="shared" si="22"/>
        <v>7.5206899878260414</v>
      </c>
      <c r="AD37" s="13">
        <f t="shared" si="22"/>
        <v>7.9724392067723944</v>
      </c>
      <c r="AE37" s="13">
        <f t="shared" si="22"/>
        <v>8.6550728436776687</v>
      </c>
      <c r="AF37" s="13">
        <f t="shared" si="22"/>
        <v>9.0070665303686965</v>
      </c>
      <c r="AG37" s="13">
        <f t="shared" si="22"/>
        <v>9.732927981515898</v>
      </c>
      <c r="AH37" s="13">
        <f>2*(AH32*AH33)/(AH32+AH33)</f>
        <v>10.04165277177326</v>
      </c>
      <c r="AI37" s="13">
        <f t="shared" ref="AI37:AJ37" si="23">2*(AI32*AI33)/(AI32+AI33)</f>
        <v>10.094485059977837</v>
      </c>
      <c r="AJ37" s="13">
        <f t="shared" si="23"/>
        <v>8.577655266596576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48.161900000000003</v>
      </c>
      <c r="T43" s="1">
        <v>52.5627</v>
      </c>
      <c r="U43" s="1">
        <v>55.009</v>
      </c>
      <c r="V43" s="1">
        <v>56.777200000000001</v>
      </c>
      <c r="W43" s="1">
        <v>58.518900000000002</v>
      </c>
      <c r="X43" s="1">
        <v>53.453400000000002</v>
      </c>
      <c r="Y43" s="1">
        <v>58.558799999999998</v>
      </c>
      <c r="Z43" s="1">
        <v>62.201700000000002</v>
      </c>
      <c r="AA43" s="1">
        <v>64.953800000000001</v>
      </c>
      <c r="AB43" s="1">
        <v>67.240600000000001</v>
      </c>
      <c r="AC43" s="1">
        <v>42.491500000000002</v>
      </c>
      <c r="AD43" s="1">
        <v>45.376600000000003</v>
      </c>
      <c r="AE43" s="1">
        <v>48.7669</v>
      </c>
      <c r="AF43" s="1">
        <v>50.315800000000003</v>
      </c>
      <c r="AG43" s="1">
        <v>52.788699999999999</v>
      </c>
      <c r="AH43" s="13">
        <f>AVERAGE(S43:W43)</f>
        <v>54.205940000000012</v>
      </c>
      <c r="AI43" s="13">
        <f>AVERAGE(X43:AB43)</f>
        <v>61.281660000000009</v>
      </c>
      <c r="AJ43" s="13">
        <f>AVERAGE(AC43:AG43)</f>
        <v>47.947899999999997</v>
      </c>
    </row>
    <row r="44" spans="18:36" x14ac:dyDescent="0.3">
      <c r="R44" s="17" t="s">
        <v>12</v>
      </c>
      <c r="S44" s="1">
        <v>9.1936400000000003</v>
      </c>
      <c r="T44" s="1">
        <v>10.4367</v>
      </c>
      <c r="U44" s="1">
        <v>11.035</v>
      </c>
      <c r="V44" s="1">
        <v>11.5403</v>
      </c>
      <c r="W44" s="1">
        <v>11.959099999999999</v>
      </c>
      <c r="X44" s="1">
        <v>7.6979300000000004</v>
      </c>
      <c r="Y44" s="1">
        <v>8.6684800000000006</v>
      </c>
      <c r="Z44" s="1">
        <v>9.4728399999999997</v>
      </c>
      <c r="AA44" s="1">
        <v>9.9980100000000007</v>
      </c>
      <c r="AB44" s="1">
        <v>10.4168</v>
      </c>
      <c r="AC44" s="1">
        <v>7.61151</v>
      </c>
      <c r="AD44" s="1">
        <v>8.1167300000000004</v>
      </c>
      <c r="AE44" s="1">
        <v>8.9011499999999995</v>
      </c>
      <c r="AF44" s="1">
        <v>9.2667699999999993</v>
      </c>
      <c r="AG44" s="1">
        <v>9.9647699999999997</v>
      </c>
      <c r="AH44" s="13">
        <f t="shared" ref="AH44:AH46" si="24">AVERAGE(S44:W44)</f>
        <v>10.832948</v>
      </c>
      <c r="AI44" s="13">
        <f t="shared" ref="AI44:AI46" si="25">AVERAGE(X44:AB44)</f>
        <v>9.2508119999999998</v>
      </c>
      <c r="AJ44" s="13">
        <f t="shared" ref="AJ44:AJ46" si="26">AVERAGE(AC44:AG44)</f>
        <v>8.7721860000000014</v>
      </c>
    </row>
    <row r="45" spans="18:36" x14ac:dyDescent="0.3">
      <c r="R45" s="1" t="s">
        <v>13</v>
      </c>
      <c r="S45" s="1">
        <v>9.1936400000000003</v>
      </c>
      <c r="T45" s="1">
        <v>10.4367</v>
      </c>
      <c r="U45" s="1">
        <v>11.035</v>
      </c>
      <c r="V45" s="1">
        <v>11.5403</v>
      </c>
      <c r="W45" s="1">
        <v>11.959099999999999</v>
      </c>
      <c r="X45" s="1">
        <v>7.6979300000000004</v>
      </c>
      <c r="Y45" s="1">
        <v>8.6684800000000006</v>
      </c>
      <c r="Z45" s="1">
        <v>9.4728399999999997</v>
      </c>
      <c r="AA45" s="1">
        <v>9.9980100000000007</v>
      </c>
      <c r="AB45" s="1">
        <v>10.4168</v>
      </c>
      <c r="AC45" s="1">
        <v>7.61151</v>
      </c>
      <c r="AD45" s="1">
        <v>8.1167300000000004</v>
      </c>
      <c r="AE45" s="1">
        <v>8.9011499999999995</v>
      </c>
      <c r="AF45" s="1">
        <v>9.2667699999999993</v>
      </c>
      <c r="AG45" s="1">
        <v>9.9647699999999997</v>
      </c>
      <c r="AH45" s="13">
        <f t="shared" si="24"/>
        <v>10.832948</v>
      </c>
      <c r="AI45" s="13">
        <f t="shared" si="25"/>
        <v>9.2508119999999998</v>
      </c>
      <c r="AJ45" s="13">
        <f t="shared" si="26"/>
        <v>8.7721860000000014</v>
      </c>
    </row>
    <row r="46" spans="18:36" x14ac:dyDescent="0.3">
      <c r="R46" s="17" t="s">
        <v>14</v>
      </c>
      <c r="S46" s="1">
        <v>7.8730900000000004</v>
      </c>
      <c r="T46" s="1">
        <v>8.9076799999999992</v>
      </c>
      <c r="U46" s="1">
        <v>9.4033700000000007</v>
      </c>
      <c r="V46" s="1">
        <v>9.8598400000000002</v>
      </c>
      <c r="W46" s="1">
        <v>10.2509</v>
      </c>
      <c r="X46" s="1">
        <v>7.1159299999999996</v>
      </c>
      <c r="Y46" s="1">
        <v>8.0357400000000005</v>
      </c>
      <c r="Z46" s="1">
        <v>8.82681</v>
      </c>
      <c r="AA46" s="1">
        <v>9.33535</v>
      </c>
      <c r="AB46" s="1">
        <v>9.7308800000000009</v>
      </c>
      <c r="AC46" s="1">
        <v>6.7587900000000003</v>
      </c>
      <c r="AD46" s="1">
        <v>7.1911100000000001</v>
      </c>
      <c r="AE46" s="1">
        <v>7.8485500000000004</v>
      </c>
      <c r="AF46" s="1">
        <v>8.2008799999999997</v>
      </c>
      <c r="AG46" s="1">
        <v>8.8401599999999991</v>
      </c>
      <c r="AH46" s="13">
        <f t="shared" si="24"/>
        <v>9.2589760000000005</v>
      </c>
      <c r="AI46" s="13">
        <f t="shared" si="25"/>
        <v>8.608941999999999</v>
      </c>
      <c r="AJ46" s="13">
        <f t="shared" si="26"/>
        <v>7.7678979999999997</v>
      </c>
    </row>
    <row r="47" spans="18:36" x14ac:dyDescent="0.3">
      <c r="R47" s="1" t="s">
        <v>15</v>
      </c>
      <c r="S47" s="1">
        <v>9.1936400000000003</v>
      </c>
      <c r="T47" s="1">
        <v>10.4367</v>
      </c>
      <c r="U47" s="1">
        <v>11.035</v>
      </c>
      <c r="V47" s="1">
        <v>11.5403</v>
      </c>
      <c r="W47" s="1">
        <v>11.959099999999999</v>
      </c>
      <c r="X47" s="1">
        <v>7.6979300000000004</v>
      </c>
      <c r="Y47" s="1">
        <v>8.6684800000000006</v>
      </c>
      <c r="Z47" s="1">
        <v>9.4728399999999997</v>
      </c>
      <c r="AA47" s="1">
        <v>9.9980100000000007</v>
      </c>
      <c r="AB47" s="1">
        <v>10.4168</v>
      </c>
      <c r="AC47" s="1">
        <v>7.61151</v>
      </c>
      <c r="AD47" s="1">
        <v>8.1167300000000004</v>
      </c>
      <c r="AE47" s="1">
        <v>8.9011499999999995</v>
      </c>
      <c r="AF47" s="1">
        <v>9.2667699999999993</v>
      </c>
      <c r="AG47" s="1">
        <v>9.9647699999999997</v>
      </c>
      <c r="AH47" s="13">
        <f>AVERAGE(S47:W47)</f>
        <v>10.832948</v>
      </c>
      <c r="AI47" s="13">
        <f>AVERAGE(X47:AB47)</f>
        <v>9.2508119999999998</v>
      </c>
      <c r="AJ47" s="13">
        <f>AVERAGE(AC47:AG47)</f>
        <v>8.7721860000000014</v>
      </c>
    </row>
    <row r="48" spans="18:36" x14ac:dyDescent="0.3">
      <c r="R48" s="1" t="s">
        <v>16</v>
      </c>
      <c r="S48" s="1">
        <v>9.1936400000000003</v>
      </c>
      <c r="T48" s="1">
        <v>10.4367</v>
      </c>
      <c r="U48" s="1">
        <v>11.035</v>
      </c>
      <c r="V48" s="1">
        <v>11.5403</v>
      </c>
      <c r="W48" s="1">
        <v>11.959099999999999</v>
      </c>
      <c r="X48" s="1">
        <v>7.6979300000000004</v>
      </c>
      <c r="Y48" s="1">
        <v>8.6684800000000006</v>
      </c>
      <c r="Z48" s="1">
        <v>9.4728399999999997</v>
      </c>
      <c r="AA48" s="1">
        <v>9.9980100000000007</v>
      </c>
      <c r="AB48" s="1">
        <v>10.4168</v>
      </c>
      <c r="AC48" s="1">
        <v>7.61151</v>
      </c>
      <c r="AD48" s="1">
        <v>8.1167300000000004</v>
      </c>
      <c r="AE48" s="1">
        <v>8.9011499999999995</v>
      </c>
      <c r="AF48" s="1">
        <v>9.2667699999999993</v>
      </c>
      <c r="AG48" s="1">
        <v>9.9647699999999997</v>
      </c>
      <c r="AH48" s="13">
        <f t="shared" ref="AH48" si="27">AVERAGE(S48:W48)</f>
        <v>10.832948</v>
      </c>
      <c r="AI48" s="13">
        <f t="shared" ref="AI48:AI49" si="28">AVERAGE(X48:AB48)</f>
        <v>9.2508119999999998</v>
      </c>
      <c r="AJ48" s="13">
        <f t="shared" ref="AJ48:AJ49" si="29">AVERAGE(AC48:AG48)</f>
        <v>8.7721860000000014</v>
      </c>
    </row>
    <row r="49" spans="18:36" x14ac:dyDescent="0.3">
      <c r="R49" s="17" t="s">
        <v>44</v>
      </c>
      <c r="S49" s="1">
        <v>0.10958</v>
      </c>
      <c r="T49" s="1">
        <v>0.12609000000000001</v>
      </c>
      <c r="U49" s="1">
        <v>0.13473499999999999</v>
      </c>
      <c r="V49" s="1">
        <v>0.14255599999999999</v>
      </c>
      <c r="W49" s="1">
        <v>0.15016699999999999</v>
      </c>
      <c r="X49" s="1">
        <v>0.10847</v>
      </c>
      <c r="Y49" s="1">
        <v>0.12631300000000001</v>
      </c>
      <c r="Z49" s="1">
        <v>0.14299700000000001</v>
      </c>
      <c r="AA49" s="1">
        <v>0.15291199999999999</v>
      </c>
      <c r="AB49" s="1">
        <v>0.16020699999999999</v>
      </c>
      <c r="AC49" s="1">
        <v>9.1890200000000005E-2</v>
      </c>
      <c r="AD49" s="1">
        <v>9.8408099999999998E-2</v>
      </c>
      <c r="AE49" s="1">
        <v>0.109458</v>
      </c>
      <c r="AF49" s="1">
        <v>0.115547</v>
      </c>
      <c r="AG49" s="1">
        <v>0.126277</v>
      </c>
      <c r="AH49" s="13">
        <f>AVERAGE(S49:W49)</f>
        <v>0.13262559999999998</v>
      </c>
      <c r="AI49" s="13">
        <f t="shared" si="28"/>
        <v>0.13817979999999999</v>
      </c>
      <c r="AJ49" s="13">
        <f t="shared" si="29"/>
        <v>0.10831606000000001</v>
      </c>
    </row>
    <row r="50" spans="18:36" x14ac:dyDescent="0.3">
      <c r="R50" s="1" t="s">
        <v>37</v>
      </c>
      <c r="S50" s="13">
        <f t="shared" ref="S50:AG50" si="30">2*(S45*S46)/(S45+S46)</f>
        <v>8.4822757666641486</v>
      </c>
      <c r="T50" s="13">
        <f t="shared" si="30"/>
        <v>9.6117615406645225</v>
      </c>
      <c r="U50" s="13">
        <f t="shared" si="30"/>
        <v>10.154057094572611</v>
      </c>
      <c r="V50" s="13">
        <f t="shared" si="30"/>
        <v>10.63409038931521</v>
      </c>
      <c r="W50" s="13">
        <f t="shared" si="30"/>
        <v>11.039310057631697</v>
      </c>
      <c r="X50" s="13">
        <f t="shared" si="30"/>
        <v>7.3954973281642999</v>
      </c>
      <c r="Y50" s="13">
        <f t="shared" si="30"/>
        <v>8.3401262046596631</v>
      </c>
      <c r="Z50" s="13">
        <f t="shared" si="30"/>
        <v>9.1384216463593564</v>
      </c>
      <c r="AA50" s="13">
        <f t="shared" si="30"/>
        <v>9.6553235085365401</v>
      </c>
      <c r="AB50" s="13">
        <f t="shared" si="30"/>
        <v>10.062164058988429</v>
      </c>
      <c r="AC50" s="13">
        <f t="shared" si="30"/>
        <v>7.159850201164903</v>
      </c>
      <c r="AD50" s="13">
        <f t="shared" si="30"/>
        <v>7.6259352423725355</v>
      </c>
      <c r="AE50" s="13">
        <f t="shared" si="30"/>
        <v>8.3417757729989184</v>
      </c>
      <c r="AF50" s="13">
        <f t="shared" si="30"/>
        <v>8.7013042690459201</v>
      </c>
      <c r="AG50" s="13">
        <f t="shared" si="30"/>
        <v>9.3688369127882947</v>
      </c>
      <c r="AH50" s="13">
        <f>2*(AH45*AH46)/(AH45+AH46)</f>
        <v>9.984310665444287</v>
      </c>
      <c r="AI50" s="13">
        <f t="shared" ref="AI50:AJ50" si="31">2*(AI45*AI46)/(AI45+AI46)</f>
        <v>8.9183427678683582</v>
      </c>
      <c r="AJ50" s="13">
        <f t="shared" si="31"/>
        <v>8.2395526026382946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52.781999999999996</v>
      </c>
      <c r="T56" s="1">
        <v>56.843699999999998</v>
      </c>
      <c r="U56" s="1">
        <v>59.243499999999997</v>
      </c>
      <c r="V56" s="1">
        <v>60.945300000000003</v>
      </c>
      <c r="W56" s="1">
        <v>62.733499999999999</v>
      </c>
      <c r="X56" s="1">
        <v>57.694600000000001</v>
      </c>
      <c r="Y56" s="1">
        <v>62.773400000000002</v>
      </c>
      <c r="Z56" s="1">
        <v>66.329899999999995</v>
      </c>
      <c r="AA56" s="1">
        <v>69.135099999999994</v>
      </c>
      <c r="AB56" s="1">
        <v>71.435199999999995</v>
      </c>
      <c r="AC56" s="1">
        <v>47.085000000000001</v>
      </c>
      <c r="AD56" s="1">
        <v>50.089700000000001</v>
      </c>
      <c r="AE56" s="1">
        <v>53.48</v>
      </c>
      <c r="AF56" s="1">
        <v>55.135300000000001</v>
      </c>
      <c r="AG56" s="1">
        <v>57.4619</v>
      </c>
      <c r="AH56" s="13">
        <f>AVERAGE(S56:W56)</f>
        <v>58.509599999999999</v>
      </c>
      <c r="AI56" s="13">
        <f>AVERAGE(X56:AB56)</f>
        <v>65.473640000000003</v>
      </c>
      <c r="AJ56" s="13">
        <f>AVERAGE(AC56:AG56)</f>
        <v>52.650379999999998</v>
      </c>
    </row>
    <row r="57" spans="18:36" x14ac:dyDescent="0.3">
      <c r="R57" s="17" t="s">
        <v>12</v>
      </c>
      <c r="S57" s="1">
        <v>9.1338200000000001</v>
      </c>
      <c r="T57" s="1">
        <v>10.257300000000001</v>
      </c>
      <c r="U57" s="1">
        <v>10.8223</v>
      </c>
      <c r="V57" s="1">
        <v>11.3674</v>
      </c>
      <c r="W57" s="1">
        <v>11.8195</v>
      </c>
      <c r="X57" s="1">
        <v>6.88028</v>
      </c>
      <c r="Y57" s="1">
        <v>7.8109400000000004</v>
      </c>
      <c r="Z57" s="1">
        <v>8.5554699999999997</v>
      </c>
      <c r="AA57" s="1">
        <v>9.0606899999999992</v>
      </c>
      <c r="AB57" s="1">
        <v>9.4063700000000008</v>
      </c>
      <c r="AC57" s="1">
        <v>7.18607</v>
      </c>
      <c r="AD57" s="1">
        <v>7.6846399999999999</v>
      </c>
      <c r="AE57" s="1">
        <v>8.4092300000000009</v>
      </c>
      <c r="AF57" s="1">
        <v>8.8080800000000004</v>
      </c>
      <c r="AG57" s="1">
        <v>9.4927899999999994</v>
      </c>
      <c r="AH57" s="13">
        <f t="shared" ref="AH57:AH59" si="32">AVERAGE(S57:W57)</f>
        <v>10.680064</v>
      </c>
      <c r="AI57" s="13">
        <f t="shared" ref="AI57:AI59" si="33">AVERAGE(X57:AB57)</f>
        <v>8.3427500000000006</v>
      </c>
      <c r="AJ57" s="13">
        <f t="shared" ref="AJ57:AJ59" si="34">AVERAGE(AC57:AG57)</f>
        <v>8.3161620000000003</v>
      </c>
    </row>
    <row r="58" spans="18:36" x14ac:dyDescent="0.3">
      <c r="R58" s="1" t="s">
        <v>13</v>
      </c>
      <c r="S58" s="1">
        <v>9.1338200000000001</v>
      </c>
      <c r="T58" s="1">
        <v>10.257300000000001</v>
      </c>
      <c r="U58" s="1">
        <v>10.8223</v>
      </c>
      <c r="V58" s="1">
        <v>11.3674</v>
      </c>
      <c r="W58" s="1">
        <v>11.8195</v>
      </c>
      <c r="X58" s="1">
        <v>6.88028</v>
      </c>
      <c r="Y58" s="1">
        <v>7.8109400000000004</v>
      </c>
      <c r="Z58" s="1">
        <v>8.5554699999999997</v>
      </c>
      <c r="AA58" s="1">
        <v>9.0606899999999992</v>
      </c>
      <c r="AB58" s="1">
        <v>9.4063700000000008</v>
      </c>
      <c r="AC58" s="1">
        <v>7.18607</v>
      </c>
      <c r="AD58" s="1">
        <v>7.6846399999999999</v>
      </c>
      <c r="AE58" s="1">
        <v>8.4092300000000009</v>
      </c>
      <c r="AF58" s="1">
        <v>8.8080800000000004</v>
      </c>
      <c r="AG58" s="1">
        <v>9.4927899999999994</v>
      </c>
      <c r="AH58" s="13">
        <f t="shared" si="32"/>
        <v>10.680064</v>
      </c>
      <c r="AI58" s="13">
        <f t="shared" si="33"/>
        <v>8.3427500000000006</v>
      </c>
      <c r="AJ58" s="13">
        <f t="shared" si="34"/>
        <v>8.3161620000000003</v>
      </c>
    </row>
    <row r="59" spans="18:36" x14ac:dyDescent="0.3">
      <c r="R59" s="17" t="s">
        <v>14</v>
      </c>
      <c r="S59" s="1">
        <v>7.7938799999999997</v>
      </c>
      <c r="T59" s="1">
        <v>8.7309699999999992</v>
      </c>
      <c r="U59" s="1">
        <v>9.2122600000000006</v>
      </c>
      <c r="V59" s="1">
        <v>9.6964199999999998</v>
      </c>
      <c r="W59" s="1">
        <v>10.1152</v>
      </c>
      <c r="X59" s="1">
        <v>6.4245799999999997</v>
      </c>
      <c r="Y59" s="1">
        <v>7.3303200000000004</v>
      </c>
      <c r="Z59" s="1">
        <v>8.0715299999999992</v>
      </c>
      <c r="AA59" s="1">
        <v>8.5568000000000008</v>
      </c>
      <c r="AB59" s="1">
        <v>8.8792100000000005</v>
      </c>
      <c r="AC59" s="1">
        <v>6.4335500000000003</v>
      </c>
      <c r="AD59" s="1">
        <v>6.8472999999999997</v>
      </c>
      <c r="AE59" s="1">
        <v>7.48149</v>
      </c>
      <c r="AF59" s="1">
        <v>7.8570799999999998</v>
      </c>
      <c r="AG59" s="1">
        <v>8.4775200000000002</v>
      </c>
      <c r="AH59" s="13">
        <f t="shared" si="32"/>
        <v>9.1097460000000012</v>
      </c>
      <c r="AI59" s="13">
        <f t="shared" si="33"/>
        <v>7.8524879999999992</v>
      </c>
      <c r="AJ59" s="13">
        <f t="shared" si="34"/>
        <v>7.4193880000000005</v>
      </c>
    </row>
    <row r="60" spans="18:36" x14ac:dyDescent="0.3">
      <c r="R60" s="1" t="s">
        <v>15</v>
      </c>
      <c r="S60" s="1">
        <v>9.1338200000000001</v>
      </c>
      <c r="T60" s="1">
        <v>10.257300000000001</v>
      </c>
      <c r="U60" s="1">
        <v>10.8223</v>
      </c>
      <c r="V60" s="1">
        <v>11.3674</v>
      </c>
      <c r="W60" s="1">
        <v>11.8195</v>
      </c>
      <c r="X60" s="1">
        <v>6.88028</v>
      </c>
      <c r="Y60" s="1">
        <v>7.8109400000000004</v>
      </c>
      <c r="Z60" s="1">
        <v>8.5554699999999997</v>
      </c>
      <c r="AA60" s="1">
        <v>9.0606899999999992</v>
      </c>
      <c r="AB60" s="1">
        <v>9.4063700000000008</v>
      </c>
      <c r="AC60" s="1">
        <v>7.18607</v>
      </c>
      <c r="AD60" s="1">
        <v>7.6846399999999999</v>
      </c>
      <c r="AE60" s="1">
        <v>8.4092300000000009</v>
      </c>
      <c r="AF60" s="1">
        <v>8.8080800000000004</v>
      </c>
      <c r="AG60" s="1">
        <v>9.4927899999999994</v>
      </c>
      <c r="AH60" s="13">
        <f>AVERAGE(S60:W60)</f>
        <v>10.680064</v>
      </c>
      <c r="AI60" s="13">
        <f>AVERAGE(X60:AB60)</f>
        <v>8.3427500000000006</v>
      </c>
      <c r="AJ60" s="13">
        <f>AVERAGE(AC60:AG60)</f>
        <v>8.3161620000000003</v>
      </c>
    </row>
    <row r="61" spans="18:36" x14ac:dyDescent="0.3">
      <c r="R61" s="1" t="s">
        <v>16</v>
      </c>
      <c r="S61" s="1">
        <v>9.1338200000000001</v>
      </c>
      <c r="T61" s="1">
        <v>10.257300000000001</v>
      </c>
      <c r="U61" s="1">
        <v>10.8223</v>
      </c>
      <c r="V61" s="1">
        <v>11.3674</v>
      </c>
      <c r="W61" s="1">
        <v>11.8195</v>
      </c>
      <c r="X61" s="1">
        <v>6.88028</v>
      </c>
      <c r="Y61" s="1">
        <v>7.8109400000000004</v>
      </c>
      <c r="Z61" s="1">
        <v>8.5554699999999997</v>
      </c>
      <c r="AA61" s="1">
        <v>9.0606899999999992</v>
      </c>
      <c r="AB61" s="1">
        <v>9.4063700000000008</v>
      </c>
      <c r="AC61" s="1">
        <v>7.18607</v>
      </c>
      <c r="AD61" s="1">
        <v>7.6846399999999999</v>
      </c>
      <c r="AE61" s="1">
        <v>8.4092300000000009</v>
      </c>
      <c r="AF61" s="1">
        <v>8.8080800000000004</v>
      </c>
      <c r="AG61" s="1">
        <v>9.4927899999999994</v>
      </c>
      <c r="AH61" s="13">
        <f t="shared" ref="AH61" si="35">AVERAGE(S61:W61)</f>
        <v>10.680064</v>
      </c>
      <c r="AI61" s="13">
        <f t="shared" ref="AI61:AI62" si="36">AVERAGE(X61:AB61)</f>
        <v>8.3427500000000006</v>
      </c>
      <c r="AJ61" s="13">
        <f t="shared" ref="AJ61:AJ62" si="37">AVERAGE(AC61:AG61)</f>
        <v>8.3161620000000003</v>
      </c>
    </row>
    <row r="62" spans="18:36" x14ac:dyDescent="0.3">
      <c r="R62" s="17" t="s">
        <v>44</v>
      </c>
      <c r="S62" s="1">
        <v>0.108672</v>
      </c>
      <c r="T62" s="1">
        <v>0.12409100000000001</v>
      </c>
      <c r="U62" s="1">
        <v>0.132575</v>
      </c>
      <c r="V62" s="1">
        <v>0.14077400000000001</v>
      </c>
      <c r="W62" s="1">
        <v>0.14874200000000001</v>
      </c>
      <c r="X62" s="1">
        <v>0.10144599999999999</v>
      </c>
      <c r="Y62" s="1">
        <v>0.119145</v>
      </c>
      <c r="Z62" s="1">
        <v>0.13519800000000001</v>
      </c>
      <c r="AA62" s="1">
        <v>0.144895</v>
      </c>
      <c r="AB62" s="1">
        <v>0.15141399999999999</v>
      </c>
      <c r="AC62" s="1">
        <v>8.8840600000000006E-2</v>
      </c>
      <c r="AD62" s="1">
        <v>9.4879099999999994E-2</v>
      </c>
      <c r="AE62" s="1">
        <v>0.105702</v>
      </c>
      <c r="AF62" s="1">
        <v>0.112082</v>
      </c>
      <c r="AG62" s="1">
        <v>0.122465</v>
      </c>
      <c r="AH62" s="13">
        <f>AVERAGE(S62:W62)</f>
        <v>0.1309708</v>
      </c>
      <c r="AI62" s="13">
        <f t="shared" si="36"/>
        <v>0.13041960000000002</v>
      </c>
      <c r="AJ62" s="13">
        <f t="shared" si="37"/>
        <v>0.10479374000000001</v>
      </c>
    </row>
    <row r="63" spans="18:36" x14ac:dyDescent="0.3">
      <c r="R63" s="7" t="s">
        <v>37</v>
      </c>
      <c r="S63" s="13">
        <f t="shared" ref="S63:AG63" si="38">2*(S58*S59)/(S58+S59)</f>
        <v>8.4108174201574926</v>
      </c>
      <c r="T63" s="13">
        <f t="shared" si="38"/>
        <v>9.4327896728875249</v>
      </c>
      <c r="U63" s="13">
        <f t="shared" si="38"/>
        <v>9.9525860710691934</v>
      </c>
      <c r="V63" s="13">
        <f t="shared" si="38"/>
        <v>10.465631087618485</v>
      </c>
      <c r="W63" s="13">
        <f t="shared" si="38"/>
        <v>10.901138962465865</v>
      </c>
      <c r="X63" s="13">
        <f t="shared" si="38"/>
        <v>6.6446259911641308</v>
      </c>
      <c r="Y63" s="13">
        <f t="shared" si="38"/>
        <v>7.5630019827676174</v>
      </c>
      <c r="Z63" s="13">
        <f t="shared" si="38"/>
        <v>8.3064573006675886</v>
      </c>
      <c r="AA63" s="13">
        <f t="shared" si="38"/>
        <v>8.80153894703502</v>
      </c>
      <c r="AB63" s="13">
        <f t="shared" si="38"/>
        <v>9.1351911799024155</v>
      </c>
      <c r="AC63" s="13">
        <f t="shared" si="38"/>
        <v>6.7890206405905591</v>
      </c>
      <c r="AD63" s="13">
        <f t="shared" si="38"/>
        <v>7.2418459575252863</v>
      </c>
      <c r="AE63" s="13">
        <f t="shared" si="38"/>
        <v>7.9182781085690257</v>
      </c>
      <c r="AF63" s="13">
        <f t="shared" si="38"/>
        <v>8.3054455170427399</v>
      </c>
      <c r="AG63" s="13">
        <f t="shared" si="38"/>
        <v>8.956475105972018</v>
      </c>
      <c r="AH63" s="13">
        <f>2*(AH58*AH59)/(AH58+AH59)</f>
        <v>9.8326027691770665</v>
      </c>
      <c r="AI63" s="13">
        <f t="shared" ref="AI63:AJ63" si="39">2*(AI58*AI59)/(AI58+AI59)</f>
        <v>8.0901983980723209</v>
      </c>
      <c r="AJ63" s="13">
        <f t="shared" si="39"/>
        <v>7.8422212822374826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0B32-BE8C-4C4A-8310-F73CD837CB60}">
  <dimension ref="A1:AU72"/>
  <sheetViews>
    <sheetView zoomScale="70" zoomScaleNormal="70" workbookViewId="0">
      <selection activeCell="J6" sqref="J6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7"/>
      <c r="P2" s="64" t="s">
        <v>9</v>
      </c>
      <c r="Q2" s="64"/>
      <c r="R2" s="64"/>
      <c r="S2" s="64"/>
      <c r="T2" s="64" t="s">
        <v>17</v>
      </c>
      <c r="U2" s="64"/>
      <c r="V2" s="64"/>
      <c r="W2" s="64"/>
      <c r="X2" s="64" t="s">
        <v>18</v>
      </c>
      <c r="Y2" s="64"/>
      <c r="Z2" s="64"/>
      <c r="AA2" s="64"/>
      <c r="AB2" s="1" t="s">
        <v>9</v>
      </c>
      <c r="AC2" s="8" t="s">
        <v>17</v>
      </c>
      <c r="AD2" s="8" t="s">
        <v>18</v>
      </c>
      <c r="AF2" s="27"/>
      <c r="AG2" s="64" t="s">
        <v>9</v>
      </c>
      <c r="AH2" s="64"/>
      <c r="AI2" s="64"/>
      <c r="AJ2" s="64"/>
      <c r="AK2" s="64" t="s">
        <v>17</v>
      </c>
      <c r="AL2" s="64"/>
      <c r="AM2" s="64"/>
      <c r="AN2" s="64"/>
      <c r="AO2" s="64" t="s">
        <v>18</v>
      </c>
      <c r="AP2" s="64"/>
      <c r="AQ2" s="64"/>
      <c r="AR2" s="64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2301</v>
      </c>
      <c r="C3" t="s">
        <v>35</v>
      </c>
      <c r="L3" s="3"/>
      <c r="M3" s="3"/>
      <c r="N3" s="3"/>
      <c r="O3" s="1" t="s">
        <v>10</v>
      </c>
      <c r="P3" s="1">
        <v>50</v>
      </c>
      <c r="Q3" s="1">
        <v>100</v>
      </c>
      <c r="R3" s="1">
        <v>150</v>
      </c>
      <c r="S3" s="1">
        <v>200</v>
      </c>
      <c r="T3" s="1">
        <v>50</v>
      </c>
      <c r="U3" s="1">
        <v>100</v>
      </c>
      <c r="V3" s="1">
        <v>150</v>
      </c>
      <c r="W3" s="1">
        <v>200</v>
      </c>
      <c r="X3" s="1">
        <v>50</v>
      </c>
      <c r="Y3" s="1">
        <v>100</v>
      </c>
      <c r="Z3" s="1">
        <v>150</v>
      </c>
      <c r="AA3" s="1">
        <v>200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9.5</v>
      </c>
      <c r="L4" s="3"/>
      <c r="M4" s="3"/>
      <c r="N4" s="3"/>
      <c r="O4" s="17" t="s">
        <v>11</v>
      </c>
      <c r="P4" s="1">
        <v>23.218800000000002</v>
      </c>
      <c r="Q4" s="1">
        <v>27.803000000000001</v>
      </c>
      <c r="R4" s="1">
        <v>29.122900000000001</v>
      </c>
      <c r="S4" s="1">
        <v>29.122900000000001</v>
      </c>
      <c r="T4" s="1">
        <v>24.893599999999999</v>
      </c>
      <c r="U4" s="1">
        <v>29.122900000000001</v>
      </c>
      <c r="V4" s="1">
        <v>32.841299999999997</v>
      </c>
      <c r="W4" s="1">
        <v>38.418999999999997</v>
      </c>
      <c r="X4" s="1">
        <v>12.6739</v>
      </c>
      <c r="Y4" s="1">
        <v>21.416399999999999</v>
      </c>
      <c r="Z4" s="1">
        <v>29.122900000000001</v>
      </c>
      <c r="AA4" s="1">
        <v>29.122900000000001</v>
      </c>
      <c r="AB4" s="13">
        <f>AVERAGE(P4:S4)</f>
        <v>27.3169</v>
      </c>
      <c r="AC4" s="13">
        <f>AVERAGE(T4:W4)</f>
        <v>31.319199999999999</v>
      </c>
      <c r="AD4" s="13">
        <f>AVERAGE(X4:AA4)</f>
        <v>23.084025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25</v>
      </c>
      <c r="L5" s="3"/>
      <c r="M5" s="3"/>
      <c r="N5" s="3"/>
      <c r="O5" s="17" t="s">
        <v>12</v>
      </c>
      <c r="P5" s="1">
        <v>6.6846399999999999</v>
      </c>
      <c r="Q5" s="1">
        <v>7.69231</v>
      </c>
      <c r="R5" s="1">
        <v>7.7916499999999997</v>
      </c>
      <c r="S5" s="1">
        <v>7.7916499999999997</v>
      </c>
      <c r="T5" s="1">
        <v>7.0536500000000002</v>
      </c>
      <c r="U5" s="1">
        <v>7.9335800000000001</v>
      </c>
      <c r="V5" s="1">
        <v>8.8986699999999992</v>
      </c>
      <c r="W5" s="1">
        <v>10.2753</v>
      </c>
      <c r="X5" s="1">
        <v>3.8745400000000001</v>
      </c>
      <c r="Y5" s="1">
        <v>5.6202100000000002</v>
      </c>
      <c r="Z5" s="1">
        <v>7.6355399999999998</v>
      </c>
      <c r="AA5" s="1">
        <v>7.6213499999999996</v>
      </c>
      <c r="AB5" s="13">
        <f t="shared" ref="AB5:AB10" si="0">AVERAGE(P5:S5)</f>
        <v>7.4900625000000005</v>
      </c>
      <c r="AC5" s="13">
        <f t="shared" ref="AC5:AC10" si="1">AVERAGE(T5:W5)</f>
        <v>8.5403000000000002</v>
      </c>
      <c r="AD5" s="13">
        <f t="shared" ref="AD5:AD10" si="2">AVERAGE(X5:AA5)</f>
        <v>6.1879099999999996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>
        <v>6.6846399999999999</v>
      </c>
      <c r="Q6" s="1">
        <v>7.69231</v>
      </c>
      <c r="R6" s="1">
        <v>7.7916499999999997</v>
      </c>
      <c r="S6" s="1">
        <v>7.7916499999999997</v>
      </c>
      <c r="T6" s="1">
        <v>7.0536500000000002</v>
      </c>
      <c r="U6" s="1">
        <v>7.9335800000000001</v>
      </c>
      <c r="V6" s="1">
        <v>8.8986699999999992</v>
      </c>
      <c r="W6" s="1">
        <v>10.2753</v>
      </c>
      <c r="X6" s="1">
        <v>3.8745400000000001</v>
      </c>
      <c r="Y6" s="1">
        <v>5.6202100000000002</v>
      </c>
      <c r="Z6" s="1">
        <v>7.6355399999999998</v>
      </c>
      <c r="AA6" s="1">
        <v>7.6213499999999996</v>
      </c>
      <c r="AB6" s="13">
        <f t="shared" si="0"/>
        <v>7.4900625000000005</v>
      </c>
      <c r="AC6" s="13">
        <f t="shared" si="1"/>
        <v>8.5403000000000002</v>
      </c>
      <c r="AD6" s="13">
        <f t="shared" si="2"/>
        <v>6.1879099999999996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7" t="s">
        <v>14</v>
      </c>
      <c r="P7" s="1">
        <v>3.25244</v>
      </c>
      <c r="Q7" s="1">
        <v>3.7397100000000001</v>
      </c>
      <c r="R7" s="1">
        <v>3.78938</v>
      </c>
      <c r="S7" s="1">
        <v>3.78938</v>
      </c>
      <c r="T7" s="1">
        <v>3.4274800000000001</v>
      </c>
      <c r="U7" s="1">
        <v>3.8532500000000001</v>
      </c>
      <c r="V7" s="1">
        <v>4.28139</v>
      </c>
      <c r="W7" s="1">
        <v>4.9153200000000004</v>
      </c>
      <c r="X7" s="1">
        <v>1.88286</v>
      </c>
      <c r="Y7" s="1">
        <v>2.7036600000000002</v>
      </c>
      <c r="Z7" s="1">
        <v>3.6640199999999998</v>
      </c>
      <c r="AA7" s="1">
        <v>3.6592899999999999</v>
      </c>
      <c r="AB7" s="13">
        <f t="shared" si="0"/>
        <v>3.6427274999999999</v>
      </c>
      <c r="AC7" s="13">
        <f t="shared" si="1"/>
        <v>4.1193600000000004</v>
      </c>
      <c r="AD7" s="13">
        <f t="shared" si="2"/>
        <v>2.9774575000000003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>
        <v>6.6846399999999999</v>
      </c>
      <c r="Q8" s="1">
        <v>7.69231</v>
      </c>
      <c r="R8" s="1">
        <v>7.7916499999999997</v>
      </c>
      <c r="S8" s="1">
        <v>7.7916499999999997</v>
      </c>
      <c r="T8" s="1">
        <v>7.0536500000000002</v>
      </c>
      <c r="U8" s="1">
        <v>7.9335800000000001</v>
      </c>
      <c r="V8" s="1">
        <v>8.8986699999999992</v>
      </c>
      <c r="W8" s="1">
        <v>10.2753</v>
      </c>
      <c r="X8" s="1">
        <v>3.8745400000000001</v>
      </c>
      <c r="Y8" s="1">
        <v>5.6202100000000002</v>
      </c>
      <c r="Z8" s="1">
        <v>7.6355399999999998</v>
      </c>
      <c r="AA8" s="1">
        <v>7.6213499999999996</v>
      </c>
      <c r="AB8" s="13">
        <f t="shared" si="0"/>
        <v>7.4900625000000005</v>
      </c>
      <c r="AC8" s="13">
        <f t="shared" si="1"/>
        <v>8.5403000000000002</v>
      </c>
      <c r="AD8" s="13">
        <f t="shared" si="2"/>
        <v>6.1879099999999996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>
        <v>6.6846399999999999</v>
      </c>
      <c r="Q9" s="1">
        <v>7.69231</v>
      </c>
      <c r="R9" s="1">
        <v>7.7916499999999997</v>
      </c>
      <c r="S9" s="1">
        <v>7.7916499999999997</v>
      </c>
      <c r="T9" s="1">
        <v>7.0536500000000002</v>
      </c>
      <c r="U9" s="1">
        <v>7.9335800000000001</v>
      </c>
      <c r="V9" s="1">
        <v>8.8986699999999992</v>
      </c>
      <c r="W9" s="1">
        <v>10.2753</v>
      </c>
      <c r="X9" s="1">
        <v>3.8745400000000001</v>
      </c>
      <c r="Y9" s="1">
        <v>5.6202100000000002</v>
      </c>
      <c r="Z9" s="1">
        <v>7.6355399999999998</v>
      </c>
      <c r="AA9" s="1">
        <v>7.6213499999999996</v>
      </c>
      <c r="AB9" s="13">
        <f t="shared" si="0"/>
        <v>7.4900625000000005</v>
      </c>
      <c r="AC9" s="13">
        <f t="shared" si="1"/>
        <v>8.5403000000000002</v>
      </c>
      <c r="AD9" s="13">
        <f t="shared" si="2"/>
        <v>6.1879099999999996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59</v>
      </c>
      <c r="B10" s="1">
        <v>6535</v>
      </c>
      <c r="C10" s="1">
        <v>404708</v>
      </c>
      <c r="D10" s="1"/>
      <c r="E10" s="3"/>
      <c r="O10" s="17" t="s">
        <v>44</v>
      </c>
      <c r="P10" s="1">
        <v>9.8686099999999999E-3</v>
      </c>
      <c r="Q10" s="1">
        <v>1.13664E-2</v>
      </c>
      <c r="R10" s="1">
        <v>1.15265E-2</v>
      </c>
      <c r="S10" s="1">
        <v>1.15277E-2</v>
      </c>
      <c r="T10" s="1">
        <v>1.03818E-2</v>
      </c>
      <c r="U10" s="1">
        <v>1.16855E-2</v>
      </c>
      <c r="V10" s="1">
        <v>1.3317000000000001E-2</v>
      </c>
      <c r="W10" s="1">
        <v>1.55555E-2</v>
      </c>
      <c r="X10" s="1">
        <v>5.7931299999999996E-3</v>
      </c>
      <c r="Y10" s="1">
        <v>8.2540200000000008E-3</v>
      </c>
      <c r="Z10" s="1">
        <v>1.1488699999999999E-2</v>
      </c>
      <c r="AA10" s="1">
        <v>1.1475600000000001E-2</v>
      </c>
      <c r="AB10" s="13">
        <f t="shared" si="0"/>
        <v>1.1072302500000001E-2</v>
      </c>
      <c r="AC10" s="13">
        <f t="shared" si="1"/>
        <v>1.273495E-2</v>
      </c>
      <c r="AD10" s="13">
        <f t="shared" si="2"/>
        <v>9.2528625000000003E-3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60</v>
      </c>
      <c r="B11" s="1">
        <v>2999</v>
      </c>
      <c r="C11" s="1">
        <v>186068</v>
      </c>
      <c r="D11" s="1"/>
      <c r="E11" s="3"/>
      <c r="O11" s="1" t="s">
        <v>37</v>
      </c>
      <c r="P11" s="1">
        <f>2*(P6*P7)/(P6+P7)</f>
        <v>4.3758107052776065</v>
      </c>
      <c r="Q11" s="1">
        <f>2*(Q6*Q7)/(Q6+Q7)</f>
        <v>5.0327078906614933</v>
      </c>
      <c r="R11" s="1">
        <f t="shared" ref="R11:AD11" si="6">2*(R6*R7)/(R6+R7)</f>
        <v>5.0989458928955367</v>
      </c>
      <c r="S11" s="1">
        <f t="shared" si="6"/>
        <v>5.0989458928955367</v>
      </c>
      <c r="T11" s="1">
        <f t="shared" si="6"/>
        <v>4.6132896552184732</v>
      </c>
      <c r="U11" s="1">
        <f t="shared" si="6"/>
        <v>5.187156705407646</v>
      </c>
      <c r="V11" s="1">
        <f t="shared" si="6"/>
        <v>5.7812599868741117</v>
      </c>
      <c r="W11" s="1">
        <f t="shared" si="6"/>
        <v>6.6496808683253228</v>
      </c>
      <c r="X11" s="1">
        <f t="shared" si="6"/>
        <v>2.534205156633202</v>
      </c>
      <c r="Y11" s="1">
        <f t="shared" si="6"/>
        <v>3.6509789241302428</v>
      </c>
      <c r="Z11" s="1">
        <f t="shared" si="6"/>
        <v>4.9518337476503502</v>
      </c>
      <c r="AA11" s="1">
        <f t="shared" si="6"/>
        <v>4.9445297148920622</v>
      </c>
      <c r="AB11" s="1">
        <f t="shared" si="6"/>
        <v>4.9016026791969942</v>
      </c>
      <c r="AC11" s="1">
        <f t="shared" si="6"/>
        <v>5.5579012719140968</v>
      </c>
      <c r="AD11" s="1">
        <f t="shared" si="6"/>
        <v>4.0204037729692779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61</v>
      </c>
      <c r="B12" s="1">
        <v>25363</v>
      </c>
      <c r="C12" s="1">
        <v>7245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28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61" t="s">
        <v>9</v>
      </c>
      <c r="C14" s="62"/>
      <c r="D14" s="62"/>
      <c r="E14" s="63"/>
      <c r="F14" s="61" t="s">
        <v>17</v>
      </c>
      <c r="G14" s="62"/>
      <c r="H14" s="62"/>
      <c r="I14" s="63"/>
      <c r="J14" s="61" t="s">
        <v>18</v>
      </c>
      <c r="K14" s="62"/>
      <c r="L14" s="62"/>
      <c r="M14" s="63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50</v>
      </c>
      <c r="C15" s="1">
        <v>100</v>
      </c>
      <c r="D15" s="1">
        <v>150</v>
      </c>
      <c r="E15" s="1">
        <v>200</v>
      </c>
      <c r="F15" s="1">
        <v>50</v>
      </c>
      <c r="G15" s="1">
        <v>100</v>
      </c>
      <c r="H15" s="1">
        <v>150</v>
      </c>
      <c r="I15" s="1">
        <v>200</v>
      </c>
      <c r="J15" s="1">
        <v>50</v>
      </c>
      <c r="K15" s="1">
        <v>100</v>
      </c>
      <c r="L15" s="1">
        <v>150</v>
      </c>
      <c r="M15" s="1">
        <v>200</v>
      </c>
      <c r="O15" s="27"/>
      <c r="P15" s="64" t="s">
        <v>9</v>
      </c>
      <c r="Q15" s="64"/>
      <c r="R15" s="64"/>
      <c r="S15" s="64"/>
      <c r="T15" s="64" t="s">
        <v>17</v>
      </c>
      <c r="U15" s="64"/>
      <c r="V15" s="64"/>
      <c r="W15" s="64"/>
      <c r="X15" s="64" t="s">
        <v>18</v>
      </c>
      <c r="Y15" s="64"/>
      <c r="Z15" s="64"/>
      <c r="AA15" s="64"/>
      <c r="AB15" s="1" t="s">
        <v>9</v>
      </c>
      <c r="AC15" s="8" t="s">
        <v>17</v>
      </c>
      <c r="AD15" s="8" t="s">
        <v>18</v>
      </c>
      <c r="AE15" s="3"/>
      <c r="AF15" s="27"/>
      <c r="AG15" s="64" t="s">
        <v>9</v>
      </c>
      <c r="AH15" s="64"/>
      <c r="AI15" s="64"/>
      <c r="AJ15" s="64"/>
      <c r="AK15" s="64" t="s">
        <v>17</v>
      </c>
      <c r="AL15" s="64"/>
      <c r="AM15" s="64"/>
      <c r="AN15" s="64"/>
      <c r="AO15" s="64" t="s">
        <v>18</v>
      </c>
      <c r="AP15" s="64"/>
      <c r="AQ15" s="64"/>
      <c r="AR15" s="64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31">
        <v>2.456</v>
      </c>
      <c r="C16" s="31">
        <v>2.62</v>
      </c>
      <c r="D16" s="31">
        <v>2.7573300000000001</v>
      </c>
      <c r="E16" s="31">
        <v>2.8940000000000001</v>
      </c>
      <c r="F16" s="1">
        <v>2.2759999999999998</v>
      </c>
      <c r="G16" s="1">
        <v>2.46</v>
      </c>
      <c r="H16" s="1">
        <v>2.5746699999999998</v>
      </c>
      <c r="I16" s="1">
        <v>2.7210000000000001</v>
      </c>
      <c r="J16" s="1">
        <v>2.2360000000000002</v>
      </c>
      <c r="K16" s="1">
        <v>2.3239999999999998</v>
      </c>
      <c r="L16" s="1">
        <v>2.444</v>
      </c>
      <c r="M16" s="1">
        <v>2.5110000000000001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50</v>
      </c>
      <c r="AH16" s="1">
        <v>100</v>
      </c>
      <c r="AI16" s="1">
        <v>150</v>
      </c>
      <c r="AJ16" s="1">
        <v>200</v>
      </c>
      <c r="AK16" s="1">
        <v>50</v>
      </c>
      <c r="AL16" s="1">
        <v>100</v>
      </c>
      <c r="AM16" s="1">
        <v>150</v>
      </c>
      <c r="AN16" s="1">
        <v>200</v>
      </c>
      <c r="AO16" s="1">
        <v>50</v>
      </c>
      <c r="AP16" s="1">
        <v>100</v>
      </c>
      <c r="AQ16" s="1">
        <v>150</v>
      </c>
      <c r="AR16" s="1">
        <v>200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7" t="s">
        <v>46</v>
      </c>
      <c r="B17" s="1">
        <v>14.8</v>
      </c>
      <c r="C17" s="1">
        <v>16</v>
      </c>
      <c r="D17" s="1">
        <v>17</v>
      </c>
      <c r="E17" s="1">
        <v>17</v>
      </c>
      <c r="F17" s="1">
        <v>15.6</v>
      </c>
      <c r="G17" s="1">
        <v>17</v>
      </c>
      <c r="H17" s="1">
        <v>19.2</v>
      </c>
      <c r="I17" s="1">
        <v>20</v>
      </c>
      <c r="J17" s="1">
        <v>14</v>
      </c>
      <c r="K17" s="1">
        <v>16</v>
      </c>
      <c r="L17" s="1">
        <v>17</v>
      </c>
      <c r="M17" s="1">
        <v>19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7" t="s">
        <v>11</v>
      </c>
      <c r="AG17" s="1">
        <v>47.466999999999999</v>
      </c>
      <c r="AH17" s="1">
        <v>49.413200000000003</v>
      </c>
      <c r="AI17" s="1">
        <v>50.303199999999997</v>
      </c>
      <c r="AJ17" s="1">
        <v>50.303199999999997</v>
      </c>
      <c r="AK17" s="1">
        <v>48.171100000000003</v>
      </c>
      <c r="AL17" s="1">
        <v>50.303199999999997</v>
      </c>
      <c r="AM17" s="1">
        <v>51.398499999999999</v>
      </c>
      <c r="AN17" s="1">
        <v>52.625900000000001</v>
      </c>
      <c r="AO17" s="1">
        <v>41.021999999999998</v>
      </c>
      <c r="AP17" s="1">
        <v>46.410800000000002</v>
      </c>
      <c r="AQ17" s="1">
        <v>50.303199999999997</v>
      </c>
      <c r="AR17" s="1">
        <v>50.303199999999997</v>
      </c>
      <c r="AS17" s="13">
        <f>AVERAGE(AG17:AJ17)</f>
        <v>49.371650000000002</v>
      </c>
      <c r="AT17" s="13">
        <f>AVERAGE(AK17:AN17)</f>
        <v>50.624674999999996</v>
      </c>
      <c r="AU17" s="13">
        <f>AVERAGE(AO17:AR17)</f>
        <v>47.009799999999998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7" t="s">
        <v>12</v>
      </c>
      <c r="AG18" s="1">
        <v>9.0268899999999999</v>
      </c>
      <c r="AH18" s="1">
        <v>9.5892400000000002</v>
      </c>
      <c r="AI18" s="1">
        <v>9.8777500000000007</v>
      </c>
      <c r="AJ18" s="1">
        <v>9.9559899999999999</v>
      </c>
      <c r="AK18" s="1">
        <v>7.1051299999999999</v>
      </c>
      <c r="AL18" s="1">
        <v>7.0806800000000001</v>
      </c>
      <c r="AM18" s="1">
        <v>7.1393599999999999</v>
      </c>
      <c r="AN18" s="1">
        <v>7.1931500000000002</v>
      </c>
      <c r="AO18" s="1">
        <v>6.1418100000000004</v>
      </c>
      <c r="AP18" s="1">
        <v>7.1687000000000003</v>
      </c>
      <c r="AQ18" s="1">
        <v>8.0342300000000009</v>
      </c>
      <c r="AR18" s="1">
        <v>8.24939</v>
      </c>
      <c r="AS18" s="13">
        <f t="shared" ref="AS18:AS23" si="11">AVERAGE(AG18:AJ18)</f>
        <v>9.6124674999999993</v>
      </c>
      <c r="AT18" s="13">
        <f t="shared" ref="AT18:AT23" si="12">AVERAGE(AK18:AN18)</f>
        <v>7.1295799999999998</v>
      </c>
      <c r="AU18" s="13">
        <f t="shared" ref="AU18:AU23" si="13">AVERAGE(AO18:AR18)</f>
        <v>7.3985325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>
        <v>9.0268899999999999</v>
      </c>
      <c r="AH19" s="1">
        <v>9.5892400000000002</v>
      </c>
      <c r="AI19" s="1">
        <v>9.8777500000000007</v>
      </c>
      <c r="AJ19" s="1">
        <v>9.9559899999999999</v>
      </c>
      <c r="AK19" s="1">
        <v>7.1051299999999999</v>
      </c>
      <c r="AL19" s="1">
        <v>7.0806800000000001</v>
      </c>
      <c r="AM19" s="1">
        <v>7.1393599999999999</v>
      </c>
      <c r="AN19" s="1">
        <v>7.1931500000000002</v>
      </c>
      <c r="AO19" s="1">
        <v>6.1418100000000004</v>
      </c>
      <c r="AP19" s="1">
        <v>7.1687000000000003</v>
      </c>
      <c r="AQ19" s="1">
        <v>8.0342300000000009</v>
      </c>
      <c r="AR19" s="1">
        <v>8.24939</v>
      </c>
      <c r="AS19" s="13">
        <f t="shared" si="11"/>
        <v>9.6124674999999993</v>
      </c>
      <c r="AT19" s="13">
        <f t="shared" si="12"/>
        <v>7.1295799999999998</v>
      </c>
      <c r="AU19" s="13">
        <f t="shared" si="13"/>
        <v>7.3985325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7" t="s">
        <v>14</v>
      </c>
      <c r="AG20" s="1">
        <v>6.61043</v>
      </c>
      <c r="AH20" s="1">
        <v>6.9861500000000003</v>
      </c>
      <c r="AI20" s="1">
        <v>7.2102700000000004</v>
      </c>
      <c r="AJ20" s="1">
        <v>7.2722100000000003</v>
      </c>
      <c r="AK20" s="1">
        <v>5.5851699999999997</v>
      </c>
      <c r="AL20" s="1">
        <v>5.5713100000000004</v>
      </c>
      <c r="AM20" s="1">
        <v>5.6128799999999996</v>
      </c>
      <c r="AN20" s="1">
        <v>5.6617800000000003</v>
      </c>
      <c r="AO20" s="1">
        <v>4.17685</v>
      </c>
      <c r="AP20" s="1">
        <v>4.8581899999999996</v>
      </c>
      <c r="AQ20" s="1">
        <v>5.4588400000000004</v>
      </c>
      <c r="AR20" s="1">
        <v>5.5582700000000003</v>
      </c>
      <c r="AS20" s="13">
        <f t="shared" si="11"/>
        <v>7.0197650000000005</v>
      </c>
      <c r="AT20" s="13">
        <f t="shared" si="12"/>
        <v>5.6077849999999998</v>
      </c>
      <c r="AU20" s="13">
        <f t="shared" si="13"/>
        <v>5.0130374999999994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>
        <v>9.0268899999999999</v>
      </c>
      <c r="AH21" s="1">
        <v>9.5892400000000002</v>
      </c>
      <c r="AI21" s="1">
        <v>9.8777500000000007</v>
      </c>
      <c r="AJ21" s="1">
        <v>9.9559899999999999</v>
      </c>
      <c r="AK21" s="1">
        <v>7.1051299999999999</v>
      </c>
      <c r="AL21" s="1">
        <v>7.0806800000000001</v>
      </c>
      <c r="AM21" s="1">
        <v>7.1393599999999999</v>
      </c>
      <c r="AN21" s="1">
        <v>7.1931500000000002</v>
      </c>
      <c r="AO21" s="1">
        <v>6.1418100000000004</v>
      </c>
      <c r="AP21" s="1">
        <v>7.1687000000000003</v>
      </c>
      <c r="AQ21" s="1">
        <v>8.0342300000000009</v>
      </c>
      <c r="AR21" s="1">
        <v>8.24939</v>
      </c>
      <c r="AS21" s="13">
        <f t="shared" si="11"/>
        <v>9.6124674999999993</v>
      </c>
      <c r="AT21" s="13">
        <f t="shared" si="12"/>
        <v>7.1295799999999998</v>
      </c>
      <c r="AU21" s="13">
        <f t="shared" si="13"/>
        <v>7.3985325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>
        <v>9.0268899999999999</v>
      </c>
      <c r="AH22" s="1">
        <v>9.5892400000000002</v>
      </c>
      <c r="AI22" s="1">
        <v>9.8777500000000007</v>
      </c>
      <c r="AJ22" s="1">
        <v>9.9559899999999999</v>
      </c>
      <c r="AK22" s="1">
        <v>7.1051299999999999</v>
      </c>
      <c r="AL22" s="1">
        <v>7.0806800000000001</v>
      </c>
      <c r="AM22" s="1">
        <v>7.1393599999999999</v>
      </c>
      <c r="AN22" s="1">
        <v>7.1931500000000002</v>
      </c>
      <c r="AO22" s="1">
        <v>6.1418100000000004</v>
      </c>
      <c r="AP22" s="1">
        <v>7.1687000000000003</v>
      </c>
      <c r="AQ22" s="1">
        <v>8.0342300000000009</v>
      </c>
      <c r="AR22" s="1">
        <v>8.24939</v>
      </c>
      <c r="AS22" s="13">
        <f t="shared" si="11"/>
        <v>9.6124674999999993</v>
      </c>
      <c r="AT22" s="13">
        <f t="shared" si="12"/>
        <v>7.1295799999999998</v>
      </c>
      <c r="AU22" s="13">
        <f t="shared" si="13"/>
        <v>7.3985325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7" t="s">
        <v>44</v>
      </c>
      <c r="AG23" s="1">
        <v>2.8553599999999998E-2</v>
      </c>
      <c r="AH23" s="1">
        <v>2.9835299999999999E-2</v>
      </c>
      <c r="AI23" s="1">
        <v>3.05314E-2</v>
      </c>
      <c r="AJ23" s="1">
        <v>3.0841299999999999E-2</v>
      </c>
      <c r="AK23" s="1">
        <v>2.52759E-2</v>
      </c>
      <c r="AL23" s="1">
        <v>2.5314E-2</v>
      </c>
      <c r="AM23" s="1">
        <v>2.5531700000000001E-2</v>
      </c>
      <c r="AN23" s="1">
        <v>2.5854800000000001E-2</v>
      </c>
      <c r="AO23" s="1">
        <v>1.55205E-2</v>
      </c>
      <c r="AP23" s="1">
        <v>1.8130400000000001E-2</v>
      </c>
      <c r="AQ23" s="1">
        <v>1.9747899999999999E-2</v>
      </c>
      <c r="AR23" s="1">
        <v>2.00492E-2</v>
      </c>
      <c r="AS23" s="13">
        <f t="shared" si="11"/>
        <v>2.9940399999999999E-2</v>
      </c>
      <c r="AT23" s="13">
        <f t="shared" si="12"/>
        <v>2.5494099999999999E-2</v>
      </c>
      <c r="AU23" s="13">
        <f t="shared" si="13"/>
        <v>1.8362E-2</v>
      </c>
    </row>
    <row r="24" spans="1:47" x14ac:dyDescent="0.3">
      <c r="O24" s="1" t="s">
        <v>37</v>
      </c>
      <c r="P24" s="1">
        <f t="shared" ref="P24:AD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si="14"/>
        <v>3.0644254892122427</v>
      </c>
      <c r="AC24" s="1">
        <f t="shared" si="14"/>
        <v>3.1247429827527893</v>
      </c>
      <c r="AD24" s="1">
        <f t="shared" si="14"/>
        <v>2.8169943177625276</v>
      </c>
      <c r="AE24" s="3"/>
      <c r="AF24" s="1" t="s">
        <v>37</v>
      </c>
      <c r="AG24" s="1">
        <f t="shared" ref="AG24:AR24" si="15">2*(AG19*AG20)/(AG19+AG20)</f>
        <v>7.6319502910601056</v>
      </c>
      <c r="AH24" s="1">
        <f t="shared" si="15"/>
        <v>8.0832932469160621</v>
      </c>
      <c r="AI24" s="1">
        <f t="shared" si="15"/>
        <v>8.3358100578651015</v>
      </c>
      <c r="AJ24" s="1">
        <f t="shared" si="15"/>
        <v>8.4050626342740387</v>
      </c>
      <c r="AK24" s="1">
        <f t="shared" si="15"/>
        <v>6.2541246341063639</v>
      </c>
      <c r="AL24" s="1">
        <f t="shared" si="15"/>
        <v>6.2359618195714672</v>
      </c>
      <c r="AM24" s="1">
        <f t="shared" si="15"/>
        <v>6.2847579651574934</v>
      </c>
      <c r="AN24" s="1">
        <f t="shared" si="15"/>
        <v>6.3362511981006513</v>
      </c>
      <c r="AO24" s="1">
        <f t="shared" si="15"/>
        <v>4.9722384686577517</v>
      </c>
      <c r="AP24" s="1">
        <f t="shared" si="15"/>
        <v>5.7915066410352143</v>
      </c>
      <c r="AQ24" s="1">
        <f t="shared" si="15"/>
        <v>6.500755735084752</v>
      </c>
      <c r="AR24" s="1">
        <f t="shared" si="15"/>
        <v>6.6415796674164929</v>
      </c>
      <c r="AS24" s="1">
        <f t="shared" ref="AS24:AU24" si="16">2*(AS19*AS20)/(AS19+AS20)</f>
        <v>8.1140355535719575</v>
      </c>
      <c r="AT24" s="1">
        <f t="shared" si="16"/>
        <v>6.2777743717480021</v>
      </c>
      <c r="AU24" s="1">
        <f t="shared" si="16"/>
        <v>5.976539771756312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28"/>
      <c r="P26" s="65"/>
      <c r="Q26" s="65"/>
      <c r="R26" s="65"/>
      <c r="S26" s="28"/>
      <c r="T26" s="65"/>
      <c r="U26" s="65"/>
      <c r="V26" s="65"/>
      <c r="W26" s="28"/>
      <c r="X26" s="65"/>
      <c r="Y26" s="65"/>
      <c r="Z26" s="65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7"/>
      <c r="P28" s="64" t="s">
        <v>9</v>
      </c>
      <c r="Q28" s="64"/>
      <c r="R28" s="64"/>
      <c r="S28" s="64"/>
      <c r="T28" s="64" t="s">
        <v>17</v>
      </c>
      <c r="U28" s="64"/>
      <c r="V28" s="64"/>
      <c r="W28" s="64"/>
      <c r="X28" s="64" t="s">
        <v>18</v>
      </c>
      <c r="Y28" s="64"/>
      <c r="Z28" s="64"/>
      <c r="AA28" s="64"/>
      <c r="AB28" s="1" t="s">
        <v>9</v>
      </c>
      <c r="AC28" s="8" t="s">
        <v>17</v>
      </c>
      <c r="AD28" s="8" t="s">
        <v>18</v>
      </c>
      <c r="AE28" s="3"/>
      <c r="AF28" s="27"/>
      <c r="AG28" s="64" t="s">
        <v>9</v>
      </c>
      <c r="AH28" s="64"/>
      <c r="AI28" s="64"/>
      <c r="AJ28" s="64"/>
      <c r="AK28" s="64" t="s">
        <v>17</v>
      </c>
      <c r="AL28" s="64"/>
      <c r="AM28" s="64"/>
      <c r="AN28" s="64"/>
      <c r="AO28" s="64" t="s">
        <v>18</v>
      </c>
      <c r="AP28" s="64"/>
      <c r="AQ28" s="64"/>
      <c r="AR28" s="64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50</v>
      </c>
      <c r="Q29" s="1">
        <v>100</v>
      </c>
      <c r="R29" s="1">
        <v>150</v>
      </c>
      <c r="S29" s="1">
        <v>200</v>
      </c>
      <c r="T29" s="1">
        <v>50</v>
      </c>
      <c r="U29" s="1">
        <v>100</v>
      </c>
      <c r="V29" s="1">
        <v>150</v>
      </c>
      <c r="W29" s="1">
        <v>200</v>
      </c>
      <c r="X29" s="1">
        <v>50</v>
      </c>
      <c r="Y29" s="1">
        <v>100</v>
      </c>
      <c r="Z29" s="1">
        <v>150</v>
      </c>
      <c r="AA29" s="1">
        <v>200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7" t="s">
        <v>11</v>
      </c>
      <c r="P30" s="1">
        <v>37.656999999999996</v>
      </c>
      <c r="Q30" s="1">
        <v>40.638399999999997</v>
      </c>
      <c r="R30" s="1">
        <v>41.389000000000003</v>
      </c>
      <c r="S30" s="1">
        <v>41.389000000000003</v>
      </c>
      <c r="T30" s="1">
        <v>38.807400000000001</v>
      </c>
      <c r="U30" s="1">
        <v>41.389000000000003</v>
      </c>
      <c r="V30" s="1">
        <v>44.903500000000001</v>
      </c>
      <c r="W30" s="1">
        <v>48.474200000000003</v>
      </c>
      <c r="X30" s="1">
        <v>24.924600000000002</v>
      </c>
      <c r="Y30" s="1">
        <v>35.096499999999999</v>
      </c>
      <c r="Z30" s="1">
        <v>41.389000000000003</v>
      </c>
      <c r="AA30" s="1">
        <v>41.389000000000003</v>
      </c>
      <c r="AB30" s="13">
        <f>AVERAGE(P30:S30)</f>
        <v>40.268350000000005</v>
      </c>
      <c r="AC30" s="13">
        <f>AVERAGE(T30:W30)</f>
        <v>43.393525000000004</v>
      </c>
      <c r="AD30" s="13">
        <f>AVERAGE(X30:AA30)</f>
        <v>35.699775000000002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7" t="s">
        <v>12</v>
      </c>
      <c r="P31" s="1">
        <v>7.5271800000000004</v>
      </c>
      <c r="Q31" s="1">
        <v>8.6566100000000006</v>
      </c>
      <c r="R31" s="1">
        <v>8.4181000000000008</v>
      </c>
      <c r="S31" s="1">
        <v>8.3058599999999991</v>
      </c>
      <c r="T31" s="1">
        <v>8.5303400000000007</v>
      </c>
      <c r="U31" s="1">
        <v>8.8039299999999994</v>
      </c>
      <c r="V31" s="1">
        <v>9.4352900000000002</v>
      </c>
      <c r="W31" s="1">
        <v>9.9543999999999997</v>
      </c>
      <c r="X31" s="1">
        <v>6.1101400000000003</v>
      </c>
      <c r="Y31" s="1">
        <v>8.9863199999999992</v>
      </c>
      <c r="Z31" s="1">
        <v>10.1157</v>
      </c>
      <c r="AA31" s="1">
        <v>10.129799999999999</v>
      </c>
      <c r="AB31" s="13">
        <f t="shared" ref="AB31:AB36" si="17">AVERAGE(P31:S31)</f>
        <v>8.2269375000000018</v>
      </c>
      <c r="AC31" s="13">
        <f t="shared" ref="AC31:AC36" si="18">AVERAGE(T31:W31)</f>
        <v>9.1809899999999995</v>
      </c>
      <c r="AD31" s="13">
        <f t="shared" ref="AD31:AD36" si="19">AVERAGE(X31:AA31)</f>
        <v>8.8354900000000001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20">AVERAGE(AG31:AJ31)</f>
        <v>6.67</v>
      </c>
      <c r="AT31" s="13">
        <f t="shared" ref="AT31:AT36" si="21">AVERAGE(AK31:AN31)</f>
        <v>6.45</v>
      </c>
      <c r="AU31" s="13">
        <f t="shared" ref="AU31:AU36" si="22">AVERAGE(AO31:AR31)</f>
        <v>9.27</v>
      </c>
    </row>
    <row r="32" spans="1:47" x14ac:dyDescent="0.3">
      <c r="O32" s="1" t="s">
        <v>13</v>
      </c>
      <c r="P32" s="1">
        <v>7.5271800000000004</v>
      </c>
      <c r="Q32" s="1">
        <v>8.6566100000000006</v>
      </c>
      <c r="R32" s="1">
        <v>8.4181000000000008</v>
      </c>
      <c r="S32" s="1">
        <v>8.3058599999999991</v>
      </c>
      <c r="T32" s="1">
        <v>8.5303400000000007</v>
      </c>
      <c r="U32" s="1">
        <v>8.8039299999999994</v>
      </c>
      <c r="V32" s="1">
        <v>9.4352900000000002</v>
      </c>
      <c r="W32" s="1">
        <v>9.9543999999999997</v>
      </c>
      <c r="X32" s="1">
        <v>6.1101400000000003</v>
      </c>
      <c r="Y32" s="1">
        <v>8.9863199999999992</v>
      </c>
      <c r="Z32" s="1">
        <v>10.1157</v>
      </c>
      <c r="AA32" s="1">
        <v>10.129799999999999</v>
      </c>
      <c r="AB32" s="13">
        <f t="shared" si="17"/>
        <v>8.2269375000000018</v>
      </c>
      <c r="AC32" s="13">
        <f t="shared" si="18"/>
        <v>9.1809899999999995</v>
      </c>
      <c r="AD32" s="13">
        <f t="shared" si="19"/>
        <v>8.8354900000000001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20"/>
        <v>6.67</v>
      </c>
      <c r="AT32" s="13">
        <f t="shared" si="21"/>
        <v>6.45</v>
      </c>
      <c r="AU32" s="13">
        <f t="shared" si="22"/>
        <v>9.27</v>
      </c>
    </row>
    <row r="33" spans="13:47" x14ac:dyDescent="0.3">
      <c r="O33" s="17" t="s">
        <v>14</v>
      </c>
      <c r="P33" s="1">
        <v>4.5188800000000002</v>
      </c>
      <c r="Q33" s="1">
        <v>5.2998900000000004</v>
      </c>
      <c r="R33" s="1">
        <v>5.0625499999999999</v>
      </c>
      <c r="S33" s="1">
        <v>4.9631699999999999</v>
      </c>
      <c r="T33" s="1">
        <v>5.2648200000000003</v>
      </c>
      <c r="U33" s="1">
        <v>5.4261699999999999</v>
      </c>
      <c r="V33" s="1">
        <v>5.8201799999999997</v>
      </c>
      <c r="W33" s="1">
        <v>6.1826299999999996</v>
      </c>
      <c r="X33" s="1">
        <v>3.5659999999999998</v>
      </c>
      <c r="Y33" s="1">
        <v>5.3642000000000003</v>
      </c>
      <c r="Z33" s="1">
        <v>6.0762299999999998</v>
      </c>
      <c r="AA33" s="1">
        <v>6.0516800000000002</v>
      </c>
      <c r="AB33" s="13">
        <f t="shared" si="17"/>
        <v>4.9611225000000001</v>
      </c>
      <c r="AC33" s="13">
        <f t="shared" si="18"/>
        <v>5.6734499999999999</v>
      </c>
      <c r="AD33" s="13">
        <f t="shared" si="19"/>
        <v>5.2645274999999998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20"/>
        <v>2.67</v>
      </c>
      <c r="AT33" s="13">
        <f t="shared" si="21"/>
        <v>2.7</v>
      </c>
      <c r="AU33" s="13">
        <f t="shared" si="22"/>
        <v>1.86</v>
      </c>
    </row>
    <row r="34" spans="13:47" x14ac:dyDescent="0.3">
      <c r="O34" s="1" t="s">
        <v>15</v>
      </c>
      <c r="P34" s="1">
        <v>7.5271800000000004</v>
      </c>
      <c r="Q34" s="1">
        <v>8.6566100000000006</v>
      </c>
      <c r="R34" s="1">
        <v>8.4181000000000008</v>
      </c>
      <c r="S34" s="1">
        <v>8.3058599999999991</v>
      </c>
      <c r="T34" s="1">
        <v>8.5303400000000007</v>
      </c>
      <c r="U34" s="1">
        <v>8.8039299999999994</v>
      </c>
      <c r="V34" s="1">
        <v>9.4352900000000002</v>
      </c>
      <c r="W34" s="1">
        <v>9.9543999999999997</v>
      </c>
      <c r="X34" s="1">
        <v>6.1101400000000003</v>
      </c>
      <c r="Y34" s="1">
        <v>8.9863199999999992</v>
      </c>
      <c r="Z34" s="1">
        <v>10.1157</v>
      </c>
      <c r="AA34" s="1">
        <v>10.129799999999999</v>
      </c>
      <c r="AB34" s="13">
        <f t="shared" si="17"/>
        <v>8.2269375000000018</v>
      </c>
      <c r="AC34" s="13">
        <f t="shared" si="18"/>
        <v>9.1809899999999995</v>
      </c>
      <c r="AD34" s="13">
        <f t="shared" si="19"/>
        <v>8.8354900000000001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20"/>
        <v>#DIV/0!</v>
      </c>
      <c r="AT34" s="13" t="e">
        <f t="shared" si="21"/>
        <v>#DIV/0!</v>
      </c>
      <c r="AU34" s="13" t="e">
        <f t="shared" si="22"/>
        <v>#DIV/0!</v>
      </c>
    </row>
    <row r="35" spans="13:47" x14ac:dyDescent="0.3">
      <c r="O35" s="1" t="s">
        <v>16</v>
      </c>
      <c r="P35" s="1">
        <v>7.5271800000000004</v>
      </c>
      <c r="Q35" s="1">
        <v>8.6566100000000006</v>
      </c>
      <c r="R35" s="1">
        <v>8.4181000000000008</v>
      </c>
      <c r="S35" s="1">
        <v>8.3058599999999991</v>
      </c>
      <c r="T35" s="1">
        <v>8.5303400000000007</v>
      </c>
      <c r="U35" s="1">
        <v>8.8039299999999994</v>
      </c>
      <c r="V35" s="1">
        <v>9.4352900000000002</v>
      </c>
      <c r="W35" s="1">
        <v>9.9543999999999997</v>
      </c>
      <c r="X35" s="1">
        <v>6.1101400000000003</v>
      </c>
      <c r="Y35" s="1">
        <v>8.9863199999999992</v>
      </c>
      <c r="Z35" s="1">
        <v>10.1157</v>
      </c>
      <c r="AA35" s="1">
        <v>10.129799999999999</v>
      </c>
      <c r="AB35" s="13">
        <f t="shared" si="17"/>
        <v>8.2269375000000018</v>
      </c>
      <c r="AC35" s="13">
        <f t="shared" si="18"/>
        <v>9.1809899999999995</v>
      </c>
      <c r="AD35" s="13">
        <f t="shared" si="19"/>
        <v>8.8354900000000001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20"/>
        <v>#DIV/0!</v>
      </c>
      <c r="AT35" s="13" t="e">
        <f t="shared" si="21"/>
        <v>#DIV/0!</v>
      </c>
      <c r="AU35" s="13" t="e">
        <f t="shared" si="22"/>
        <v>#DIV/0!</v>
      </c>
    </row>
    <row r="36" spans="13:47" x14ac:dyDescent="0.3">
      <c r="O36" s="17" t="s">
        <v>44</v>
      </c>
      <c r="P36" s="1">
        <v>1.32097E-2</v>
      </c>
      <c r="Q36" s="1">
        <v>1.52254E-2</v>
      </c>
      <c r="R36" s="1">
        <v>1.47467E-2</v>
      </c>
      <c r="S36" s="1">
        <v>1.4616199999999999E-2</v>
      </c>
      <c r="T36" s="1">
        <v>1.49885E-2</v>
      </c>
      <c r="U36" s="1">
        <v>1.5488200000000001E-2</v>
      </c>
      <c r="V36" s="1">
        <v>1.7044799999999999E-2</v>
      </c>
      <c r="W36" s="1">
        <v>1.84326E-2</v>
      </c>
      <c r="X36" s="1">
        <v>1.0434499999999999E-2</v>
      </c>
      <c r="Y36" s="1">
        <v>1.54643E-2</v>
      </c>
      <c r="Z36" s="1">
        <v>1.7813900000000001E-2</v>
      </c>
      <c r="AA36" s="1">
        <v>1.7679199999999999E-2</v>
      </c>
      <c r="AB36" s="13">
        <f t="shared" si="17"/>
        <v>1.4449500000000001E-2</v>
      </c>
      <c r="AC36" s="13">
        <f t="shared" si="18"/>
        <v>1.6488525E-2</v>
      </c>
      <c r="AD36" s="13">
        <f t="shared" si="19"/>
        <v>1.5347975E-2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20"/>
        <v>8.9999999999999993E-3</v>
      </c>
      <c r="AT36" s="13">
        <f t="shared" si="21"/>
        <v>8.9999999999999993E-3</v>
      </c>
      <c r="AU36" s="13">
        <f t="shared" si="22"/>
        <v>6.0000000000000001E-3</v>
      </c>
    </row>
    <row r="37" spans="13:47" x14ac:dyDescent="0.3">
      <c r="O37" s="1" t="s">
        <v>37</v>
      </c>
      <c r="P37" s="1">
        <f t="shared" ref="P37:AD37" si="23">2*(P32*P33)/(P32+P33)</f>
        <v>5.647393945970717</v>
      </c>
      <c r="Q37" s="1">
        <f t="shared" si="23"/>
        <v>6.57458256337907</v>
      </c>
      <c r="R37" s="1">
        <f t="shared" si="23"/>
        <v>6.3226998928093234</v>
      </c>
      <c r="S37" s="1">
        <f t="shared" si="23"/>
        <v>6.213475314503019</v>
      </c>
      <c r="T37" s="1">
        <f t="shared" si="23"/>
        <v>6.5110813703936747</v>
      </c>
      <c r="U37" s="1">
        <f t="shared" si="23"/>
        <v>6.7141651637163475</v>
      </c>
      <c r="V37" s="1">
        <f t="shared" si="23"/>
        <v>7.1993961709734284</v>
      </c>
      <c r="W37" s="1">
        <f t="shared" si="23"/>
        <v>7.6277198557603221</v>
      </c>
      <c r="X37" s="1">
        <f t="shared" si="23"/>
        <v>4.5036056195962439</v>
      </c>
      <c r="Y37" s="1">
        <f t="shared" si="23"/>
        <v>6.7181423034147887</v>
      </c>
      <c r="Z37" s="1">
        <f t="shared" si="23"/>
        <v>7.5920930748836</v>
      </c>
      <c r="AA37" s="1">
        <f t="shared" si="23"/>
        <v>7.5768481083312524</v>
      </c>
      <c r="AB37" s="1">
        <f t="shared" si="23"/>
        <v>6.1896662188894735</v>
      </c>
      <c r="AC37" s="1">
        <f t="shared" si="23"/>
        <v>7.0131068846082378</v>
      </c>
      <c r="AD37" s="1">
        <f t="shared" si="23"/>
        <v>6.5978187730582603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4">2*(AS32*AS33)/(AS32+AS33)</f>
        <v>3.8134689507494643</v>
      </c>
      <c r="AT37" s="1">
        <f t="shared" si="24"/>
        <v>3.806557377049181</v>
      </c>
      <c r="AU37" s="1">
        <f t="shared" si="24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6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66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66"/>
      <c r="O41" s="27"/>
      <c r="P41" s="64" t="s">
        <v>9</v>
      </c>
      <c r="Q41" s="64"/>
      <c r="R41" s="64"/>
      <c r="S41" s="64"/>
      <c r="T41" s="64" t="s">
        <v>17</v>
      </c>
      <c r="U41" s="64"/>
      <c r="V41" s="64"/>
      <c r="W41" s="64"/>
      <c r="X41" s="64" t="s">
        <v>18</v>
      </c>
      <c r="Y41" s="64"/>
      <c r="Z41" s="64"/>
      <c r="AA41" s="64"/>
      <c r="AB41" s="1" t="s">
        <v>9</v>
      </c>
      <c r="AC41" s="8" t="s">
        <v>17</v>
      </c>
      <c r="AD41" s="8" t="s">
        <v>18</v>
      </c>
      <c r="AE41" s="3"/>
      <c r="AF41" s="27"/>
      <c r="AG41" s="64" t="s">
        <v>9</v>
      </c>
      <c r="AH41" s="64"/>
      <c r="AI41" s="64"/>
      <c r="AJ41" s="64"/>
      <c r="AK41" s="64" t="s">
        <v>17</v>
      </c>
      <c r="AL41" s="64"/>
      <c r="AM41" s="64"/>
      <c r="AN41" s="64"/>
      <c r="AO41" s="64" t="s">
        <v>18</v>
      </c>
      <c r="AP41" s="64"/>
      <c r="AQ41" s="64"/>
      <c r="AR41" s="64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66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50</v>
      </c>
      <c r="AH42" s="1">
        <v>100</v>
      </c>
      <c r="AI42" s="1">
        <v>150</v>
      </c>
      <c r="AJ42" s="1">
        <v>200</v>
      </c>
      <c r="AK42" s="1">
        <v>50</v>
      </c>
      <c r="AL42" s="1">
        <v>100</v>
      </c>
      <c r="AM42" s="1">
        <v>150</v>
      </c>
      <c r="AN42" s="1">
        <v>200</v>
      </c>
      <c r="AO42" s="1">
        <v>50</v>
      </c>
      <c r="AP42" s="1">
        <v>100</v>
      </c>
      <c r="AQ42" s="1">
        <v>150</v>
      </c>
      <c r="AR42" s="1">
        <v>200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66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7" t="s">
        <v>11</v>
      </c>
      <c r="AG43" s="1">
        <v>49.946199999999997</v>
      </c>
      <c r="AH43" s="1">
        <v>51.584400000000002</v>
      </c>
      <c r="AI43" s="1">
        <v>52.576999999999998</v>
      </c>
      <c r="AJ43" s="1">
        <v>52.576999999999998</v>
      </c>
      <c r="AK43" s="1">
        <v>50.5379</v>
      </c>
      <c r="AL43" s="1">
        <v>52.576999999999998</v>
      </c>
      <c r="AM43" s="1">
        <v>53.242100000000001</v>
      </c>
      <c r="AN43" s="1">
        <v>54.1907</v>
      </c>
      <c r="AO43" s="1">
        <v>45.555</v>
      </c>
      <c r="AP43" s="1">
        <v>49.936399999999999</v>
      </c>
      <c r="AQ43" s="1">
        <v>52.576999999999998</v>
      </c>
      <c r="AR43" s="1">
        <v>52.576999999999998</v>
      </c>
      <c r="AS43" s="13">
        <f>AVERAGE(AG43:AJ43)</f>
        <v>51.671149999999997</v>
      </c>
      <c r="AT43" s="13">
        <f>AVERAGE(AK43:AN43)</f>
        <v>52.636924999999998</v>
      </c>
      <c r="AU43" s="13">
        <f>AVERAGE(AO43:AR43)</f>
        <v>50.161349999999999</v>
      </c>
    </row>
    <row r="44" spans="13:47" x14ac:dyDescent="0.3">
      <c r="M44" s="3"/>
      <c r="N44" s="66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5">AVERAGE(P44:S44)</f>
        <v>19.22</v>
      </c>
      <c r="AC44" s="13">
        <f t="shared" ref="AC44:AC49" si="26">AVERAGE(T44:W44)</f>
        <v>17</v>
      </c>
      <c r="AD44" s="13">
        <f t="shared" ref="AD44:AD49" si="27">AVERAGE(X44:AA44)</f>
        <v>31.71</v>
      </c>
      <c r="AE44" s="3"/>
      <c r="AF44" s="17" t="s">
        <v>12</v>
      </c>
      <c r="AG44" s="1">
        <v>9.1686999999999994</v>
      </c>
      <c r="AH44" s="1">
        <v>9.6625899999999998</v>
      </c>
      <c r="AI44" s="1">
        <v>9.9755500000000001</v>
      </c>
      <c r="AJ44" s="1">
        <v>10.0587</v>
      </c>
      <c r="AK44" s="1">
        <v>6.7188299999999996</v>
      </c>
      <c r="AL44" s="1">
        <v>6.6992700000000003</v>
      </c>
      <c r="AM44" s="1">
        <v>6.7432800000000004</v>
      </c>
      <c r="AN44" s="1">
        <v>6.7872899999999996</v>
      </c>
      <c r="AO44" s="1">
        <v>5.7603900000000001</v>
      </c>
      <c r="AP44" s="1">
        <v>6.8704200000000002</v>
      </c>
      <c r="AQ44" s="1">
        <v>7.2958400000000001</v>
      </c>
      <c r="AR44" s="1">
        <v>7.5403399999999996</v>
      </c>
      <c r="AS44" s="13">
        <f t="shared" ref="AS44:AS49" si="28">AVERAGE(AG44:AJ44)</f>
        <v>9.7163850000000007</v>
      </c>
      <c r="AT44" s="13">
        <f t="shared" ref="AT44:AT49" si="29">AVERAGE(AK44:AN44)</f>
        <v>6.7371675</v>
      </c>
      <c r="AU44" s="13">
        <f t="shared" ref="AU44:AU49" si="30">AVERAGE(AO44:AR44)</f>
        <v>6.8667475000000007</v>
      </c>
    </row>
    <row r="45" spans="13:47" x14ac:dyDescent="0.3">
      <c r="M45" s="3"/>
      <c r="N45" s="66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5"/>
        <v>19.22</v>
      </c>
      <c r="AC45" s="13">
        <f t="shared" si="26"/>
        <v>17</v>
      </c>
      <c r="AD45" s="13">
        <f t="shared" si="27"/>
        <v>31.71</v>
      </c>
      <c r="AE45" s="3"/>
      <c r="AF45" s="1" t="s">
        <v>13</v>
      </c>
      <c r="AG45" s="1">
        <v>9.1686999999999994</v>
      </c>
      <c r="AH45" s="1">
        <v>9.6625899999999998</v>
      </c>
      <c r="AI45" s="1">
        <v>9.9755500000000001</v>
      </c>
      <c r="AJ45" s="1">
        <v>10.0587</v>
      </c>
      <c r="AK45" s="1">
        <v>6.7188299999999996</v>
      </c>
      <c r="AL45" s="1">
        <v>6.6992700000000003</v>
      </c>
      <c r="AM45" s="1">
        <v>6.7432800000000004</v>
      </c>
      <c r="AN45" s="1">
        <v>6.7872899999999996</v>
      </c>
      <c r="AO45" s="1">
        <v>5.7603900000000001</v>
      </c>
      <c r="AP45" s="1">
        <v>6.8704200000000002</v>
      </c>
      <c r="AQ45" s="1">
        <v>7.2958400000000001</v>
      </c>
      <c r="AR45" s="1">
        <v>7.5403399999999996</v>
      </c>
      <c r="AS45" s="13">
        <f t="shared" si="28"/>
        <v>9.7163850000000007</v>
      </c>
      <c r="AT45" s="13">
        <f t="shared" si="29"/>
        <v>6.7371675</v>
      </c>
      <c r="AU45" s="13">
        <f t="shared" si="30"/>
        <v>6.8667475000000007</v>
      </c>
    </row>
    <row r="46" spans="13:47" x14ac:dyDescent="0.3">
      <c r="M46" s="3"/>
      <c r="N46" s="66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5"/>
        <v>1.88</v>
      </c>
      <c r="AC46" s="13">
        <f t="shared" si="26"/>
        <v>1.8</v>
      </c>
      <c r="AD46" s="13">
        <f t="shared" si="27"/>
        <v>2.02</v>
      </c>
      <c r="AE46" s="3"/>
      <c r="AF46" s="17" t="s">
        <v>14</v>
      </c>
      <c r="AG46" s="1">
        <v>6.7318699999999998</v>
      </c>
      <c r="AH46" s="1">
        <v>7.0603100000000003</v>
      </c>
      <c r="AI46" s="1">
        <v>7.3088800000000003</v>
      </c>
      <c r="AJ46" s="1">
        <v>7.3757099999999998</v>
      </c>
      <c r="AK46" s="1">
        <v>5.4490600000000002</v>
      </c>
      <c r="AL46" s="1">
        <v>5.4409099999999997</v>
      </c>
      <c r="AM46" s="1">
        <v>5.4775900000000002</v>
      </c>
      <c r="AN46" s="1">
        <v>5.5191499999999998</v>
      </c>
      <c r="AO46" s="1">
        <v>4.0407500000000001</v>
      </c>
      <c r="AP46" s="1">
        <v>4.8630800000000001</v>
      </c>
      <c r="AQ46" s="1">
        <v>5.1352900000000004</v>
      </c>
      <c r="AR46" s="1">
        <v>5.2607999999999997</v>
      </c>
      <c r="AS46" s="13">
        <f t="shared" si="28"/>
        <v>7.1191925000000005</v>
      </c>
      <c r="AT46" s="13">
        <f t="shared" si="29"/>
        <v>5.4716775000000002</v>
      </c>
      <c r="AU46" s="13">
        <f t="shared" si="30"/>
        <v>4.82498</v>
      </c>
    </row>
    <row r="47" spans="13:47" x14ac:dyDescent="0.3">
      <c r="M47" s="3"/>
      <c r="N47" s="66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5"/>
        <v>#DIV/0!</v>
      </c>
      <c r="AC47" s="13" t="e">
        <f t="shared" si="26"/>
        <v>#DIV/0!</v>
      </c>
      <c r="AD47" s="13" t="e">
        <f t="shared" si="27"/>
        <v>#DIV/0!</v>
      </c>
      <c r="AE47" s="3"/>
      <c r="AF47" s="1" t="s">
        <v>15</v>
      </c>
      <c r="AG47" s="1">
        <v>9.1686999999999994</v>
      </c>
      <c r="AH47" s="1">
        <v>9.6625899999999998</v>
      </c>
      <c r="AI47" s="1">
        <v>9.9755500000000001</v>
      </c>
      <c r="AJ47" s="1">
        <v>10.0587</v>
      </c>
      <c r="AK47" s="1">
        <v>6.7188299999999996</v>
      </c>
      <c r="AL47" s="1">
        <v>6.6992700000000003</v>
      </c>
      <c r="AM47" s="1">
        <v>6.7432800000000004</v>
      </c>
      <c r="AN47" s="1">
        <v>6.7872899999999996</v>
      </c>
      <c r="AO47" s="1">
        <v>5.7603900000000001</v>
      </c>
      <c r="AP47" s="1">
        <v>6.8704200000000002</v>
      </c>
      <c r="AQ47" s="1">
        <v>7.2958400000000001</v>
      </c>
      <c r="AR47" s="1">
        <v>7.5403399999999996</v>
      </c>
      <c r="AS47" s="13">
        <f t="shared" si="28"/>
        <v>9.7163850000000007</v>
      </c>
      <c r="AT47" s="13">
        <f t="shared" si="29"/>
        <v>6.7371675</v>
      </c>
      <c r="AU47" s="13">
        <f t="shared" si="30"/>
        <v>6.8667475000000007</v>
      </c>
    </row>
    <row r="48" spans="13:47" x14ac:dyDescent="0.3">
      <c r="M48" s="3"/>
      <c r="N48" s="66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5"/>
        <v>#DIV/0!</v>
      </c>
      <c r="AC48" s="13" t="e">
        <f t="shared" si="26"/>
        <v>#DIV/0!</v>
      </c>
      <c r="AD48" s="13" t="e">
        <f t="shared" si="27"/>
        <v>#DIV/0!</v>
      </c>
      <c r="AE48" s="3"/>
      <c r="AF48" s="1" t="s">
        <v>16</v>
      </c>
      <c r="AG48" s="1">
        <v>9.1686999999999994</v>
      </c>
      <c r="AH48" s="1">
        <v>9.6625899999999998</v>
      </c>
      <c r="AI48" s="1">
        <v>9.9755500000000001</v>
      </c>
      <c r="AJ48" s="1">
        <v>10.0587</v>
      </c>
      <c r="AK48" s="1">
        <v>6.7188299999999996</v>
      </c>
      <c r="AL48" s="1">
        <v>6.6992700000000003</v>
      </c>
      <c r="AM48" s="1">
        <v>6.7432800000000004</v>
      </c>
      <c r="AN48" s="1">
        <v>6.7872899999999996</v>
      </c>
      <c r="AO48" s="1">
        <v>5.7603900000000001</v>
      </c>
      <c r="AP48" s="1">
        <v>6.8704200000000002</v>
      </c>
      <c r="AQ48" s="1">
        <v>7.2958400000000001</v>
      </c>
      <c r="AR48" s="1">
        <v>7.5403399999999996</v>
      </c>
      <c r="AS48" s="13">
        <f t="shared" si="28"/>
        <v>9.7163850000000007</v>
      </c>
      <c r="AT48" s="13">
        <f t="shared" si="29"/>
        <v>6.7371675</v>
      </c>
      <c r="AU48" s="13">
        <f t="shared" si="30"/>
        <v>6.8667475000000007</v>
      </c>
    </row>
    <row r="49" spans="13:47" x14ac:dyDescent="0.3">
      <c r="M49" s="3"/>
      <c r="N49" s="66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5"/>
        <v>1.7000000000000001E-2</v>
      </c>
      <c r="AC49" s="13">
        <f t="shared" si="26"/>
        <v>1.7000000000000001E-2</v>
      </c>
      <c r="AD49" s="13">
        <f t="shared" si="27"/>
        <v>1.9E-2</v>
      </c>
      <c r="AE49" s="3"/>
      <c r="AF49" s="17" t="s">
        <v>44</v>
      </c>
      <c r="AG49" s="1">
        <v>2.89016E-2</v>
      </c>
      <c r="AH49" s="1">
        <v>3.0066800000000001E-2</v>
      </c>
      <c r="AI49" s="1">
        <v>3.0811700000000001E-2</v>
      </c>
      <c r="AJ49" s="1">
        <v>3.1130999999999999E-2</v>
      </c>
      <c r="AK49" s="1">
        <v>2.4925099999999999E-2</v>
      </c>
      <c r="AL49" s="1">
        <v>2.4962999999999999E-2</v>
      </c>
      <c r="AM49" s="1">
        <v>2.5161599999999999E-2</v>
      </c>
      <c r="AN49" s="1">
        <v>2.5454500000000001E-2</v>
      </c>
      <c r="AO49" s="1">
        <v>1.5288400000000001E-2</v>
      </c>
      <c r="AP49" s="1">
        <v>1.81213E-2</v>
      </c>
      <c r="AQ49" s="1">
        <v>1.8967399999999999E-2</v>
      </c>
      <c r="AR49" s="1">
        <v>1.9369399999999998E-2</v>
      </c>
      <c r="AS49" s="14">
        <f t="shared" si="28"/>
        <v>3.0227774999999998E-2</v>
      </c>
      <c r="AT49" s="14">
        <f t="shared" si="29"/>
        <v>2.512605E-2</v>
      </c>
      <c r="AU49" s="14">
        <f t="shared" si="30"/>
        <v>1.7936624999999998E-2</v>
      </c>
    </row>
    <row r="50" spans="13:47" x14ac:dyDescent="0.3">
      <c r="M50" s="3"/>
      <c r="N50" s="66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1">2*(AB45*AB46)/(AB45+AB46)</f>
        <v>3.4249857819905212</v>
      </c>
      <c r="AC50" s="1">
        <f t="shared" si="31"/>
        <v>3.2553191489361701</v>
      </c>
      <c r="AD50" s="1">
        <f t="shared" si="31"/>
        <v>3.7980551437889121</v>
      </c>
      <c r="AE50" s="3"/>
      <c r="AF50" s="1" t="s">
        <v>37</v>
      </c>
      <c r="AG50" s="1">
        <f t="shared" ref="AG50:AR50" si="32">2*(AG45*AG46)/(AG45+AG46)</f>
        <v>7.7635577176164121</v>
      </c>
      <c r="AH50" s="1">
        <f t="shared" si="32"/>
        <v>8.1589773069144709</v>
      </c>
      <c r="AI50" s="1">
        <f t="shared" si="32"/>
        <v>8.4365059054883513</v>
      </c>
      <c r="AJ50" s="1">
        <f t="shared" si="32"/>
        <v>8.5107616692506358</v>
      </c>
      <c r="AK50" s="1">
        <f t="shared" si="32"/>
        <v>6.0176921059937269</v>
      </c>
      <c r="AL50" s="1">
        <f t="shared" si="32"/>
        <v>6.004873920436105</v>
      </c>
      <c r="AM50" s="1">
        <f t="shared" si="32"/>
        <v>6.0448925641464148</v>
      </c>
      <c r="AN50" s="1">
        <f t="shared" si="32"/>
        <v>6.0878810774683831</v>
      </c>
      <c r="AO50" s="1">
        <f t="shared" si="32"/>
        <v>4.749711950344552</v>
      </c>
      <c r="AP50" s="1">
        <f t="shared" si="32"/>
        <v>5.6950444613457201</v>
      </c>
      <c r="AQ50" s="1">
        <f t="shared" si="32"/>
        <v>6.0278115012231392</v>
      </c>
      <c r="AR50" s="1">
        <f t="shared" si="32"/>
        <v>6.1976075055815336</v>
      </c>
      <c r="AS50" s="1">
        <f t="shared" ref="AS50:AU50" si="33">2*(AS45*AS46)/(AS45+AS46)</f>
        <v>8.2174567779587608</v>
      </c>
      <c r="AT50" s="1">
        <f t="shared" si="33"/>
        <v>6.0388362410172709</v>
      </c>
      <c r="AU50" s="1">
        <f t="shared" si="33"/>
        <v>5.6675832296895399</v>
      </c>
    </row>
    <row r="51" spans="13:47" x14ac:dyDescent="0.3">
      <c r="M51" s="3"/>
      <c r="N51" s="66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6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66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66"/>
      <c r="O54" s="27"/>
      <c r="P54" s="64" t="s">
        <v>9</v>
      </c>
      <c r="Q54" s="64"/>
      <c r="R54" s="64"/>
      <c r="S54" s="64"/>
      <c r="T54" s="64" t="s">
        <v>17</v>
      </c>
      <c r="U54" s="64"/>
      <c r="V54" s="64"/>
      <c r="W54" s="64"/>
      <c r="X54" s="64" t="s">
        <v>18</v>
      </c>
      <c r="Y54" s="64"/>
      <c r="Z54" s="64"/>
      <c r="AA54" s="64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66"/>
      <c r="O55" s="1" t="s">
        <v>10</v>
      </c>
      <c r="P55" s="1">
        <v>50</v>
      </c>
      <c r="Q55" s="1">
        <v>100</v>
      </c>
      <c r="R55" s="1">
        <v>150</v>
      </c>
      <c r="S55" s="1">
        <v>200</v>
      </c>
      <c r="T55" s="1">
        <v>50</v>
      </c>
      <c r="U55" s="1">
        <v>100</v>
      </c>
      <c r="V55" s="1">
        <v>150</v>
      </c>
      <c r="W55" s="1">
        <v>200</v>
      </c>
      <c r="X55" s="1">
        <v>50</v>
      </c>
      <c r="Y55" s="1">
        <v>100</v>
      </c>
      <c r="Z55" s="1">
        <v>150</v>
      </c>
      <c r="AA55" s="1">
        <v>200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66"/>
      <c r="O56" s="17" t="s">
        <v>11</v>
      </c>
      <c r="P56" s="1">
        <v>43.584400000000002</v>
      </c>
      <c r="Q56" s="1">
        <v>45.7164</v>
      </c>
      <c r="R56" s="1">
        <v>46.723700000000001</v>
      </c>
      <c r="S56" s="1">
        <v>46.723700000000001</v>
      </c>
      <c r="T56" s="1">
        <v>44.361899999999999</v>
      </c>
      <c r="U56" s="1">
        <v>46.723700000000001</v>
      </c>
      <c r="V56" s="1">
        <v>48.591700000000003</v>
      </c>
      <c r="W56" s="1">
        <v>50.3765</v>
      </c>
      <c r="X56" s="1">
        <v>35.618600000000001</v>
      </c>
      <c r="Y56" s="1">
        <v>42.171100000000003</v>
      </c>
      <c r="Z56" s="1">
        <v>46.723700000000001</v>
      </c>
      <c r="AA56" s="1">
        <v>46.723700000000001</v>
      </c>
      <c r="AB56" s="13">
        <f>AVERAGE(P56:S56)</f>
        <v>45.687050000000006</v>
      </c>
      <c r="AC56" s="13">
        <f>AVERAGE(T56:W56)</f>
        <v>47.513449999999999</v>
      </c>
      <c r="AD56" s="13">
        <f>AVERAGE(X56:AA56)</f>
        <v>42.809275000000007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66"/>
      <c r="O57" s="17" t="s">
        <v>12</v>
      </c>
      <c r="P57" s="1">
        <v>8.8899799999999995</v>
      </c>
      <c r="Q57" s="1">
        <v>9.56968</v>
      </c>
      <c r="R57" s="1">
        <v>9.7603899999999992</v>
      </c>
      <c r="S57" s="1">
        <v>9.7995099999999997</v>
      </c>
      <c r="T57" s="1">
        <v>8.3765300000000007</v>
      </c>
      <c r="U57" s="1">
        <v>8.4841099999999994</v>
      </c>
      <c r="V57" s="1">
        <v>8.7041599999999999</v>
      </c>
      <c r="W57" s="1">
        <v>8.8361900000000002</v>
      </c>
      <c r="X57" s="1">
        <v>6.4156500000000003</v>
      </c>
      <c r="Y57" s="1">
        <v>7.7554999999999996</v>
      </c>
      <c r="Z57" s="1">
        <v>8.5819100000000006</v>
      </c>
      <c r="AA57" s="1">
        <v>8.7383900000000008</v>
      </c>
      <c r="AB57" s="13">
        <f t="shared" ref="AB57:AB62" si="34">AVERAGE(P57:S57)</f>
        <v>9.5048899999999996</v>
      </c>
      <c r="AC57" s="13">
        <f t="shared" ref="AC57:AC62" si="35">AVERAGE(T57:W57)</f>
        <v>8.6002475</v>
      </c>
      <c r="AD57" s="13">
        <f t="shared" ref="AD57:AD62" si="36">AVERAGE(X57:AA57)</f>
        <v>7.8728625000000001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66"/>
      <c r="O58" s="1" t="s">
        <v>13</v>
      </c>
      <c r="P58" s="1">
        <v>8.8899799999999995</v>
      </c>
      <c r="Q58" s="1">
        <v>9.56968</v>
      </c>
      <c r="R58" s="1">
        <v>9.7603899999999992</v>
      </c>
      <c r="S58" s="1">
        <v>9.7995099999999997</v>
      </c>
      <c r="T58" s="1">
        <v>8.3765300000000007</v>
      </c>
      <c r="U58" s="1">
        <v>8.4841099999999994</v>
      </c>
      <c r="V58" s="1">
        <v>8.7041599999999999</v>
      </c>
      <c r="W58" s="1">
        <v>8.8361900000000002</v>
      </c>
      <c r="X58" s="1">
        <v>6.4156500000000003</v>
      </c>
      <c r="Y58" s="1">
        <v>7.7554999999999996</v>
      </c>
      <c r="Z58" s="1">
        <v>8.5819100000000006</v>
      </c>
      <c r="AA58" s="1">
        <v>8.7383900000000008</v>
      </c>
      <c r="AB58" s="13">
        <f t="shared" si="34"/>
        <v>9.5048899999999996</v>
      </c>
      <c r="AC58" s="13">
        <f t="shared" si="35"/>
        <v>8.6002475</v>
      </c>
      <c r="AD58" s="13">
        <f t="shared" si="36"/>
        <v>7.8728625000000001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66"/>
      <c r="O59" s="17" t="s">
        <v>14</v>
      </c>
      <c r="P59" s="1">
        <v>6.5427900000000001</v>
      </c>
      <c r="Q59" s="1">
        <v>7.0228200000000003</v>
      </c>
      <c r="R59" s="1">
        <v>7.1621800000000002</v>
      </c>
      <c r="S59" s="1">
        <v>7.1849999999999996</v>
      </c>
      <c r="T59" s="1">
        <v>6.3382199999999997</v>
      </c>
      <c r="U59" s="1">
        <v>6.4401000000000002</v>
      </c>
      <c r="V59" s="1">
        <v>6.5876099999999997</v>
      </c>
      <c r="W59" s="1">
        <v>6.6870399999999997</v>
      </c>
      <c r="X59" s="1">
        <v>4.2909499999999996</v>
      </c>
      <c r="Y59" s="1">
        <v>5.0945400000000003</v>
      </c>
      <c r="Z59" s="1">
        <v>5.7057900000000004</v>
      </c>
      <c r="AA59" s="1">
        <v>5.7571300000000001</v>
      </c>
      <c r="AB59" s="13">
        <f t="shared" si="34"/>
        <v>6.9781974999999994</v>
      </c>
      <c r="AC59" s="13">
        <f t="shared" si="35"/>
        <v>6.5132424999999996</v>
      </c>
      <c r="AD59" s="13">
        <f t="shared" si="36"/>
        <v>5.2121025000000003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66"/>
      <c r="O60" s="1" t="s">
        <v>15</v>
      </c>
      <c r="P60" s="1">
        <v>8.8899799999999995</v>
      </c>
      <c r="Q60" s="1">
        <v>9.56968</v>
      </c>
      <c r="R60" s="1">
        <v>9.7603899999999992</v>
      </c>
      <c r="S60" s="1">
        <v>9.7995099999999997</v>
      </c>
      <c r="T60" s="1">
        <v>8.3765300000000007</v>
      </c>
      <c r="U60" s="1">
        <v>8.4841099999999994</v>
      </c>
      <c r="V60" s="1">
        <v>8.7041599999999999</v>
      </c>
      <c r="W60" s="1">
        <v>8.8361900000000002</v>
      </c>
      <c r="X60" s="1">
        <v>6.4156500000000003</v>
      </c>
      <c r="Y60" s="1">
        <v>7.7554999999999996</v>
      </c>
      <c r="Z60" s="1">
        <v>8.5819100000000006</v>
      </c>
      <c r="AA60" s="1">
        <v>8.7383900000000008</v>
      </c>
      <c r="AB60" s="13">
        <f t="shared" si="34"/>
        <v>9.5048899999999996</v>
      </c>
      <c r="AC60" s="13">
        <f t="shared" si="35"/>
        <v>8.6002475</v>
      </c>
      <c r="AD60" s="13">
        <f t="shared" si="36"/>
        <v>7.8728625000000001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66"/>
      <c r="O61" s="1" t="s">
        <v>16</v>
      </c>
      <c r="P61" s="1">
        <v>8.8899799999999995</v>
      </c>
      <c r="Q61" s="1">
        <v>9.56968</v>
      </c>
      <c r="R61" s="1">
        <v>9.7603899999999992</v>
      </c>
      <c r="S61" s="1">
        <v>9.7995099999999997</v>
      </c>
      <c r="T61" s="1">
        <v>8.3765300000000007</v>
      </c>
      <c r="U61" s="1">
        <v>8.4841099999999994</v>
      </c>
      <c r="V61" s="1">
        <v>8.7041599999999999</v>
      </c>
      <c r="W61" s="1">
        <v>8.8361900000000002</v>
      </c>
      <c r="X61" s="1">
        <v>6.4156500000000003</v>
      </c>
      <c r="Y61" s="1">
        <v>7.7554999999999996</v>
      </c>
      <c r="Z61" s="1">
        <v>8.5819100000000006</v>
      </c>
      <c r="AA61" s="1">
        <v>8.7383900000000008</v>
      </c>
      <c r="AB61" s="13">
        <f t="shared" si="34"/>
        <v>9.5048899999999996</v>
      </c>
      <c r="AC61" s="13">
        <f t="shared" si="35"/>
        <v>8.6002475</v>
      </c>
      <c r="AD61" s="13">
        <f t="shared" si="36"/>
        <v>7.8728625000000001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66"/>
      <c r="O62" s="17" t="s">
        <v>44</v>
      </c>
      <c r="P62" s="1">
        <v>2.8370099999999999E-2</v>
      </c>
      <c r="Q62" s="1">
        <v>2.98169E-2</v>
      </c>
      <c r="R62" s="1">
        <v>3.0417599999999999E-2</v>
      </c>
      <c r="S62" s="1">
        <v>3.0622400000000001E-2</v>
      </c>
      <c r="T62" s="1">
        <v>2.7422499999999999E-2</v>
      </c>
      <c r="U62" s="1">
        <v>2.7774299999999998E-2</v>
      </c>
      <c r="V62" s="1">
        <v>2.8405400000000001E-2</v>
      </c>
      <c r="W62" s="1">
        <v>2.89213E-2</v>
      </c>
      <c r="X62" s="1">
        <v>1.5739699999999999E-2</v>
      </c>
      <c r="Y62" s="1">
        <v>1.8583200000000001E-2</v>
      </c>
      <c r="Z62" s="1">
        <v>2.0375500000000001E-2</v>
      </c>
      <c r="AA62" s="1">
        <v>2.0487200000000001E-2</v>
      </c>
      <c r="AB62" s="13">
        <f t="shared" si="34"/>
        <v>2.980675E-2</v>
      </c>
      <c r="AC62" s="13">
        <f t="shared" si="35"/>
        <v>2.8130875E-2</v>
      </c>
      <c r="AD62" s="13">
        <f t="shared" si="36"/>
        <v>1.8796400000000001E-2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66"/>
      <c r="O63" s="1" t="s">
        <v>37</v>
      </c>
      <c r="P63" s="1">
        <f>2*(P58*P59)/(P58+P59)</f>
        <v>7.5378914147233447</v>
      </c>
      <c r="Q63" s="1">
        <f t="shared" ref="Q63:AD63" si="37">2*(Q58*Q59)/(Q58+Q59)</f>
        <v>8.1007853063251467</v>
      </c>
      <c r="R63" s="1">
        <f t="shared" si="37"/>
        <v>8.2618266670133433</v>
      </c>
      <c r="S63" s="1">
        <f t="shared" si="37"/>
        <v>8.2910227436646675</v>
      </c>
      <c r="T63" s="1">
        <f t="shared" si="37"/>
        <v>7.2162000681764891</v>
      </c>
      <c r="U63" s="1">
        <f t="shared" si="37"/>
        <v>7.3221318664103494</v>
      </c>
      <c r="V63" s="1">
        <f t="shared" si="37"/>
        <v>7.4994080420513782</v>
      </c>
      <c r="W63" s="1">
        <f t="shared" si="37"/>
        <v>7.6128429428153801</v>
      </c>
      <c r="X63" s="1">
        <f t="shared" si="37"/>
        <v>5.1424791002745964</v>
      </c>
      <c r="Y63" s="1">
        <f t="shared" si="37"/>
        <v>6.1495069229356485</v>
      </c>
      <c r="Z63" s="1">
        <f t="shared" si="37"/>
        <v>6.8543679191052442</v>
      </c>
      <c r="AA63" s="1">
        <f t="shared" si="37"/>
        <v>6.9411855829525262</v>
      </c>
      <c r="AB63" s="1">
        <f t="shared" si="37"/>
        <v>8.0478854020249546</v>
      </c>
      <c r="AC63" s="1">
        <f t="shared" si="37"/>
        <v>7.4126489020760591</v>
      </c>
      <c r="AD63" s="1">
        <f t="shared" si="37"/>
        <v>6.2719566033850684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66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66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AO2:AR2"/>
    <mergeCell ref="P2:S2"/>
    <mergeCell ref="T2:W2"/>
    <mergeCell ref="X2:AA2"/>
    <mergeCell ref="AG2:AJ2"/>
    <mergeCell ref="AK2:AN2"/>
    <mergeCell ref="AO15:AR15"/>
    <mergeCell ref="P13:S13"/>
    <mergeCell ref="T13:W13"/>
    <mergeCell ref="X13:AA13"/>
    <mergeCell ref="B14:E14"/>
    <mergeCell ref="F14:I14"/>
    <mergeCell ref="J14:M14"/>
    <mergeCell ref="P15:S15"/>
    <mergeCell ref="T15:W15"/>
    <mergeCell ref="X15:AA15"/>
    <mergeCell ref="AG15:AJ15"/>
    <mergeCell ref="AK15:AN15"/>
    <mergeCell ref="P26:R26"/>
    <mergeCell ref="T26:V26"/>
    <mergeCell ref="X26:Z26"/>
    <mergeCell ref="P28:S28"/>
    <mergeCell ref="T28:W28"/>
    <mergeCell ref="X28:AA28"/>
    <mergeCell ref="AG28:AJ28"/>
    <mergeCell ref="AK28:AN28"/>
    <mergeCell ref="AO28:AR28"/>
    <mergeCell ref="N39:N47"/>
    <mergeCell ref="P41:S41"/>
    <mergeCell ref="T41:W41"/>
    <mergeCell ref="X41:AA41"/>
    <mergeCell ref="AG41:AJ41"/>
    <mergeCell ref="AK41:AN41"/>
    <mergeCell ref="AO41:AR41"/>
    <mergeCell ref="N48:N56"/>
    <mergeCell ref="P54:S54"/>
    <mergeCell ref="T54:W54"/>
    <mergeCell ref="X54:AA54"/>
    <mergeCell ref="N57:N6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97D-0AAB-4FBF-8E8E-C37F8CF90BCD}">
  <dimension ref="A1:AJ64"/>
  <sheetViews>
    <sheetView topLeftCell="A37" zoomScale="70" zoomScaleNormal="70" workbookViewId="0">
      <selection activeCell="I71" sqref="I7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72.764200000000002</v>
      </c>
      <c r="T4" s="1">
        <v>84.552800000000005</v>
      </c>
      <c r="U4" s="1">
        <v>90.040700000000001</v>
      </c>
      <c r="V4" s="1">
        <v>93.699200000000005</v>
      </c>
      <c r="W4" s="1">
        <v>93.9024</v>
      </c>
      <c r="X4" s="1">
        <v>73.373999999999995</v>
      </c>
      <c r="Y4" s="1">
        <v>85.365899999999996</v>
      </c>
      <c r="Z4" s="1">
        <v>92.682900000000004</v>
      </c>
      <c r="AA4" s="1">
        <v>93.9024</v>
      </c>
      <c r="AB4" s="1">
        <v>94.512200000000007</v>
      </c>
      <c r="AC4" s="1">
        <v>66.260199999999998</v>
      </c>
      <c r="AD4" s="1">
        <v>70.731700000000004</v>
      </c>
      <c r="AE4" s="1">
        <v>76.016300000000001</v>
      </c>
      <c r="AF4" s="1">
        <v>82.113799999999998</v>
      </c>
      <c r="AG4" s="1">
        <v>86.788600000000002</v>
      </c>
      <c r="AH4" s="13">
        <f>AVERAGE(S4:W4)</f>
        <v>86.991860000000003</v>
      </c>
      <c r="AI4" s="13">
        <f>AVERAGE(X4:AB4)</f>
        <v>87.967479999999995</v>
      </c>
      <c r="AJ4" s="13">
        <f>AVERAGE(AC4:AG4)</f>
        <v>76.382119999999986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35.9756</v>
      </c>
      <c r="T5" s="1">
        <v>40.447200000000002</v>
      </c>
      <c r="U5" s="1">
        <v>44.105699999999999</v>
      </c>
      <c r="V5" s="1">
        <v>45.325200000000002</v>
      </c>
      <c r="W5" s="1">
        <v>45.325200000000002</v>
      </c>
      <c r="X5" s="1">
        <v>36.382100000000001</v>
      </c>
      <c r="Y5" s="1">
        <v>41.4634</v>
      </c>
      <c r="Z5" s="1">
        <v>45.528500000000001</v>
      </c>
      <c r="AA5" s="1">
        <v>45.935000000000002</v>
      </c>
      <c r="AB5" s="1">
        <v>46.138199999999998</v>
      </c>
      <c r="AC5" s="1">
        <v>34.552799999999998</v>
      </c>
      <c r="AD5" s="1">
        <v>36.991900000000001</v>
      </c>
      <c r="AE5" s="1">
        <v>39.227600000000002</v>
      </c>
      <c r="AF5" s="1">
        <v>41.4634</v>
      </c>
      <c r="AG5" s="1">
        <v>44.308900000000001</v>
      </c>
      <c r="AH5" s="13">
        <f t="shared" ref="AH5:AH7" si="0">AVERAGE(S5:W5)</f>
        <v>42.235779999999998</v>
      </c>
      <c r="AI5" s="13">
        <f t="shared" ref="AI5:AI7" si="1">AVERAGE(X5:AB5)</f>
        <v>43.089440000000003</v>
      </c>
      <c r="AJ5" s="13">
        <f t="shared" ref="AJ5:AJ7" si="2">AVERAGE(AC5:AG5)</f>
        <v>39.308920000000001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35.9756</v>
      </c>
      <c r="T6" s="1">
        <v>40.447200000000002</v>
      </c>
      <c r="U6" s="1">
        <v>44.105699999999999</v>
      </c>
      <c r="V6" s="1">
        <v>45.325200000000002</v>
      </c>
      <c r="W6" s="1">
        <v>45.325200000000002</v>
      </c>
      <c r="X6" s="1">
        <v>36.382100000000001</v>
      </c>
      <c r="Y6" s="1">
        <v>41.4634</v>
      </c>
      <c r="Z6" s="1">
        <v>45.528500000000001</v>
      </c>
      <c r="AA6" s="1">
        <v>45.935000000000002</v>
      </c>
      <c r="AB6" s="1">
        <v>46.138199999999998</v>
      </c>
      <c r="AC6" s="1">
        <v>34.552799999999998</v>
      </c>
      <c r="AD6" s="1">
        <v>36.991900000000001</v>
      </c>
      <c r="AE6" s="1">
        <v>39.227600000000002</v>
      </c>
      <c r="AF6" s="1">
        <v>41.4634</v>
      </c>
      <c r="AG6" s="1">
        <v>44.308900000000001</v>
      </c>
      <c r="AH6" s="13">
        <f t="shared" si="0"/>
        <v>42.235779999999998</v>
      </c>
      <c r="AI6" s="13">
        <f t="shared" si="1"/>
        <v>43.089440000000003</v>
      </c>
      <c r="AJ6" s="13">
        <f t="shared" si="2"/>
        <v>39.308920000000001</v>
      </c>
    </row>
    <row r="7" spans="1:36" x14ac:dyDescent="0.3">
      <c r="A7" s="3"/>
      <c r="B7" s="3"/>
      <c r="C7" s="3"/>
      <c r="R7" s="17" t="s">
        <v>14</v>
      </c>
      <c r="S7" s="1">
        <v>2.6019199999999998</v>
      </c>
      <c r="T7" s="1">
        <v>2.9382600000000001</v>
      </c>
      <c r="U7" s="1">
        <v>3.2270400000000001</v>
      </c>
      <c r="V7" s="1">
        <v>3.33066</v>
      </c>
      <c r="W7" s="1">
        <v>3.33066</v>
      </c>
      <c r="X7" s="1">
        <v>2.6976900000000001</v>
      </c>
      <c r="Y7" s="1">
        <v>3.1307</v>
      </c>
      <c r="Z7" s="1">
        <v>3.45181</v>
      </c>
      <c r="AA7" s="1">
        <v>3.49472</v>
      </c>
      <c r="AB7" s="1">
        <v>3.5173000000000001</v>
      </c>
      <c r="AC7" s="1">
        <v>2.52135</v>
      </c>
      <c r="AD7" s="1">
        <v>2.75421</v>
      </c>
      <c r="AE7" s="1">
        <v>2.9439500000000001</v>
      </c>
      <c r="AF7" s="1">
        <v>3.1026600000000002</v>
      </c>
      <c r="AG7" s="1">
        <v>3.3191099999999998</v>
      </c>
      <c r="AH7" s="13">
        <f t="shared" si="0"/>
        <v>3.0857079999999999</v>
      </c>
      <c r="AI7" s="13">
        <f t="shared" si="1"/>
        <v>3.2584439999999999</v>
      </c>
      <c r="AJ7" s="13">
        <f t="shared" si="2"/>
        <v>2.9282560000000002</v>
      </c>
    </row>
    <row r="8" spans="1:36" x14ac:dyDescent="0.3">
      <c r="A8" s="1" t="s">
        <v>54</v>
      </c>
      <c r="B8" s="1" t="s">
        <v>55</v>
      </c>
      <c r="C8" s="1"/>
      <c r="D8" s="1"/>
      <c r="E8" s="3"/>
      <c r="R8" s="1" t="s">
        <v>15</v>
      </c>
      <c r="S8" s="1">
        <v>35.9756</v>
      </c>
      <c r="T8" s="1">
        <v>40.447200000000002</v>
      </c>
      <c r="U8" s="1">
        <v>44.105699999999999</v>
      </c>
      <c r="V8" s="1">
        <v>45.325200000000002</v>
      </c>
      <c r="W8" s="1">
        <v>45.325200000000002</v>
      </c>
      <c r="X8" s="1">
        <v>36.382100000000001</v>
      </c>
      <c r="Y8" s="1">
        <v>41.4634</v>
      </c>
      <c r="Z8" s="1">
        <v>45.528500000000001</v>
      </c>
      <c r="AA8" s="1">
        <v>45.935000000000002</v>
      </c>
      <c r="AB8" s="1">
        <v>46.138199999999998</v>
      </c>
      <c r="AC8" s="1">
        <v>34.552799999999998</v>
      </c>
      <c r="AD8" s="1">
        <v>36.991900000000001</v>
      </c>
      <c r="AE8" s="1">
        <v>39.227600000000002</v>
      </c>
      <c r="AF8" s="1">
        <v>41.4634</v>
      </c>
      <c r="AG8" s="1">
        <v>44.308900000000001</v>
      </c>
      <c r="AH8" s="13">
        <f>AVERAGE(S8:W8)</f>
        <v>42.235779999999998</v>
      </c>
      <c r="AI8" s="13">
        <f>AVERAGE(X8:AB8)</f>
        <v>43.089440000000003</v>
      </c>
      <c r="AJ8" s="13">
        <f>AVERAGE(AC8:AG8)</f>
        <v>39.308920000000001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35.9756</v>
      </c>
      <c r="T9" s="1">
        <v>40.447200000000002</v>
      </c>
      <c r="U9" s="1">
        <v>44.105699999999999</v>
      </c>
      <c r="V9" s="1">
        <v>45.325200000000002</v>
      </c>
      <c r="W9" s="1">
        <v>45.325200000000002</v>
      </c>
      <c r="X9" s="1">
        <v>36.382100000000001</v>
      </c>
      <c r="Y9" s="1">
        <v>41.4634</v>
      </c>
      <c r="Z9" s="1">
        <v>45.528500000000001</v>
      </c>
      <c r="AA9" s="1">
        <v>45.935000000000002</v>
      </c>
      <c r="AB9" s="1">
        <v>46.138199999999998</v>
      </c>
      <c r="AC9" s="1">
        <v>34.552799999999998</v>
      </c>
      <c r="AD9" s="1">
        <v>36.991900000000001</v>
      </c>
      <c r="AE9" s="1">
        <v>39.227600000000002</v>
      </c>
      <c r="AF9" s="1">
        <v>41.4634</v>
      </c>
      <c r="AG9" s="1">
        <v>44.308900000000001</v>
      </c>
      <c r="AH9" s="13">
        <f t="shared" ref="AH9" si="3">AVERAGE(S9:W9)</f>
        <v>42.235779999999998</v>
      </c>
      <c r="AI9" s="13">
        <f t="shared" ref="AI9:AI10" si="4">AVERAGE(X9:AB9)</f>
        <v>43.089440000000003</v>
      </c>
      <c r="AJ9" s="13">
        <f t="shared" ref="AJ9:AJ10" si="5">AVERAGE(AC9:AG9)</f>
        <v>39.308920000000001</v>
      </c>
    </row>
    <row r="10" spans="1:36" x14ac:dyDescent="0.3">
      <c r="A10" s="1" t="s">
        <v>59</v>
      </c>
      <c r="B10" s="1">
        <v>797</v>
      </c>
      <c r="C10" s="1">
        <v>20941</v>
      </c>
      <c r="D10" s="29">
        <v>2.6568900000000002</v>
      </c>
      <c r="E10" s="3"/>
      <c r="R10" s="17" t="s">
        <v>44</v>
      </c>
      <c r="S10" s="1">
        <v>0.112849</v>
      </c>
      <c r="T10" s="1">
        <v>0.12873200000000001</v>
      </c>
      <c r="U10" s="1">
        <v>0.147259</v>
      </c>
      <c r="V10" s="1">
        <v>0.15416299999999999</v>
      </c>
      <c r="W10" s="1">
        <v>0.154557</v>
      </c>
      <c r="X10" s="1">
        <v>0.11705500000000001</v>
      </c>
      <c r="Y10" s="1">
        <v>0.13789999999999999</v>
      </c>
      <c r="Z10" s="1">
        <v>0.15632099999999999</v>
      </c>
      <c r="AA10" s="1">
        <v>0.15901100000000001</v>
      </c>
      <c r="AB10" s="1">
        <v>0.16009000000000001</v>
      </c>
      <c r="AC10" s="1">
        <v>0.10335800000000001</v>
      </c>
      <c r="AD10" s="1">
        <v>0.11565300000000001</v>
      </c>
      <c r="AE10" s="1">
        <v>0.12601100000000001</v>
      </c>
      <c r="AF10" s="1">
        <v>0.133358</v>
      </c>
      <c r="AG10" s="1">
        <v>0.14349999999999999</v>
      </c>
      <c r="AH10" s="13">
        <f>AVERAGE(S10:W10)</f>
        <v>0.139512</v>
      </c>
      <c r="AI10" s="13">
        <f t="shared" si="4"/>
        <v>0.14607540000000002</v>
      </c>
      <c r="AJ10" s="13">
        <f t="shared" si="5"/>
        <v>0.124376</v>
      </c>
    </row>
    <row r="11" spans="1:36" x14ac:dyDescent="0.3">
      <c r="A11" s="1" t="s">
        <v>60</v>
      </c>
      <c r="B11" s="1">
        <v>583</v>
      </c>
      <c r="C11" s="1">
        <v>8144</v>
      </c>
      <c r="D11" s="29">
        <v>2.3463500000000002</v>
      </c>
      <c r="E11" s="3"/>
      <c r="R11" s="1" t="s">
        <v>37</v>
      </c>
      <c r="S11" s="13">
        <f t="shared" ref="S11:AG11" si="6">2*(S6*S7)/(S6+S7)</f>
        <v>4.8528590304405261</v>
      </c>
      <c r="T11" s="13">
        <f t="shared" si="6"/>
        <v>5.4785354297038689</v>
      </c>
      <c r="U11" s="13">
        <f t="shared" si="6"/>
        <v>6.0140553083552728</v>
      </c>
      <c r="V11" s="13">
        <f t="shared" si="6"/>
        <v>6.2053298670293762</v>
      </c>
      <c r="W11" s="13">
        <f t="shared" si="6"/>
        <v>6.2053298670293762</v>
      </c>
      <c r="X11" s="13">
        <f t="shared" si="6"/>
        <v>5.0229352485773333</v>
      </c>
      <c r="Y11" s="13">
        <f t="shared" si="6"/>
        <v>5.8218224554369309</v>
      </c>
      <c r="Z11" s="13">
        <f t="shared" si="6"/>
        <v>6.4170982823506018</v>
      </c>
      <c r="AA11" s="13">
        <f t="shared" si="6"/>
        <v>6.4952811061846996</v>
      </c>
      <c r="AB11" s="13">
        <f t="shared" si="6"/>
        <v>6.5363108159217012</v>
      </c>
      <c r="AC11" s="13">
        <f t="shared" si="6"/>
        <v>4.6997545340891165</v>
      </c>
      <c r="AD11" s="13">
        <f t="shared" si="6"/>
        <v>5.126713577706095</v>
      </c>
      <c r="AE11" s="13">
        <f t="shared" si="6"/>
        <v>5.4768721102259699</v>
      </c>
      <c r="AF11" s="13">
        <f t="shared" si="6"/>
        <v>5.7733096730561329</v>
      </c>
      <c r="AG11" s="13">
        <f t="shared" si="6"/>
        <v>6.1756144369248256</v>
      </c>
      <c r="AH11" s="13">
        <f>2*(AH6*AH7)/(AH6+AH7)</f>
        <v>5.7512358920007225</v>
      </c>
      <c r="AI11" s="13">
        <f t="shared" ref="AI11:AJ11" si="7">2*(AI6*AI7)/(AI6+AI7)</f>
        <v>6.0587243737539342</v>
      </c>
      <c r="AJ11" s="13">
        <f t="shared" si="7"/>
        <v>5.4504865970925716</v>
      </c>
    </row>
    <row r="12" spans="1:36" x14ac:dyDescent="0.3">
      <c r="A12" s="1" t="s">
        <v>61</v>
      </c>
      <c r="B12" s="1">
        <v>5306</v>
      </c>
      <c r="C12" s="1">
        <v>628</v>
      </c>
      <c r="D12" s="29">
        <v>3.0020899999999999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64.086799999999997</v>
      </c>
      <c r="T17" s="1">
        <v>76.942999999999998</v>
      </c>
      <c r="U17" s="1">
        <v>83.160600000000002</v>
      </c>
      <c r="V17" s="1">
        <v>87.953400000000002</v>
      </c>
      <c r="W17" s="1">
        <v>90.382099999999994</v>
      </c>
      <c r="X17" s="1">
        <v>64.572500000000005</v>
      </c>
      <c r="Y17" s="1">
        <v>78.238299999999995</v>
      </c>
      <c r="Z17" s="1">
        <v>86.269400000000005</v>
      </c>
      <c r="AA17" s="1">
        <v>89.993499999999997</v>
      </c>
      <c r="AB17" s="1">
        <v>92.227999999999994</v>
      </c>
      <c r="AC17" s="1">
        <v>54.825099999999999</v>
      </c>
      <c r="AD17" s="1">
        <v>62.208500000000001</v>
      </c>
      <c r="AE17" s="1">
        <v>70.984499999999997</v>
      </c>
      <c r="AF17" s="1">
        <v>76.392499999999998</v>
      </c>
      <c r="AG17" s="1">
        <v>79.825100000000006</v>
      </c>
      <c r="AH17" s="13">
        <f>AVERAGE(S17:W17)</f>
        <v>80.505179999999996</v>
      </c>
      <c r="AI17" s="13">
        <f>AVERAGE(X17:AB17)</f>
        <v>82.260339999999999</v>
      </c>
      <c r="AJ17" s="13">
        <f>AVERAGE(AC17:AG17)</f>
        <v>68.847139999999996</v>
      </c>
    </row>
    <row r="18" spans="1:36" x14ac:dyDescent="0.3">
      <c r="A18" s="22" t="s">
        <v>27</v>
      </c>
      <c r="B18" s="25">
        <v>2.21</v>
      </c>
      <c r="C18" s="25">
        <v>2.2909999999999999</v>
      </c>
      <c r="D18" s="25">
        <v>2.3806699999999998</v>
      </c>
      <c r="E18" s="25">
        <v>2.4245000000000001</v>
      </c>
      <c r="F18" s="26">
        <v>2.4780000000000002</v>
      </c>
      <c r="G18" s="21">
        <v>2.1619999999999999</v>
      </c>
      <c r="H18" s="21">
        <v>2.2109999999999999</v>
      </c>
      <c r="I18" s="21">
        <v>2.2513299999999998</v>
      </c>
      <c r="J18" s="21">
        <v>2.2745000000000002</v>
      </c>
      <c r="K18" s="21">
        <v>2.3104</v>
      </c>
      <c r="L18" s="21">
        <v>2.1360000000000001</v>
      </c>
      <c r="M18" s="21">
        <v>2.2450000000000001</v>
      </c>
      <c r="N18" s="21">
        <v>2.2853300000000001</v>
      </c>
      <c r="O18" s="21">
        <v>2.3359999999999999</v>
      </c>
      <c r="P18" s="21">
        <v>2.3664000000000001</v>
      </c>
      <c r="R18" s="17" t="s">
        <v>12</v>
      </c>
      <c r="S18" s="1">
        <v>20.790199999999999</v>
      </c>
      <c r="T18" s="1">
        <v>23.9313</v>
      </c>
      <c r="U18" s="1">
        <v>25.906700000000001</v>
      </c>
      <c r="V18" s="1">
        <v>26.943000000000001</v>
      </c>
      <c r="W18" s="1">
        <v>27.299199999999999</v>
      </c>
      <c r="X18" s="1">
        <v>20.984500000000001</v>
      </c>
      <c r="Y18" s="1">
        <v>24.319900000000001</v>
      </c>
      <c r="Z18" s="1">
        <v>26.5868</v>
      </c>
      <c r="AA18" s="1">
        <v>27.2668</v>
      </c>
      <c r="AB18" s="1">
        <v>27.590699999999998</v>
      </c>
      <c r="AC18" s="1">
        <v>19.850999999999999</v>
      </c>
      <c r="AD18" s="1">
        <v>22.409300000000002</v>
      </c>
      <c r="AE18" s="1">
        <v>24.676200000000001</v>
      </c>
      <c r="AF18" s="1">
        <v>26.0687</v>
      </c>
      <c r="AG18" s="1">
        <v>27.234500000000001</v>
      </c>
      <c r="AH18" s="13">
        <f t="shared" ref="AH18:AH20" si="8">AVERAGE(S18:W18)</f>
        <v>24.974079999999997</v>
      </c>
      <c r="AI18" s="13">
        <f t="shared" ref="AI18:AI20" si="9">AVERAGE(X18:AB18)</f>
        <v>25.349740000000001</v>
      </c>
      <c r="AJ18" s="13">
        <f t="shared" ref="AJ18:AJ20" si="10">AVERAGE(AC18:AG18)</f>
        <v>24.047940000000001</v>
      </c>
    </row>
    <row r="19" spans="1:36" x14ac:dyDescent="0.3">
      <c r="A19" s="22" t="s">
        <v>46</v>
      </c>
      <c r="B19" s="22">
        <v>71.599999999999994</v>
      </c>
      <c r="C19" s="22">
        <v>113.4</v>
      </c>
      <c r="D19" s="22">
        <v>139</v>
      </c>
      <c r="E19" s="22">
        <v>157</v>
      </c>
      <c r="F19" s="21">
        <v>165.4</v>
      </c>
      <c r="G19" s="21">
        <v>75</v>
      </c>
      <c r="H19" s="21">
        <v>119.8</v>
      </c>
      <c r="I19" s="21">
        <v>150</v>
      </c>
      <c r="J19" s="21">
        <v>164.6</v>
      </c>
      <c r="K19" s="21">
        <v>175.4</v>
      </c>
      <c r="L19" s="21">
        <v>39</v>
      </c>
      <c r="M19" s="21">
        <v>59.2</v>
      </c>
      <c r="N19" s="21">
        <v>87.2</v>
      </c>
      <c r="O19" s="21">
        <v>104.8</v>
      </c>
      <c r="P19" s="21">
        <v>117</v>
      </c>
      <c r="R19" s="1" t="s">
        <v>13</v>
      </c>
      <c r="S19" s="1">
        <v>20.790199999999999</v>
      </c>
      <c r="T19" s="1">
        <v>23.9313</v>
      </c>
      <c r="U19" s="1">
        <v>25.906700000000001</v>
      </c>
      <c r="V19" s="1">
        <v>26.943000000000001</v>
      </c>
      <c r="W19" s="1">
        <v>27.299199999999999</v>
      </c>
      <c r="X19" s="1">
        <v>20.984500000000001</v>
      </c>
      <c r="Y19" s="1">
        <v>24.319900000000001</v>
      </c>
      <c r="Z19" s="1">
        <v>26.5868</v>
      </c>
      <c r="AA19" s="1">
        <v>27.2668</v>
      </c>
      <c r="AB19" s="1">
        <v>27.590699999999998</v>
      </c>
      <c r="AC19" s="1">
        <v>19.850999999999999</v>
      </c>
      <c r="AD19" s="1">
        <v>22.409300000000002</v>
      </c>
      <c r="AE19" s="1">
        <v>24.676200000000001</v>
      </c>
      <c r="AF19" s="1">
        <v>26.0687</v>
      </c>
      <c r="AG19" s="1">
        <v>27.234500000000001</v>
      </c>
      <c r="AH19" s="13">
        <f t="shared" si="8"/>
        <v>24.974079999999997</v>
      </c>
      <c r="AI19" s="13">
        <f t="shared" si="9"/>
        <v>25.349740000000001</v>
      </c>
      <c r="AJ19" s="13">
        <f t="shared" si="10"/>
        <v>24.047940000000001</v>
      </c>
    </row>
    <row r="20" spans="1:36" x14ac:dyDescent="0.3">
      <c r="R20" s="17" t="s">
        <v>14</v>
      </c>
      <c r="S20" s="1">
        <v>4.6189299999999998</v>
      </c>
      <c r="T20" s="1">
        <v>5.3257099999999999</v>
      </c>
      <c r="U20" s="1">
        <v>5.8266299999999998</v>
      </c>
      <c r="V20" s="1">
        <v>6.12113</v>
      </c>
      <c r="W20" s="1">
        <v>6.2123400000000002</v>
      </c>
      <c r="X20" s="1">
        <v>4.9264299999999999</v>
      </c>
      <c r="Y20" s="1">
        <v>5.7902500000000003</v>
      </c>
      <c r="Z20" s="1">
        <v>6.4228399999999999</v>
      </c>
      <c r="AA20" s="1">
        <v>6.6141300000000003</v>
      </c>
      <c r="AB20" s="1">
        <v>6.7037300000000002</v>
      </c>
      <c r="AC20" s="1">
        <v>4.4745499999999998</v>
      </c>
      <c r="AD20" s="1">
        <v>5.0934200000000001</v>
      </c>
      <c r="AE20" s="1">
        <v>5.6495800000000003</v>
      </c>
      <c r="AF20" s="1">
        <v>5.9921899999999999</v>
      </c>
      <c r="AG20" s="1">
        <v>6.2835299999999998</v>
      </c>
      <c r="AH20" s="13">
        <f t="shared" si="8"/>
        <v>5.6209480000000003</v>
      </c>
      <c r="AI20" s="13">
        <f t="shared" si="9"/>
        <v>6.0914760000000001</v>
      </c>
      <c r="AJ20" s="13">
        <f t="shared" si="10"/>
        <v>5.4986540000000002</v>
      </c>
    </row>
    <row r="21" spans="1:36" x14ac:dyDescent="0.3">
      <c r="R21" s="1" t="s">
        <v>15</v>
      </c>
      <c r="S21" s="1">
        <v>20.790199999999999</v>
      </c>
      <c r="T21" s="1">
        <v>23.9313</v>
      </c>
      <c r="U21" s="1">
        <v>25.906700000000001</v>
      </c>
      <c r="V21" s="1">
        <v>26.943000000000001</v>
      </c>
      <c r="W21" s="1">
        <v>27.299199999999999</v>
      </c>
      <c r="X21" s="1">
        <v>20.984500000000001</v>
      </c>
      <c r="Y21" s="1">
        <v>24.319900000000001</v>
      </c>
      <c r="Z21" s="1">
        <v>26.5868</v>
      </c>
      <c r="AA21" s="1">
        <v>27.2668</v>
      </c>
      <c r="AB21" s="1">
        <v>27.590699999999998</v>
      </c>
      <c r="AC21" s="1">
        <v>19.850999999999999</v>
      </c>
      <c r="AD21" s="1">
        <v>22.409300000000002</v>
      </c>
      <c r="AE21" s="1">
        <v>24.676200000000001</v>
      </c>
      <c r="AF21" s="1">
        <v>26.0687</v>
      </c>
      <c r="AG21" s="1">
        <v>27.234500000000001</v>
      </c>
      <c r="AH21" s="13">
        <f>AVERAGE(S21:W21)</f>
        <v>24.974079999999997</v>
      </c>
      <c r="AI21" s="13">
        <f>AVERAGE(X21:AB21)</f>
        <v>25.349740000000001</v>
      </c>
      <c r="AJ21" s="13">
        <f>AVERAGE(AC21:AG21)</f>
        <v>24.047940000000001</v>
      </c>
    </row>
    <row r="22" spans="1:36" x14ac:dyDescent="0.3">
      <c r="R22" s="1" t="s">
        <v>16</v>
      </c>
      <c r="S22" s="1">
        <v>20.790199999999999</v>
      </c>
      <c r="T22" s="1">
        <v>23.9313</v>
      </c>
      <c r="U22" s="1">
        <v>25.906700000000001</v>
      </c>
      <c r="V22" s="1">
        <v>26.943000000000001</v>
      </c>
      <c r="W22" s="1">
        <v>27.299199999999999</v>
      </c>
      <c r="X22" s="1">
        <v>20.984500000000001</v>
      </c>
      <c r="Y22" s="1">
        <v>24.319900000000001</v>
      </c>
      <c r="Z22" s="1">
        <v>26.5868</v>
      </c>
      <c r="AA22" s="1">
        <v>27.2668</v>
      </c>
      <c r="AB22" s="1">
        <v>27.590699999999998</v>
      </c>
      <c r="AC22" s="1">
        <v>19.850999999999999</v>
      </c>
      <c r="AD22" s="1">
        <v>22.409300000000002</v>
      </c>
      <c r="AE22" s="1">
        <v>24.676200000000001</v>
      </c>
      <c r="AF22" s="1">
        <v>26.0687</v>
      </c>
      <c r="AG22" s="1">
        <v>27.234500000000001</v>
      </c>
      <c r="AH22" s="13">
        <f t="shared" ref="AH22" si="11">AVERAGE(S22:W22)</f>
        <v>24.974079999999997</v>
      </c>
      <c r="AI22" s="13">
        <f t="shared" ref="AI22:AI23" si="12">AVERAGE(X22:AB22)</f>
        <v>25.349740000000001</v>
      </c>
      <c r="AJ22" s="13">
        <f t="shared" ref="AJ22:AJ23" si="13">AVERAGE(AC22:AG22)</f>
        <v>24.047940000000001</v>
      </c>
    </row>
    <row r="23" spans="1:36" x14ac:dyDescent="0.3">
      <c r="R23" s="17" t="s">
        <v>44</v>
      </c>
      <c r="S23" s="1">
        <v>0.18097199999999999</v>
      </c>
      <c r="T23" s="1">
        <v>0.215031</v>
      </c>
      <c r="U23" s="1">
        <v>0.23985300000000001</v>
      </c>
      <c r="V23" s="1">
        <v>0.254658</v>
      </c>
      <c r="W23" s="1">
        <v>0.25998199999999999</v>
      </c>
      <c r="X23" s="1">
        <v>0.18850500000000001</v>
      </c>
      <c r="Y23" s="1">
        <v>0.22787199999999999</v>
      </c>
      <c r="Z23" s="1">
        <v>0.25805099999999997</v>
      </c>
      <c r="AA23" s="1">
        <v>0.26738000000000001</v>
      </c>
      <c r="AB23" s="1">
        <v>0.271229</v>
      </c>
      <c r="AC23" s="1">
        <v>0.16181999999999999</v>
      </c>
      <c r="AD23" s="1">
        <v>0.19003100000000001</v>
      </c>
      <c r="AE23" s="1">
        <v>0.21465999999999999</v>
      </c>
      <c r="AF23" s="1">
        <v>0.22941400000000001</v>
      </c>
      <c r="AG23" s="1">
        <v>0.242095</v>
      </c>
      <c r="AH23" s="13">
        <f>AVERAGE(S23:W23)</f>
        <v>0.2300992</v>
      </c>
      <c r="AI23" s="13">
        <f t="shared" si="12"/>
        <v>0.24260739999999997</v>
      </c>
      <c r="AJ23" s="13">
        <f t="shared" si="13"/>
        <v>0.20760399999999998</v>
      </c>
    </row>
    <row r="24" spans="1:36" x14ac:dyDescent="0.3">
      <c r="R24" s="1" t="s">
        <v>37</v>
      </c>
      <c r="S24" s="13">
        <f t="shared" ref="S24:AG24" si="14">2*(S19*S20)/(S19+S20)</f>
        <v>7.5585805957150045</v>
      </c>
      <c r="T24" s="13">
        <f t="shared" si="14"/>
        <v>8.71252145882303</v>
      </c>
      <c r="U24" s="13">
        <f t="shared" si="14"/>
        <v>9.513578021657354</v>
      </c>
      <c r="V24" s="13">
        <f t="shared" si="14"/>
        <v>9.9758623977101486</v>
      </c>
      <c r="W24" s="13">
        <f t="shared" si="14"/>
        <v>10.121403679329569</v>
      </c>
      <c r="X24" s="13">
        <f t="shared" si="14"/>
        <v>7.9795414780557854</v>
      </c>
      <c r="Y24" s="13">
        <f t="shared" si="14"/>
        <v>9.3535436372784595</v>
      </c>
      <c r="Z24" s="13">
        <f t="shared" si="14"/>
        <v>10.34623597906551</v>
      </c>
      <c r="AA24" s="13">
        <f t="shared" si="14"/>
        <v>10.645880138709298</v>
      </c>
      <c r="AB24" s="13">
        <f t="shared" si="14"/>
        <v>10.786626476136213</v>
      </c>
      <c r="AC24" s="13">
        <f t="shared" si="14"/>
        <v>7.3029626914910448</v>
      </c>
      <c r="AD24" s="13">
        <f t="shared" si="14"/>
        <v>8.3002682502676102</v>
      </c>
      <c r="AE24" s="13">
        <f t="shared" si="14"/>
        <v>9.194168525657048</v>
      </c>
      <c r="AF24" s="13">
        <f t="shared" si="14"/>
        <v>9.7444957674599788</v>
      </c>
      <c r="AG24" s="13">
        <f t="shared" si="14"/>
        <v>10.211148912092982</v>
      </c>
      <c r="AH24" s="13">
        <f>2*(AH19*AH20)/(AH19+AH20)</f>
        <v>9.1765240435694331</v>
      </c>
      <c r="AI24" s="13">
        <f t="shared" ref="AI24:AJ24" si="15">2*(AI19*AI20)/(AI19+AI20)</f>
        <v>9.8226056407131335</v>
      </c>
      <c r="AJ24" s="13">
        <f t="shared" si="15"/>
        <v>8.9506967519004057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63.590600000000002</v>
      </c>
      <c r="T30" s="1">
        <v>75.204700000000003</v>
      </c>
      <c r="U30" s="1">
        <v>81.9649</v>
      </c>
      <c r="V30" s="1">
        <v>86.678399999999996</v>
      </c>
      <c r="W30" s="1">
        <v>88.877200000000002</v>
      </c>
      <c r="X30" s="1">
        <v>64.304100000000005</v>
      </c>
      <c r="Y30" s="1">
        <v>76.818700000000007</v>
      </c>
      <c r="Z30" s="1">
        <v>84.608199999999997</v>
      </c>
      <c r="AA30" s="1">
        <v>88.385999999999996</v>
      </c>
      <c r="AB30" s="1">
        <v>91.064300000000003</v>
      </c>
      <c r="AC30" s="1">
        <v>53.017499999999998</v>
      </c>
      <c r="AD30" s="1">
        <v>60.526299999999999</v>
      </c>
      <c r="AE30" s="1">
        <v>69.344999999999999</v>
      </c>
      <c r="AF30" s="1">
        <v>74.643299999999996</v>
      </c>
      <c r="AG30" s="1">
        <v>77.8596</v>
      </c>
      <c r="AH30" s="13">
        <f>AVERAGE(S30:W30)</f>
        <v>79.263159999999999</v>
      </c>
      <c r="AI30" s="13">
        <f>AVERAGE(X30:AB30)</f>
        <v>81.036259999999999</v>
      </c>
      <c r="AJ30" s="13">
        <f>AVERAGE(AC30:AG30)</f>
        <v>67.078339999999997</v>
      </c>
    </row>
    <row r="31" spans="1:36" x14ac:dyDescent="0.3">
      <c r="R31" s="17" t="s">
        <v>12</v>
      </c>
      <c r="S31" s="1">
        <v>19.228100000000001</v>
      </c>
      <c r="T31" s="1">
        <v>21.403500000000001</v>
      </c>
      <c r="U31" s="1">
        <v>23.087700000000002</v>
      </c>
      <c r="V31" s="1">
        <v>23.3918</v>
      </c>
      <c r="W31" s="1">
        <v>23.508800000000001</v>
      </c>
      <c r="X31" s="1">
        <v>18.865500000000001</v>
      </c>
      <c r="Y31" s="1">
        <v>21.543900000000001</v>
      </c>
      <c r="Z31" s="1">
        <v>23.017499999999998</v>
      </c>
      <c r="AA31" s="1">
        <v>23.485399999999998</v>
      </c>
      <c r="AB31" s="1">
        <v>23.812899999999999</v>
      </c>
      <c r="AC31" s="1">
        <v>17.380099999999999</v>
      </c>
      <c r="AD31" s="1">
        <v>19.6374</v>
      </c>
      <c r="AE31" s="1">
        <v>21.777799999999999</v>
      </c>
      <c r="AF31" s="1">
        <v>23.064299999999999</v>
      </c>
      <c r="AG31" s="1">
        <v>23.7895</v>
      </c>
      <c r="AH31" s="13">
        <f t="shared" ref="AH31:AH33" si="16">AVERAGE(S31:W31)</f>
        <v>22.12398</v>
      </c>
      <c r="AI31" s="13">
        <f t="shared" ref="AI31:AI33" si="17">AVERAGE(X31:AB31)</f>
        <v>22.145040000000002</v>
      </c>
      <c r="AJ31" s="13">
        <f t="shared" ref="AJ31:AJ33" si="18">AVERAGE(AC31:AG31)</f>
        <v>21.129820000000002</v>
      </c>
    </row>
    <row r="32" spans="1:36" x14ac:dyDescent="0.3">
      <c r="R32" s="1" t="s">
        <v>13</v>
      </c>
      <c r="S32" s="1">
        <v>19.228100000000001</v>
      </c>
      <c r="T32" s="1">
        <v>21.403500000000001</v>
      </c>
      <c r="U32" s="1">
        <v>23.087700000000002</v>
      </c>
      <c r="V32" s="1">
        <v>23.3918</v>
      </c>
      <c r="W32" s="1">
        <v>23.508800000000001</v>
      </c>
      <c r="X32" s="1">
        <v>18.865500000000001</v>
      </c>
      <c r="Y32" s="1">
        <v>21.543900000000001</v>
      </c>
      <c r="Z32" s="1">
        <v>23.017499999999998</v>
      </c>
      <c r="AA32" s="1">
        <v>23.485399999999998</v>
      </c>
      <c r="AB32" s="1">
        <v>23.812899999999999</v>
      </c>
      <c r="AC32" s="1">
        <v>17.380099999999999</v>
      </c>
      <c r="AD32" s="1">
        <v>19.6374</v>
      </c>
      <c r="AE32" s="1">
        <v>21.777799999999999</v>
      </c>
      <c r="AF32" s="1">
        <v>23.064299999999999</v>
      </c>
      <c r="AG32" s="1">
        <v>23.7895</v>
      </c>
      <c r="AH32" s="13">
        <f t="shared" si="16"/>
        <v>22.12398</v>
      </c>
      <c r="AI32" s="13">
        <f t="shared" si="17"/>
        <v>22.145040000000002</v>
      </c>
      <c r="AJ32" s="13">
        <f t="shared" si="18"/>
        <v>21.129820000000002</v>
      </c>
    </row>
    <row r="33" spans="18:36" x14ac:dyDescent="0.3">
      <c r="R33" s="17" t="s">
        <v>14</v>
      </c>
      <c r="S33" s="1">
        <v>12.845599999999999</v>
      </c>
      <c r="T33" s="1">
        <v>14.288500000000001</v>
      </c>
      <c r="U33" s="1">
        <v>15.460699999999999</v>
      </c>
      <c r="V33" s="1">
        <v>15.6349</v>
      </c>
      <c r="W33" s="1">
        <v>15.7401</v>
      </c>
      <c r="X33" s="1">
        <v>13.1548</v>
      </c>
      <c r="Y33" s="1">
        <v>15.0877</v>
      </c>
      <c r="Z33" s="1">
        <v>16.207799999999999</v>
      </c>
      <c r="AA33" s="1">
        <v>16.554200000000002</v>
      </c>
      <c r="AB33" s="1">
        <v>16.813500000000001</v>
      </c>
      <c r="AC33" s="1">
        <v>11.577500000000001</v>
      </c>
      <c r="AD33" s="1">
        <v>13.0762</v>
      </c>
      <c r="AE33" s="1">
        <v>14.4819</v>
      </c>
      <c r="AF33" s="1">
        <v>15.3414</v>
      </c>
      <c r="AG33" s="1">
        <v>15.832599999999999</v>
      </c>
      <c r="AH33" s="13">
        <f t="shared" si="16"/>
        <v>14.793960000000002</v>
      </c>
      <c r="AI33" s="13">
        <f t="shared" si="17"/>
        <v>15.563599999999999</v>
      </c>
      <c r="AJ33" s="13">
        <f t="shared" si="18"/>
        <v>14.061919999999997</v>
      </c>
    </row>
    <row r="34" spans="18:36" x14ac:dyDescent="0.3">
      <c r="R34" s="1" t="s">
        <v>15</v>
      </c>
      <c r="S34" s="1">
        <v>19.228100000000001</v>
      </c>
      <c r="T34" s="1">
        <v>21.403500000000001</v>
      </c>
      <c r="U34" s="1">
        <v>23.087700000000002</v>
      </c>
      <c r="V34" s="1">
        <v>23.3918</v>
      </c>
      <c r="W34" s="1">
        <v>23.508800000000001</v>
      </c>
      <c r="X34" s="1">
        <v>18.865500000000001</v>
      </c>
      <c r="Y34" s="1">
        <v>21.543900000000001</v>
      </c>
      <c r="Z34" s="1">
        <v>23.017499999999998</v>
      </c>
      <c r="AA34" s="1">
        <v>23.485399999999998</v>
      </c>
      <c r="AB34" s="1">
        <v>23.812899999999999</v>
      </c>
      <c r="AC34" s="1">
        <v>17.380099999999999</v>
      </c>
      <c r="AD34" s="1">
        <v>19.6374</v>
      </c>
      <c r="AE34" s="1">
        <v>21.777799999999999</v>
      </c>
      <c r="AF34" s="1">
        <v>23.064299999999999</v>
      </c>
      <c r="AG34" s="1">
        <v>23.7895</v>
      </c>
      <c r="AH34" s="13">
        <f>AVERAGE(S34:W34)</f>
        <v>22.12398</v>
      </c>
      <c r="AI34" s="13">
        <f>AVERAGE(X34:AB34)</f>
        <v>22.145040000000002</v>
      </c>
      <c r="AJ34" s="13">
        <f>AVERAGE(AC34:AG34)</f>
        <v>21.129820000000002</v>
      </c>
    </row>
    <row r="35" spans="18:36" x14ac:dyDescent="0.3">
      <c r="R35" s="1" t="s">
        <v>16</v>
      </c>
      <c r="S35" s="1">
        <v>19.228100000000001</v>
      </c>
      <c r="T35" s="1">
        <v>21.403500000000001</v>
      </c>
      <c r="U35" s="1">
        <v>23.087700000000002</v>
      </c>
      <c r="V35" s="1">
        <v>23.3918</v>
      </c>
      <c r="W35" s="1">
        <v>23.508800000000001</v>
      </c>
      <c r="X35" s="1">
        <v>18.865500000000001</v>
      </c>
      <c r="Y35" s="1">
        <v>21.543900000000001</v>
      </c>
      <c r="Z35" s="1">
        <v>23.017499999999998</v>
      </c>
      <c r="AA35" s="1">
        <v>23.485399999999998</v>
      </c>
      <c r="AB35" s="1">
        <v>23.812899999999999</v>
      </c>
      <c r="AC35" s="1">
        <v>17.380099999999999</v>
      </c>
      <c r="AD35" s="1">
        <v>19.6374</v>
      </c>
      <c r="AE35" s="1">
        <v>21.777799999999999</v>
      </c>
      <c r="AF35" s="1">
        <v>23.064299999999999</v>
      </c>
      <c r="AG35" s="1">
        <v>23.7895</v>
      </c>
      <c r="AH35" s="13">
        <f t="shared" ref="AH35" si="19">AVERAGE(S35:W35)</f>
        <v>22.12398</v>
      </c>
      <c r="AI35" s="13">
        <f t="shared" ref="AI35:AI36" si="20">AVERAGE(X35:AB35)</f>
        <v>22.145040000000002</v>
      </c>
      <c r="AJ35" s="13">
        <f t="shared" ref="AJ35:AJ36" si="21">AVERAGE(AC35:AG35)</f>
        <v>21.129820000000002</v>
      </c>
    </row>
    <row r="36" spans="18:36" x14ac:dyDescent="0.3">
      <c r="R36" s="17" t="s">
        <v>44</v>
      </c>
      <c r="S36" s="1">
        <v>0.33344400000000002</v>
      </c>
      <c r="T36" s="1">
        <v>0.38370199999999999</v>
      </c>
      <c r="U36" s="1">
        <v>0.42641000000000001</v>
      </c>
      <c r="V36" s="1">
        <v>0.43355900000000003</v>
      </c>
      <c r="W36" s="1">
        <v>0.43782799999999999</v>
      </c>
      <c r="X36" s="1">
        <v>0.33738699999999999</v>
      </c>
      <c r="Y36" s="1">
        <v>0.402951</v>
      </c>
      <c r="Z36" s="1">
        <v>0.44130599999999998</v>
      </c>
      <c r="AA36" s="1">
        <v>0.45314100000000002</v>
      </c>
      <c r="AB36" s="1">
        <v>0.461088</v>
      </c>
      <c r="AC36" s="1">
        <v>0.27792699999999998</v>
      </c>
      <c r="AD36" s="1">
        <v>0.324963</v>
      </c>
      <c r="AE36" s="1">
        <v>0.370286</v>
      </c>
      <c r="AF36" s="1">
        <v>0.39891399999999999</v>
      </c>
      <c r="AG36" s="1">
        <v>0.41531400000000002</v>
      </c>
      <c r="AH36" s="13">
        <f>AVERAGE(S36:W36)</f>
        <v>0.40298860000000003</v>
      </c>
      <c r="AI36" s="13">
        <f t="shared" si="20"/>
        <v>0.41917460000000001</v>
      </c>
      <c r="AJ36" s="13">
        <f t="shared" si="21"/>
        <v>0.35748079999999999</v>
      </c>
    </row>
    <row r="37" spans="18:36" x14ac:dyDescent="0.3">
      <c r="R37" s="1" t="s">
        <v>37</v>
      </c>
      <c r="S37" s="13">
        <f>2*(S32*S33)/(S32+S33)</f>
        <v>15.40180779641887</v>
      </c>
      <c r="T37" s="13">
        <f t="shared" ref="T37:AJ37" si="22">2*(T32*T33)/(T32+T33)</f>
        <v>17.136832329373533</v>
      </c>
      <c r="U37" s="13">
        <f t="shared" si="22"/>
        <v>18.519679332475537</v>
      </c>
      <c r="V37" s="13">
        <f t="shared" si="22"/>
        <v>18.74247393809879</v>
      </c>
      <c r="W37" s="13">
        <f t="shared" si="22"/>
        <v>18.855604252858043</v>
      </c>
      <c r="X37" s="13">
        <f t="shared" si="22"/>
        <v>15.500909073306621</v>
      </c>
      <c r="Y37" s="13">
        <f t="shared" si="22"/>
        <v>17.746857905742583</v>
      </c>
      <c r="Z37" s="13">
        <f t="shared" si="22"/>
        <v>19.021551728093858</v>
      </c>
      <c r="AA37" s="13">
        <f t="shared" si="22"/>
        <v>19.419874757989589</v>
      </c>
      <c r="AB37" s="13">
        <f t="shared" si="22"/>
        <v>19.710247235787566</v>
      </c>
      <c r="AC37" s="13">
        <f t="shared" si="22"/>
        <v>13.897429880238695</v>
      </c>
      <c r="AD37" s="13">
        <f t="shared" si="22"/>
        <v>15.698826780299324</v>
      </c>
      <c r="AE37" s="13">
        <f t="shared" si="22"/>
        <v>17.395837352211959</v>
      </c>
      <c r="AF37" s="13">
        <f t="shared" si="22"/>
        <v>18.426361296370072</v>
      </c>
      <c r="AG37" s="13">
        <f t="shared" si="22"/>
        <v>19.012098687348725</v>
      </c>
      <c r="AH37" s="13">
        <f>2*(AH32*AH33)/(AH32+AH33)</f>
        <v>17.7312859363659</v>
      </c>
      <c r="AI37" s="13">
        <f t="shared" si="22"/>
        <v>18.279977455776709</v>
      </c>
      <c r="AJ37" s="13">
        <f t="shared" si="22"/>
        <v>16.886112391964705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67.216399999999993</v>
      </c>
      <c r="T43" s="1">
        <v>78.409400000000005</v>
      </c>
      <c r="U43" s="1">
        <v>84.479500000000002</v>
      </c>
      <c r="V43" s="1">
        <v>88.432699999999997</v>
      </c>
      <c r="W43" s="1">
        <v>90.339200000000005</v>
      </c>
      <c r="X43" s="1">
        <v>67.9649</v>
      </c>
      <c r="Y43" s="1">
        <v>79.976600000000005</v>
      </c>
      <c r="Z43" s="1">
        <v>86.678399999999996</v>
      </c>
      <c r="AA43" s="1">
        <v>89.941500000000005</v>
      </c>
      <c r="AB43" s="1">
        <v>92.163700000000006</v>
      </c>
      <c r="AC43" s="1">
        <v>56.432699999999997</v>
      </c>
      <c r="AD43" s="1">
        <v>64</v>
      </c>
      <c r="AE43" s="1">
        <v>72.795299999999997</v>
      </c>
      <c r="AF43" s="1">
        <v>77.8947</v>
      </c>
      <c r="AG43" s="1">
        <v>80.584800000000001</v>
      </c>
      <c r="AH43" s="13">
        <f>AVERAGE(S43:W43)</f>
        <v>81.775440000000003</v>
      </c>
      <c r="AI43" s="13">
        <f>AVERAGE(X43:AB43)</f>
        <v>83.345020000000005</v>
      </c>
      <c r="AJ43" s="13">
        <f>AVERAGE(AC43:AG43)</f>
        <v>70.341499999999996</v>
      </c>
    </row>
    <row r="44" spans="18:36" x14ac:dyDescent="0.3">
      <c r="R44" s="17" t="s">
        <v>12</v>
      </c>
      <c r="S44" s="1">
        <v>18.5029</v>
      </c>
      <c r="T44" s="1">
        <v>20.947399999999998</v>
      </c>
      <c r="U44" s="1">
        <v>22.514600000000002</v>
      </c>
      <c r="V44" s="1">
        <v>22.912299999999998</v>
      </c>
      <c r="W44" s="1">
        <v>23.193000000000001</v>
      </c>
      <c r="X44" s="1">
        <v>17.134499999999999</v>
      </c>
      <c r="Y44" s="1">
        <v>19.473700000000001</v>
      </c>
      <c r="Z44" s="1">
        <v>20.4678</v>
      </c>
      <c r="AA44" s="1">
        <v>20.7836</v>
      </c>
      <c r="AB44" s="1">
        <v>21.029199999999999</v>
      </c>
      <c r="AC44" s="1">
        <v>16.315799999999999</v>
      </c>
      <c r="AD44" s="1">
        <v>18.023399999999999</v>
      </c>
      <c r="AE44" s="1">
        <v>19.6374</v>
      </c>
      <c r="AF44" s="1">
        <v>20.7485</v>
      </c>
      <c r="AG44" s="1">
        <v>21.3567</v>
      </c>
      <c r="AH44" s="13">
        <f t="shared" ref="AH44:AH46" si="23">AVERAGE(S44:W44)</f>
        <v>21.614039999999999</v>
      </c>
      <c r="AI44" s="13">
        <f t="shared" ref="AI44:AI46" si="24">AVERAGE(X44:AB44)</f>
        <v>19.777760000000001</v>
      </c>
      <c r="AJ44" s="13">
        <f t="shared" ref="AJ44:AJ46" si="25">AVERAGE(AC44:AG44)</f>
        <v>19.216360000000002</v>
      </c>
    </row>
    <row r="45" spans="18:36" x14ac:dyDescent="0.3">
      <c r="R45" s="1" t="s">
        <v>13</v>
      </c>
      <c r="S45" s="1">
        <v>18.5029</v>
      </c>
      <c r="T45" s="1">
        <v>20.947399999999998</v>
      </c>
      <c r="U45" s="1">
        <v>22.514600000000002</v>
      </c>
      <c r="V45" s="1">
        <v>22.912299999999998</v>
      </c>
      <c r="W45" s="1">
        <v>23.193000000000001</v>
      </c>
      <c r="X45" s="1">
        <v>17.134499999999999</v>
      </c>
      <c r="Y45" s="1">
        <v>19.473700000000001</v>
      </c>
      <c r="Z45" s="1">
        <v>20.4678</v>
      </c>
      <c r="AA45" s="1">
        <v>20.7836</v>
      </c>
      <c r="AB45" s="1">
        <v>21.029199999999999</v>
      </c>
      <c r="AC45" s="1">
        <v>16.315799999999999</v>
      </c>
      <c r="AD45" s="1">
        <v>18.023399999999999</v>
      </c>
      <c r="AE45" s="1">
        <v>19.6374</v>
      </c>
      <c r="AF45" s="1">
        <v>20.7485</v>
      </c>
      <c r="AG45" s="1">
        <v>21.3567</v>
      </c>
      <c r="AH45" s="13">
        <f t="shared" si="23"/>
        <v>21.614039999999999</v>
      </c>
      <c r="AI45" s="13">
        <f t="shared" si="24"/>
        <v>19.777760000000001</v>
      </c>
      <c r="AJ45" s="13">
        <f t="shared" si="25"/>
        <v>19.216360000000002</v>
      </c>
    </row>
    <row r="46" spans="18:36" x14ac:dyDescent="0.3">
      <c r="R46" s="17" t="s">
        <v>14</v>
      </c>
      <c r="S46" s="1">
        <v>14.9526</v>
      </c>
      <c r="T46" s="1">
        <v>16.862500000000001</v>
      </c>
      <c r="U46" s="1">
        <v>18.197199999999999</v>
      </c>
      <c r="V46" s="1">
        <v>18.4345</v>
      </c>
      <c r="W46" s="1">
        <v>18.6478</v>
      </c>
      <c r="X46" s="1">
        <v>14.5952</v>
      </c>
      <c r="Y46" s="1">
        <v>16.6586</v>
      </c>
      <c r="Z46" s="1">
        <v>17.610800000000001</v>
      </c>
      <c r="AA46" s="1">
        <v>17.9071</v>
      </c>
      <c r="AB46" s="1">
        <v>18.1235</v>
      </c>
      <c r="AC46" s="1">
        <v>13.3828</v>
      </c>
      <c r="AD46" s="1">
        <v>14.855399999999999</v>
      </c>
      <c r="AE46" s="1">
        <v>16.248100000000001</v>
      </c>
      <c r="AF46" s="1">
        <v>17.167200000000001</v>
      </c>
      <c r="AG46" s="1">
        <v>17.694500000000001</v>
      </c>
      <c r="AH46" s="13">
        <f t="shared" si="23"/>
        <v>17.41892</v>
      </c>
      <c r="AI46" s="13">
        <f t="shared" si="24"/>
        <v>16.979039999999998</v>
      </c>
      <c r="AJ46" s="13">
        <f t="shared" si="25"/>
        <v>15.8696</v>
      </c>
    </row>
    <row r="47" spans="18:36" x14ac:dyDescent="0.3">
      <c r="R47" s="1" t="s">
        <v>15</v>
      </c>
      <c r="S47" s="1">
        <v>18.5029</v>
      </c>
      <c r="T47" s="1">
        <v>20.947399999999998</v>
      </c>
      <c r="U47" s="1">
        <v>22.514600000000002</v>
      </c>
      <c r="V47" s="1">
        <v>22.912299999999998</v>
      </c>
      <c r="W47" s="1">
        <v>23.193000000000001</v>
      </c>
      <c r="X47" s="1">
        <v>17.134499999999999</v>
      </c>
      <c r="Y47" s="1">
        <v>19.473700000000001</v>
      </c>
      <c r="Z47" s="1">
        <v>20.4678</v>
      </c>
      <c r="AA47" s="1">
        <v>20.7836</v>
      </c>
      <c r="AB47" s="1">
        <v>21.029199999999999</v>
      </c>
      <c r="AC47" s="1">
        <v>16.315799999999999</v>
      </c>
      <c r="AD47" s="1">
        <v>18.023399999999999</v>
      </c>
      <c r="AE47" s="1">
        <v>19.6374</v>
      </c>
      <c r="AF47" s="1">
        <v>20.7485</v>
      </c>
      <c r="AG47" s="1">
        <v>21.3567</v>
      </c>
      <c r="AH47" s="13">
        <f>AVERAGE(S47:W47)</f>
        <v>21.614039999999999</v>
      </c>
      <c r="AI47" s="13">
        <f>AVERAGE(X47:AB47)</f>
        <v>19.777760000000001</v>
      </c>
      <c r="AJ47" s="13">
        <f>AVERAGE(AC47:AG47)</f>
        <v>19.216360000000002</v>
      </c>
    </row>
    <row r="48" spans="18:36" x14ac:dyDescent="0.3">
      <c r="R48" s="1" t="s">
        <v>16</v>
      </c>
      <c r="S48" s="1">
        <v>18.5029</v>
      </c>
      <c r="T48" s="1">
        <v>20.947399999999998</v>
      </c>
      <c r="U48" s="1">
        <v>22.514600000000002</v>
      </c>
      <c r="V48" s="1">
        <v>22.912299999999998</v>
      </c>
      <c r="W48" s="1">
        <v>23.193000000000001</v>
      </c>
      <c r="X48" s="1">
        <v>17.134499999999999</v>
      </c>
      <c r="Y48" s="1">
        <v>19.473700000000001</v>
      </c>
      <c r="Z48" s="1">
        <v>20.4678</v>
      </c>
      <c r="AA48" s="1">
        <v>20.7836</v>
      </c>
      <c r="AB48" s="1">
        <v>21.029199999999999</v>
      </c>
      <c r="AC48" s="1">
        <v>16.315799999999999</v>
      </c>
      <c r="AD48" s="1">
        <v>18.023399999999999</v>
      </c>
      <c r="AE48" s="1">
        <v>19.6374</v>
      </c>
      <c r="AF48" s="1">
        <v>20.7485</v>
      </c>
      <c r="AG48" s="1">
        <v>21.3567</v>
      </c>
      <c r="AH48" s="13">
        <f t="shared" ref="AH48" si="26">AVERAGE(S48:W48)</f>
        <v>21.614039999999999</v>
      </c>
      <c r="AI48" s="13">
        <f t="shared" ref="AI48:AI49" si="27">AVERAGE(X48:AB48)</f>
        <v>19.777760000000001</v>
      </c>
      <c r="AJ48" s="13">
        <f t="shared" ref="AJ48:AJ49" si="28">AVERAGE(AC48:AG48)</f>
        <v>19.216360000000002</v>
      </c>
    </row>
    <row r="49" spans="18:36" x14ac:dyDescent="0.3">
      <c r="R49" s="17" t="s">
        <v>44</v>
      </c>
      <c r="S49" s="1">
        <v>0.322714</v>
      </c>
      <c r="T49" s="1">
        <v>0.37861400000000001</v>
      </c>
      <c r="U49" s="1">
        <v>0.41882599999999998</v>
      </c>
      <c r="V49" s="1">
        <v>0.42701</v>
      </c>
      <c r="W49" s="1">
        <v>0.43284499999999998</v>
      </c>
      <c r="X49" s="1">
        <v>0.31514300000000001</v>
      </c>
      <c r="Y49" s="1">
        <v>0.37440899999999999</v>
      </c>
      <c r="Z49" s="1">
        <v>0.40407999999999999</v>
      </c>
      <c r="AA49" s="1">
        <v>0.41300700000000001</v>
      </c>
      <c r="AB49" s="1">
        <v>0.41910399999999998</v>
      </c>
      <c r="AC49" s="1">
        <v>0.26733099999999999</v>
      </c>
      <c r="AD49" s="1">
        <v>0.306616</v>
      </c>
      <c r="AE49" s="1">
        <v>0.34374100000000002</v>
      </c>
      <c r="AF49" s="1">
        <v>0.369199</v>
      </c>
      <c r="AG49" s="1">
        <v>0.38364900000000002</v>
      </c>
      <c r="AH49" s="13">
        <f>AVERAGE(S49:W49)</f>
        <v>0.39600179999999996</v>
      </c>
      <c r="AI49" s="13">
        <f t="shared" si="27"/>
        <v>0.38514859999999995</v>
      </c>
      <c r="AJ49" s="13">
        <f t="shared" si="28"/>
        <v>0.33410720000000005</v>
      </c>
    </row>
    <row r="50" spans="18:36" x14ac:dyDescent="0.3">
      <c r="R50" s="1" t="s">
        <v>37</v>
      </c>
      <c r="S50" s="13">
        <f t="shared" ref="S50:AG50" si="29">2*(S45*S46)/(S45+S46)</f>
        <v>16.539370957839516</v>
      </c>
      <c r="T50" s="13">
        <f t="shared" si="29"/>
        <v>18.684288109727877</v>
      </c>
      <c r="U50" s="13">
        <f t="shared" si="29"/>
        <v>20.126974445738092</v>
      </c>
      <c r="V50" s="13">
        <f t="shared" si="29"/>
        <v>20.430930294484696</v>
      </c>
      <c r="W50" s="13">
        <f t="shared" si="29"/>
        <v>20.67352562092503</v>
      </c>
      <c r="X50" s="13">
        <f t="shared" si="29"/>
        <v>15.763241026546105</v>
      </c>
      <c r="Y50" s="13">
        <f t="shared" si="29"/>
        <v>17.956486513175193</v>
      </c>
      <c r="Z50" s="13">
        <f t="shared" si="29"/>
        <v>18.932121046467046</v>
      </c>
      <c r="AA50" s="13">
        <f t="shared" si="29"/>
        <v>19.238421820230702</v>
      </c>
      <c r="AB50" s="13">
        <f t="shared" si="29"/>
        <v>19.468527391469809</v>
      </c>
      <c r="AC50" s="13">
        <f t="shared" si="29"/>
        <v>14.704470125864519</v>
      </c>
      <c r="AD50" s="13">
        <f t="shared" si="29"/>
        <v>16.286775451658819</v>
      </c>
      <c r="AE50" s="13">
        <f t="shared" si="29"/>
        <v>17.782694343955082</v>
      </c>
      <c r="AF50" s="13">
        <f t="shared" si="29"/>
        <v>18.788715450327967</v>
      </c>
      <c r="AG50" s="13">
        <f t="shared" si="29"/>
        <v>19.353880451817101</v>
      </c>
      <c r="AH50" s="13">
        <f>2*(AH45*AH46)/(AH45+AH46)</f>
        <v>19.291041911082324</v>
      </c>
      <c r="AI50" s="13">
        <f t="shared" ref="AI50:AJ50" si="30">2*(AI45*AI46)/(AI45+AI46)</f>
        <v>18.271850550124057</v>
      </c>
      <c r="AJ50" s="13">
        <f t="shared" si="30"/>
        <v>17.383360561090534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68.549700000000001</v>
      </c>
      <c r="T56" s="1">
        <v>79.426900000000003</v>
      </c>
      <c r="U56" s="1">
        <v>85.169600000000003</v>
      </c>
      <c r="V56" s="1">
        <v>88.865499999999997</v>
      </c>
      <c r="W56" s="1">
        <v>90.631600000000006</v>
      </c>
      <c r="X56" s="1">
        <v>69.333299999999994</v>
      </c>
      <c r="Y56" s="1">
        <v>80.912300000000002</v>
      </c>
      <c r="Z56" s="1">
        <v>87.239800000000002</v>
      </c>
      <c r="AA56" s="1">
        <v>90.280699999999996</v>
      </c>
      <c r="AB56" s="1">
        <v>92.409400000000005</v>
      </c>
      <c r="AC56" s="1">
        <v>57.801200000000001</v>
      </c>
      <c r="AD56" s="1">
        <v>65.321600000000004</v>
      </c>
      <c r="AE56" s="1">
        <v>73.882999999999996</v>
      </c>
      <c r="AF56" s="1">
        <v>78.842100000000002</v>
      </c>
      <c r="AG56" s="1">
        <v>81.426900000000003</v>
      </c>
      <c r="AH56" s="13">
        <f>AVERAGE(S56:W56)</f>
        <v>82.528660000000002</v>
      </c>
      <c r="AI56" s="13">
        <f>AVERAGE(X56:AB56)</f>
        <v>84.0351</v>
      </c>
      <c r="AJ56" s="13">
        <f>AVERAGE(AC56:AG56)</f>
        <v>71.45496</v>
      </c>
    </row>
    <row r="57" spans="18:36" x14ac:dyDescent="0.3">
      <c r="R57" s="17" t="s">
        <v>12</v>
      </c>
      <c r="S57" s="1">
        <v>18.4678</v>
      </c>
      <c r="T57" s="1">
        <v>20.771899999999999</v>
      </c>
      <c r="U57" s="1">
        <v>22.5029</v>
      </c>
      <c r="V57" s="1">
        <v>22.8538</v>
      </c>
      <c r="W57" s="1">
        <v>23.076000000000001</v>
      </c>
      <c r="X57" s="1">
        <v>16.526299999999999</v>
      </c>
      <c r="Y57" s="1">
        <v>18.479500000000002</v>
      </c>
      <c r="Z57" s="1">
        <v>19.450299999999999</v>
      </c>
      <c r="AA57" s="1">
        <v>19.742699999999999</v>
      </c>
      <c r="AB57" s="1">
        <v>19.941500000000001</v>
      </c>
      <c r="AC57" s="1">
        <v>15.707599999999999</v>
      </c>
      <c r="AD57" s="1">
        <v>17.298200000000001</v>
      </c>
      <c r="AE57" s="1">
        <v>18.806999999999999</v>
      </c>
      <c r="AF57" s="1">
        <v>19.742699999999999</v>
      </c>
      <c r="AG57" s="1">
        <v>20.268999999999998</v>
      </c>
      <c r="AH57" s="13">
        <f t="shared" ref="AH57:AH59" si="31">AVERAGE(S57:W57)</f>
        <v>21.534479999999995</v>
      </c>
      <c r="AI57" s="13">
        <f t="shared" ref="AI57:AI59" si="32">AVERAGE(X57:AB57)</f>
        <v>18.828060000000001</v>
      </c>
      <c r="AJ57" s="13">
        <f t="shared" ref="AJ57:AJ59" si="33">AVERAGE(AC57:AG57)</f>
        <v>18.364899999999999</v>
      </c>
    </row>
    <row r="58" spans="18:36" x14ac:dyDescent="0.3">
      <c r="R58" s="1" t="s">
        <v>13</v>
      </c>
      <c r="S58" s="1">
        <v>18.4678</v>
      </c>
      <c r="T58" s="1">
        <v>20.771899999999999</v>
      </c>
      <c r="U58" s="1">
        <v>22.5029</v>
      </c>
      <c r="V58" s="1">
        <v>22.8538</v>
      </c>
      <c r="W58" s="1">
        <v>23.076000000000001</v>
      </c>
      <c r="X58" s="1">
        <v>16.526299999999999</v>
      </c>
      <c r="Y58" s="1">
        <v>18.479500000000002</v>
      </c>
      <c r="Z58" s="1">
        <v>19.450299999999999</v>
      </c>
      <c r="AA58" s="1">
        <v>19.742699999999999</v>
      </c>
      <c r="AB58" s="1">
        <v>19.941500000000001</v>
      </c>
      <c r="AC58" s="1">
        <v>15.707599999999999</v>
      </c>
      <c r="AD58" s="1">
        <v>17.298200000000001</v>
      </c>
      <c r="AE58" s="1">
        <v>18.806999999999999</v>
      </c>
      <c r="AF58" s="1">
        <v>19.742699999999999</v>
      </c>
      <c r="AG58" s="1">
        <v>20.268999999999998</v>
      </c>
      <c r="AH58" s="13">
        <f t="shared" si="31"/>
        <v>21.534479999999995</v>
      </c>
      <c r="AI58" s="13">
        <f t="shared" si="32"/>
        <v>18.828060000000001</v>
      </c>
      <c r="AJ58" s="13">
        <f t="shared" si="33"/>
        <v>18.364899999999999</v>
      </c>
    </row>
    <row r="59" spans="18:36" x14ac:dyDescent="0.3">
      <c r="R59" s="17" t="s">
        <v>14</v>
      </c>
      <c r="S59" s="1">
        <v>17.790900000000001</v>
      </c>
      <c r="T59" s="1">
        <v>19.940899999999999</v>
      </c>
      <c r="U59" s="1">
        <v>21.597200000000001</v>
      </c>
      <c r="V59" s="1">
        <v>21.9285</v>
      </c>
      <c r="W59" s="1">
        <v>22.1449</v>
      </c>
      <c r="X59" s="1">
        <v>16.320499999999999</v>
      </c>
      <c r="Y59" s="1">
        <v>18.273700000000002</v>
      </c>
      <c r="Z59" s="1">
        <v>19.238600000000002</v>
      </c>
      <c r="AA59" s="1">
        <v>19.530999999999999</v>
      </c>
      <c r="AB59" s="1">
        <v>19.729800000000001</v>
      </c>
      <c r="AC59" s="1">
        <v>15.3843</v>
      </c>
      <c r="AD59" s="1">
        <v>16.975000000000001</v>
      </c>
      <c r="AE59" s="1">
        <v>18.466200000000001</v>
      </c>
      <c r="AF59" s="1">
        <v>19.401900000000001</v>
      </c>
      <c r="AG59" s="1">
        <v>19.9223</v>
      </c>
      <c r="AH59" s="13">
        <f t="shared" si="31"/>
        <v>20.680479999999999</v>
      </c>
      <c r="AI59" s="13">
        <f t="shared" si="32"/>
        <v>18.61872</v>
      </c>
      <c r="AJ59" s="13">
        <f t="shared" si="33"/>
        <v>18.02994</v>
      </c>
    </row>
    <row r="60" spans="18:36" x14ac:dyDescent="0.3">
      <c r="R60" s="1" t="s">
        <v>15</v>
      </c>
      <c r="S60" s="1">
        <v>18.4678</v>
      </c>
      <c r="T60" s="1">
        <v>20.771899999999999</v>
      </c>
      <c r="U60" s="1">
        <v>22.5029</v>
      </c>
      <c r="V60" s="1">
        <v>22.8538</v>
      </c>
      <c r="W60" s="1">
        <v>23.076000000000001</v>
      </c>
      <c r="X60" s="1">
        <v>16.526299999999999</v>
      </c>
      <c r="Y60" s="1">
        <v>18.479500000000002</v>
      </c>
      <c r="Z60" s="1">
        <v>19.450299999999999</v>
      </c>
      <c r="AA60" s="1">
        <v>19.742699999999999</v>
      </c>
      <c r="AB60" s="1">
        <v>19.941500000000001</v>
      </c>
      <c r="AC60" s="1">
        <v>15.707599999999999</v>
      </c>
      <c r="AD60" s="1">
        <v>17.298200000000001</v>
      </c>
      <c r="AE60" s="1">
        <v>18.806999999999999</v>
      </c>
      <c r="AF60" s="1">
        <v>19.742699999999999</v>
      </c>
      <c r="AG60" s="1">
        <v>20.268999999999998</v>
      </c>
      <c r="AH60" s="13">
        <f>AVERAGE(S60:W60)</f>
        <v>21.534479999999995</v>
      </c>
      <c r="AI60" s="13">
        <f>AVERAGE(X60:AB60)</f>
        <v>18.828060000000001</v>
      </c>
      <c r="AJ60" s="13">
        <f>AVERAGE(AC60:AG60)</f>
        <v>18.364899999999999</v>
      </c>
    </row>
    <row r="61" spans="18:36" x14ac:dyDescent="0.3">
      <c r="R61" s="1" t="s">
        <v>16</v>
      </c>
      <c r="S61" s="1">
        <v>18.4678</v>
      </c>
      <c r="T61" s="1">
        <v>20.771899999999999</v>
      </c>
      <c r="U61" s="1">
        <v>22.5029</v>
      </c>
      <c r="V61" s="1">
        <v>22.8538</v>
      </c>
      <c r="W61" s="1">
        <v>23.076000000000001</v>
      </c>
      <c r="X61" s="1">
        <v>16.526299999999999</v>
      </c>
      <c r="Y61" s="1">
        <v>18.479500000000002</v>
      </c>
      <c r="Z61" s="1">
        <v>19.450299999999999</v>
      </c>
      <c r="AA61" s="1">
        <v>19.742699999999999</v>
      </c>
      <c r="AB61" s="1">
        <v>19.941500000000001</v>
      </c>
      <c r="AC61" s="1">
        <v>15.707599999999999</v>
      </c>
      <c r="AD61" s="1">
        <v>17.298200000000001</v>
      </c>
      <c r="AE61" s="1">
        <v>18.806999999999999</v>
      </c>
      <c r="AF61" s="1">
        <v>19.742699999999999</v>
      </c>
      <c r="AG61" s="1">
        <v>20.268999999999998</v>
      </c>
      <c r="AH61" s="13">
        <f t="shared" ref="AH61" si="34">AVERAGE(S61:W61)</f>
        <v>21.534479999999995</v>
      </c>
      <c r="AI61" s="13">
        <f t="shared" ref="AI61:AI62" si="35">AVERAGE(X61:AB61)</f>
        <v>18.828060000000001</v>
      </c>
      <c r="AJ61" s="13">
        <f t="shared" ref="AJ61:AJ62" si="36">AVERAGE(AC61:AG61)</f>
        <v>18.364899999999999</v>
      </c>
    </row>
    <row r="62" spans="18:36" x14ac:dyDescent="0.3">
      <c r="R62" s="17" t="s">
        <v>44</v>
      </c>
      <c r="S62" s="1">
        <v>0.31909100000000001</v>
      </c>
      <c r="T62" s="1">
        <v>0.372392</v>
      </c>
      <c r="U62" s="1">
        <v>0.41378500000000001</v>
      </c>
      <c r="V62" s="1">
        <v>0.42202800000000001</v>
      </c>
      <c r="W62" s="1">
        <v>0.42749900000000002</v>
      </c>
      <c r="X62" s="1">
        <v>0.30737900000000001</v>
      </c>
      <c r="Y62" s="1">
        <v>0.362315</v>
      </c>
      <c r="Z62" s="1">
        <v>0.39130100000000001</v>
      </c>
      <c r="AA62" s="1">
        <v>0.400173</v>
      </c>
      <c r="AB62" s="1">
        <v>0.40578900000000001</v>
      </c>
      <c r="AC62" s="1">
        <v>0.25952999999999998</v>
      </c>
      <c r="AD62" s="1">
        <v>0.298599</v>
      </c>
      <c r="AE62" s="1">
        <v>0.33398600000000001</v>
      </c>
      <c r="AF62" s="1">
        <v>0.357377</v>
      </c>
      <c r="AG62" s="1">
        <v>0.371029</v>
      </c>
      <c r="AH62" s="13">
        <f>AVERAGE(S62:W62)</f>
        <v>0.39095900000000006</v>
      </c>
      <c r="AI62" s="13">
        <f t="shared" si="35"/>
        <v>0.37339140000000004</v>
      </c>
      <c r="AJ62" s="13">
        <f t="shared" si="36"/>
        <v>0.32410420000000001</v>
      </c>
    </row>
    <row r="63" spans="18:36" x14ac:dyDescent="0.3">
      <c r="R63" s="7" t="s">
        <v>37</v>
      </c>
      <c r="S63" s="13">
        <f t="shared" ref="S63:AG63" si="37">2*(S58*S59)/(S58+S59)</f>
        <v>18.123031604552835</v>
      </c>
      <c r="T63" s="13">
        <f t="shared" si="37"/>
        <v>20.347919116837947</v>
      </c>
      <c r="U63" s="13">
        <f t="shared" si="37"/>
        <v>22.040749652721878</v>
      </c>
      <c r="V63" s="13">
        <f t="shared" si="37"/>
        <v>22.381590641838404</v>
      </c>
      <c r="W63" s="13">
        <f t="shared" si="37"/>
        <v>22.600864308317615</v>
      </c>
      <c r="X63" s="13">
        <f t="shared" si="37"/>
        <v>16.422755285141928</v>
      </c>
      <c r="Y63" s="13">
        <f t="shared" si="37"/>
        <v>18.376023810171631</v>
      </c>
      <c r="Z63" s="13">
        <f t="shared" si="37"/>
        <v>19.343870804287533</v>
      </c>
      <c r="AA63" s="13">
        <f t="shared" si="37"/>
        <v>19.636279428727114</v>
      </c>
      <c r="AB63" s="13">
        <f t="shared" si="37"/>
        <v>19.835085147197091</v>
      </c>
      <c r="AC63" s="13">
        <f t="shared" si="37"/>
        <v>15.544269129901998</v>
      </c>
      <c r="AD63" s="13">
        <f t="shared" si="37"/>
        <v>17.135076094441139</v>
      </c>
      <c r="AE63" s="13">
        <f t="shared" si="37"/>
        <v>18.635041981906571</v>
      </c>
      <c r="AF63" s="13">
        <f t="shared" si="37"/>
        <v>19.57081646663908</v>
      </c>
      <c r="AG63" s="13">
        <f t="shared" si="37"/>
        <v>20.094154640432134</v>
      </c>
      <c r="AH63" s="13">
        <f>2*(AH58*AH59)/(AH58+AH59)</f>
        <v>21.098841877400805</v>
      </c>
      <c r="AI63" s="13">
        <f t="shared" ref="AI63:AJ63" si="38">2*(AI58*AI59)/(AI58+AI59)</f>
        <v>18.72280485976097</v>
      </c>
      <c r="AJ63" s="13">
        <f t="shared" si="38"/>
        <v>18.195878597405564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8E12-843F-463D-B1A9-94603E52FA1A}">
  <dimension ref="A1:AJ64"/>
  <sheetViews>
    <sheetView topLeftCell="A37" zoomScale="70" zoomScaleNormal="70" workbookViewId="0">
      <selection activeCell="J78" sqref="J78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48.578099999999999</v>
      </c>
      <c r="T4" s="1">
        <v>51.857199999999999</v>
      </c>
      <c r="U4" s="1">
        <v>52.4666</v>
      </c>
      <c r="V4" s="1">
        <v>53.366199999999999</v>
      </c>
      <c r="W4" s="1">
        <v>54.004600000000003</v>
      </c>
      <c r="X4" s="1">
        <v>52.147399999999998</v>
      </c>
      <c r="Y4" s="1">
        <v>53.9176</v>
      </c>
      <c r="Z4" s="1">
        <v>56.3262</v>
      </c>
      <c r="AA4" s="1">
        <v>58.212400000000002</v>
      </c>
      <c r="AB4" s="1">
        <v>60.069600000000001</v>
      </c>
      <c r="AC4" s="1">
        <v>46.459699999999998</v>
      </c>
      <c r="AD4" s="1">
        <v>48.433</v>
      </c>
      <c r="AE4" s="1">
        <v>50.319200000000002</v>
      </c>
      <c r="AF4" s="1">
        <v>51.5961</v>
      </c>
      <c r="AG4" s="1">
        <v>52.727800000000002</v>
      </c>
      <c r="AH4" s="13">
        <f>AVERAGE(S4:W4)</f>
        <v>52.054539999999996</v>
      </c>
      <c r="AI4" s="13">
        <f>AVERAGE(X4:AB4)</f>
        <v>56.134640000000005</v>
      </c>
      <c r="AJ4" s="13">
        <f>AVERAGE(AC4:AG4)</f>
        <v>49.907159999999998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20.922799999999999</v>
      </c>
      <c r="T5" s="1">
        <v>22.054600000000001</v>
      </c>
      <c r="U5" s="1">
        <v>22.3157</v>
      </c>
      <c r="V5" s="1">
        <v>22.751000000000001</v>
      </c>
      <c r="W5" s="1">
        <v>23.0122</v>
      </c>
      <c r="X5" s="1">
        <v>22.2287</v>
      </c>
      <c r="Y5" s="1">
        <v>23.0702</v>
      </c>
      <c r="Z5" s="1">
        <v>23.969799999999999</v>
      </c>
      <c r="AA5" s="1">
        <v>24.5502</v>
      </c>
      <c r="AB5" s="1">
        <v>25.246700000000001</v>
      </c>
      <c r="AC5" s="1">
        <v>24.811399999999999</v>
      </c>
      <c r="AD5" s="1">
        <v>25.856100000000001</v>
      </c>
      <c r="AE5" s="1">
        <v>27.0459</v>
      </c>
      <c r="AF5" s="1">
        <v>27.7713</v>
      </c>
      <c r="AG5" s="1">
        <v>28.380700000000001</v>
      </c>
      <c r="AH5" s="13">
        <f t="shared" ref="AH5:AH7" si="0">AVERAGE(S5:W5)</f>
        <v>22.211260000000003</v>
      </c>
      <c r="AI5" s="13">
        <f t="shared" ref="AI5:AI7" si="1">AVERAGE(X5:AB5)</f>
        <v>23.813120000000001</v>
      </c>
      <c r="AJ5" s="13">
        <f t="shared" ref="AJ5:AJ7" si="2">AVERAGE(AC5:AG5)</f>
        <v>26.77308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20.922799999999999</v>
      </c>
      <c r="T6" s="1">
        <v>22.054600000000001</v>
      </c>
      <c r="U6" s="1">
        <v>22.3157</v>
      </c>
      <c r="V6" s="1">
        <v>22.751000000000001</v>
      </c>
      <c r="W6" s="1">
        <v>23.0122</v>
      </c>
      <c r="X6" s="1">
        <v>22.2287</v>
      </c>
      <c r="Y6" s="1">
        <v>23.0702</v>
      </c>
      <c r="Z6" s="1">
        <v>23.969799999999999</v>
      </c>
      <c r="AA6" s="1">
        <v>24.5502</v>
      </c>
      <c r="AB6" s="1">
        <v>25.246700000000001</v>
      </c>
      <c r="AC6" s="1">
        <v>24.811399999999999</v>
      </c>
      <c r="AD6" s="1">
        <v>25.856100000000001</v>
      </c>
      <c r="AE6" s="1">
        <v>27.0459</v>
      </c>
      <c r="AF6" s="1">
        <v>27.7713</v>
      </c>
      <c r="AG6" s="1">
        <v>28.380700000000001</v>
      </c>
      <c r="AH6" s="13">
        <f t="shared" si="0"/>
        <v>22.211260000000003</v>
      </c>
      <c r="AI6" s="13">
        <f t="shared" si="1"/>
        <v>23.813120000000001</v>
      </c>
      <c r="AJ6" s="13">
        <f t="shared" si="2"/>
        <v>26.77308</v>
      </c>
    </row>
    <row r="7" spans="1:36" x14ac:dyDescent="0.3">
      <c r="A7" s="3"/>
      <c r="B7" s="3"/>
      <c r="C7" s="3"/>
      <c r="R7" s="17" t="s">
        <v>14</v>
      </c>
      <c r="S7" s="1">
        <v>1.52213</v>
      </c>
      <c r="T7" s="1">
        <v>1.6165</v>
      </c>
      <c r="U7" s="1">
        <v>1.6388400000000001</v>
      </c>
      <c r="V7" s="1">
        <v>1.6739599999999999</v>
      </c>
      <c r="W7" s="1">
        <v>1.6942900000000001</v>
      </c>
      <c r="X7" s="1">
        <v>1.7023699999999999</v>
      </c>
      <c r="Y7" s="1">
        <v>1.7693300000000001</v>
      </c>
      <c r="Z7" s="1">
        <v>1.8445</v>
      </c>
      <c r="AA7" s="1">
        <v>1.89073</v>
      </c>
      <c r="AB7" s="1">
        <v>1.9454499999999999</v>
      </c>
      <c r="AC7" s="1">
        <v>1.81572</v>
      </c>
      <c r="AD7" s="1">
        <v>1.89679</v>
      </c>
      <c r="AE7" s="1">
        <v>1.9853499999999999</v>
      </c>
      <c r="AF7" s="1">
        <v>2.0469599999999999</v>
      </c>
      <c r="AG7" s="1">
        <v>2.0927799999999999</v>
      </c>
      <c r="AH7" s="13">
        <f t="shared" si="0"/>
        <v>1.6291440000000001</v>
      </c>
      <c r="AI7" s="13">
        <f t="shared" si="1"/>
        <v>1.8304759999999998</v>
      </c>
      <c r="AJ7" s="13">
        <f t="shared" si="2"/>
        <v>1.9675199999999999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20.922799999999999</v>
      </c>
      <c r="T8" s="1">
        <v>22.054600000000001</v>
      </c>
      <c r="U8" s="1">
        <v>22.3157</v>
      </c>
      <c r="V8" s="1">
        <v>22.751000000000001</v>
      </c>
      <c r="W8" s="1">
        <v>23.0122</v>
      </c>
      <c r="X8" s="1">
        <v>22.2287</v>
      </c>
      <c r="Y8" s="1">
        <v>23.0702</v>
      </c>
      <c r="Z8" s="1">
        <v>23.969799999999999</v>
      </c>
      <c r="AA8" s="1">
        <v>24.5502</v>
      </c>
      <c r="AB8" s="1">
        <v>25.246700000000001</v>
      </c>
      <c r="AC8" s="1">
        <v>24.811399999999999</v>
      </c>
      <c r="AD8" s="1">
        <v>25.856100000000001</v>
      </c>
      <c r="AE8" s="1">
        <v>27.0459</v>
      </c>
      <c r="AF8" s="1">
        <v>27.7713</v>
      </c>
      <c r="AG8" s="1">
        <v>28.380700000000001</v>
      </c>
      <c r="AH8" s="13">
        <f>AVERAGE(S8:W8)</f>
        <v>22.211260000000003</v>
      </c>
      <c r="AI8" s="13">
        <f>AVERAGE(X8:AB8)</f>
        <v>23.813120000000001</v>
      </c>
      <c r="AJ8" s="13">
        <f>AVERAGE(AC8:AG8)</f>
        <v>26.77308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20.922799999999999</v>
      </c>
      <c r="T9" s="1">
        <v>22.054600000000001</v>
      </c>
      <c r="U9" s="1">
        <v>22.3157</v>
      </c>
      <c r="V9" s="1">
        <v>22.751000000000001</v>
      </c>
      <c r="W9" s="1">
        <v>23.0122</v>
      </c>
      <c r="X9" s="1">
        <v>22.2287</v>
      </c>
      <c r="Y9" s="1">
        <v>23.0702</v>
      </c>
      <c r="Z9" s="1">
        <v>23.969799999999999</v>
      </c>
      <c r="AA9" s="1">
        <v>24.5502</v>
      </c>
      <c r="AB9" s="1">
        <v>25.246700000000001</v>
      </c>
      <c r="AC9" s="1">
        <v>24.811399999999999</v>
      </c>
      <c r="AD9" s="1">
        <v>25.856100000000001</v>
      </c>
      <c r="AE9" s="1">
        <v>27.0459</v>
      </c>
      <c r="AF9" s="1">
        <v>27.7713</v>
      </c>
      <c r="AG9" s="1">
        <v>28.380700000000001</v>
      </c>
      <c r="AH9" s="13">
        <f t="shared" ref="AH9" si="3">AVERAGE(S9:W9)</f>
        <v>22.211260000000003</v>
      </c>
      <c r="AI9" s="13">
        <f t="shared" ref="AI9:AI10" si="4">AVERAGE(X9:AB9)</f>
        <v>23.813120000000001</v>
      </c>
      <c r="AJ9" s="13">
        <f t="shared" ref="AJ9:AJ10" si="5">AVERAGE(AC9:AG9)</f>
        <v>26.77308</v>
      </c>
    </row>
    <row r="10" spans="1:36" x14ac:dyDescent="0.3">
      <c r="A10" s="1" t="s">
        <v>59</v>
      </c>
      <c r="B10" s="1">
        <v>20871</v>
      </c>
      <c r="C10" s="1">
        <v>265967</v>
      </c>
      <c r="D10" s="30">
        <v>6.3922299999999996</v>
      </c>
      <c r="E10" s="3"/>
      <c r="R10" s="17" t="s">
        <v>44</v>
      </c>
      <c r="S10" s="1">
        <v>8.2919699999999999E-2</v>
      </c>
      <c r="T10" s="1">
        <v>8.9195800000000006E-2</v>
      </c>
      <c r="U10" s="1">
        <v>9.0684699999999993E-2</v>
      </c>
      <c r="V10" s="1">
        <v>9.3163499999999996E-2</v>
      </c>
      <c r="W10" s="1">
        <v>9.4569799999999996E-2</v>
      </c>
      <c r="X10" s="1">
        <v>9.3196600000000004E-2</v>
      </c>
      <c r="Y10" s="1">
        <v>9.7913500000000001E-2</v>
      </c>
      <c r="Z10" s="1">
        <v>0.103259</v>
      </c>
      <c r="AA10" s="1">
        <v>0.10664999999999999</v>
      </c>
      <c r="AB10" s="1">
        <v>0.11032400000000001</v>
      </c>
      <c r="AC10" s="1">
        <v>8.8062699999999994E-2</v>
      </c>
      <c r="AD10" s="1">
        <v>9.35034E-2</v>
      </c>
      <c r="AE10" s="1">
        <v>9.9267900000000006E-2</v>
      </c>
      <c r="AF10" s="1">
        <v>0.103418</v>
      </c>
      <c r="AG10" s="1">
        <v>0.10602200000000001</v>
      </c>
      <c r="AH10" s="13">
        <f>AVERAGE(S10:W10)</f>
        <v>9.0106699999999998E-2</v>
      </c>
      <c r="AI10" s="13">
        <f t="shared" si="4"/>
        <v>0.10226861999999999</v>
      </c>
      <c r="AJ10" s="13">
        <f t="shared" si="5"/>
        <v>9.8054800000000011E-2</v>
      </c>
    </row>
    <row r="11" spans="1:36" x14ac:dyDescent="0.3">
      <c r="A11" s="1" t="s">
        <v>60</v>
      </c>
      <c r="B11" s="1">
        <v>8602</v>
      </c>
      <c r="C11" s="1">
        <v>164984</v>
      </c>
      <c r="D11" s="30">
        <v>5.7486300000000004</v>
      </c>
      <c r="E11" s="3"/>
      <c r="R11" s="1" t="s">
        <v>37</v>
      </c>
      <c r="S11" s="13">
        <f t="shared" ref="S11:AG11" si="6">2*(S6*S7)/(S6+S7)</f>
        <v>2.8378098362525521</v>
      </c>
      <c r="T11" s="13">
        <f t="shared" si="6"/>
        <v>3.0122183506469917</v>
      </c>
      <c r="U11" s="13">
        <f t="shared" si="6"/>
        <v>3.0534388711283955</v>
      </c>
      <c r="V11" s="13">
        <f t="shared" si="6"/>
        <v>3.1184709379257938</v>
      </c>
      <c r="W11" s="13">
        <f t="shared" si="6"/>
        <v>3.1562023045766523</v>
      </c>
      <c r="X11" s="13">
        <f t="shared" si="6"/>
        <v>3.1625390773584301</v>
      </c>
      <c r="Y11" s="13">
        <f t="shared" si="6"/>
        <v>3.2865997839733683</v>
      </c>
      <c r="Z11" s="13">
        <f t="shared" si="6"/>
        <v>3.4254111945704508</v>
      </c>
      <c r="AA11" s="13">
        <f t="shared" si="6"/>
        <v>3.5110565056524106</v>
      </c>
      <c r="AB11" s="13">
        <f t="shared" si="6"/>
        <v>3.6125273297624498</v>
      </c>
      <c r="AC11" s="13">
        <f t="shared" si="6"/>
        <v>3.3838098305787483</v>
      </c>
      <c r="AD11" s="13">
        <f t="shared" si="6"/>
        <v>3.5343052142677753</v>
      </c>
      <c r="AE11" s="13">
        <f t="shared" si="6"/>
        <v>3.6991571196555437</v>
      </c>
      <c r="AF11" s="13">
        <f t="shared" si="6"/>
        <v>3.8128811170068273</v>
      </c>
      <c r="AG11" s="13">
        <f t="shared" si="6"/>
        <v>3.8981147769142215</v>
      </c>
      <c r="AH11" s="13">
        <f>2*(AH6*AH7)/(AH6+AH7)</f>
        <v>3.0356315238147809</v>
      </c>
      <c r="AI11" s="13">
        <f t="shared" ref="AI11:AJ11" si="7">2*(AI6*AI7)/(AI6+AI7)</f>
        <v>3.3996280900011056</v>
      </c>
      <c r="AJ11" s="13">
        <f t="shared" si="7"/>
        <v>3.6656555786309264</v>
      </c>
    </row>
    <row r="12" spans="1:36" x14ac:dyDescent="0.3">
      <c r="A12" s="1" t="s">
        <v>61</v>
      </c>
      <c r="B12" s="1">
        <v>53208</v>
      </c>
      <c r="C12" s="1">
        <v>5824</v>
      </c>
      <c r="D12" s="30">
        <v>6.4927900000000003</v>
      </c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50.329599999999999</v>
      </c>
      <c r="T17" s="1">
        <v>53.721400000000003</v>
      </c>
      <c r="U17" s="1">
        <v>55.083300000000001</v>
      </c>
      <c r="V17" s="1">
        <v>56.410499999999999</v>
      </c>
      <c r="W17" s="1">
        <v>57.512099999999997</v>
      </c>
      <c r="X17" s="1">
        <v>54.328600000000002</v>
      </c>
      <c r="Y17" s="1">
        <v>57.460099999999997</v>
      </c>
      <c r="Z17" s="1">
        <v>60.669699999999999</v>
      </c>
      <c r="AA17" s="1">
        <v>63.150599999999997</v>
      </c>
      <c r="AB17" s="1">
        <v>65.432000000000002</v>
      </c>
      <c r="AC17" s="1">
        <v>45.888300000000001</v>
      </c>
      <c r="AD17" s="1">
        <v>48.976399999999998</v>
      </c>
      <c r="AE17" s="1">
        <v>51.518000000000001</v>
      </c>
      <c r="AF17" s="1">
        <v>53.426400000000001</v>
      </c>
      <c r="AG17" s="1">
        <v>55.152700000000003</v>
      </c>
      <c r="AH17" s="13">
        <f>AVERAGE(S17:W17)</f>
        <v>54.611379999999997</v>
      </c>
      <c r="AI17" s="13">
        <f>AVERAGE(X17:AB17)</f>
        <v>60.208199999999998</v>
      </c>
      <c r="AJ17" s="13">
        <f>AVERAGE(AC17:AG17)</f>
        <v>50.992360000000005</v>
      </c>
    </row>
    <row r="18" spans="1:36" x14ac:dyDescent="0.3">
      <c r="A18" s="22" t="s">
        <v>27</v>
      </c>
      <c r="B18" s="22">
        <v>4.2984</v>
      </c>
      <c r="C18" s="22">
        <v>4.77766</v>
      </c>
      <c r="D18" s="22">
        <v>5.0876000000000001</v>
      </c>
      <c r="E18" s="22">
        <v>5.3285200000000001</v>
      </c>
      <c r="F18" s="21">
        <v>5.5238500000000004</v>
      </c>
      <c r="G18" s="26">
        <v>4.3651</v>
      </c>
      <c r="H18" s="26">
        <v>4.8692599999999997</v>
      </c>
      <c r="I18" s="26">
        <v>5.2106000000000003</v>
      </c>
      <c r="J18" s="26">
        <v>5.4640300000000002</v>
      </c>
      <c r="K18" s="26">
        <v>5.6722200000000003</v>
      </c>
      <c r="L18" s="21">
        <v>3.7010999999999998</v>
      </c>
      <c r="M18" s="21">
        <v>4.0855399999999999</v>
      </c>
      <c r="N18" s="21">
        <v>4.3612399999999996</v>
      </c>
      <c r="O18" s="21">
        <v>4.5881800000000004</v>
      </c>
      <c r="P18" s="21">
        <v>4.7674799999999999</v>
      </c>
      <c r="R18" s="17" t="s">
        <v>12</v>
      </c>
      <c r="S18" s="1">
        <v>16.776499999999999</v>
      </c>
      <c r="T18" s="1">
        <v>17.722100000000001</v>
      </c>
      <c r="U18" s="1">
        <v>18.3813</v>
      </c>
      <c r="V18" s="1">
        <v>18.8584</v>
      </c>
      <c r="W18" s="1">
        <v>19.413599999999999</v>
      </c>
      <c r="X18" s="1">
        <v>15.492699999999999</v>
      </c>
      <c r="Y18" s="1">
        <v>16.6724</v>
      </c>
      <c r="Z18" s="1">
        <v>17.791499999999999</v>
      </c>
      <c r="AA18" s="1">
        <v>18.5808</v>
      </c>
      <c r="AB18" s="1">
        <v>19.084</v>
      </c>
      <c r="AC18" s="1">
        <v>17.3491</v>
      </c>
      <c r="AD18" s="1">
        <v>18.615500000000001</v>
      </c>
      <c r="AE18" s="1">
        <v>19.6738</v>
      </c>
      <c r="AF18" s="1">
        <v>20.411200000000001</v>
      </c>
      <c r="AG18" s="1">
        <v>21.226600000000001</v>
      </c>
      <c r="AH18" s="13">
        <f t="shared" ref="AH18:AH20" si="8">AVERAGE(S18:W18)</f>
        <v>18.23038</v>
      </c>
      <c r="AI18" s="13">
        <f t="shared" ref="AI18:AI19" si="9">AVERAGE(X18:AB18)</f>
        <v>17.524279999999997</v>
      </c>
      <c r="AJ18" s="13">
        <f t="shared" ref="AJ18:AJ20" si="10">AVERAGE(AC18:AG18)</f>
        <v>19.45524</v>
      </c>
    </row>
    <row r="19" spans="1:36" x14ac:dyDescent="0.3">
      <c r="A19" s="22" t="s">
        <v>46</v>
      </c>
      <c r="B19" s="22">
        <v>167</v>
      </c>
      <c r="C19" s="22">
        <v>200.6</v>
      </c>
      <c r="D19" s="22">
        <v>228.2</v>
      </c>
      <c r="E19" s="22">
        <v>247.2</v>
      </c>
      <c r="F19" s="21">
        <v>265.39999999999998</v>
      </c>
      <c r="G19" s="21">
        <v>211</v>
      </c>
      <c r="H19" s="21">
        <v>264.60000000000002</v>
      </c>
      <c r="I19" s="21">
        <v>305.8</v>
      </c>
      <c r="J19" s="21">
        <v>342.8</v>
      </c>
      <c r="K19" s="21">
        <v>369.2</v>
      </c>
      <c r="L19" s="21">
        <v>120.2</v>
      </c>
      <c r="M19" s="21">
        <v>146</v>
      </c>
      <c r="N19" s="21">
        <v>168.8</v>
      </c>
      <c r="O19" s="21">
        <v>181</v>
      </c>
      <c r="P19" s="21">
        <v>193.8</v>
      </c>
      <c r="R19" s="1" t="s">
        <v>13</v>
      </c>
      <c r="S19" s="1">
        <v>16.776499999999999</v>
      </c>
      <c r="T19" s="1">
        <v>17.722100000000001</v>
      </c>
      <c r="U19" s="1">
        <v>18.3813</v>
      </c>
      <c r="V19" s="1">
        <v>18.8584</v>
      </c>
      <c r="W19" s="1">
        <v>19.413599999999999</v>
      </c>
      <c r="X19" s="1">
        <v>15.492699999999999</v>
      </c>
      <c r="Y19" s="1">
        <v>16.6724</v>
      </c>
      <c r="Z19" s="1">
        <v>17.791499999999999</v>
      </c>
      <c r="AA19" s="1">
        <v>18.5808</v>
      </c>
      <c r="AB19" s="1">
        <v>19.084</v>
      </c>
      <c r="AC19" s="1">
        <v>17.3491</v>
      </c>
      <c r="AD19" s="1">
        <v>18.615500000000001</v>
      </c>
      <c r="AE19" s="1">
        <v>19.6738</v>
      </c>
      <c r="AF19" s="1">
        <v>20.411200000000001</v>
      </c>
      <c r="AG19" s="1">
        <v>21.226600000000001</v>
      </c>
      <c r="AH19" s="13">
        <f t="shared" si="8"/>
        <v>18.23038</v>
      </c>
      <c r="AI19" s="13">
        <f t="shared" si="9"/>
        <v>17.524279999999997</v>
      </c>
      <c r="AJ19" s="13">
        <f t="shared" si="10"/>
        <v>19.45524</v>
      </c>
    </row>
    <row r="20" spans="1:36" x14ac:dyDescent="0.3">
      <c r="R20" s="17" t="s">
        <v>14</v>
      </c>
      <c r="S20" s="1">
        <v>3.06975</v>
      </c>
      <c r="T20" s="1">
        <v>3.2525300000000001</v>
      </c>
      <c r="U20" s="1">
        <v>3.3861300000000001</v>
      </c>
      <c r="V20" s="1">
        <v>3.48184</v>
      </c>
      <c r="W20" s="1">
        <v>3.58304</v>
      </c>
      <c r="X20" s="1">
        <v>3.1345399999999999</v>
      </c>
      <c r="Y20" s="1">
        <v>3.3764099999999999</v>
      </c>
      <c r="Z20" s="1">
        <v>3.61835</v>
      </c>
      <c r="AA20" s="1">
        <v>3.78729</v>
      </c>
      <c r="AB20" s="1">
        <v>3.90978</v>
      </c>
      <c r="AC20" s="1">
        <v>3.2516500000000002</v>
      </c>
      <c r="AD20" s="1">
        <v>3.4983200000000001</v>
      </c>
      <c r="AE20" s="1">
        <v>3.6884999999999999</v>
      </c>
      <c r="AF20" s="1">
        <v>3.84267</v>
      </c>
      <c r="AG20" s="1">
        <v>3.99702</v>
      </c>
      <c r="AH20" s="13">
        <f t="shared" si="8"/>
        <v>3.3546579999999997</v>
      </c>
      <c r="AI20" s="13">
        <f>AVERAGE(X20:AB20)</f>
        <v>3.5652740000000001</v>
      </c>
      <c r="AJ20" s="13">
        <f t="shared" si="10"/>
        <v>3.6556319999999998</v>
      </c>
    </row>
    <row r="21" spans="1:36" x14ac:dyDescent="0.3">
      <c r="A21" s="24"/>
      <c r="B21" s="64" t="s">
        <v>9</v>
      </c>
      <c r="C21" s="64"/>
      <c r="D21" s="64"/>
      <c r="E21" s="64"/>
      <c r="F21" s="64"/>
      <c r="G21" s="61" t="s">
        <v>17</v>
      </c>
      <c r="H21" s="62"/>
      <c r="I21" s="62"/>
      <c r="J21" s="62"/>
      <c r="K21" s="63"/>
      <c r="L21" s="64" t="s">
        <v>18</v>
      </c>
      <c r="M21" s="64"/>
      <c r="N21" s="64"/>
      <c r="O21" s="64"/>
      <c r="P21" s="64"/>
      <c r="R21" s="1" t="s">
        <v>15</v>
      </c>
      <c r="S21" s="1">
        <v>16.776499999999999</v>
      </c>
      <c r="T21" s="1">
        <v>17.722100000000001</v>
      </c>
      <c r="U21" s="1">
        <v>18.3813</v>
      </c>
      <c r="V21" s="1">
        <v>18.8584</v>
      </c>
      <c r="W21" s="1">
        <v>19.413599999999999</v>
      </c>
      <c r="X21" s="1">
        <v>15.492699999999999</v>
      </c>
      <c r="Y21" s="1">
        <v>16.6724</v>
      </c>
      <c r="Z21" s="1">
        <v>17.791499999999999</v>
      </c>
      <c r="AA21" s="1">
        <v>18.5808</v>
      </c>
      <c r="AB21" s="1">
        <v>19.084</v>
      </c>
      <c r="AC21" s="1">
        <v>17.3491</v>
      </c>
      <c r="AD21" s="1">
        <v>18.615500000000001</v>
      </c>
      <c r="AE21" s="1">
        <v>19.6738</v>
      </c>
      <c r="AF21" s="1">
        <v>20.411200000000001</v>
      </c>
      <c r="AG21" s="1">
        <v>21.226600000000001</v>
      </c>
      <c r="AH21" s="13">
        <f>AVERAGE(S21:W21)</f>
        <v>18.23038</v>
      </c>
      <c r="AI21" s="13">
        <f>AVERAGE(X21:AB21)</f>
        <v>17.524279999999997</v>
      </c>
      <c r="AJ21" s="13">
        <f>AVERAGE(AC21:AG21)</f>
        <v>19.45524</v>
      </c>
    </row>
    <row r="22" spans="1:36" x14ac:dyDescent="0.3">
      <c r="A22" s="24" t="s">
        <v>10</v>
      </c>
      <c r="B22" s="30">
        <v>100</v>
      </c>
      <c r="C22" s="30">
        <v>200</v>
      </c>
      <c r="D22" s="30">
        <v>300</v>
      </c>
      <c r="E22" s="30">
        <v>400</v>
      </c>
      <c r="F22" s="30">
        <v>500</v>
      </c>
      <c r="G22" s="30">
        <v>100</v>
      </c>
      <c r="H22" s="30">
        <v>200</v>
      </c>
      <c r="I22" s="30">
        <v>300</v>
      </c>
      <c r="J22" s="30">
        <v>400</v>
      </c>
      <c r="K22" s="30">
        <v>500</v>
      </c>
      <c r="L22" s="30">
        <v>100</v>
      </c>
      <c r="M22" s="30">
        <v>200</v>
      </c>
      <c r="N22" s="30">
        <v>300</v>
      </c>
      <c r="O22" s="30">
        <v>400</v>
      </c>
      <c r="P22" s="30">
        <v>500</v>
      </c>
      <c r="R22" s="1" t="s">
        <v>16</v>
      </c>
      <c r="S22" s="1">
        <v>16.776499999999999</v>
      </c>
      <c r="T22" s="1">
        <v>17.722100000000001</v>
      </c>
      <c r="U22" s="1">
        <v>18.3813</v>
      </c>
      <c r="V22" s="1">
        <v>18.8584</v>
      </c>
      <c r="W22" s="1">
        <v>19.413599999999999</v>
      </c>
      <c r="X22" s="1">
        <v>15.492699999999999</v>
      </c>
      <c r="Y22" s="1">
        <v>16.6724</v>
      </c>
      <c r="Z22" s="1">
        <v>17.791499999999999</v>
      </c>
      <c r="AA22" s="1">
        <v>18.5808</v>
      </c>
      <c r="AB22" s="1">
        <v>19.084</v>
      </c>
      <c r="AC22" s="1">
        <v>17.3491</v>
      </c>
      <c r="AD22" s="1">
        <v>18.615500000000001</v>
      </c>
      <c r="AE22" s="1">
        <v>19.6738</v>
      </c>
      <c r="AF22" s="1">
        <v>20.411200000000001</v>
      </c>
      <c r="AG22" s="1">
        <v>21.226600000000001</v>
      </c>
      <c r="AH22" s="13">
        <f t="shared" ref="AH22" si="11">AVERAGE(S22:W22)</f>
        <v>18.23038</v>
      </c>
      <c r="AI22" s="13">
        <f t="shared" ref="AI22:AI23" si="12">AVERAGE(X22:AB22)</f>
        <v>17.524279999999997</v>
      </c>
      <c r="AJ22" s="13">
        <f t="shared" ref="AJ22:AJ23" si="13">AVERAGE(AC22:AG22)</f>
        <v>19.45524</v>
      </c>
    </row>
    <row r="23" spans="1:36" x14ac:dyDescent="0.3">
      <c r="A23" s="24" t="s">
        <v>27</v>
      </c>
      <c r="B23" s="31">
        <v>2.4860000000000002</v>
      </c>
      <c r="C23" s="31">
        <v>2.7690000000000001</v>
      </c>
      <c r="D23" s="31">
        <v>2.96333</v>
      </c>
      <c r="E23" s="31">
        <v>3.101</v>
      </c>
      <c r="F23" s="31">
        <v>3.2484000000000002</v>
      </c>
      <c r="G23" s="1">
        <v>2.34</v>
      </c>
      <c r="H23" s="1">
        <v>2.6080000000000001</v>
      </c>
      <c r="I23" s="1">
        <v>2.794</v>
      </c>
      <c r="J23" s="1">
        <v>2.98</v>
      </c>
      <c r="K23" s="1">
        <v>3.1432000000000002</v>
      </c>
      <c r="L23" s="1">
        <v>2.3180000000000001</v>
      </c>
      <c r="M23" s="1">
        <v>2.5659999999999998</v>
      </c>
      <c r="N23" s="1">
        <v>2.7066699999999999</v>
      </c>
      <c r="O23" s="1">
        <v>2.8359999999999999</v>
      </c>
      <c r="P23" s="1">
        <v>2.9563999999999999</v>
      </c>
      <c r="R23" s="17" t="s">
        <v>44</v>
      </c>
      <c r="S23" s="1">
        <v>0.14741399999999999</v>
      </c>
      <c r="T23" s="1">
        <v>0.15773300000000001</v>
      </c>
      <c r="U23" s="1">
        <v>0.16563600000000001</v>
      </c>
      <c r="V23" s="1">
        <v>0.17127000000000001</v>
      </c>
      <c r="W23" s="1">
        <v>0.17724599999999999</v>
      </c>
      <c r="X23" s="1">
        <v>0.152643</v>
      </c>
      <c r="Y23" s="1">
        <v>0.167185</v>
      </c>
      <c r="Z23" s="1">
        <v>0.181786</v>
      </c>
      <c r="AA23" s="1">
        <v>0.19217000000000001</v>
      </c>
      <c r="AB23" s="1">
        <v>0.19913400000000001</v>
      </c>
      <c r="AC23" s="1">
        <v>0.14371500000000001</v>
      </c>
      <c r="AD23" s="1">
        <v>0.15754599999999999</v>
      </c>
      <c r="AE23" s="1">
        <v>0.167766</v>
      </c>
      <c r="AF23" s="1">
        <v>0.17616799999999999</v>
      </c>
      <c r="AG23" s="1">
        <v>0.18359800000000001</v>
      </c>
      <c r="AH23" s="13">
        <f>AVERAGE(S23:W23)</f>
        <v>0.1638598</v>
      </c>
      <c r="AI23" s="13">
        <f t="shared" si="12"/>
        <v>0.17858360000000001</v>
      </c>
      <c r="AJ23" s="13">
        <f t="shared" si="13"/>
        <v>0.16575860000000001</v>
      </c>
    </row>
    <row r="24" spans="1:36" x14ac:dyDescent="0.3">
      <c r="A24" s="24" t="s">
        <v>46</v>
      </c>
      <c r="B24" s="1">
        <v>53</v>
      </c>
      <c r="C24" s="1">
        <v>74.8</v>
      </c>
      <c r="D24" s="1">
        <v>85.2</v>
      </c>
      <c r="E24" s="1">
        <v>97.4</v>
      </c>
      <c r="F24" s="1">
        <v>105.2</v>
      </c>
      <c r="G24" s="1">
        <v>60.6</v>
      </c>
      <c r="H24" s="1">
        <v>83</v>
      </c>
      <c r="I24" s="1">
        <v>101</v>
      </c>
      <c r="J24" s="1">
        <v>111.2</v>
      </c>
      <c r="K24" s="1">
        <v>124.6</v>
      </c>
      <c r="L24" s="1">
        <v>29.4</v>
      </c>
      <c r="M24" s="1">
        <v>39.200000000000003</v>
      </c>
      <c r="N24" s="1">
        <v>47.8</v>
      </c>
      <c r="O24" s="1">
        <v>57</v>
      </c>
      <c r="P24" s="1">
        <v>67.599999999999994</v>
      </c>
      <c r="R24" s="1" t="s">
        <v>37</v>
      </c>
      <c r="S24" s="13">
        <f t="shared" ref="S24:AG24" si="14">2*(S19*S20)/(S19+S20)</f>
        <v>5.1898631605467029</v>
      </c>
      <c r="T24" s="13">
        <f t="shared" si="14"/>
        <v>5.4963221675900842</v>
      </c>
      <c r="U24" s="13">
        <f t="shared" si="14"/>
        <v>5.7187707845161322</v>
      </c>
      <c r="V24" s="13">
        <f t="shared" si="14"/>
        <v>5.8783550629715711</v>
      </c>
      <c r="W24" s="13">
        <f t="shared" si="14"/>
        <v>6.0495537908146577</v>
      </c>
      <c r="X24" s="13">
        <f t="shared" si="14"/>
        <v>5.2141367006598935</v>
      </c>
      <c r="Y24" s="13">
        <f t="shared" si="14"/>
        <v>5.6155809830109611</v>
      </c>
      <c r="Z24" s="13">
        <f t="shared" si="14"/>
        <v>6.0136688510195082</v>
      </c>
      <c r="AA24" s="13">
        <f t="shared" si="14"/>
        <v>6.2920775114907004</v>
      </c>
      <c r="AB24" s="13">
        <f t="shared" si="14"/>
        <v>6.4899500230062204</v>
      </c>
      <c r="AC24" s="13">
        <f t="shared" si="14"/>
        <v>5.4768104088443383</v>
      </c>
      <c r="AD24" s="13">
        <f t="shared" si="14"/>
        <v>5.8897988642396477</v>
      </c>
      <c r="AE24" s="13">
        <f t="shared" si="14"/>
        <v>6.2123002700932695</v>
      </c>
      <c r="AF24" s="13">
        <f t="shared" si="14"/>
        <v>6.4677105883720829</v>
      </c>
      <c r="AG24" s="13">
        <f t="shared" si="14"/>
        <v>6.7272774274271496</v>
      </c>
      <c r="AH24" s="13">
        <f>2*(AH19*AH20)/(AH19+AH20)</f>
        <v>5.6665816488291556</v>
      </c>
      <c r="AI24" s="13">
        <f>2*(AI19*AI20)/(AI19+AI20)</f>
        <v>5.9251001564774679</v>
      </c>
      <c r="AJ24" s="13">
        <f t="shared" ref="AJ24" si="15">2*(AJ19*AJ20)/(AJ19+AJ20)</f>
        <v>6.1547827283782279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49.177999999999997</v>
      </c>
      <c r="T30" s="1">
        <v>52.872100000000003</v>
      </c>
      <c r="U30" s="1">
        <v>55.005400000000002</v>
      </c>
      <c r="V30" s="1">
        <v>56.576000000000001</v>
      </c>
      <c r="W30" s="1">
        <v>57.921500000000002</v>
      </c>
      <c r="X30" s="1">
        <v>53.698999999999998</v>
      </c>
      <c r="Y30" s="1">
        <v>57.901899999999998</v>
      </c>
      <c r="Z30" s="1">
        <v>61.248699999999999</v>
      </c>
      <c r="AA30" s="1">
        <v>63.758699999999997</v>
      </c>
      <c r="AB30" s="1">
        <v>66.136600000000001</v>
      </c>
      <c r="AC30" s="1">
        <v>44.4026</v>
      </c>
      <c r="AD30" s="1">
        <v>47.3872</v>
      </c>
      <c r="AE30" s="1">
        <v>50.3767</v>
      </c>
      <c r="AF30" s="1">
        <v>52.431699999999999</v>
      </c>
      <c r="AG30" s="1">
        <v>54.418199999999999</v>
      </c>
      <c r="AH30" s="13">
        <f>AVERAGE(S30:W30)</f>
        <v>54.310600000000001</v>
      </c>
      <c r="AI30" s="13">
        <f>AVERAGE(X30:AB30)</f>
        <v>60.548980000000007</v>
      </c>
      <c r="AJ30" s="13">
        <f>AVERAGE(AC30:AG30)</f>
        <v>49.803279999999994</v>
      </c>
    </row>
    <row r="31" spans="1:36" x14ac:dyDescent="0.3">
      <c r="R31" s="17" t="s">
        <v>12</v>
      </c>
      <c r="S31" s="1">
        <v>12.9856</v>
      </c>
      <c r="T31" s="1">
        <v>13.9984</v>
      </c>
      <c r="U31" s="1">
        <v>14.786199999999999</v>
      </c>
      <c r="V31" s="1">
        <v>15.250999999999999</v>
      </c>
      <c r="W31" s="1">
        <v>15.7745</v>
      </c>
      <c r="X31" s="1">
        <v>11.008900000000001</v>
      </c>
      <c r="Y31" s="1">
        <v>12.256600000000001</v>
      </c>
      <c r="Z31" s="1">
        <v>13.1471</v>
      </c>
      <c r="AA31" s="1">
        <v>13.783099999999999</v>
      </c>
      <c r="AB31" s="1">
        <v>14.306699999999999</v>
      </c>
      <c r="AC31" s="1">
        <v>11.914099999999999</v>
      </c>
      <c r="AD31" s="1">
        <v>12.8682</v>
      </c>
      <c r="AE31" s="1">
        <v>13.9055</v>
      </c>
      <c r="AF31" s="1">
        <v>14.575799999999999</v>
      </c>
      <c r="AG31" s="1">
        <v>15.358599999999999</v>
      </c>
      <c r="AH31" s="13">
        <f t="shared" ref="AH31:AH33" si="16">AVERAGE(S31:W31)</f>
        <v>14.559139999999999</v>
      </c>
      <c r="AI31" s="13">
        <f t="shared" ref="AI31:AI33" si="17">AVERAGE(X31:AB31)</f>
        <v>12.900479999999998</v>
      </c>
      <c r="AJ31" s="13">
        <f t="shared" ref="AJ31:AJ33" si="18">AVERAGE(AC31:AG31)</f>
        <v>13.724439999999998</v>
      </c>
    </row>
    <row r="32" spans="1:36" x14ac:dyDescent="0.3">
      <c r="R32" s="1" t="s">
        <v>13</v>
      </c>
      <c r="S32" s="1">
        <v>12.9856</v>
      </c>
      <c r="T32" s="1">
        <v>13.9984</v>
      </c>
      <c r="U32" s="1">
        <v>14.786199999999999</v>
      </c>
      <c r="V32" s="1">
        <v>15.250999999999999</v>
      </c>
      <c r="W32" s="1">
        <v>15.7745</v>
      </c>
      <c r="X32" s="1">
        <v>11.008900000000001</v>
      </c>
      <c r="Y32" s="1">
        <v>12.256600000000001</v>
      </c>
      <c r="Z32" s="1">
        <v>13.1471</v>
      </c>
      <c r="AA32" s="1">
        <v>13.783099999999999</v>
      </c>
      <c r="AB32" s="1">
        <v>14.306699999999999</v>
      </c>
      <c r="AC32" s="1">
        <v>11.914099999999999</v>
      </c>
      <c r="AD32" s="1">
        <v>12.8682</v>
      </c>
      <c r="AE32" s="1">
        <v>13.9055</v>
      </c>
      <c r="AF32" s="1">
        <v>14.575799999999999</v>
      </c>
      <c r="AG32" s="1">
        <v>15.358599999999999</v>
      </c>
      <c r="AH32" s="13">
        <f t="shared" si="16"/>
        <v>14.559139999999999</v>
      </c>
      <c r="AI32" s="13">
        <f t="shared" si="17"/>
        <v>12.900479999999998</v>
      </c>
      <c r="AJ32" s="13">
        <f t="shared" si="18"/>
        <v>13.724439999999998</v>
      </c>
    </row>
    <row r="33" spans="18:36" x14ac:dyDescent="0.3">
      <c r="R33" s="17" t="s">
        <v>14</v>
      </c>
      <c r="S33" s="1">
        <v>5.7231199999999998</v>
      </c>
      <c r="T33" s="1">
        <v>6.1767500000000002</v>
      </c>
      <c r="U33" s="1">
        <v>6.5945499999999999</v>
      </c>
      <c r="V33" s="1">
        <v>6.8124900000000004</v>
      </c>
      <c r="W33" s="1">
        <v>7.0858800000000004</v>
      </c>
      <c r="X33" s="1">
        <v>5.7189100000000002</v>
      </c>
      <c r="Y33" s="1">
        <v>6.4270300000000002</v>
      </c>
      <c r="Z33" s="1">
        <v>6.9274699999999996</v>
      </c>
      <c r="AA33" s="1">
        <v>7.2723899999999997</v>
      </c>
      <c r="AB33" s="1">
        <v>7.5877100000000004</v>
      </c>
      <c r="AC33" s="1">
        <v>5.3134499999999996</v>
      </c>
      <c r="AD33" s="1">
        <v>5.7456100000000001</v>
      </c>
      <c r="AE33" s="1">
        <v>6.2546499999999998</v>
      </c>
      <c r="AF33" s="1">
        <v>6.6154799999999998</v>
      </c>
      <c r="AG33" s="1">
        <v>7.0082000000000004</v>
      </c>
      <c r="AH33" s="13">
        <f t="shared" si="16"/>
        <v>6.4785579999999996</v>
      </c>
      <c r="AI33" s="13">
        <f t="shared" si="17"/>
        <v>6.786702</v>
      </c>
      <c r="AJ33" s="13">
        <f t="shared" si="18"/>
        <v>6.1874780000000005</v>
      </c>
    </row>
    <row r="34" spans="18:36" x14ac:dyDescent="0.3">
      <c r="R34" s="1" t="s">
        <v>15</v>
      </c>
      <c r="S34" s="1">
        <v>12.9856</v>
      </c>
      <c r="T34" s="1">
        <v>13.9984</v>
      </c>
      <c r="U34" s="1">
        <v>14.786199999999999</v>
      </c>
      <c r="V34" s="1">
        <v>15.250999999999999</v>
      </c>
      <c r="W34" s="1">
        <v>15.7745</v>
      </c>
      <c r="X34" s="1">
        <v>11.008900000000001</v>
      </c>
      <c r="Y34" s="1">
        <v>12.256600000000001</v>
      </c>
      <c r="Z34" s="1">
        <v>13.1471</v>
      </c>
      <c r="AA34" s="1">
        <v>13.783099999999999</v>
      </c>
      <c r="AB34" s="1">
        <v>14.306699999999999</v>
      </c>
      <c r="AC34" s="1">
        <v>11.914099999999999</v>
      </c>
      <c r="AD34" s="1">
        <v>12.8682</v>
      </c>
      <c r="AE34" s="1">
        <v>13.9055</v>
      </c>
      <c r="AF34" s="1">
        <v>14.575799999999999</v>
      </c>
      <c r="AG34" s="1">
        <v>15.358599999999999</v>
      </c>
      <c r="AH34" s="13">
        <f>AVERAGE(S34:W34)</f>
        <v>14.559139999999999</v>
      </c>
      <c r="AI34" s="13">
        <f>AVERAGE(X34:AB34)</f>
        <v>12.900479999999998</v>
      </c>
      <c r="AJ34" s="13">
        <f>AVERAGE(AC34:AG34)</f>
        <v>13.724439999999998</v>
      </c>
    </row>
    <row r="35" spans="18:36" x14ac:dyDescent="0.3">
      <c r="R35" s="1" t="s">
        <v>16</v>
      </c>
      <c r="S35" s="1">
        <v>12.9856</v>
      </c>
      <c r="T35" s="1">
        <v>13.9984</v>
      </c>
      <c r="U35" s="1">
        <v>14.786199999999999</v>
      </c>
      <c r="V35" s="1">
        <v>15.250999999999999</v>
      </c>
      <c r="W35" s="1">
        <v>15.7745</v>
      </c>
      <c r="X35" s="1">
        <v>11.008900000000001</v>
      </c>
      <c r="Y35" s="1">
        <v>12.256600000000001</v>
      </c>
      <c r="Z35" s="1">
        <v>13.1471</v>
      </c>
      <c r="AA35" s="1">
        <v>13.783099999999999</v>
      </c>
      <c r="AB35" s="1">
        <v>14.306699999999999</v>
      </c>
      <c r="AC35" s="1">
        <v>11.914099999999999</v>
      </c>
      <c r="AD35" s="1">
        <v>12.8682</v>
      </c>
      <c r="AE35" s="1">
        <v>13.9055</v>
      </c>
      <c r="AF35" s="1">
        <v>14.575799999999999</v>
      </c>
      <c r="AG35" s="1">
        <v>15.358599999999999</v>
      </c>
      <c r="AH35" s="13">
        <f t="shared" ref="AH35" si="19">AVERAGE(S35:W35)</f>
        <v>14.559139999999999</v>
      </c>
      <c r="AI35" s="13">
        <f t="shared" ref="AI35:AI36" si="20">AVERAGE(X35:AB35)</f>
        <v>12.900479999999998</v>
      </c>
      <c r="AJ35" s="13">
        <f t="shared" ref="AJ35:AJ36" si="21">AVERAGE(AC35:AG35)</f>
        <v>13.724439999999998</v>
      </c>
    </row>
    <row r="36" spans="18:36" x14ac:dyDescent="0.3">
      <c r="R36" s="17" t="s">
        <v>44</v>
      </c>
      <c r="S36" s="1">
        <v>0.195357</v>
      </c>
      <c r="T36" s="1">
        <v>0.21388599999999999</v>
      </c>
      <c r="U36" s="1">
        <v>0.231769</v>
      </c>
      <c r="V36" s="1">
        <v>0.241399</v>
      </c>
      <c r="W36" s="1">
        <v>0.25312600000000002</v>
      </c>
      <c r="X36" s="1">
        <v>0.198933</v>
      </c>
      <c r="Y36" s="1">
        <v>0.229765</v>
      </c>
      <c r="Z36" s="1">
        <v>0.25133100000000003</v>
      </c>
      <c r="AA36" s="1">
        <v>0.266013</v>
      </c>
      <c r="AB36" s="1">
        <v>0.27923300000000001</v>
      </c>
      <c r="AC36" s="1">
        <v>0.16905400000000001</v>
      </c>
      <c r="AD36" s="1">
        <v>0.185775</v>
      </c>
      <c r="AE36" s="1">
        <v>0.205594</v>
      </c>
      <c r="AF36" s="1">
        <v>0.22021299999999999</v>
      </c>
      <c r="AG36" s="1">
        <v>0.23441899999999999</v>
      </c>
      <c r="AH36" s="13">
        <f>AVERAGE(S36:W36)</f>
        <v>0.22710740000000001</v>
      </c>
      <c r="AI36" s="13">
        <f t="shared" si="20"/>
        <v>0.24505500000000002</v>
      </c>
      <c r="AJ36" s="13">
        <f t="shared" si="21"/>
        <v>0.203011</v>
      </c>
    </row>
    <row r="37" spans="18:36" x14ac:dyDescent="0.3">
      <c r="R37" s="1" t="s">
        <v>37</v>
      </c>
      <c r="S37" s="13">
        <f>2*(S32*S33)/(S32+S33)</f>
        <v>7.9447602050808399</v>
      </c>
      <c r="T37" s="13">
        <f t="shared" ref="T37:AG37" si="22">2*(T32*T33)/(T32+T33)</f>
        <v>8.5713977046019476</v>
      </c>
      <c r="U37" s="13">
        <f t="shared" si="22"/>
        <v>9.1211332820410878</v>
      </c>
      <c r="V37" s="13">
        <f t="shared" si="22"/>
        <v>9.4180281532975965</v>
      </c>
      <c r="W37" s="13">
        <f t="shared" si="22"/>
        <v>9.7790337745916744</v>
      </c>
      <c r="X37" s="13">
        <f t="shared" si="22"/>
        <v>7.5274537789465565</v>
      </c>
      <c r="Y37" s="13">
        <f t="shared" si="22"/>
        <v>8.4323587973000969</v>
      </c>
      <c r="Z37" s="13">
        <f t="shared" si="22"/>
        <v>9.0737824857020595</v>
      </c>
      <c r="AA37" s="13">
        <f t="shared" si="22"/>
        <v>9.5211347357862479</v>
      </c>
      <c r="AB37" s="13">
        <f t="shared" si="22"/>
        <v>9.9162380403947843</v>
      </c>
      <c r="AC37" s="13">
        <f t="shared" si="22"/>
        <v>7.3492719098188646</v>
      </c>
      <c r="AD37" s="13">
        <f t="shared" si="22"/>
        <v>7.9441724829038227</v>
      </c>
      <c r="AE37" s="13">
        <f t="shared" si="22"/>
        <v>8.6283123463863109</v>
      </c>
      <c r="AF37" s="13">
        <f t="shared" si="22"/>
        <v>9.1005275173561966</v>
      </c>
      <c r="AG37" s="13">
        <f t="shared" si="22"/>
        <v>9.6246347729670774</v>
      </c>
      <c r="AH37" s="13">
        <f>2*(AH32*AH33)/(AH32+AH33)</f>
        <v>8.9669728047355743</v>
      </c>
      <c r="AI37" s="13">
        <f t="shared" ref="AI37:AJ37" si="23">2*(AI32*AI33)/(AI32+AI33)</f>
        <v>8.8942859792691493</v>
      </c>
      <c r="AJ37" s="13">
        <f t="shared" si="23"/>
        <v>8.5295319679721455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52.480699999999999</v>
      </c>
      <c r="T43" s="1">
        <v>56.321599999999997</v>
      </c>
      <c r="U43" s="1">
        <v>58.626100000000001</v>
      </c>
      <c r="V43" s="1">
        <v>60.309199999999997</v>
      </c>
      <c r="W43" s="1">
        <v>61.752600000000001</v>
      </c>
      <c r="X43" s="1">
        <v>57.2072</v>
      </c>
      <c r="Y43" s="1">
        <v>61.728200000000001</v>
      </c>
      <c r="Z43" s="1">
        <v>65.275499999999994</v>
      </c>
      <c r="AA43" s="1">
        <v>67.849100000000007</v>
      </c>
      <c r="AB43" s="1">
        <v>70.197699999999998</v>
      </c>
      <c r="AC43" s="1">
        <v>47.201300000000003</v>
      </c>
      <c r="AD43" s="1">
        <v>50.161499999999997</v>
      </c>
      <c r="AE43" s="1">
        <v>53.420099999999998</v>
      </c>
      <c r="AF43" s="1">
        <v>55.499600000000001</v>
      </c>
      <c r="AG43" s="1">
        <v>57.6524</v>
      </c>
      <c r="AH43" s="13">
        <f>AVERAGE(S43:W43)</f>
        <v>57.898040000000002</v>
      </c>
      <c r="AI43" s="13">
        <f>AVERAGE(X43:AB43)</f>
        <v>64.451539999999994</v>
      </c>
      <c r="AJ43" s="13">
        <f>AVERAGE(AC43:AG43)</f>
        <v>52.786979999999993</v>
      </c>
    </row>
    <row r="44" spans="18:36" x14ac:dyDescent="0.3">
      <c r="R44" s="17" t="s">
        <v>12</v>
      </c>
      <c r="S44" s="1">
        <v>10.8034</v>
      </c>
      <c r="T44" s="1">
        <v>11.811299999999999</v>
      </c>
      <c r="U44" s="1">
        <v>12.696899999999999</v>
      </c>
      <c r="V44" s="1">
        <v>13.1569</v>
      </c>
      <c r="W44" s="1">
        <v>13.665699999999999</v>
      </c>
      <c r="X44" s="1">
        <v>8.6799099999999996</v>
      </c>
      <c r="Y44" s="1">
        <v>9.6927299999999992</v>
      </c>
      <c r="Z44" s="1">
        <v>10.470700000000001</v>
      </c>
      <c r="AA44" s="1">
        <v>10.9747</v>
      </c>
      <c r="AB44" s="1">
        <v>11.517799999999999</v>
      </c>
      <c r="AC44" s="1">
        <v>9.7269799999999993</v>
      </c>
      <c r="AD44" s="1">
        <v>10.539199999999999</v>
      </c>
      <c r="AE44" s="1">
        <v>11.576499999999999</v>
      </c>
      <c r="AF44" s="1">
        <v>12.148899999999999</v>
      </c>
      <c r="AG44" s="1">
        <v>12.931800000000001</v>
      </c>
      <c r="AH44" s="13">
        <f t="shared" ref="AH44:AH46" si="24">AVERAGE(S44:W44)</f>
        <v>12.42684</v>
      </c>
      <c r="AI44" s="13">
        <f t="shared" ref="AI44:AI46" si="25">AVERAGE(X44:AB44)</f>
        <v>10.267168</v>
      </c>
      <c r="AJ44" s="13">
        <f t="shared" ref="AJ44:AJ46" si="26">AVERAGE(AC44:AG44)</f>
        <v>11.384676000000001</v>
      </c>
    </row>
    <row r="45" spans="18:36" x14ac:dyDescent="0.3">
      <c r="R45" s="1" t="s">
        <v>13</v>
      </c>
      <c r="S45" s="1">
        <v>10.8034</v>
      </c>
      <c r="T45" s="1">
        <v>11.811299999999999</v>
      </c>
      <c r="U45" s="1">
        <v>12.696899999999999</v>
      </c>
      <c r="V45" s="1">
        <v>13.1569</v>
      </c>
      <c r="W45" s="1">
        <v>13.665699999999999</v>
      </c>
      <c r="X45" s="1">
        <v>8.6799099999999996</v>
      </c>
      <c r="Y45" s="1">
        <v>9.6927299999999992</v>
      </c>
      <c r="Z45" s="1">
        <v>10.470700000000001</v>
      </c>
      <c r="AA45" s="1">
        <v>10.9747</v>
      </c>
      <c r="AB45" s="1">
        <v>11.517799999999999</v>
      </c>
      <c r="AC45" s="1">
        <v>9.7269799999999993</v>
      </c>
      <c r="AD45" s="1">
        <v>10.539199999999999</v>
      </c>
      <c r="AE45" s="1">
        <v>11.576499999999999</v>
      </c>
      <c r="AF45" s="1">
        <v>12.148899999999999</v>
      </c>
      <c r="AG45" s="1">
        <v>12.931800000000001</v>
      </c>
      <c r="AH45" s="13">
        <f t="shared" si="24"/>
        <v>12.42684</v>
      </c>
      <c r="AI45" s="13">
        <f t="shared" si="25"/>
        <v>10.267168</v>
      </c>
      <c r="AJ45" s="13">
        <f t="shared" si="26"/>
        <v>11.384676000000001</v>
      </c>
    </row>
    <row r="46" spans="18:36" x14ac:dyDescent="0.3">
      <c r="R46" s="17" t="s">
        <v>14</v>
      </c>
      <c r="S46" s="1">
        <v>6.3240299999999996</v>
      </c>
      <c r="T46" s="1">
        <v>6.9009799999999997</v>
      </c>
      <c r="U46" s="1">
        <v>7.3882199999999996</v>
      </c>
      <c r="V46" s="1">
        <v>7.6678600000000001</v>
      </c>
      <c r="W46" s="1">
        <v>8.0132600000000007</v>
      </c>
      <c r="X46" s="1">
        <v>5.9290399999999996</v>
      </c>
      <c r="Y46" s="1">
        <v>6.6864600000000003</v>
      </c>
      <c r="Z46" s="1">
        <v>7.2767600000000003</v>
      </c>
      <c r="AA46" s="1">
        <v>7.64588</v>
      </c>
      <c r="AB46" s="1">
        <v>8.0418199999999995</v>
      </c>
      <c r="AC46" s="1">
        <v>5.8165199999999997</v>
      </c>
      <c r="AD46" s="1">
        <v>6.2820099999999996</v>
      </c>
      <c r="AE46" s="1">
        <v>6.9256700000000002</v>
      </c>
      <c r="AF46" s="1">
        <v>7.3235000000000001</v>
      </c>
      <c r="AG46" s="1">
        <v>7.8222199999999997</v>
      </c>
      <c r="AH46" s="13">
        <f t="shared" si="24"/>
        <v>7.2588699999999999</v>
      </c>
      <c r="AI46" s="13">
        <f t="shared" si="25"/>
        <v>7.1159920000000003</v>
      </c>
      <c r="AJ46" s="13">
        <f t="shared" si="26"/>
        <v>6.8339839999999992</v>
      </c>
    </row>
    <row r="47" spans="18:36" x14ac:dyDescent="0.3">
      <c r="R47" s="1" t="s">
        <v>15</v>
      </c>
      <c r="S47" s="1">
        <v>10.8034</v>
      </c>
      <c r="T47" s="1">
        <v>11.811299999999999</v>
      </c>
      <c r="U47" s="1">
        <v>12.696899999999999</v>
      </c>
      <c r="V47" s="1">
        <v>13.1569</v>
      </c>
      <c r="W47" s="1">
        <v>13.665699999999999</v>
      </c>
      <c r="X47" s="1">
        <v>8.6799099999999996</v>
      </c>
      <c r="Y47" s="1">
        <v>9.6927299999999992</v>
      </c>
      <c r="Z47" s="1">
        <v>10.470700000000001</v>
      </c>
      <c r="AA47" s="1">
        <v>10.9747</v>
      </c>
      <c r="AB47" s="1">
        <v>11.517799999999999</v>
      </c>
      <c r="AC47" s="1">
        <v>9.7269799999999993</v>
      </c>
      <c r="AD47" s="1">
        <v>10.539199999999999</v>
      </c>
      <c r="AE47" s="1">
        <v>11.576499999999999</v>
      </c>
      <c r="AF47" s="1">
        <v>12.148899999999999</v>
      </c>
      <c r="AG47" s="1">
        <v>12.931800000000001</v>
      </c>
      <c r="AH47" s="13">
        <f>AVERAGE(S47:W47)</f>
        <v>12.42684</v>
      </c>
      <c r="AI47" s="13">
        <f>AVERAGE(X47:AB47)</f>
        <v>10.267168</v>
      </c>
      <c r="AJ47" s="13">
        <f>AVERAGE(AC47:AG47)</f>
        <v>11.384676000000001</v>
      </c>
    </row>
    <row r="48" spans="18:36" x14ac:dyDescent="0.3">
      <c r="R48" s="1" t="s">
        <v>16</v>
      </c>
      <c r="S48" s="1">
        <v>10.8034</v>
      </c>
      <c r="T48" s="1">
        <v>11.811299999999999</v>
      </c>
      <c r="U48" s="1">
        <v>12.696899999999999</v>
      </c>
      <c r="V48" s="1">
        <v>13.1569</v>
      </c>
      <c r="W48" s="1">
        <v>13.665699999999999</v>
      </c>
      <c r="X48" s="1">
        <v>8.6799099999999996</v>
      </c>
      <c r="Y48" s="1">
        <v>9.6927299999999992</v>
      </c>
      <c r="Z48" s="1">
        <v>10.470700000000001</v>
      </c>
      <c r="AA48" s="1">
        <v>10.9747</v>
      </c>
      <c r="AB48" s="1">
        <v>11.517799999999999</v>
      </c>
      <c r="AC48" s="1">
        <v>9.7269799999999993</v>
      </c>
      <c r="AD48" s="1">
        <v>10.539199999999999</v>
      </c>
      <c r="AE48" s="1">
        <v>11.576499999999999</v>
      </c>
      <c r="AF48" s="1">
        <v>12.148899999999999</v>
      </c>
      <c r="AG48" s="1">
        <v>12.931800000000001</v>
      </c>
      <c r="AH48" s="13">
        <f t="shared" ref="AH48" si="27">AVERAGE(S48:W48)</f>
        <v>12.42684</v>
      </c>
      <c r="AI48" s="13">
        <f t="shared" ref="AI48:AI49" si="28">AVERAGE(X48:AB48)</f>
        <v>10.267168</v>
      </c>
      <c r="AJ48" s="13">
        <f t="shared" ref="AJ48:AJ49" si="29">AVERAGE(AC48:AG48)</f>
        <v>11.384676000000001</v>
      </c>
    </row>
    <row r="49" spans="18:36" x14ac:dyDescent="0.3">
      <c r="R49" s="17" t="s">
        <v>44</v>
      </c>
      <c r="S49" s="1">
        <v>0.17163500000000001</v>
      </c>
      <c r="T49" s="1">
        <v>0.18990499999999999</v>
      </c>
      <c r="U49" s="1">
        <v>0.206682</v>
      </c>
      <c r="V49" s="1">
        <v>0.215975</v>
      </c>
      <c r="W49" s="1">
        <v>0.227992</v>
      </c>
      <c r="X49" s="1">
        <v>0.16831399999999999</v>
      </c>
      <c r="Y49" s="1">
        <v>0.19518099999999999</v>
      </c>
      <c r="Z49" s="1">
        <v>0.21543399999999999</v>
      </c>
      <c r="AA49" s="1">
        <v>0.22842799999999999</v>
      </c>
      <c r="AB49" s="1">
        <v>0.241315</v>
      </c>
      <c r="AC49" s="1">
        <v>0.14736199999999999</v>
      </c>
      <c r="AD49" s="1">
        <v>0.16199</v>
      </c>
      <c r="AE49" s="1">
        <v>0.18162500000000001</v>
      </c>
      <c r="AF49" s="1">
        <v>0.19437599999999999</v>
      </c>
      <c r="AG49" s="1">
        <v>0.20893700000000001</v>
      </c>
      <c r="AH49" s="13">
        <f>AVERAGE(S49:W49)</f>
        <v>0.2024378</v>
      </c>
      <c r="AI49" s="13">
        <f t="shared" si="28"/>
        <v>0.20973440000000002</v>
      </c>
      <c r="AJ49" s="13">
        <f t="shared" si="29"/>
        <v>0.17885800000000002</v>
      </c>
    </row>
    <row r="50" spans="18:36" x14ac:dyDescent="0.3">
      <c r="R50" s="1" t="s">
        <v>37</v>
      </c>
      <c r="S50" s="13">
        <f t="shared" ref="S50:AG50" si="30">2*(S45*S46)/(S45+S46)</f>
        <v>7.9779658363222037</v>
      </c>
      <c r="T50" s="13">
        <f t="shared" si="30"/>
        <v>8.7118774488197044</v>
      </c>
      <c r="U50" s="13">
        <f t="shared" si="30"/>
        <v>9.3409937822626894</v>
      </c>
      <c r="V50" s="13">
        <f t="shared" si="30"/>
        <v>9.6889728605755838</v>
      </c>
      <c r="W50" s="13">
        <f t="shared" si="30"/>
        <v>10.102588609601199</v>
      </c>
      <c r="X50" s="13">
        <f t="shared" si="30"/>
        <v>7.0454801455819887</v>
      </c>
      <c r="Y50" s="13">
        <f t="shared" si="30"/>
        <v>7.913706530762509</v>
      </c>
      <c r="Z50" s="13">
        <f t="shared" si="30"/>
        <v>8.5863296417628234</v>
      </c>
      <c r="AA50" s="13">
        <f t="shared" si="30"/>
        <v>9.0127417337161351</v>
      </c>
      <c r="AB50" s="13">
        <f t="shared" si="30"/>
        <v>9.4709482490968622</v>
      </c>
      <c r="AC50" s="13">
        <f t="shared" si="30"/>
        <v>7.2798499320744998</v>
      </c>
      <c r="AD50" s="13">
        <f t="shared" si="30"/>
        <v>7.8718902851816237</v>
      </c>
      <c r="AE50" s="13">
        <f t="shared" si="30"/>
        <v>8.6665530318876112</v>
      </c>
      <c r="AF50" s="13">
        <f t="shared" si="30"/>
        <v>9.1383156827098855</v>
      </c>
      <c r="AG50" s="13">
        <f t="shared" si="30"/>
        <v>9.7480280539384658</v>
      </c>
      <c r="AH50" s="13">
        <f>2*(AH45*AH46)/(AH45+AH46)</f>
        <v>9.1644970967061905</v>
      </c>
      <c r="AI50" s="13">
        <f t="shared" ref="AI50:AJ50" si="31">2*(AI45*AI46)/(AI45+AI46)</f>
        <v>8.4059613270148805</v>
      </c>
      <c r="AJ50" s="13">
        <f t="shared" si="31"/>
        <v>8.5409896917977495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54.780299999999997</v>
      </c>
      <c r="T56" s="1">
        <v>58.674999999999997</v>
      </c>
      <c r="U56" s="1">
        <v>60.979500000000002</v>
      </c>
      <c r="V56" s="1">
        <v>62.745899999999999</v>
      </c>
      <c r="W56" s="1">
        <v>64.345799999999997</v>
      </c>
      <c r="X56" s="1">
        <v>59.526400000000002</v>
      </c>
      <c r="Y56" s="1">
        <v>64.335999999999999</v>
      </c>
      <c r="Z56" s="1">
        <v>67.785499999999999</v>
      </c>
      <c r="AA56" s="1">
        <v>70.422700000000006</v>
      </c>
      <c r="AB56" s="1">
        <v>72.771299999999997</v>
      </c>
      <c r="AC56" s="1">
        <v>49.354100000000003</v>
      </c>
      <c r="AD56" s="1">
        <v>52.221400000000003</v>
      </c>
      <c r="AE56" s="1">
        <v>55.533799999999999</v>
      </c>
      <c r="AF56" s="1">
        <v>57.559399999999997</v>
      </c>
      <c r="AG56" s="1">
        <v>59.678100000000001</v>
      </c>
      <c r="AH56" s="13">
        <f>AVERAGE(S56:W56)</f>
        <v>60.305300000000003</v>
      </c>
      <c r="AI56" s="13">
        <f>AVERAGE(X56:AB56)</f>
        <v>66.968379999999996</v>
      </c>
      <c r="AJ56" s="13">
        <f>AVERAGE(AC56:AG56)</f>
        <v>54.869360000000007</v>
      </c>
    </row>
    <row r="57" spans="18:36" x14ac:dyDescent="0.3">
      <c r="R57" s="17" t="s">
        <v>12</v>
      </c>
      <c r="S57" s="1">
        <v>8.9930500000000002</v>
      </c>
      <c r="T57" s="1">
        <v>9.9667300000000001</v>
      </c>
      <c r="U57" s="1">
        <v>10.563700000000001</v>
      </c>
      <c r="V57" s="1">
        <v>11.0383</v>
      </c>
      <c r="W57" s="1">
        <v>11.5031</v>
      </c>
      <c r="X57" s="1">
        <v>6.8206300000000004</v>
      </c>
      <c r="Y57" s="1">
        <v>7.7600499999999997</v>
      </c>
      <c r="Z57" s="1">
        <v>8.4254800000000003</v>
      </c>
      <c r="AA57" s="1">
        <v>8.8805200000000006</v>
      </c>
      <c r="AB57" s="1">
        <v>9.2523700000000009</v>
      </c>
      <c r="AC57" s="1">
        <v>7.0065600000000003</v>
      </c>
      <c r="AD57" s="1">
        <v>7.5888099999999996</v>
      </c>
      <c r="AE57" s="1">
        <v>8.3912300000000002</v>
      </c>
      <c r="AF57" s="1">
        <v>8.9098699999999997</v>
      </c>
      <c r="AG57" s="1">
        <v>9.5704100000000007</v>
      </c>
      <c r="AH57" s="13">
        <f t="shared" ref="AH57:AH59" si="32">AVERAGE(S57:W57)</f>
        <v>10.412976</v>
      </c>
      <c r="AI57" s="13">
        <f t="shared" ref="AI57:AI59" si="33">AVERAGE(X57:AB57)</f>
        <v>8.2278100000000016</v>
      </c>
      <c r="AJ57" s="13">
        <f t="shared" ref="AJ57:AJ59" si="34">AVERAGE(AC57:AG57)</f>
        <v>8.2933760000000003</v>
      </c>
    </row>
    <row r="58" spans="18:36" x14ac:dyDescent="0.3">
      <c r="R58" s="1" t="s">
        <v>13</v>
      </c>
      <c r="S58" s="1">
        <v>8.9930500000000002</v>
      </c>
      <c r="T58" s="1">
        <v>9.9667300000000001</v>
      </c>
      <c r="U58" s="1">
        <v>10.563700000000001</v>
      </c>
      <c r="V58" s="1">
        <v>11.0383</v>
      </c>
      <c r="W58" s="1">
        <v>11.5031</v>
      </c>
      <c r="X58" s="1">
        <v>6.8206300000000004</v>
      </c>
      <c r="Y58" s="1">
        <v>7.7600499999999997</v>
      </c>
      <c r="Z58" s="1">
        <v>8.4254800000000003</v>
      </c>
      <c r="AA58" s="1">
        <v>8.8805200000000006</v>
      </c>
      <c r="AB58" s="1">
        <v>9.2523700000000009</v>
      </c>
      <c r="AC58" s="1">
        <v>7.0065600000000003</v>
      </c>
      <c r="AD58" s="1">
        <v>7.5888099999999996</v>
      </c>
      <c r="AE58" s="1">
        <v>8.3912300000000002</v>
      </c>
      <c r="AF58" s="1">
        <v>8.9098699999999997</v>
      </c>
      <c r="AG58" s="1">
        <v>9.5704100000000007</v>
      </c>
      <c r="AH58" s="13">
        <f t="shared" si="32"/>
        <v>10.412976</v>
      </c>
      <c r="AI58" s="13">
        <f t="shared" si="33"/>
        <v>8.2278100000000016</v>
      </c>
      <c r="AJ58" s="13">
        <f t="shared" si="34"/>
        <v>8.2933760000000003</v>
      </c>
    </row>
    <row r="59" spans="18:36" x14ac:dyDescent="0.3">
      <c r="R59" s="17" t="s">
        <v>14</v>
      </c>
      <c r="S59" s="1">
        <v>8.02027</v>
      </c>
      <c r="T59" s="1">
        <v>8.8494499999999992</v>
      </c>
      <c r="U59" s="1">
        <v>9.3871699999999993</v>
      </c>
      <c r="V59" s="1">
        <v>9.8193699999999993</v>
      </c>
      <c r="W59" s="1">
        <v>10.257300000000001</v>
      </c>
      <c r="X59" s="1">
        <v>6.5600800000000001</v>
      </c>
      <c r="Y59" s="1">
        <v>7.4860600000000002</v>
      </c>
      <c r="Z59" s="1">
        <v>8.1514799999999994</v>
      </c>
      <c r="AA59" s="1">
        <v>8.5942900000000009</v>
      </c>
      <c r="AB59" s="1">
        <v>8.9539100000000005</v>
      </c>
      <c r="AC59" s="1">
        <v>6.5232000000000001</v>
      </c>
      <c r="AD59" s="1">
        <v>7.0573300000000003</v>
      </c>
      <c r="AE59" s="1">
        <v>7.7857200000000004</v>
      </c>
      <c r="AF59" s="1">
        <v>8.2896800000000006</v>
      </c>
      <c r="AG59" s="1">
        <v>8.9102499999999996</v>
      </c>
      <c r="AH59" s="13">
        <f t="shared" si="32"/>
        <v>9.2667120000000001</v>
      </c>
      <c r="AI59" s="13">
        <f t="shared" si="33"/>
        <v>7.9491640000000006</v>
      </c>
      <c r="AJ59" s="13">
        <f t="shared" si="34"/>
        <v>7.7132360000000002</v>
      </c>
    </row>
    <row r="60" spans="18:36" x14ac:dyDescent="0.3">
      <c r="R60" s="1" t="s">
        <v>15</v>
      </c>
      <c r="S60" s="1">
        <v>8.9930500000000002</v>
      </c>
      <c r="T60" s="1">
        <v>9.9667300000000001</v>
      </c>
      <c r="U60" s="1">
        <v>10.563700000000001</v>
      </c>
      <c r="V60" s="1">
        <v>11.0383</v>
      </c>
      <c r="W60" s="1">
        <v>11.5031</v>
      </c>
      <c r="X60" s="1">
        <v>6.8206300000000004</v>
      </c>
      <c r="Y60" s="1">
        <v>7.7600499999999997</v>
      </c>
      <c r="Z60" s="1">
        <v>8.4254800000000003</v>
      </c>
      <c r="AA60" s="1">
        <v>8.8805200000000006</v>
      </c>
      <c r="AB60" s="1">
        <v>9.2523700000000009</v>
      </c>
      <c r="AC60" s="1">
        <v>7.0065600000000003</v>
      </c>
      <c r="AD60" s="1">
        <v>7.5888099999999996</v>
      </c>
      <c r="AE60" s="1">
        <v>8.3912300000000002</v>
      </c>
      <c r="AF60" s="1">
        <v>8.9098699999999997</v>
      </c>
      <c r="AG60" s="1">
        <v>9.5704100000000007</v>
      </c>
      <c r="AH60" s="13">
        <f>AVERAGE(S60:W60)</f>
        <v>10.412976</v>
      </c>
      <c r="AI60" s="13">
        <f>AVERAGE(X60:AB60)</f>
        <v>8.2278100000000016</v>
      </c>
      <c r="AJ60" s="13">
        <f>AVERAGE(AC60:AG60)</f>
        <v>8.2933760000000003</v>
      </c>
    </row>
    <row r="61" spans="18:36" x14ac:dyDescent="0.3">
      <c r="R61" s="1" t="s">
        <v>16</v>
      </c>
      <c r="S61" s="1">
        <v>8.9930500000000002</v>
      </c>
      <c r="T61" s="1">
        <v>9.9667300000000001</v>
      </c>
      <c r="U61" s="1">
        <v>10.563700000000001</v>
      </c>
      <c r="V61" s="1">
        <v>11.0383</v>
      </c>
      <c r="W61" s="1">
        <v>11.5031</v>
      </c>
      <c r="X61" s="1">
        <v>6.8206300000000004</v>
      </c>
      <c r="Y61" s="1">
        <v>7.7600499999999997</v>
      </c>
      <c r="Z61" s="1">
        <v>8.4254800000000003</v>
      </c>
      <c r="AA61" s="1">
        <v>8.8805200000000006</v>
      </c>
      <c r="AB61" s="1">
        <v>9.2523700000000009</v>
      </c>
      <c r="AC61" s="1">
        <v>7.0065600000000003</v>
      </c>
      <c r="AD61" s="1">
        <v>7.5888099999999996</v>
      </c>
      <c r="AE61" s="1">
        <v>8.3912300000000002</v>
      </c>
      <c r="AF61" s="1">
        <v>8.9098699999999997</v>
      </c>
      <c r="AG61" s="1">
        <v>9.5704100000000007</v>
      </c>
      <c r="AH61" s="13">
        <f t="shared" ref="AH61" si="35">AVERAGE(S61:W61)</f>
        <v>10.412976</v>
      </c>
      <c r="AI61" s="13">
        <f t="shared" ref="AI61:AI62" si="36">AVERAGE(X61:AB61)</f>
        <v>8.2278100000000016</v>
      </c>
      <c r="AJ61" s="13">
        <f t="shared" ref="AJ61:AJ62" si="37">AVERAGE(AC61:AG61)</f>
        <v>8.2933760000000003</v>
      </c>
    </row>
    <row r="62" spans="18:36" x14ac:dyDescent="0.3">
      <c r="R62" s="17" t="s">
        <v>44</v>
      </c>
      <c r="S62" s="1">
        <v>0.154417</v>
      </c>
      <c r="T62" s="1">
        <v>0.17216000000000001</v>
      </c>
      <c r="U62" s="1">
        <v>0.18634999999999999</v>
      </c>
      <c r="V62" s="1">
        <v>0.195905</v>
      </c>
      <c r="W62" s="1">
        <v>0.207592</v>
      </c>
      <c r="X62" s="1">
        <v>0.14930099999999999</v>
      </c>
      <c r="Y62" s="1">
        <v>0.17540900000000001</v>
      </c>
      <c r="Z62" s="1">
        <v>0.19431300000000001</v>
      </c>
      <c r="AA62" s="1">
        <v>0.20660600000000001</v>
      </c>
      <c r="AB62" s="1">
        <v>0.21740000000000001</v>
      </c>
      <c r="AC62" s="1">
        <v>0.124497</v>
      </c>
      <c r="AD62" s="1">
        <v>0.136545</v>
      </c>
      <c r="AE62" s="1">
        <v>0.15390100000000001</v>
      </c>
      <c r="AF62" s="1">
        <v>0.16619999999999999</v>
      </c>
      <c r="AG62" s="1">
        <v>0.179734</v>
      </c>
      <c r="AH62" s="13">
        <f>AVERAGE(S62:W62)</f>
        <v>0.1832848</v>
      </c>
      <c r="AI62" s="13">
        <f t="shared" si="36"/>
        <v>0.18860580000000002</v>
      </c>
      <c r="AJ62" s="13">
        <f t="shared" si="37"/>
        <v>0.15217540000000002</v>
      </c>
    </row>
    <row r="63" spans="18:36" x14ac:dyDescent="0.3">
      <c r="R63" s="7" t="s">
        <v>37</v>
      </c>
      <c r="S63" s="13">
        <f t="shared" ref="S63:AG63" si="38">2*(S58*S59)/(S58+S59)</f>
        <v>8.4788494101680332</v>
      </c>
      <c r="T63" s="13">
        <f t="shared" si="38"/>
        <v>9.3749186921574932</v>
      </c>
      <c r="U63" s="13">
        <f t="shared" si="38"/>
        <v>9.9407442110544544</v>
      </c>
      <c r="V63" s="13">
        <f t="shared" si="38"/>
        <v>10.39321763849941</v>
      </c>
      <c r="W63" s="13">
        <f t="shared" si="38"/>
        <v>10.844538485505781</v>
      </c>
      <c r="X63" s="13">
        <f t="shared" si="38"/>
        <v>6.6878182772663042</v>
      </c>
      <c r="Y63" s="13">
        <f t="shared" si="38"/>
        <v>7.6205930434714171</v>
      </c>
      <c r="Z63" s="13">
        <f t="shared" si="38"/>
        <v>8.2862155317259614</v>
      </c>
      <c r="AA63" s="13">
        <f t="shared" si="38"/>
        <v>8.7350608368045215</v>
      </c>
      <c r="AB63" s="13">
        <f t="shared" si="38"/>
        <v>9.100693636118967</v>
      </c>
      <c r="AC63" s="13">
        <f t="shared" si="38"/>
        <v>6.7562458154468379</v>
      </c>
      <c r="AD63" s="13">
        <f t="shared" si="38"/>
        <v>7.3134268110642129</v>
      </c>
      <c r="AE63" s="13">
        <f t="shared" si="38"/>
        <v>8.0771427538071148</v>
      </c>
      <c r="AF63" s="13">
        <f t="shared" si="38"/>
        <v>8.5885934389678784</v>
      </c>
      <c r="AG63" s="13">
        <f t="shared" si="38"/>
        <v>9.2285389918433651</v>
      </c>
      <c r="AH63" s="13">
        <f>2*(AH58*AH59)/(AH58+AH59)</f>
        <v>9.8064613275283641</v>
      </c>
      <c r="AI63" s="13">
        <f t="shared" ref="AI63:AJ63" si="39">2*(AI58*AI59)/(AI58+AI59)</f>
        <v>8.0860871817980318</v>
      </c>
      <c r="AJ63" s="13">
        <f t="shared" si="39"/>
        <v>7.9927927689802187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B21:F21"/>
    <mergeCell ref="G21:K21"/>
    <mergeCell ref="L21:P21"/>
    <mergeCell ref="S41:W41"/>
    <mergeCell ref="X41:AB41"/>
    <mergeCell ref="AC41:AG41"/>
    <mergeCell ref="S54:W54"/>
    <mergeCell ref="X54:AB54"/>
    <mergeCell ref="AC54:AG54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753-21CD-4F55-AA88-40AD4C02FB8E}">
  <dimension ref="A1:AJ64"/>
  <sheetViews>
    <sheetView topLeftCell="A37" zoomScale="70" zoomScaleNormal="70" workbookViewId="0">
      <selection activeCell="H70" sqref="H70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26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25000</v>
      </c>
      <c r="C2" s="16"/>
      <c r="R2" s="2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14804</v>
      </c>
      <c r="C3" s="16"/>
      <c r="R3" s="1" t="s">
        <v>10</v>
      </c>
      <c r="S3" s="1">
        <v>20</v>
      </c>
      <c r="T3" s="1">
        <v>50</v>
      </c>
      <c r="U3" s="1">
        <v>100</v>
      </c>
      <c r="V3" s="1">
        <v>150</v>
      </c>
      <c r="W3" s="1">
        <v>200</v>
      </c>
      <c r="X3" s="1">
        <v>20</v>
      </c>
      <c r="Y3" s="1">
        <v>50</v>
      </c>
      <c r="Z3" s="1">
        <v>100</v>
      </c>
      <c r="AA3" s="1">
        <v>150</v>
      </c>
      <c r="AB3" s="1">
        <v>200</v>
      </c>
      <c r="AC3" s="1">
        <v>20</v>
      </c>
      <c r="AD3" s="1">
        <v>50</v>
      </c>
      <c r="AE3" s="1">
        <v>100</v>
      </c>
      <c r="AF3" s="1">
        <v>150</v>
      </c>
      <c r="AG3" s="1">
        <v>200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8.0419999999999998</v>
      </c>
      <c r="C4" s="16"/>
      <c r="R4" s="17" t="s">
        <v>11</v>
      </c>
      <c r="S4" s="1">
        <v>73.0167</v>
      </c>
      <c r="T4" s="1">
        <v>75.455699999999993</v>
      </c>
      <c r="U4" s="1">
        <v>80.102699999999999</v>
      </c>
      <c r="V4" s="1">
        <v>80.564800000000005</v>
      </c>
      <c r="W4" s="1">
        <v>80.564800000000005</v>
      </c>
      <c r="X4" s="1">
        <v>73.0167</v>
      </c>
      <c r="Y4" s="1">
        <v>78.331199999999995</v>
      </c>
      <c r="Z4" s="1">
        <v>80.564800000000005</v>
      </c>
      <c r="AA4" s="1">
        <v>80.564800000000005</v>
      </c>
      <c r="AB4" s="1">
        <v>82.156599999999997</v>
      </c>
      <c r="AC4" s="1">
        <v>72.374799999999993</v>
      </c>
      <c r="AD4" s="1">
        <v>73.119399999999999</v>
      </c>
      <c r="AE4" s="1">
        <v>78.305499999999995</v>
      </c>
      <c r="AF4" s="1">
        <v>79.768900000000002</v>
      </c>
      <c r="AG4" s="1">
        <v>80.333799999999997</v>
      </c>
      <c r="AH4" s="13">
        <f>AVERAGE(S4:W4)</f>
        <v>77.940939999999998</v>
      </c>
      <c r="AI4" s="13">
        <f>AVERAGE(X4:AB4)</f>
        <v>78.926819999999992</v>
      </c>
      <c r="AJ4" s="13">
        <f>AVERAGE(AC4:AG4)</f>
        <v>76.780479999999983</v>
      </c>
    </row>
    <row r="5" spans="1:36" x14ac:dyDescent="0.3">
      <c r="A5" s="1" t="s">
        <v>5</v>
      </c>
      <c r="B5" s="1">
        <v>608</v>
      </c>
      <c r="C5" s="16"/>
      <c r="R5" s="17" t="s">
        <v>12</v>
      </c>
      <c r="S5" s="1">
        <v>62.978200000000001</v>
      </c>
      <c r="T5" s="1">
        <v>65.0321</v>
      </c>
      <c r="U5" s="1">
        <v>68.729100000000003</v>
      </c>
      <c r="V5" s="1">
        <v>69.037199999999999</v>
      </c>
      <c r="W5" s="1">
        <v>69.037199999999999</v>
      </c>
      <c r="X5" s="1">
        <v>63.517299999999999</v>
      </c>
      <c r="Y5" s="1">
        <v>68.010300000000001</v>
      </c>
      <c r="Z5" s="1">
        <v>69.550700000000006</v>
      </c>
      <c r="AA5" s="1">
        <v>69.550700000000006</v>
      </c>
      <c r="AB5" s="1">
        <v>70.603300000000004</v>
      </c>
      <c r="AC5" s="1">
        <v>63.234900000000003</v>
      </c>
      <c r="AD5" s="1">
        <v>63.799700000000001</v>
      </c>
      <c r="AE5" s="1">
        <v>68.908900000000003</v>
      </c>
      <c r="AF5" s="1">
        <v>70.320899999999995</v>
      </c>
      <c r="AG5" s="1">
        <v>70.834400000000002</v>
      </c>
      <c r="AH5" s="13">
        <f t="shared" ref="AH5:AH7" si="0">AVERAGE(S5:W5)</f>
        <v>66.962759999999989</v>
      </c>
      <c r="AI5" s="13">
        <f t="shared" ref="AI5:AI7" si="1">AVERAGE(X5:AB5)</f>
        <v>68.246459999999999</v>
      </c>
      <c r="AJ5" s="13">
        <f t="shared" ref="AJ5:AJ7" si="2">AVERAGE(AC5:AG5)</f>
        <v>67.419760000000011</v>
      </c>
    </row>
    <row r="6" spans="1:36" x14ac:dyDescent="0.3">
      <c r="A6" s="1" t="s">
        <v>6</v>
      </c>
      <c r="B6" s="4" t="s">
        <v>30</v>
      </c>
      <c r="C6" s="16"/>
      <c r="R6" s="1" t="s">
        <v>13</v>
      </c>
      <c r="S6" s="1">
        <v>62.978200000000001</v>
      </c>
      <c r="T6" s="1">
        <v>65.0321</v>
      </c>
      <c r="U6" s="1">
        <v>68.729100000000003</v>
      </c>
      <c r="V6" s="1">
        <v>69.037199999999999</v>
      </c>
      <c r="W6" s="1">
        <v>69.037199999999999</v>
      </c>
      <c r="X6" s="1">
        <v>63.517299999999999</v>
      </c>
      <c r="Y6" s="1">
        <v>68.010300000000001</v>
      </c>
      <c r="Z6" s="1">
        <v>69.550700000000006</v>
      </c>
      <c r="AA6" s="1">
        <v>69.550700000000006</v>
      </c>
      <c r="AB6" s="1">
        <v>70.603300000000004</v>
      </c>
      <c r="AC6" s="1">
        <v>63.234900000000003</v>
      </c>
      <c r="AD6" s="1">
        <v>63.799700000000001</v>
      </c>
      <c r="AE6" s="1">
        <v>68.908900000000003</v>
      </c>
      <c r="AF6" s="1">
        <v>70.320899999999995</v>
      </c>
      <c r="AG6" s="1">
        <v>70.834400000000002</v>
      </c>
      <c r="AH6" s="13">
        <f t="shared" si="0"/>
        <v>66.962759999999989</v>
      </c>
      <c r="AI6" s="13">
        <f t="shared" si="1"/>
        <v>68.246459999999999</v>
      </c>
      <c r="AJ6" s="13">
        <f t="shared" si="2"/>
        <v>67.419760000000011</v>
      </c>
    </row>
    <row r="7" spans="1:36" x14ac:dyDescent="0.3">
      <c r="A7" s="3"/>
      <c r="B7" s="3"/>
      <c r="C7" s="3"/>
      <c r="R7" s="17" t="s">
        <v>14</v>
      </c>
      <c r="S7" s="1">
        <v>3.8212000000000002</v>
      </c>
      <c r="T7" s="1">
        <v>3.9426999999999999</v>
      </c>
      <c r="U7" s="1">
        <v>4.17692</v>
      </c>
      <c r="V7" s="1">
        <v>4.2017699999999998</v>
      </c>
      <c r="W7" s="1">
        <v>4.2017699999999998</v>
      </c>
      <c r="X7" s="1">
        <v>3.8441100000000001</v>
      </c>
      <c r="Y7" s="1">
        <v>4.11463</v>
      </c>
      <c r="Z7" s="1">
        <v>4.2328400000000004</v>
      </c>
      <c r="AA7" s="1">
        <v>4.2328400000000004</v>
      </c>
      <c r="AB7" s="1">
        <v>4.2984099999999996</v>
      </c>
      <c r="AC7" s="1">
        <v>3.8074400000000002</v>
      </c>
      <c r="AD7" s="1">
        <v>3.8502999999999998</v>
      </c>
      <c r="AE7" s="1">
        <v>4.1591899999999997</v>
      </c>
      <c r="AF7" s="1">
        <v>4.2656700000000001</v>
      </c>
      <c r="AG7" s="1">
        <v>4.3038600000000002</v>
      </c>
      <c r="AH7" s="13">
        <f t="shared" si="0"/>
        <v>4.0688719999999998</v>
      </c>
      <c r="AI7" s="13">
        <f t="shared" si="1"/>
        <v>4.1445660000000002</v>
      </c>
      <c r="AJ7" s="13">
        <f t="shared" si="2"/>
        <v>4.0772919999999999</v>
      </c>
    </row>
    <row r="8" spans="1:36" x14ac:dyDescent="0.3">
      <c r="A8" s="1" t="s">
        <v>62</v>
      </c>
      <c r="B8" s="1" t="s">
        <v>55</v>
      </c>
      <c r="C8" s="1"/>
      <c r="D8" s="1"/>
      <c r="E8" s="3"/>
      <c r="R8" s="1" t="s">
        <v>15</v>
      </c>
      <c r="S8" s="1">
        <v>62.978200000000001</v>
      </c>
      <c r="T8" s="1">
        <v>65.0321</v>
      </c>
      <c r="U8" s="1">
        <v>68.729100000000003</v>
      </c>
      <c r="V8" s="1">
        <v>69.037199999999999</v>
      </c>
      <c r="W8" s="1">
        <v>69.037199999999999</v>
      </c>
      <c r="X8" s="1">
        <v>63.517299999999999</v>
      </c>
      <c r="Y8" s="1">
        <v>68.010300000000001</v>
      </c>
      <c r="Z8" s="1">
        <v>69.550700000000006</v>
      </c>
      <c r="AA8" s="1">
        <v>69.550700000000006</v>
      </c>
      <c r="AB8" s="1">
        <v>70.603300000000004</v>
      </c>
      <c r="AC8" s="1">
        <v>63.234900000000003</v>
      </c>
      <c r="AD8" s="1">
        <v>63.799700000000001</v>
      </c>
      <c r="AE8" s="1">
        <v>68.908900000000003</v>
      </c>
      <c r="AF8" s="1">
        <v>70.320899999999995</v>
      </c>
      <c r="AG8" s="1">
        <v>70.834400000000002</v>
      </c>
      <c r="AH8" s="13">
        <f>AVERAGE(S8:W8)</f>
        <v>66.962759999999989</v>
      </c>
      <c r="AI8" s="13">
        <f>AVERAGE(X8:AB8)</f>
        <v>68.246459999999999</v>
      </c>
      <c r="AJ8" s="13">
        <f>AVERAGE(AC8:AG8)</f>
        <v>67.419760000000011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62.978200000000001</v>
      </c>
      <c r="T9" s="1">
        <v>65.0321</v>
      </c>
      <c r="U9" s="1">
        <v>68.729100000000003</v>
      </c>
      <c r="V9" s="1">
        <v>69.037199999999999</v>
      </c>
      <c r="W9" s="1">
        <v>69.037199999999999</v>
      </c>
      <c r="X9" s="1">
        <v>63.517299999999999</v>
      </c>
      <c r="Y9" s="1">
        <v>68.010300000000001</v>
      </c>
      <c r="Z9" s="1">
        <v>69.550700000000006</v>
      </c>
      <c r="AA9" s="1">
        <v>69.550700000000006</v>
      </c>
      <c r="AB9" s="1">
        <v>70.603300000000004</v>
      </c>
      <c r="AC9" s="1">
        <v>63.234900000000003</v>
      </c>
      <c r="AD9" s="1">
        <v>63.799700000000001</v>
      </c>
      <c r="AE9" s="1">
        <v>68.908900000000003</v>
      </c>
      <c r="AF9" s="1">
        <v>70.320899999999995</v>
      </c>
      <c r="AG9" s="1">
        <v>70.834400000000002</v>
      </c>
      <c r="AH9" s="13">
        <f t="shared" ref="AH9" si="3">AVERAGE(S9:W9)</f>
        <v>66.962759999999989</v>
      </c>
      <c r="AI9" s="13">
        <f t="shared" ref="AI9:AI10" si="4">AVERAGE(X9:AB9)</f>
        <v>68.246459999999999</v>
      </c>
      <c r="AJ9" s="13">
        <f t="shared" ref="AJ9:AJ10" si="5">AVERAGE(AC9:AG9)</f>
        <v>67.419760000000011</v>
      </c>
    </row>
    <row r="10" spans="1:36" x14ac:dyDescent="0.3">
      <c r="A10" s="1" t="s">
        <v>59</v>
      </c>
      <c r="B10" s="1">
        <v>359</v>
      </c>
      <c r="C10" s="1">
        <v>536328</v>
      </c>
      <c r="D10" s="30">
        <v>3.0918100000000002</v>
      </c>
      <c r="E10" s="3"/>
      <c r="R10" s="17" t="s">
        <v>44</v>
      </c>
      <c r="S10" s="1">
        <v>2.5936600000000001E-2</v>
      </c>
      <c r="T10" s="1">
        <v>2.7582099999999998E-2</v>
      </c>
      <c r="U10" s="1">
        <v>3.0691800000000002E-2</v>
      </c>
      <c r="V10" s="1">
        <v>3.0983400000000001E-2</v>
      </c>
      <c r="W10" s="1">
        <v>3.0983400000000001E-2</v>
      </c>
      <c r="X10" s="1">
        <v>2.6166700000000001E-2</v>
      </c>
      <c r="Y10" s="1">
        <v>2.9762199999999999E-2</v>
      </c>
      <c r="Z10" s="1">
        <v>3.1114599999999999E-2</v>
      </c>
      <c r="AA10" s="1">
        <v>3.1114599999999999E-2</v>
      </c>
      <c r="AB10" s="1">
        <v>3.2038799999999999E-2</v>
      </c>
      <c r="AC10" s="1">
        <v>2.60395E-2</v>
      </c>
      <c r="AD10" s="1">
        <v>2.6367000000000002E-2</v>
      </c>
      <c r="AE10" s="1">
        <v>2.8421600000000002E-2</v>
      </c>
      <c r="AF10" s="1">
        <v>2.9129499999999999E-2</v>
      </c>
      <c r="AG10" s="1">
        <v>2.9391799999999999E-2</v>
      </c>
      <c r="AH10" s="13">
        <f>AVERAGE(S10:W10)</f>
        <v>2.9235460000000001E-2</v>
      </c>
      <c r="AI10" s="13">
        <f t="shared" si="4"/>
        <v>3.0039379999999997E-2</v>
      </c>
      <c r="AJ10" s="13">
        <f t="shared" si="5"/>
        <v>2.7869880000000003E-2</v>
      </c>
    </row>
    <row r="11" spans="1:36" x14ac:dyDescent="0.3">
      <c r="A11" s="1" t="s">
        <v>60</v>
      </c>
      <c r="B11" s="1">
        <v>218</v>
      </c>
      <c r="C11" s="1">
        <v>437067</v>
      </c>
      <c r="D11" s="30">
        <v>2.6908300000000001</v>
      </c>
      <c r="E11" s="3"/>
      <c r="R11" s="1" t="s">
        <v>37</v>
      </c>
      <c r="S11" s="13">
        <f>2*(S6*S7)/(S6+S7)</f>
        <v>7.2052233355389417</v>
      </c>
      <c r="T11" s="13">
        <f t="shared" ref="T11:AG11" si="6">2*(T6*T7)/(T6+T7)</f>
        <v>7.4346590543212869</v>
      </c>
      <c r="U11" s="13">
        <f t="shared" si="6"/>
        <v>7.8752331391015451</v>
      </c>
      <c r="V11" s="13">
        <f t="shared" si="6"/>
        <v>7.921423139730118</v>
      </c>
      <c r="W11" s="13">
        <f t="shared" si="6"/>
        <v>7.921423139730118</v>
      </c>
      <c r="X11" s="13">
        <f t="shared" si="6"/>
        <v>7.2494767583695188</v>
      </c>
      <c r="Y11" s="13">
        <f t="shared" si="6"/>
        <v>7.7597918137043589</v>
      </c>
      <c r="Z11" s="13">
        <f t="shared" si="6"/>
        <v>7.9800179006862519</v>
      </c>
      <c r="AA11" s="13">
        <f t="shared" si="6"/>
        <v>7.9800179006862519</v>
      </c>
      <c r="AB11" s="13">
        <f t="shared" si="6"/>
        <v>8.1034713560745129</v>
      </c>
      <c r="AC11" s="13">
        <f t="shared" si="6"/>
        <v>7.1824189804830789</v>
      </c>
      <c r="AD11" s="13">
        <f t="shared" si="6"/>
        <v>7.2623203225424975</v>
      </c>
      <c r="AE11" s="13">
        <f t="shared" si="6"/>
        <v>7.8448802422781272</v>
      </c>
      <c r="AF11" s="13">
        <f t="shared" si="6"/>
        <v>8.0434253379127103</v>
      </c>
      <c r="AG11" s="13">
        <f t="shared" si="6"/>
        <v>8.114676618383232</v>
      </c>
      <c r="AH11" s="13">
        <f>2*(AH6*AH7)/(AH6+AH7)</f>
        <v>7.6715933883293008</v>
      </c>
      <c r="AI11" s="13">
        <f t="shared" ref="AI11:AJ11" si="7">2*(AI6*AI7)/(AI6+AI7)</f>
        <v>7.8145586094154833</v>
      </c>
      <c r="AJ11" s="13">
        <f t="shared" si="7"/>
        <v>7.6895491604302784</v>
      </c>
    </row>
    <row r="12" spans="1:36" x14ac:dyDescent="0.3">
      <c r="A12" s="1" t="s">
        <v>61</v>
      </c>
      <c r="B12" s="1">
        <v>2500</v>
      </c>
      <c r="C12" s="1">
        <v>2339</v>
      </c>
      <c r="D12" s="30">
        <v>3.16526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20</v>
      </c>
      <c r="T16" s="1">
        <v>50</v>
      </c>
      <c r="U16" s="1">
        <v>100</v>
      </c>
      <c r="V16" s="1">
        <v>150</v>
      </c>
      <c r="W16" s="1">
        <v>200</v>
      </c>
      <c r="X16" s="1">
        <v>20</v>
      </c>
      <c r="Y16" s="1">
        <v>50</v>
      </c>
      <c r="Z16" s="1">
        <v>100</v>
      </c>
      <c r="AA16" s="1">
        <v>150</v>
      </c>
      <c r="AB16" s="1">
        <v>200</v>
      </c>
      <c r="AC16" s="1">
        <v>20</v>
      </c>
      <c r="AD16" s="1">
        <v>50</v>
      </c>
      <c r="AE16" s="1">
        <v>100</v>
      </c>
      <c r="AF16" s="1">
        <v>150</v>
      </c>
      <c r="AG16" s="1">
        <v>200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20</v>
      </c>
      <c r="C17" s="15">
        <v>50</v>
      </c>
      <c r="D17" s="15">
        <v>100</v>
      </c>
      <c r="E17" s="15">
        <v>150</v>
      </c>
      <c r="F17" s="20">
        <v>200</v>
      </c>
      <c r="G17" s="15">
        <v>20</v>
      </c>
      <c r="H17" s="15">
        <v>50</v>
      </c>
      <c r="I17" s="15">
        <v>100</v>
      </c>
      <c r="J17" s="15">
        <v>150</v>
      </c>
      <c r="K17" s="20">
        <v>200</v>
      </c>
      <c r="L17" s="15">
        <v>20</v>
      </c>
      <c r="M17" s="15">
        <v>50</v>
      </c>
      <c r="N17" s="15">
        <v>100</v>
      </c>
      <c r="O17" s="15">
        <v>150</v>
      </c>
      <c r="P17" s="20">
        <v>200</v>
      </c>
      <c r="R17" s="17" t="s">
        <v>11</v>
      </c>
      <c r="S17" s="1">
        <v>80.409700000000001</v>
      </c>
      <c r="T17" s="1">
        <v>81.959000000000003</v>
      </c>
      <c r="U17" s="1">
        <v>84.369100000000003</v>
      </c>
      <c r="V17" s="1">
        <v>85.780699999999996</v>
      </c>
      <c r="W17" s="1">
        <v>85.797899999999998</v>
      </c>
      <c r="X17" s="1">
        <v>80.409700000000001</v>
      </c>
      <c r="Y17" s="1">
        <v>83.129599999999996</v>
      </c>
      <c r="Z17" s="1">
        <v>85.780699999999996</v>
      </c>
      <c r="AA17" s="1">
        <v>85.797899999999998</v>
      </c>
      <c r="AB17" s="1">
        <v>86.099199999999996</v>
      </c>
      <c r="AC17" s="1">
        <v>76.519199999999998</v>
      </c>
      <c r="AD17" s="1">
        <v>81.020799999999994</v>
      </c>
      <c r="AE17" s="1">
        <v>83.043599999999998</v>
      </c>
      <c r="AF17" s="1">
        <v>84.1023</v>
      </c>
      <c r="AG17" s="1">
        <v>84.541200000000003</v>
      </c>
      <c r="AH17" s="13">
        <f>AVERAGE(S17:W17)</f>
        <v>83.663280000000015</v>
      </c>
      <c r="AI17" s="13">
        <f>AVERAGE(X17:AB17)</f>
        <v>84.243419999999986</v>
      </c>
      <c r="AJ17" s="13">
        <f>AVERAGE(AC17:AG17)</f>
        <v>81.845420000000004</v>
      </c>
    </row>
    <row r="18" spans="1:36" x14ac:dyDescent="0.3">
      <c r="A18" s="22" t="s">
        <v>27</v>
      </c>
      <c r="B18" s="25">
        <v>2.29</v>
      </c>
      <c r="C18" s="25">
        <v>2.6840000000000002</v>
      </c>
      <c r="D18" s="25">
        <v>2.78</v>
      </c>
      <c r="E18" s="25">
        <v>2.81867</v>
      </c>
      <c r="F18" s="26">
        <v>2.9239999999999999</v>
      </c>
      <c r="G18" s="21">
        <v>2.2599999999999998</v>
      </c>
      <c r="H18" s="21">
        <v>2.4239999999999999</v>
      </c>
      <c r="I18" s="21">
        <v>2.528</v>
      </c>
      <c r="J18" s="21">
        <v>2.6240000000000001</v>
      </c>
      <c r="K18" s="21">
        <v>2.6840000000000002</v>
      </c>
      <c r="L18" s="21">
        <v>2.2999999999999998</v>
      </c>
      <c r="M18" s="21">
        <v>2.456</v>
      </c>
      <c r="N18" s="21">
        <v>2.6760000000000002</v>
      </c>
      <c r="O18" s="21">
        <v>2.6106699999999998</v>
      </c>
      <c r="P18" s="21">
        <v>2.6779999999999999</v>
      </c>
      <c r="R18" s="17" t="s">
        <v>12</v>
      </c>
      <c r="S18" s="1">
        <v>53.804400000000001</v>
      </c>
      <c r="T18" s="1">
        <v>55.069699999999997</v>
      </c>
      <c r="U18" s="1">
        <v>56.421100000000003</v>
      </c>
      <c r="V18" s="1">
        <v>57.1785</v>
      </c>
      <c r="W18" s="1">
        <v>57.212899999999998</v>
      </c>
      <c r="X18" s="1">
        <v>55.594799999999999</v>
      </c>
      <c r="Y18" s="1">
        <v>57.264600000000002</v>
      </c>
      <c r="Z18" s="1">
        <v>58.615900000000003</v>
      </c>
      <c r="AA18" s="1">
        <v>58.633200000000002</v>
      </c>
      <c r="AB18" s="1">
        <v>58.831099999999999</v>
      </c>
      <c r="AC18" s="1">
        <v>54.209000000000003</v>
      </c>
      <c r="AD18" s="1">
        <v>56.627600000000001</v>
      </c>
      <c r="AE18" s="1">
        <v>58.340499999999999</v>
      </c>
      <c r="AF18" s="1">
        <v>59.089300000000001</v>
      </c>
      <c r="AG18" s="1">
        <v>59.424999999999997</v>
      </c>
      <c r="AH18" s="13">
        <f t="shared" ref="AH18:AH20" si="8">AVERAGE(S18:W18)</f>
        <v>55.93732</v>
      </c>
      <c r="AI18" s="13">
        <f t="shared" ref="AI18:AI20" si="9">AVERAGE(X18:AB18)</f>
        <v>57.78792</v>
      </c>
      <c r="AJ18" s="13">
        <f t="shared" ref="AJ18:AJ20" si="10">AVERAGE(AC18:AG18)</f>
        <v>57.53828</v>
      </c>
    </row>
    <row r="19" spans="1:36" x14ac:dyDescent="0.3">
      <c r="A19" s="22" t="s">
        <v>46</v>
      </c>
      <c r="B19" s="22">
        <v>8.8000000000000007</v>
      </c>
      <c r="C19" s="22">
        <v>14.8</v>
      </c>
      <c r="D19" s="22">
        <v>23.4</v>
      </c>
      <c r="E19" s="22">
        <v>31.2</v>
      </c>
      <c r="F19" s="21">
        <v>36.200000000000003</v>
      </c>
      <c r="G19" s="21">
        <v>8.8000000000000007</v>
      </c>
      <c r="H19" s="21">
        <v>18.600000000000001</v>
      </c>
      <c r="I19" s="21">
        <v>29.4</v>
      </c>
      <c r="J19" s="21">
        <v>35.200000000000003</v>
      </c>
      <c r="K19" s="21">
        <v>49.2</v>
      </c>
      <c r="L19" s="21">
        <v>8</v>
      </c>
      <c r="M19" s="21">
        <v>13.2</v>
      </c>
      <c r="N19" s="21">
        <v>21.8</v>
      </c>
      <c r="O19" s="21">
        <v>31</v>
      </c>
      <c r="P19" s="21">
        <v>38.799999999999997</v>
      </c>
      <c r="R19" s="1" t="s">
        <v>13</v>
      </c>
      <c r="S19" s="1">
        <v>53.804400000000001</v>
      </c>
      <c r="T19" s="1">
        <v>55.069699999999997</v>
      </c>
      <c r="U19" s="1">
        <v>56.421100000000003</v>
      </c>
      <c r="V19" s="1">
        <v>57.1785</v>
      </c>
      <c r="W19" s="1">
        <v>57.212899999999998</v>
      </c>
      <c r="X19" s="1">
        <v>55.594799999999999</v>
      </c>
      <c r="Y19" s="1">
        <v>57.264600000000002</v>
      </c>
      <c r="Z19" s="1">
        <v>58.615900000000003</v>
      </c>
      <c r="AA19" s="1">
        <v>58.633200000000002</v>
      </c>
      <c r="AB19" s="1">
        <v>58.831099999999999</v>
      </c>
      <c r="AC19" s="1">
        <v>54.209000000000003</v>
      </c>
      <c r="AD19" s="1">
        <v>56.627600000000001</v>
      </c>
      <c r="AE19" s="1">
        <v>58.340499999999999</v>
      </c>
      <c r="AF19" s="1">
        <v>59.089300000000001</v>
      </c>
      <c r="AG19" s="1">
        <v>59.424999999999997</v>
      </c>
      <c r="AH19" s="13">
        <f t="shared" si="8"/>
        <v>55.93732</v>
      </c>
      <c r="AI19" s="13">
        <f t="shared" si="9"/>
        <v>57.78792</v>
      </c>
      <c r="AJ19" s="13">
        <f t="shared" si="10"/>
        <v>57.53828</v>
      </c>
    </row>
    <row r="20" spans="1:36" x14ac:dyDescent="0.3">
      <c r="R20" s="17" t="s">
        <v>14</v>
      </c>
      <c r="S20" s="1">
        <v>10.7605</v>
      </c>
      <c r="T20" s="1">
        <v>10.962899999999999</v>
      </c>
      <c r="U20" s="1">
        <v>11.282</v>
      </c>
      <c r="V20" s="1">
        <v>11.479900000000001</v>
      </c>
      <c r="W20" s="1">
        <v>11.486499999999999</v>
      </c>
      <c r="X20" s="1">
        <v>11.072900000000001</v>
      </c>
      <c r="Y20" s="1">
        <v>11.4398</v>
      </c>
      <c r="Z20" s="1">
        <v>11.7981</v>
      </c>
      <c r="AA20" s="1">
        <v>11.803800000000001</v>
      </c>
      <c r="AB20" s="1">
        <v>11.833299999999999</v>
      </c>
      <c r="AC20" s="1">
        <v>10.528600000000001</v>
      </c>
      <c r="AD20" s="1">
        <v>11.182399999999999</v>
      </c>
      <c r="AE20" s="1">
        <v>11.545299999999999</v>
      </c>
      <c r="AF20" s="1">
        <v>11.7256</v>
      </c>
      <c r="AG20" s="1">
        <v>11.8043</v>
      </c>
      <c r="AH20" s="13">
        <f t="shared" si="8"/>
        <v>11.19436</v>
      </c>
      <c r="AI20" s="13">
        <f t="shared" si="9"/>
        <v>11.589580000000002</v>
      </c>
      <c r="AJ20" s="13">
        <f t="shared" si="10"/>
        <v>11.357239999999999</v>
      </c>
    </row>
    <row r="21" spans="1:36" x14ac:dyDescent="0.3">
      <c r="R21" s="1" t="s">
        <v>15</v>
      </c>
      <c r="S21" s="1">
        <v>53.804400000000001</v>
      </c>
      <c r="T21" s="1">
        <v>55.069699999999997</v>
      </c>
      <c r="U21" s="1">
        <v>56.421100000000003</v>
      </c>
      <c r="V21" s="1">
        <v>57.1785</v>
      </c>
      <c r="W21" s="1">
        <v>57.212899999999998</v>
      </c>
      <c r="X21" s="1">
        <v>55.594799999999999</v>
      </c>
      <c r="Y21" s="1">
        <v>57.264600000000002</v>
      </c>
      <c r="Z21" s="1">
        <v>58.615900000000003</v>
      </c>
      <c r="AA21" s="1">
        <v>58.633200000000002</v>
      </c>
      <c r="AB21" s="1">
        <v>58.831099999999999</v>
      </c>
      <c r="AC21" s="1">
        <v>54.209000000000003</v>
      </c>
      <c r="AD21" s="1">
        <v>56.627600000000001</v>
      </c>
      <c r="AE21" s="1">
        <v>58.340499999999999</v>
      </c>
      <c r="AF21" s="1">
        <v>59.089300000000001</v>
      </c>
      <c r="AG21" s="1">
        <v>59.424999999999997</v>
      </c>
      <c r="AH21" s="13">
        <f>AVERAGE(S21:W21)</f>
        <v>55.93732</v>
      </c>
      <c r="AI21" s="13">
        <f>AVERAGE(X21:AB21)</f>
        <v>57.78792</v>
      </c>
      <c r="AJ21" s="13">
        <f>AVERAGE(AC21:AG21)</f>
        <v>57.53828</v>
      </c>
    </row>
    <row r="22" spans="1:36" x14ac:dyDescent="0.3">
      <c r="R22" s="1" t="s">
        <v>16</v>
      </c>
      <c r="S22" s="1">
        <v>53.804400000000001</v>
      </c>
      <c r="T22" s="1">
        <v>55.069699999999997</v>
      </c>
      <c r="U22" s="1">
        <v>56.421100000000003</v>
      </c>
      <c r="V22" s="1">
        <v>57.1785</v>
      </c>
      <c r="W22" s="1">
        <v>57.212899999999998</v>
      </c>
      <c r="X22" s="1">
        <v>55.594799999999999</v>
      </c>
      <c r="Y22" s="1">
        <v>57.264600000000002</v>
      </c>
      <c r="Z22" s="1">
        <v>58.615900000000003</v>
      </c>
      <c r="AA22" s="1">
        <v>58.633200000000002</v>
      </c>
      <c r="AB22" s="1">
        <v>58.831099999999999</v>
      </c>
      <c r="AC22" s="1">
        <v>54.209000000000003</v>
      </c>
      <c r="AD22" s="1">
        <v>56.627600000000001</v>
      </c>
      <c r="AE22" s="1">
        <v>58.340499999999999</v>
      </c>
      <c r="AF22" s="1">
        <v>59.089300000000001</v>
      </c>
      <c r="AG22" s="1">
        <v>59.424999999999997</v>
      </c>
      <c r="AH22" s="13">
        <f t="shared" ref="AH22" si="11">AVERAGE(S22:W22)</f>
        <v>55.93732</v>
      </c>
      <c r="AI22" s="13">
        <f t="shared" ref="AI22:AI23" si="12">AVERAGE(X22:AB22)</f>
        <v>57.78792</v>
      </c>
      <c r="AJ22" s="13">
        <f t="shared" ref="AJ22:AJ23" si="13">AVERAGE(AC22:AG22)</f>
        <v>57.53828</v>
      </c>
    </row>
    <row r="23" spans="1:36" x14ac:dyDescent="0.3">
      <c r="R23" s="17" t="s">
        <v>44</v>
      </c>
      <c r="S23" s="1">
        <v>6.55221E-2</v>
      </c>
      <c r="T23" s="1">
        <v>6.7922899999999994E-2</v>
      </c>
      <c r="U23" s="1">
        <v>7.1050600000000005E-2</v>
      </c>
      <c r="V23" s="1">
        <v>7.2360300000000002E-2</v>
      </c>
      <c r="W23" s="1">
        <v>7.2417599999999999E-2</v>
      </c>
      <c r="X23" s="1">
        <v>6.8077200000000004E-2</v>
      </c>
      <c r="Y23" s="1">
        <v>7.1970099999999995E-2</v>
      </c>
      <c r="Z23" s="1">
        <v>7.4630100000000005E-2</v>
      </c>
      <c r="AA23" s="1">
        <v>7.4678499999999995E-2</v>
      </c>
      <c r="AB23" s="1">
        <v>7.5082099999999999E-2</v>
      </c>
      <c r="AC23" s="1">
        <v>6.5976599999999996E-2</v>
      </c>
      <c r="AD23" s="1">
        <v>7.0247299999999999E-2</v>
      </c>
      <c r="AE23" s="1">
        <v>7.2475100000000001E-2</v>
      </c>
      <c r="AF23" s="1">
        <v>7.3588000000000001E-2</v>
      </c>
      <c r="AG23" s="1">
        <v>7.4062299999999998E-2</v>
      </c>
      <c r="AH23" s="13">
        <f>AVERAGE(S23:W23)</f>
        <v>6.9854700000000006E-2</v>
      </c>
      <c r="AI23" s="13">
        <f t="shared" si="12"/>
        <v>7.2887599999999997E-2</v>
      </c>
      <c r="AJ23" s="13">
        <f t="shared" si="13"/>
        <v>7.126985999999999E-2</v>
      </c>
    </row>
    <row r="24" spans="1:36" x14ac:dyDescent="0.3">
      <c r="R24" s="1" t="s">
        <v>37</v>
      </c>
      <c r="S24" s="13">
        <f>2*(S19*S20)/(S19+S20)</f>
        <v>17.934272219115961</v>
      </c>
      <c r="T24" s="13">
        <f t="shared" ref="T24:AG24" si="14">2*(T19*T20)/(T19+T20)</f>
        <v>18.285622984101792</v>
      </c>
      <c r="U24" s="13">
        <f t="shared" si="14"/>
        <v>18.8039498988968</v>
      </c>
      <c r="V24" s="13">
        <f t="shared" si="14"/>
        <v>19.120849368758957</v>
      </c>
      <c r="W24" s="13">
        <f t="shared" si="14"/>
        <v>19.131927668946162</v>
      </c>
      <c r="X24" s="13">
        <f t="shared" si="14"/>
        <v>18.467583580054509</v>
      </c>
      <c r="Y24" s="13">
        <f t="shared" si="14"/>
        <v>19.069974298007114</v>
      </c>
      <c r="Z24" s="13">
        <f t="shared" si="14"/>
        <v>19.642578174510753</v>
      </c>
      <c r="AA24" s="13">
        <f t="shared" si="14"/>
        <v>19.651449271263687</v>
      </c>
      <c r="AB24" s="13">
        <f t="shared" si="14"/>
        <v>19.70344489247768</v>
      </c>
      <c r="AC24" s="13">
        <f t="shared" si="14"/>
        <v>17.632562140085515</v>
      </c>
      <c r="AD24" s="13">
        <f t="shared" si="14"/>
        <v>18.676669347883792</v>
      </c>
      <c r="AE24" s="13">
        <f t="shared" si="14"/>
        <v>19.275978085676918</v>
      </c>
      <c r="AF24" s="13">
        <f t="shared" si="14"/>
        <v>19.568127500850814</v>
      </c>
      <c r="AG24" s="13">
        <f t="shared" si="14"/>
        <v>19.696123013984412</v>
      </c>
      <c r="AH24" s="13">
        <f>2*(AH19*AH20)/(AH19+AH20)</f>
        <v>18.655350127248415</v>
      </c>
      <c r="AI24" s="13">
        <f t="shared" ref="AI24:AJ24" si="15">2*(AI19*AI20)/(AI19+AI20)</f>
        <v>19.307058394251744</v>
      </c>
      <c r="AJ24" s="13">
        <f t="shared" si="15"/>
        <v>18.970059450808993</v>
      </c>
    </row>
    <row r="25" spans="1:36" x14ac:dyDescent="0.3">
      <c r="R25" s="1" t="s">
        <v>53</v>
      </c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4.43</v>
      </c>
      <c r="AF27" s="1"/>
      <c r="AG27" s="1"/>
      <c r="AH27" s="1"/>
      <c r="AI27" s="1"/>
      <c r="AJ27" s="1"/>
    </row>
    <row r="28" spans="1:36" x14ac:dyDescent="0.3">
      <c r="R28" s="2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</v>
      </c>
      <c r="T29" s="1">
        <v>50</v>
      </c>
      <c r="U29" s="1">
        <v>100</v>
      </c>
      <c r="V29" s="1">
        <v>150</v>
      </c>
      <c r="W29" s="1">
        <v>200</v>
      </c>
      <c r="X29" s="1">
        <v>20</v>
      </c>
      <c r="Y29" s="1">
        <v>50</v>
      </c>
      <c r="Z29" s="1">
        <v>100</v>
      </c>
      <c r="AA29" s="1">
        <v>150</v>
      </c>
      <c r="AB29" s="1">
        <v>200</v>
      </c>
      <c r="AC29" s="1">
        <v>20</v>
      </c>
      <c r="AD29" s="1">
        <v>50</v>
      </c>
      <c r="AE29" s="1">
        <v>100</v>
      </c>
      <c r="AF29" s="1">
        <v>150</v>
      </c>
      <c r="AG29" s="1">
        <v>200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76.742400000000004</v>
      </c>
      <c r="T30" s="1">
        <v>81.943799999999996</v>
      </c>
      <c r="U30" s="1">
        <v>83.575400000000002</v>
      </c>
      <c r="V30" s="1">
        <v>84.829800000000006</v>
      </c>
      <c r="W30" s="1">
        <v>84.895799999999994</v>
      </c>
      <c r="X30" s="1">
        <v>76.742400000000004</v>
      </c>
      <c r="Y30" s="1">
        <v>82.396500000000003</v>
      </c>
      <c r="Z30" s="1">
        <v>84.773200000000003</v>
      </c>
      <c r="AA30" s="1">
        <v>84.905199999999994</v>
      </c>
      <c r="AB30" s="1">
        <v>85.206999999999994</v>
      </c>
      <c r="AC30" s="1">
        <v>72.7483</v>
      </c>
      <c r="AD30" s="1">
        <v>80.566800000000001</v>
      </c>
      <c r="AE30" s="1">
        <v>82.368200000000002</v>
      </c>
      <c r="AF30" s="1">
        <v>83.424499999999995</v>
      </c>
      <c r="AG30" s="1">
        <v>83.8536</v>
      </c>
      <c r="AH30" s="13">
        <f>AVERAGE(S30:W30)</f>
        <v>82.397440000000003</v>
      </c>
      <c r="AI30" s="13">
        <f>AVERAGE(X30:AB30)</f>
        <v>82.804859999999991</v>
      </c>
      <c r="AJ30" s="13">
        <f>AVERAGE(AC30:AG30)</f>
        <v>80.592280000000002</v>
      </c>
    </row>
    <row r="31" spans="1:36" x14ac:dyDescent="0.3">
      <c r="R31" s="17" t="s">
        <v>12</v>
      </c>
      <c r="S31" s="1">
        <v>35.405099999999997</v>
      </c>
      <c r="T31" s="1">
        <v>37.465800000000002</v>
      </c>
      <c r="U31" s="1">
        <v>38.050600000000003</v>
      </c>
      <c r="V31" s="1">
        <v>38.465499999999999</v>
      </c>
      <c r="W31" s="1">
        <v>38.508000000000003</v>
      </c>
      <c r="X31" s="1">
        <v>37.701599999999999</v>
      </c>
      <c r="Y31" s="1">
        <v>39.3568</v>
      </c>
      <c r="Z31" s="1">
        <v>40.191499999999998</v>
      </c>
      <c r="AA31" s="1">
        <v>40.2622</v>
      </c>
      <c r="AB31" s="1">
        <v>40.384799999999998</v>
      </c>
      <c r="AC31" s="1">
        <v>37.696899999999999</v>
      </c>
      <c r="AD31" s="1">
        <v>39.5548</v>
      </c>
      <c r="AE31" s="1">
        <v>40.639400000000002</v>
      </c>
      <c r="AF31" s="1">
        <v>41.101599999999998</v>
      </c>
      <c r="AG31" s="1">
        <v>41.309100000000001</v>
      </c>
      <c r="AH31" s="13">
        <f t="shared" ref="AH31:AH33" si="16">AVERAGE(S31:W31)</f>
        <v>37.579000000000001</v>
      </c>
      <c r="AI31" s="13">
        <f t="shared" ref="AI31:AI33" si="17">AVERAGE(X31:AB31)</f>
        <v>39.57938</v>
      </c>
      <c r="AJ31" s="13">
        <f t="shared" ref="AJ31:AJ33" si="18">AVERAGE(AC31:AG31)</f>
        <v>40.060359999999996</v>
      </c>
    </row>
    <row r="32" spans="1:36" x14ac:dyDescent="0.3">
      <c r="R32" s="1" t="s">
        <v>13</v>
      </c>
      <c r="S32" s="1">
        <v>35.405099999999997</v>
      </c>
      <c r="T32" s="1">
        <v>37.465800000000002</v>
      </c>
      <c r="U32" s="1">
        <v>38.050600000000003</v>
      </c>
      <c r="V32" s="1">
        <v>38.465499999999999</v>
      </c>
      <c r="W32" s="1">
        <v>38.508000000000003</v>
      </c>
      <c r="X32" s="1">
        <v>37.701599999999999</v>
      </c>
      <c r="Y32" s="1">
        <v>39.3568</v>
      </c>
      <c r="Z32" s="1">
        <v>40.191499999999998</v>
      </c>
      <c r="AA32" s="1">
        <v>40.2622</v>
      </c>
      <c r="AB32" s="1">
        <v>40.384799999999998</v>
      </c>
      <c r="AC32" s="1">
        <v>37.696899999999999</v>
      </c>
      <c r="AD32" s="1">
        <v>39.5548</v>
      </c>
      <c r="AE32" s="1">
        <v>40.639400000000002</v>
      </c>
      <c r="AF32" s="1">
        <v>41.101599999999998</v>
      </c>
      <c r="AG32" s="1">
        <v>41.309100000000001</v>
      </c>
      <c r="AH32" s="13">
        <f t="shared" si="16"/>
        <v>37.579000000000001</v>
      </c>
      <c r="AI32" s="13">
        <f t="shared" si="17"/>
        <v>39.57938</v>
      </c>
      <c r="AJ32" s="13">
        <f t="shared" si="18"/>
        <v>40.060359999999996</v>
      </c>
    </row>
    <row r="33" spans="18:36" x14ac:dyDescent="0.3">
      <c r="R33" s="17" t="s">
        <v>14</v>
      </c>
      <c r="S33" s="1">
        <v>15.8535</v>
      </c>
      <c r="T33" s="1">
        <v>16.835899999999999</v>
      </c>
      <c r="U33" s="1">
        <v>17.185500000000001</v>
      </c>
      <c r="V33" s="1">
        <v>17.4145</v>
      </c>
      <c r="W33" s="1">
        <v>17.4466</v>
      </c>
      <c r="X33" s="1">
        <v>16.843499999999999</v>
      </c>
      <c r="Y33" s="1">
        <v>17.8855</v>
      </c>
      <c r="Z33" s="1">
        <v>18.393699999999999</v>
      </c>
      <c r="AA33" s="1">
        <v>18.439299999999999</v>
      </c>
      <c r="AB33" s="1">
        <v>18.5273</v>
      </c>
      <c r="AC33" s="1">
        <v>16.304600000000001</v>
      </c>
      <c r="AD33" s="1">
        <v>17.415700000000001</v>
      </c>
      <c r="AE33" s="1">
        <v>18.047999999999998</v>
      </c>
      <c r="AF33" s="1">
        <v>18.3567</v>
      </c>
      <c r="AG33" s="1">
        <v>18.473400000000002</v>
      </c>
      <c r="AH33" s="13">
        <f t="shared" si="16"/>
        <v>16.947200000000002</v>
      </c>
      <c r="AI33" s="13">
        <f t="shared" si="17"/>
        <v>18.017859999999999</v>
      </c>
      <c r="AJ33" s="13">
        <f t="shared" si="18"/>
        <v>17.71968</v>
      </c>
    </row>
    <row r="34" spans="18:36" x14ac:dyDescent="0.3">
      <c r="R34" s="1" t="s">
        <v>15</v>
      </c>
      <c r="S34" s="1">
        <v>35.405099999999997</v>
      </c>
      <c r="T34" s="1">
        <v>37.465800000000002</v>
      </c>
      <c r="U34" s="1">
        <v>38.050600000000003</v>
      </c>
      <c r="V34" s="1">
        <v>38.465499999999999</v>
      </c>
      <c r="W34" s="1">
        <v>38.508000000000003</v>
      </c>
      <c r="X34" s="1">
        <v>37.701599999999999</v>
      </c>
      <c r="Y34" s="1">
        <v>39.3568</v>
      </c>
      <c r="Z34" s="1">
        <v>40.191499999999998</v>
      </c>
      <c r="AA34" s="1">
        <v>40.2622</v>
      </c>
      <c r="AB34" s="1">
        <v>40.384799999999998</v>
      </c>
      <c r="AC34" s="1">
        <v>37.696899999999999</v>
      </c>
      <c r="AD34" s="1">
        <v>39.5548</v>
      </c>
      <c r="AE34" s="1">
        <v>40.639400000000002</v>
      </c>
      <c r="AF34" s="1">
        <v>41.101599999999998</v>
      </c>
      <c r="AG34" s="1">
        <v>41.309100000000001</v>
      </c>
      <c r="AH34" s="13">
        <f>AVERAGE(S34:W34)</f>
        <v>37.579000000000001</v>
      </c>
      <c r="AI34" s="13">
        <f>AVERAGE(X34:AB34)</f>
        <v>39.57938</v>
      </c>
      <c r="AJ34" s="13">
        <f>AVERAGE(AC34:AG34)</f>
        <v>40.060359999999996</v>
      </c>
    </row>
    <row r="35" spans="18:36" x14ac:dyDescent="0.3">
      <c r="R35" s="1" t="s">
        <v>16</v>
      </c>
      <c r="S35" s="1">
        <v>35.405099999999997</v>
      </c>
      <c r="T35" s="1">
        <v>37.465800000000002</v>
      </c>
      <c r="U35" s="1">
        <v>38.050600000000003</v>
      </c>
      <c r="V35" s="1">
        <v>38.465499999999999</v>
      </c>
      <c r="W35" s="1">
        <v>38.508000000000003</v>
      </c>
      <c r="X35" s="1">
        <v>37.701599999999999</v>
      </c>
      <c r="Y35" s="1">
        <v>39.3568</v>
      </c>
      <c r="Z35" s="1">
        <v>40.191499999999998</v>
      </c>
      <c r="AA35" s="1">
        <v>40.2622</v>
      </c>
      <c r="AB35" s="1">
        <v>40.384799999999998</v>
      </c>
      <c r="AC35" s="1">
        <v>37.696899999999999</v>
      </c>
      <c r="AD35" s="1">
        <v>39.5548</v>
      </c>
      <c r="AE35" s="1">
        <v>40.639400000000002</v>
      </c>
      <c r="AF35" s="1">
        <v>41.101599999999998</v>
      </c>
      <c r="AG35" s="1">
        <v>41.309100000000001</v>
      </c>
      <c r="AH35" s="13">
        <f t="shared" ref="AH35" si="19">AVERAGE(S35:W35)</f>
        <v>37.579000000000001</v>
      </c>
      <c r="AI35" s="13">
        <f t="shared" ref="AI35:AI36" si="20">AVERAGE(X35:AB35)</f>
        <v>39.57938</v>
      </c>
      <c r="AJ35" s="13">
        <f t="shared" ref="AJ35:AJ36" si="21">AVERAGE(AC35:AG35)</f>
        <v>40.060359999999996</v>
      </c>
    </row>
    <row r="36" spans="18:36" x14ac:dyDescent="0.3">
      <c r="R36" s="17" t="s">
        <v>44</v>
      </c>
      <c r="S36" s="1">
        <v>7.9680899999999999E-2</v>
      </c>
      <c r="T36" s="1">
        <v>8.7574299999999994E-2</v>
      </c>
      <c r="U36" s="1">
        <v>8.9663300000000001E-2</v>
      </c>
      <c r="V36" s="1">
        <v>9.1153600000000001E-2</v>
      </c>
      <c r="W36" s="1">
        <v>9.1356400000000004E-2</v>
      </c>
      <c r="X36" s="1">
        <v>8.5569599999999996E-2</v>
      </c>
      <c r="Y36" s="1">
        <v>9.3285599999999996E-2</v>
      </c>
      <c r="Z36" s="1">
        <v>9.6403000000000003E-2</v>
      </c>
      <c r="AA36" s="1">
        <v>9.6794500000000006E-2</v>
      </c>
      <c r="AB36" s="1">
        <v>9.73416E-2</v>
      </c>
      <c r="AC36" s="1">
        <v>8.5663000000000003E-2</v>
      </c>
      <c r="AD36" s="1">
        <v>9.2636300000000005E-2</v>
      </c>
      <c r="AE36" s="1">
        <v>9.6288899999999997E-2</v>
      </c>
      <c r="AF36" s="1">
        <v>9.7968700000000006E-2</v>
      </c>
      <c r="AG36" s="1">
        <v>9.8566500000000001E-2</v>
      </c>
      <c r="AH36" s="13">
        <f>AVERAGE(S36:W36)</f>
        <v>8.7885699999999997E-2</v>
      </c>
      <c r="AI36" s="13">
        <f t="shared" si="20"/>
        <v>9.3878860000000008E-2</v>
      </c>
      <c r="AJ36" s="13">
        <f t="shared" si="21"/>
        <v>9.4224680000000005E-2</v>
      </c>
    </row>
    <row r="37" spans="18:36" x14ac:dyDescent="0.3">
      <c r="R37" s="1" t="s">
        <v>37</v>
      </c>
      <c r="S37" s="13">
        <f>2*(S32*S33)/(S32+S33)</f>
        <v>21.900510464585455</v>
      </c>
      <c r="T37" s="13">
        <f t="shared" ref="T37:AG37" si="22">2*(T32*T33)/(T32+T33)</f>
        <v>23.232070532598428</v>
      </c>
      <c r="U37" s="13">
        <f t="shared" si="22"/>
        <v>23.677217844851466</v>
      </c>
      <c r="V37" s="13">
        <f t="shared" si="22"/>
        <v>23.974855037580532</v>
      </c>
      <c r="W37" s="13">
        <f t="shared" si="22"/>
        <v>24.013527852937919</v>
      </c>
      <c r="X37" s="13">
        <f t="shared" si="22"/>
        <v>23.284471001061508</v>
      </c>
      <c r="Y37" s="13">
        <f t="shared" si="22"/>
        <v>24.594261460493378</v>
      </c>
      <c r="Z37" s="13">
        <f t="shared" si="22"/>
        <v>25.237445414541554</v>
      </c>
      <c r="AA37" s="13">
        <f t="shared" si="22"/>
        <v>25.294303704675347</v>
      </c>
      <c r="AB37" s="13">
        <f t="shared" si="22"/>
        <v>25.401277667575933</v>
      </c>
      <c r="AC37" s="13">
        <f t="shared" si="22"/>
        <v>22.763548262177903</v>
      </c>
      <c r="AD37" s="13">
        <f t="shared" si="22"/>
        <v>24.183552201929068</v>
      </c>
      <c r="AE37" s="13">
        <f t="shared" si="22"/>
        <v>24.995480842565868</v>
      </c>
      <c r="AF37" s="13">
        <f t="shared" si="22"/>
        <v>25.378786165093857</v>
      </c>
      <c r="AG37" s="13">
        <f t="shared" si="22"/>
        <v>25.529863352653372</v>
      </c>
      <c r="AH37" s="13">
        <f>2*(AH32*AH33)/(AH32+AH33)</f>
        <v>23.35973637627416</v>
      </c>
      <c r="AI37" s="13">
        <f t="shared" ref="AI37:AJ37" si="23">2*(AI32*AI33)/(AI32+AI33)</f>
        <v>24.762843765666545</v>
      </c>
      <c r="AJ37" s="13">
        <f t="shared" si="23"/>
        <v>24.571002715982885</v>
      </c>
    </row>
    <row r="38" spans="18:36" x14ac:dyDescent="0.3">
      <c r="R38" s="1" t="s">
        <v>53</v>
      </c>
      <c r="S38" s="1">
        <v>1</v>
      </c>
      <c r="T38" s="1">
        <v>4</v>
      </c>
      <c r="U38" s="1">
        <v>17</v>
      </c>
      <c r="V38" s="1">
        <v>37</v>
      </c>
      <c r="W38" s="1">
        <v>84</v>
      </c>
      <c r="X38" s="1">
        <v>4</v>
      </c>
      <c r="Y38" s="1">
        <v>1</v>
      </c>
      <c r="Z38" s="1">
        <v>7</v>
      </c>
      <c r="AA38" s="1">
        <v>23</v>
      </c>
      <c r="AB38" s="1">
        <v>48</v>
      </c>
      <c r="AC38" s="1">
        <v>1</v>
      </c>
      <c r="AD38" s="1">
        <v>5</v>
      </c>
      <c r="AE38" s="1">
        <v>17</v>
      </c>
      <c r="AF38" s="1">
        <v>43</v>
      </c>
      <c r="AG38" s="1">
        <v>112</v>
      </c>
      <c r="AH38" s="1">
        <f>AVERAGE(S38:W38)</f>
        <v>28.6</v>
      </c>
      <c r="AI38" s="1">
        <f>AVERAGE(X38:AB38)</f>
        <v>16.600000000000001</v>
      </c>
      <c r="AJ38" s="1">
        <f>AVERAGE(AC38:AG38)</f>
        <v>35.6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</v>
      </c>
      <c r="T42" s="1">
        <v>50</v>
      </c>
      <c r="U42" s="1">
        <v>100</v>
      </c>
      <c r="V42" s="1">
        <v>150</v>
      </c>
      <c r="W42" s="1">
        <v>200</v>
      </c>
      <c r="X42" s="1">
        <v>20</v>
      </c>
      <c r="Y42" s="1">
        <v>50</v>
      </c>
      <c r="Z42" s="1">
        <v>100</v>
      </c>
      <c r="AA42" s="1">
        <v>150</v>
      </c>
      <c r="AB42" s="1">
        <v>200</v>
      </c>
      <c r="AC42" s="1">
        <v>20</v>
      </c>
      <c r="AD42" s="1">
        <v>50</v>
      </c>
      <c r="AE42" s="1">
        <v>100</v>
      </c>
      <c r="AF42" s="1">
        <v>150</v>
      </c>
      <c r="AG42" s="1">
        <v>200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79.9726</v>
      </c>
      <c r="T43" s="1">
        <v>87.097999999999999</v>
      </c>
      <c r="U43" s="1">
        <v>88.408900000000003</v>
      </c>
      <c r="V43" s="1">
        <v>89.375600000000006</v>
      </c>
      <c r="W43" s="1">
        <v>89.455799999999996</v>
      </c>
      <c r="X43" s="1">
        <v>79.9726</v>
      </c>
      <c r="Y43" s="1">
        <v>87.4422</v>
      </c>
      <c r="Z43" s="1">
        <v>89.319100000000006</v>
      </c>
      <c r="AA43" s="1">
        <v>89.465199999999996</v>
      </c>
      <c r="AB43" s="1">
        <v>89.757599999999996</v>
      </c>
      <c r="AC43" s="1">
        <v>76.836699999999993</v>
      </c>
      <c r="AD43" s="1">
        <v>85.673900000000003</v>
      </c>
      <c r="AE43" s="1">
        <v>87.258300000000006</v>
      </c>
      <c r="AF43" s="1">
        <v>88.3005</v>
      </c>
      <c r="AG43" s="1">
        <v>88.663600000000002</v>
      </c>
      <c r="AH43" s="13">
        <f>AVERAGE(S43:W43)</f>
        <v>86.862180000000009</v>
      </c>
      <c r="AI43" s="13">
        <f>AVERAGE(X43:AB43)</f>
        <v>87.191339999999997</v>
      </c>
      <c r="AJ43" s="13">
        <f>AVERAGE(AC43:AG43)</f>
        <v>85.346600000000009</v>
      </c>
    </row>
    <row r="44" spans="18:36" x14ac:dyDescent="0.3">
      <c r="R44" s="17" t="s">
        <v>12</v>
      </c>
      <c r="S44" s="1">
        <v>26.162400000000002</v>
      </c>
      <c r="T44" s="1">
        <v>28.2986</v>
      </c>
      <c r="U44" s="1">
        <v>28.798500000000001</v>
      </c>
      <c r="V44" s="1">
        <v>29.024799999999999</v>
      </c>
      <c r="W44" s="1">
        <v>29.090800000000002</v>
      </c>
      <c r="X44" s="1">
        <v>28.3552</v>
      </c>
      <c r="Y44" s="1">
        <v>30.0198</v>
      </c>
      <c r="Z44" s="1">
        <v>30.590399999999999</v>
      </c>
      <c r="AA44" s="1">
        <v>30.656400000000001</v>
      </c>
      <c r="AB44" s="1">
        <v>30.779</v>
      </c>
      <c r="AC44" s="1">
        <v>29.755700000000001</v>
      </c>
      <c r="AD44" s="1">
        <v>31.1327</v>
      </c>
      <c r="AE44" s="1">
        <v>31.9815</v>
      </c>
      <c r="AF44" s="1">
        <v>32.420099999999998</v>
      </c>
      <c r="AG44" s="1">
        <v>32.556800000000003</v>
      </c>
      <c r="AH44" s="13">
        <f t="shared" ref="AH44:AH46" si="24">AVERAGE(S44:W44)</f>
        <v>28.275020000000001</v>
      </c>
      <c r="AI44" s="13">
        <f t="shared" ref="AI44:AI46" si="25">AVERAGE(X44:AB44)</f>
        <v>30.080159999999999</v>
      </c>
      <c r="AJ44" s="13">
        <f t="shared" ref="AJ44:AJ46" si="26">AVERAGE(AC44:AG44)</f>
        <v>31.56936</v>
      </c>
    </row>
    <row r="45" spans="18:36" x14ac:dyDescent="0.3">
      <c r="R45" s="1" t="s">
        <v>13</v>
      </c>
      <c r="S45" s="1">
        <v>26.162400000000002</v>
      </c>
      <c r="T45" s="1">
        <v>28.2986</v>
      </c>
      <c r="U45" s="1">
        <v>28.798500000000001</v>
      </c>
      <c r="V45" s="1">
        <v>29.024799999999999</v>
      </c>
      <c r="W45" s="1">
        <v>29.090800000000002</v>
      </c>
      <c r="X45" s="1">
        <v>28.3552</v>
      </c>
      <c r="Y45" s="1">
        <v>30.0198</v>
      </c>
      <c r="Z45" s="1">
        <v>30.590399999999999</v>
      </c>
      <c r="AA45" s="1">
        <v>30.656400000000001</v>
      </c>
      <c r="AB45" s="1">
        <v>30.779</v>
      </c>
      <c r="AC45" s="1">
        <v>29.755700000000001</v>
      </c>
      <c r="AD45" s="1">
        <v>31.1327</v>
      </c>
      <c r="AE45" s="1">
        <v>31.9815</v>
      </c>
      <c r="AF45" s="1">
        <v>32.420099999999998</v>
      </c>
      <c r="AG45" s="1">
        <v>32.556800000000003</v>
      </c>
      <c r="AH45" s="13">
        <f t="shared" si="24"/>
        <v>28.275020000000001</v>
      </c>
      <c r="AI45" s="13">
        <f t="shared" si="25"/>
        <v>30.080159999999999</v>
      </c>
      <c r="AJ45" s="13">
        <f t="shared" si="26"/>
        <v>31.56936</v>
      </c>
    </row>
    <row r="46" spans="18:36" x14ac:dyDescent="0.3">
      <c r="R46" s="17" t="s">
        <v>14</v>
      </c>
      <c r="S46" s="1">
        <v>16.1876</v>
      </c>
      <c r="T46" s="1">
        <v>17.52</v>
      </c>
      <c r="U46" s="1">
        <v>17.8949</v>
      </c>
      <c r="V46" s="1">
        <v>18.0563</v>
      </c>
      <c r="W46" s="1">
        <v>18.0945</v>
      </c>
      <c r="X46" s="1">
        <v>17.9651</v>
      </c>
      <c r="Y46" s="1">
        <v>19.315300000000001</v>
      </c>
      <c r="Z46" s="1">
        <v>19.777699999999999</v>
      </c>
      <c r="AA46" s="1">
        <v>19.824100000000001</v>
      </c>
      <c r="AB46" s="1">
        <v>19.928899999999999</v>
      </c>
      <c r="AC46" s="1">
        <v>17.9877</v>
      </c>
      <c r="AD46" s="1">
        <v>19.014099999999999</v>
      </c>
      <c r="AE46" s="1">
        <v>19.6877</v>
      </c>
      <c r="AF46" s="1">
        <v>20.077500000000001</v>
      </c>
      <c r="AG46" s="1">
        <v>20.178899999999999</v>
      </c>
      <c r="AH46" s="13">
        <f t="shared" si="24"/>
        <v>17.550660000000001</v>
      </c>
      <c r="AI46" s="13">
        <f t="shared" si="25"/>
        <v>19.362220000000001</v>
      </c>
      <c r="AJ46" s="13">
        <f t="shared" si="26"/>
        <v>19.38918</v>
      </c>
    </row>
    <row r="47" spans="18:36" x14ac:dyDescent="0.3">
      <c r="R47" s="1" t="s">
        <v>15</v>
      </c>
      <c r="S47" s="1">
        <v>26.162400000000002</v>
      </c>
      <c r="T47" s="1">
        <v>28.2986</v>
      </c>
      <c r="U47" s="1">
        <v>28.798500000000001</v>
      </c>
      <c r="V47" s="1">
        <v>29.024799999999999</v>
      </c>
      <c r="W47" s="1">
        <v>29.090800000000002</v>
      </c>
      <c r="X47" s="1">
        <v>28.3552</v>
      </c>
      <c r="Y47" s="1">
        <v>30.0198</v>
      </c>
      <c r="Z47" s="1">
        <v>30.590399999999999</v>
      </c>
      <c r="AA47" s="1">
        <v>30.656400000000001</v>
      </c>
      <c r="AB47" s="1">
        <v>30.779</v>
      </c>
      <c r="AC47" s="1">
        <v>29.755700000000001</v>
      </c>
      <c r="AD47" s="1">
        <v>31.1327</v>
      </c>
      <c r="AE47" s="1">
        <v>31.9815</v>
      </c>
      <c r="AF47" s="1">
        <v>32.420099999999998</v>
      </c>
      <c r="AG47" s="1">
        <v>32.556800000000003</v>
      </c>
      <c r="AH47" s="13">
        <f>AVERAGE(S47:W47)</f>
        <v>28.275020000000001</v>
      </c>
      <c r="AI47" s="13">
        <f>AVERAGE(X47:AB47)</f>
        <v>30.080159999999999</v>
      </c>
      <c r="AJ47" s="13">
        <f>AVERAGE(AC47:AG47)</f>
        <v>31.56936</v>
      </c>
    </row>
    <row r="48" spans="18:36" x14ac:dyDescent="0.3">
      <c r="R48" s="1" t="s">
        <v>16</v>
      </c>
      <c r="S48" s="1">
        <v>26.162400000000002</v>
      </c>
      <c r="T48" s="1">
        <v>28.2986</v>
      </c>
      <c r="U48" s="1">
        <v>28.798500000000001</v>
      </c>
      <c r="V48" s="1">
        <v>29.024799999999999</v>
      </c>
      <c r="W48" s="1">
        <v>29.090800000000002</v>
      </c>
      <c r="X48" s="1">
        <v>28.3552</v>
      </c>
      <c r="Y48" s="1">
        <v>30.0198</v>
      </c>
      <c r="Z48" s="1">
        <v>30.590399999999999</v>
      </c>
      <c r="AA48" s="1">
        <v>30.656400000000001</v>
      </c>
      <c r="AB48" s="1">
        <v>30.779</v>
      </c>
      <c r="AC48" s="1">
        <v>29.755700000000001</v>
      </c>
      <c r="AD48" s="1">
        <v>31.1327</v>
      </c>
      <c r="AE48" s="1">
        <v>31.9815</v>
      </c>
      <c r="AF48" s="1">
        <v>32.420099999999998</v>
      </c>
      <c r="AG48" s="1">
        <v>32.556800000000003</v>
      </c>
      <c r="AH48" s="13">
        <f t="shared" ref="AH48" si="27">AVERAGE(S48:W48)</f>
        <v>28.275020000000001</v>
      </c>
      <c r="AI48" s="13">
        <f t="shared" ref="AI48:AI49" si="28">AVERAGE(X48:AB48)</f>
        <v>30.080159999999999</v>
      </c>
      <c r="AJ48" s="13">
        <f t="shared" ref="AJ48:AJ49" si="29">AVERAGE(AC48:AG48)</f>
        <v>31.56936</v>
      </c>
    </row>
    <row r="49" spans="18:36" x14ac:dyDescent="0.3">
      <c r="R49" s="17" t="s">
        <v>44</v>
      </c>
      <c r="S49" s="1">
        <v>6.6487299999999999E-2</v>
      </c>
      <c r="T49" s="1">
        <v>7.5394600000000006E-2</v>
      </c>
      <c r="U49" s="1">
        <v>7.7227900000000002E-2</v>
      </c>
      <c r="V49" s="1">
        <v>7.8267500000000004E-2</v>
      </c>
      <c r="W49" s="1">
        <v>7.8503699999999996E-2</v>
      </c>
      <c r="X49" s="1">
        <v>7.4178300000000003E-2</v>
      </c>
      <c r="Y49" s="1">
        <v>8.2614800000000002E-2</v>
      </c>
      <c r="Z49" s="1">
        <v>8.5054500000000005E-2</v>
      </c>
      <c r="AA49" s="1">
        <v>8.5411500000000001E-2</v>
      </c>
      <c r="AB49" s="1">
        <v>8.6008799999999996E-2</v>
      </c>
      <c r="AC49" s="1">
        <v>7.8530900000000001E-2</v>
      </c>
      <c r="AD49" s="1">
        <v>8.5118700000000005E-2</v>
      </c>
      <c r="AE49" s="1">
        <v>8.82299E-2</v>
      </c>
      <c r="AF49" s="1">
        <v>9.0012700000000001E-2</v>
      </c>
      <c r="AG49" s="1">
        <v>9.0452400000000002E-2</v>
      </c>
      <c r="AH49" s="13">
        <f>AVERAGE(S49:W49)</f>
        <v>7.5176199999999999E-2</v>
      </c>
      <c r="AI49" s="13">
        <f t="shared" si="28"/>
        <v>8.2653580000000004E-2</v>
      </c>
      <c r="AJ49" s="13">
        <f t="shared" si="29"/>
        <v>8.6468920000000005E-2</v>
      </c>
    </row>
    <row r="50" spans="18:36" x14ac:dyDescent="0.3">
      <c r="R50" s="1" t="s">
        <v>37</v>
      </c>
      <c r="S50" s="13">
        <f>2*(S45*S46)/(S45+S46)</f>
        <v>20.000305371428571</v>
      </c>
      <c r="T50" s="13">
        <f t="shared" ref="T50:AG50" si="30">2*(T45*T46)/(T45+T46)</f>
        <v>21.641493716525602</v>
      </c>
      <c r="U50" s="13">
        <f t="shared" si="30"/>
        <v>22.073624008960586</v>
      </c>
      <c r="V50" s="13">
        <f t="shared" si="30"/>
        <v>22.262882398244731</v>
      </c>
      <c r="W50" s="13">
        <f t="shared" si="30"/>
        <v>22.311333427995585</v>
      </c>
      <c r="X50" s="13">
        <f t="shared" si="30"/>
        <v>21.994849062721958</v>
      </c>
      <c r="Y50" s="13">
        <f t="shared" si="30"/>
        <v>23.5062437469469</v>
      </c>
      <c r="Z50" s="13">
        <f t="shared" si="30"/>
        <v>24.023449527776506</v>
      </c>
      <c r="AA50" s="13">
        <f t="shared" si="30"/>
        <v>24.078031685106129</v>
      </c>
      <c r="AB50" s="13">
        <f t="shared" si="30"/>
        <v>24.193138075132278</v>
      </c>
      <c r="AC50" s="13">
        <f t="shared" si="30"/>
        <v>22.421386197463946</v>
      </c>
      <c r="AD50" s="13">
        <f t="shared" si="30"/>
        <v>23.609094541226955</v>
      </c>
      <c r="AE50" s="13">
        <f t="shared" si="30"/>
        <v>24.372050565907735</v>
      </c>
      <c r="AF50" s="13">
        <f t="shared" si="30"/>
        <v>24.797878674453688</v>
      </c>
      <c r="AG50" s="13">
        <f t="shared" si="30"/>
        <v>24.915205885955814</v>
      </c>
      <c r="AH50" s="13">
        <f>2*(AH45*AH46)/(AH45+AH46)</f>
        <v>21.657955212588224</v>
      </c>
      <c r="AI50" s="13">
        <f t="shared" ref="AI50:AJ50" si="31">2*(AI45*AI46)/(AI45+AI46)</f>
        <v>23.559491899669879</v>
      </c>
      <c r="AJ50" s="13">
        <f t="shared" si="31"/>
        <v>24.023608350035143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</v>
      </c>
      <c r="T55" s="1">
        <v>50</v>
      </c>
      <c r="U55" s="1">
        <v>100</v>
      </c>
      <c r="V55" s="1">
        <v>150</v>
      </c>
      <c r="W55" s="1">
        <v>200</v>
      </c>
      <c r="X55" s="1">
        <v>20</v>
      </c>
      <c r="Y55" s="1">
        <v>50</v>
      </c>
      <c r="Z55" s="1">
        <v>100</v>
      </c>
      <c r="AA55" s="1">
        <v>150</v>
      </c>
      <c r="AB55" s="1">
        <v>200</v>
      </c>
      <c r="AC55" s="1">
        <v>20</v>
      </c>
      <c r="AD55" s="1">
        <v>50</v>
      </c>
      <c r="AE55" s="1">
        <v>100</v>
      </c>
      <c r="AF55" s="1">
        <v>150</v>
      </c>
      <c r="AG55" s="1">
        <v>200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80.566800000000001</v>
      </c>
      <c r="T56" s="1">
        <v>88.366500000000002</v>
      </c>
      <c r="U56" s="1">
        <v>89.488799999999998</v>
      </c>
      <c r="V56" s="1">
        <v>90.323499999999996</v>
      </c>
      <c r="W56" s="1">
        <v>90.4084</v>
      </c>
      <c r="X56" s="1">
        <v>80.566800000000001</v>
      </c>
      <c r="Y56" s="1">
        <v>88.625900000000001</v>
      </c>
      <c r="Z56" s="1">
        <v>90.262200000000007</v>
      </c>
      <c r="AA56" s="1">
        <v>90.4178</v>
      </c>
      <c r="AB56" s="1">
        <v>90.686599999999999</v>
      </c>
      <c r="AC56" s="1">
        <v>77.662000000000006</v>
      </c>
      <c r="AD56" s="1">
        <v>87.097999999999999</v>
      </c>
      <c r="AE56" s="1">
        <v>88.451400000000007</v>
      </c>
      <c r="AF56" s="1">
        <v>89.474699999999999</v>
      </c>
      <c r="AG56" s="1">
        <v>89.766999999999996</v>
      </c>
      <c r="AH56" s="13">
        <f>AVERAGE(S56:W56)</f>
        <v>87.830799999999996</v>
      </c>
      <c r="AI56" s="13">
        <f>AVERAGE(X56:AB56)</f>
        <v>88.111860000000007</v>
      </c>
      <c r="AJ56" s="13">
        <f>AVERAGE(AC56:AG56)</f>
        <v>86.490620000000007</v>
      </c>
    </row>
    <row r="57" spans="18:36" x14ac:dyDescent="0.3">
      <c r="R57" s="17" t="s">
        <v>12</v>
      </c>
      <c r="S57" s="1">
        <v>16.429300000000001</v>
      </c>
      <c r="T57" s="1">
        <v>18.075099999999999</v>
      </c>
      <c r="U57" s="1">
        <v>18.5183</v>
      </c>
      <c r="V57" s="1">
        <v>18.6174</v>
      </c>
      <c r="W57" s="1">
        <v>18.683399999999999</v>
      </c>
      <c r="X57" s="1">
        <v>17.3583</v>
      </c>
      <c r="Y57" s="1">
        <v>18.683399999999999</v>
      </c>
      <c r="Z57" s="1">
        <v>19.098400000000002</v>
      </c>
      <c r="AA57" s="1">
        <v>19.140799999999999</v>
      </c>
      <c r="AB57" s="1">
        <v>19.244599999999998</v>
      </c>
      <c r="AC57" s="1">
        <v>19.008800000000001</v>
      </c>
      <c r="AD57" s="1">
        <v>20.220700000000001</v>
      </c>
      <c r="AE57" s="1">
        <v>20.8384</v>
      </c>
      <c r="AF57" s="1">
        <v>21.244</v>
      </c>
      <c r="AG57" s="1">
        <v>21.328900000000001</v>
      </c>
      <c r="AH57" s="13">
        <f t="shared" ref="AH57:AH59" si="32">AVERAGE(S57:W57)</f>
        <v>18.064699999999998</v>
      </c>
      <c r="AI57" s="13">
        <f t="shared" ref="AI57:AI59" si="33">AVERAGE(X57:AB57)</f>
        <v>18.705099999999998</v>
      </c>
      <c r="AJ57" s="13">
        <f t="shared" ref="AJ57:AJ59" si="34">AVERAGE(AC57:AG57)</f>
        <v>20.528160000000003</v>
      </c>
    </row>
    <row r="58" spans="18:36" x14ac:dyDescent="0.3">
      <c r="R58" s="1" t="s">
        <v>13</v>
      </c>
      <c r="S58" s="1">
        <v>16.429300000000001</v>
      </c>
      <c r="T58" s="1">
        <v>18.075099999999999</v>
      </c>
      <c r="U58" s="1">
        <v>18.5183</v>
      </c>
      <c r="V58" s="1">
        <v>18.6174</v>
      </c>
      <c r="W58" s="1">
        <v>18.683399999999999</v>
      </c>
      <c r="X58" s="1">
        <v>17.3583</v>
      </c>
      <c r="Y58" s="1">
        <v>18.683399999999999</v>
      </c>
      <c r="Z58" s="1">
        <v>19.098400000000002</v>
      </c>
      <c r="AA58" s="1">
        <v>19.140799999999999</v>
      </c>
      <c r="AB58" s="1">
        <v>19.244599999999998</v>
      </c>
      <c r="AC58" s="1">
        <v>19.008800000000001</v>
      </c>
      <c r="AD58" s="1">
        <v>20.220700000000001</v>
      </c>
      <c r="AE58" s="1">
        <v>20.8384</v>
      </c>
      <c r="AF58" s="1">
        <v>21.244</v>
      </c>
      <c r="AG58" s="1">
        <v>21.328900000000001</v>
      </c>
      <c r="AH58" s="13">
        <f t="shared" si="32"/>
        <v>18.064699999999998</v>
      </c>
      <c r="AI58" s="13">
        <f t="shared" si="33"/>
        <v>18.705099999999998</v>
      </c>
      <c r="AJ58" s="13">
        <f t="shared" si="34"/>
        <v>20.528160000000003</v>
      </c>
    </row>
    <row r="59" spans="18:36" x14ac:dyDescent="0.3">
      <c r="R59" s="17" t="s">
        <v>14</v>
      </c>
      <c r="S59" s="1">
        <v>15.7531</v>
      </c>
      <c r="T59" s="1">
        <v>17.166599999999999</v>
      </c>
      <c r="U59" s="1">
        <v>17.524799999999999</v>
      </c>
      <c r="V59" s="1">
        <v>17.6645</v>
      </c>
      <c r="W59" s="1">
        <v>17.700199999999999</v>
      </c>
      <c r="X59" s="1">
        <v>16.925899999999999</v>
      </c>
      <c r="Y59" s="1">
        <v>18.251000000000001</v>
      </c>
      <c r="Z59" s="1">
        <v>18.663599999999999</v>
      </c>
      <c r="AA59" s="1">
        <v>18.706099999999999</v>
      </c>
      <c r="AB59" s="1">
        <v>18.809799999999999</v>
      </c>
      <c r="AC59" s="1">
        <v>17.709</v>
      </c>
      <c r="AD59" s="1">
        <v>18.795000000000002</v>
      </c>
      <c r="AE59" s="1">
        <v>19.412800000000001</v>
      </c>
      <c r="AF59" s="1">
        <v>19.818300000000001</v>
      </c>
      <c r="AG59" s="1">
        <v>19.9009</v>
      </c>
      <c r="AH59" s="13">
        <f t="shared" si="32"/>
        <v>17.161839999999998</v>
      </c>
      <c r="AI59" s="13">
        <f t="shared" si="33"/>
        <v>18.271280000000001</v>
      </c>
      <c r="AJ59" s="13">
        <f t="shared" si="34"/>
        <v>19.127200000000006</v>
      </c>
    </row>
    <row r="60" spans="18:36" x14ac:dyDescent="0.3">
      <c r="R60" s="1" t="s">
        <v>15</v>
      </c>
      <c r="S60" s="1">
        <v>16.429300000000001</v>
      </c>
      <c r="T60" s="1">
        <v>18.075099999999999</v>
      </c>
      <c r="U60" s="1">
        <v>18.5183</v>
      </c>
      <c r="V60" s="1">
        <v>18.6174</v>
      </c>
      <c r="W60" s="1">
        <v>18.683399999999999</v>
      </c>
      <c r="X60" s="1">
        <v>17.3583</v>
      </c>
      <c r="Y60" s="1">
        <v>18.683399999999999</v>
      </c>
      <c r="Z60" s="1">
        <v>19.098400000000002</v>
      </c>
      <c r="AA60" s="1">
        <v>19.140799999999999</v>
      </c>
      <c r="AB60" s="1">
        <v>19.244599999999998</v>
      </c>
      <c r="AC60" s="1">
        <v>19.008800000000001</v>
      </c>
      <c r="AD60" s="1">
        <v>20.220700000000001</v>
      </c>
      <c r="AE60" s="1">
        <v>20.8384</v>
      </c>
      <c r="AF60" s="1">
        <v>21.244</v>
      </c>
      <c r="AG60" s="1">
        <v>21.328900000000001</v>
      </c>
      <c r="AH60" s="13">
        <f>AVERAGE(S60:W60)</f>
        <v>18.064699999999998</v>
      </c>
      <c r="AI60" s="13">
        <f>AVERAGE(X60:AB60)</f>
        <v>18.705099999999998</v>
      </c>
      <c r="AJ60" s="13">
        <f>AVERAGE(AC60:AG60)</f>
        <v>20.528160000000003</v>
      </c>
    </row>
    <row r="61" spans="18:36" x14ac:dyDescent="0.3">
      <c r="R61" s="1" t="s">
        <v>16</v>
      </c>
      <c r="S61" s="1">
        <v>16.429300000000001</v>
      </c>
      <c r="T61" s="1">
        <v>18.075099999999999</v>
      </c>
      <c r="U61" s="1">
        <v>18.5183</v>
      </c>
      <c r="V61" s="1">
        <v>18.6174</v>
      </c>
      <c r="W61" s="1">
        <v>18.683399999999999</v>
      </c>
      <c r="X61" s="1">
        <v>17.3583</v>
      </c>
      <c r="Y61" s="1">
        <v>18.683399999999999</v>
      </c>
      <c r="Z61" s="1">
        <v>19.098400000000002</v>
      </c>
      <c r="AA61" s="1">
        <v>19.140799999999999</v>
      </c>
      <c r="AB61" s="1">
        <v>19.244599999999998</v>
      </c>
      <c r="AC61" s="1">
        <v>19.008800000000001</v>
      </c>
      <c r="AD61" s="1">
        <v>20.220700000000001</v>
      </c>
      <c r="AE61" s="1">
        <v>20.8384</v>
      </c>
      <c r="AF61" s="1">
        <v>21.244</v>
      </c>
      <c r="AG61" s="1">
        <v>21.328900000000001</v>
      </c>
      <c r="AH61" s="13">
        <f t="shared" ref="AH61" si="35">AVERAGE(S61:W61)</f>
        <v>18.064699999999998</v>
      </c>
      <c r="AI61" s="13">
        <f t="shared" ref="AI61:AI62" si="36">AVERAGE(X61:AB61)</f>
        <v>18.705099999999998</v>
      </c>
      <c r="AJ61" s="13">
        <f t="shared" ref="AJ61:AJ62" si="37">AVERAGE(AC61:AG61)</f>
        <v>20.528160000000003</v>
      </c>
    </row>
    <row r="62" spans="18:36" x14ac:dyDescent="0.3">
      <c r="R62" s="17" t="s">
        <v>44</v>
      </c>
      <c r="S62" s="1">
        <v>5.26043E-2</v>
      </c>
      <c r="T62" s="1">
        <v>6.0506900000000002E-2</v>
      </c>
      <c r="U62" s="1">
        <v>6.2118399999999997E-2</v>
      </c>
      <c r="V62" s="1">
        <v>6.3065999999999997E-2</v>
      </c>
      <c r="W62" s="1">
        <v>6.3231700000000002E-2</v>
      </c>
      <c r="X62" s="1">
        <v>5.6861700000000001E-2</v>
      </c>
      <c r="Y62" s="1">
        <v>6.4348199999999994E-2</v>
      </c>
      <c r="Z62" s="1">
        <v>6.6442899999999999E-2</v>
      </c>
      <c r="AA62" s="1">
        <v>6.6730899999999996E-2</v>
      </c>
      <c r="AB62" s="1">
        <v>6.7241099999999998E-2</v>
      </c>
      <c r="AC62" s="1">
        <v>6.2484499999999998E-2</v>
      </c>
      <c r="AD62" s="1">
        <v>6.8618999999999999E-2</v>
      </c>
      <c r="AE62" s="1">
        <v>7.1304300000000001E-2</v>
      </c>
      <c r="AF62" s="1">
        <v>7.3061100000000004E-2</v>
      </c>
      <c r="AG62" s="1">
        <v>7.3396600000000006E-2</v>
      </c>
      <c r="AH62" s="13">
        <f>AVERAGE(S62:W62)</f>
        <v>6.0305459999999998E-2</v>
      </c>
      <c r="AI62" s="13">
        <f t="shared" si="36"/>
        <v>6.432496E-2</v>
      </c>
      <c r="AJ62" s="13">
        <f t="shared" si="37"/>
        <v>6.9773099999999991E-2</v>
      </c>
    </row>
    <row r="63" spans="18:36" x14ac:dyDescent="0.3">
      <c r="R63" s="7" t="s">
        <v>37</v>
      </c>
      <c r="S63" s="13">
        <f>2*(S58*S59)/(S58+S59)</f>
        <v>16.084096017077659</v>
      </c>
      <c r="T63" s="13">
        <f t="shared" ref="T63:AG63" si="38">2*(T58*T59)/(T58+T59)</f>
        <v>17.609139834911481</v>
      </c>
      <c r="U63" s="13">
        <f t="shared" si="38"/>
        <v>18.007857472858884</v>
      </c>
      <c r="V63" s="13">
        <f t="shared" si="38"/>
        <v>18.128436619912407</v>
      </c>
      <c r="W63" s="13">
        <f t="shared" si="38"/>
        <v>18.178515412438568</v>
      </c>
      <c r="X63" s="13">
        <f t="shared" si="38"/>
        <v>17.139373237234643</v>
      </c>
      <c r="Y63" s="13">
        <f t="shared" si="38"/>
        <v>18.464668894039164</v>
      </c>
      <c r="Z63" s="13">
        <f t="shared" si="38"/>
        <v>18.878496808431755</v>
      </c>
      <c r="AA63" s="13">
        <f t="shared" si="38"/>
        <v>18.920953572419403</v>
      </c>
      <c r="AB63" s="13">
        <f t="shared" si="38"/>
        <v>19.024716042297339</v>
      </c>
      <c r="AC63" s="13">
        <f t="shared" si="38"/>
        <v>18.335893719122609</v>
      </c>
      <c r="AD63" s="13">
        <f t="shared" si="38"/>
        <v>19.481801249240689</v>
      </c>
      <c r="AE63" s="13">
        <f t="shared" si="38"/>
        <v>20.100354350677748</v>
      </c>
      <c r="AF63" s="13">
        <f t="shared" si="38"/>
        <v>20.506399553848663</v>
      </c>
      <c r="AG63" s="13">
        <f t="shared" si="38"/>
        <v>20.590170508224638</v>
      </c>
      <c r="AH63" s="13">
        <f>2*(AH58*AH59)/(AH58+AH59)</f>
        <v>17.601699800661656</v>
      </c>
      <c r="AI63" s="13">
        <f t="shared" ref="AI63:AJ63" si="39">2*(AI58*AI59)/(AI58+AI59)</f>
        <v>18.485645134975353</v>
      </c>
      <c r="AJ63" s="13">
        <f t="shared" si="39"/>
        <v>19.802933169790922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E74B-6372-453F-AA08-9EF346DAD8C4}">
  <dimension ref="A1:AU72"/>
  <sheetViews>
    <sheetView zoomScale="70" zoomScaleNormal="70" workbookViewId="0">
      <selection activeCell="M38" sqref="M3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2"/>
      <c r="P2" s="64" t="s">
        <v>9</v>
      </c>
      <c r="Q2" s="64"/>
      <c r="R2" s="64"/>
      <c r="S2" s="64"/>
      <c r="T2" s="64" t="s">
        <v>17</v>
      </c>
      <c r="U2" s="64"/>
      <c r="V2" s="64"/>
      <c r="W2" s="64"/>
      <c r="X2" s="64" t="s">
        <v>18</v>
      </c>
      <c r="Y2" s="64"/>
      <c r="Z2" s="64"/>
      <c r="AA2" s="64"/>
      <c r="AB2" s="1" t="s">
        <v>9</v>
      </c>
      <c r="AC2" s="8" t="s">
        <v>17</v>
      </c>
      <c r="AD2" s="8" t="s">
        <v>18</v>
      </c>
      <c r="AF2" s="22"/>
      <c r="AG2" s="64" t="s">
        <v>9</v>
      </c>
      <c r="AH2" s="64"/>
      <c r="AI2" s="64"/>
      <c r="AJ2" s="64"/>
      <c r="AK2" s="64" t="s">
        <v>17</v>
      </c>
      <c r="AL2" s="64"/>
      <c r="AM2" s="64"/>
      <c r="AN2" s="64"/>
      <c r="AO2" s="64" t="s">
        <v>18</v>
      </c>
      <c r="AP2" s="64"/>
      <c r="AQ2" s="64"/>
      <c r="AR2" s="64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2990</v>
      </c>
      <c r="C3" t="s">
        <v>35</v>
      </c>
      <c r="L3" s="3"/>
      <c r="M3" s="3"/>
      <c r="N3" s="3"/>
      <c r="O3" s="1" t="s">
        <v>10</v>
      </c>
      <c r="P3" s="1">
        <v>10</v>
      </c>
      <c r="Q3" s="1">
        <v>20</v>
      </c>
      <c r="R3" s="1">
        <v>30</v>
      </c>
      <c r="S3" s="1">
        <v>40</v>
      </c>
      <c r="T3" s="1">
        <v>10</v>
      </c>
      <c r="U3" s="1">
        <v>20</v>
      </c>
      <c r="V3" s="1">
        <v>30</v>
      </c>
      <c r="W3" s="1">
        <v>40</v>
      </c>
      <c r="X3" s="1">
        <v>10</v>
      </c>
      <c r="Y3" s="1">
        <v>20</v>
      </c>
      <c r="Z3" s="1">
        <v>30</v>
      </c>
      <c r="AA3" s="1">
        <v>40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36.24</v>
      </c>
      <c r="L4" s="3"/>
      <c r="M4" s="3"/>
      <c r="N4" s="3"/>
      <c r="O4" s="1" t="s">
        <v>11</v>
      </c>
      <c r="P4" s="1"/>
      <c r="Q4" s="1">
        <v>44.8</v>
      </c>
      <c r="R4" s="1"/>
      <c r="S4" s="1"/>
      <c r="T4" s="1"/>
      <c r="U4" s="1">
        <v>46</v>
      </c>
      <c r="V4" s="1"/>
      <c r="W4" s="1"/>
      <c r="X4" s="1"/>
      <c r="Y4" s="1">
        <v>36.5</v>
      </c>
      <c r="Z4" s="1"/>
      <c r="AA4" s="1"/>
      <c r="AB4" s="13">
        <f>AVERAGE(P4:S4)</f>
        <v>44.8</v>
      </c>
      <c r="AC4" s="13">
        <f>AVERAGE(T4:W4)</f>
        <v>46</v>
      </c>
      <c r="AD4" s="13">
        <f>AVERAGE(X4:AA4)</f>
        <v>36.5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100</v>
      </c>
      <c r="L5" s="3"/>
      <c r="M5" s="3"/>
      <c r="N5" s="3"/>
      <c r="O5" s="1" t="s">
        <v>12</v>
      </c>
      <c r="P5" s="1"/>
      <c r="Q5" s="1">
        <v>34.17</v>
      </c>
      <c r="R5" s="1"/>
      <c r="S5" s="1"/>
      <c r="T5" s="1"/>
      <c r="U5" s="1">
        <v>35.47</v>
      </c>
      <c r="V5" s="1"/>
      <c r="W5" s="1"/>
      <c r="X5" s="1"/>
      <c r="Y5" s="1">
        <v>29.52</v>
      </c>
      <c r="Z5" s="1"/>
      <c r="AA5" s="1"/>
      <c r="AB5" s="13">
        <f t="shared" ref="AB5:AB10" si="0">AVERAGE(P5:S5)</f>
        <v>34.17</v>
      </c>
      <c r="AC5" s="13">
        <f t="shared" ref="AC5:AC10" si="1">AVERAGE(T5:W5)</f>
        <v>35.47</v>
      </c>
      <c r="AD5" s="13">
        <f t="shared" ref="AD5:AD10" si="2">AVERAGE(X5:AA5)</f>
        <v>29.52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/>
      <c r="Q6" s="1">
        <v>34.17</v>
      </c>
      <c r="R6" s="1"/>
      <c r="S6" s="1"/>
      <c r="T6" s="1"/>
      <c r="U6" s="1">
        <v>35.47</v>
      </c>
      <c r="V6" s="1"/>
      <c r="W6" s="1"/>
      <c r="X6" s="1"/>
      <c r="Y6" s="1">
        <v>29.52</v>
      </c>
      <c r="Z6" s="1"/>
      <c r="AA6" s="1"/>
      <c r="AB6" s="13">
        <f t="shared" si="0"/>
        <v>34.17</v>
      </c>
      <c r="AC6" s="13">
        <f t="shared" si="1"/>
        <v>35.47</v>
      </c>
      <c r="AD6" s="13">
        <f t="shared" si="2"/>
        <v>29.52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" t="s">
        <v>14</v>
      </c>
      <c r="P7" s="1"/>
      <c r="Q7" s="1">
        <v>1.23</v>
      </c>
      <c r="R7" s="1"/>
      <c r="S7" s="1"/>
      <c r="T7" s="1"/>
      <c r="U7" s="1">
        <v>1.27</v>
      </c>
      <c r="V7" s="1"/>
      <c r="W7" s="1"/>
      <c r="X7" s="1"/>
      <c r="Y7" s="1">
        <v>1.02</v>
      </c>
      <c r="Z7" s="1"/>
      <c r="AA7" s="1"/>
      <c r="AB7" s="13">
        <f t="shared" si="0"/>
        <v>1.23</v>
      </c>
      <c r="AC7" s="13">
        <f t="shared" si="1"/>
        <v>1.27</v>
      </c>
      <c r="AD7" s="13">
        <f t="shared" si="2"/>
        <v>1.02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52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 t="e">
        <f t="shared" si="0"/>
        <v>#DIV/0!</v>
      </c>
      <c r="AC8" s="13" t="e">
        <f t="shared" si="1"/>
        <v>#DIV/0!</v>
      </c>
      <c r="AD8" s="13" t="e">
        <f t="shared" si="2"/>
        <v>#DIV/0!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 t="e">
        <f t="shared" si="0"/>
        <v>#DIV/0!</v>
      </c>
      <c r="AC9" s="13" t="e">
        <f t="shared" si="1"/>
        <v>#DIV/0!</v>
      </c>
      <c r="AD9" s="13" t="e">
        <f t="shared" si="2"/>
        <v>#DIV/0!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9</v>
      </c>
      <c r="B10" s="1">
        <v>77</v>
      </c>
      <c r="C10" s="1">
        <v>1815</v>
      </c>
      <c r="D10" s="1"/>
      <c r="E10" s="3"/>
      <c r="O10" s="1" t="s">
        <v>44</v>
      </c>
      <c r="P10" s="1"/>
      <c r="Q10" s="1">
        <v>1.6E-2</v>
      </c>
      <c r="R10" s="1"/>
      <c r="S10" s="1"/>
      <c r="T10" s="1"/>
      <c r="U10" s="1">
        <v>1.7000000000000001E-2</v>
      </c>
      <c r="V10" s="1"/>
      <c r="W10" s="1"/>
      <c r="X10" s="1"/>
      <c r="Y10" s="1">
        <v>1.4E-2</v>
      </c>
      <c r="Z10" s="1"/>
      <c r="AA10" s="1"/>
      <c r="AB10" s="13">
        <f t="shared" si="0"/>
        <v>1.6E-2</v>
      </c>
      <c r="AC10" s="13">
        <f t="shared" si="1"/>
        <v>1.7000000000000001E-2</v>
      </c>
      <c r="AD10" s="13">
        <f t="shared" si="2"/>
        <v>1.4E-2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17</v>
      </c>
      <c r="B11" s="1">
        <v>47</v>
      </c>
      <c r="C11" s="1">
        <v>244</v>
      </c>
      <c r="D11" s="1"/>
      <c r="E11" s="3"/>
      <c r="O11" s="1" t="s">
        <v>37</v>
      </c>
      <c r="P11" s="1"/>
      <c r="Q11" s="1">
        <f>2*(Q6*Q7)/(Q6+Q7)</f>
        <v>2.3745254237288136</v>
      </c>
      <c r="R11" s="1" t="e">
        <f t="shared" ref="R11:AD11" si="6">2*(R6*R7)/(R6+R7)</f>
        <v>#DIV/0!</v>
      </c>
      <c r="S11" s="1" t="e">
        <f t="shared" si="6"/>
        <v>#DIV/0!</v>
      </c>
      <c r="T11" s="1" t="e">
        <f t="shared" si="6"/>
        <v>#DIV/0!</v>
      </c>
      <c r="U11" s="1">
        <f t="shared" si="6"/>
        <v>2.4521992378878608</v>
      </c>
      <c r="V11" s="1" t="e">
        <f t="shared" si="6"/>
        <v>#DIV/0!</v>
      </c>
      <c r="W11" s="1" t="e">
        <f t="shared" si="6"/>
        <v>#DIV/0!</v>
      </c>
      <c r="X11" s="1" t="e">
        <f t="shared" si="6"/>
        <v>#DIV/0!</v>
      </c>
      <c r="Y11" s="1">
        <f t="shared" si="6"/>
        <v>1.9718664047151278</v>
      </c>
      <c r="Z11" s="1" t="e">
        <f t="shared" si="6"/>
        <v>#DIV/0!</v>
      </c>
      <c r="AA11" s="1" t="e">
        <f t="shared" si="6"/>
        <v>#DIV/0!</v>
      </c>
      <c r="AB11" s="1">
        <f t="shared" si="6"/>
        <v>2.3745254237288136</v>
      </c>
      <c r="AC11" s="1">
        <f t="shared" si="6"/>
        <v>2.4521992378878608</v>
      </c>
      <c r="AD11" s="1">
        <f t="shared" si="6"/>
        <v>1.9718664047151278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18</v>
      </c>
      <c r="B12" s="1">
        <v>68379</v>
      </c>
      <c r="C12" s="1">
        <v>270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23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61" t="s">
        <v>9</v>
      </c>
      <c r="C14" s="62"/>
      <c r="D14" s="62"/>
      <c r="E14" s="63"/>
      <c r="F14" s="61" t="s">
        <v>17</v>
      </c>
      <c r="G14" s="62"/>
      <c r="H14" s="62"/>
      <c r="I14" s="63"/>
      <c r="J14" s="61" t="s">
        <v>18</v>
      </c>
      <c r="K14" s="62"/>
      <c r="L14" s="62"/>
      <c r="M14" s="63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O15" s="22"/>
      <c r="P15" s="64" t="s">
        <v>9</v>
      </c>
      <c r="Q15" s="64"/>
      <c r="R15" s="64"/>
      <c r="S15" s="64"/>
      <c r="T15" s="64" t="s">
        <v>17</v>
      </c>
      <c r="U15" s="64"/>
      <c r="V15" s="64"/>
      <c r="W15" s="64"/>
      <c r="X15" s="64" t="s">
        <v>18</v>
      </c>
      <c r="Y15" s="64"/>
      <c r="Z15" s="64"/>
      <c r="AA15" s="64"/>
      <c r="AB15" s="1" t="s">
        <v>9</v>
      </c>
      <c r="AC15" s="8" t="s">
        <v>17</v>
      </c>
      <c r="AD15" s="8" t="s">
        <v>18</v>
      </c>
      <c r="AE15" s="3"/>
      <c r="AF15" s="22"/>
      <c r="AG15" s="64" t="s">
        <v>9</v>
      </c>
      <c r="AH15" s="64"/>
      <c r="AI15" s="64"/>
      <c r="AJ15" s="64"/>
      <c r="AK15" s="64" t="s">
        <v>17</v>
      </c>
      <c r="AL15" s="64"/>
      <c r="AM15" s="64"/>
      <c r="AN15" s="64"/>
      <c r="AO15" s="64" t="s">
        <v>18</v>
      </c>
      <c r="AP15" s="64"/>
      <c r="AQ15" s="64"/>
      <c r="AR15" s="64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1">
        <v>2.1</v>
      </c>
      <c r="C16" s="1">
        <v>2.31</v>
      </c>
      <c r="D16" s="1">
        <v>2.41</v>
      </c>
      <c r="E16" s="1">
        <v>2.41</v>
      </c>
      <c r="F16" s="1">
        <v>2</v>
      </c>
      <c r="G16" s="1">
        <v>2.1</v>
      </c>
      <c r="H16" s="1">
        <v>2.0699999999999998</v>
      </c>
      <c r="I16" s="1">
        <v>2.08</v>
      </c>
      <c r="J16" s="1">
        <v>2</v>
      </c>
      <c r="K16" s="1">
        <v>2</v>
      </c>
      <c r="L16" s="1">
        <v>2</v>
      </c>
      <c r="M16" s="1">
        <v>2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10</v>
      </c>
      <c r="AH16" s="1">
        <v>20</v>
      </c>
      <c r="AI16" s="1">
        <v>30</v>
      </c>
      <c r="AJ16" s="1">
        <v>40</v>
      </c>
      <c r="AK16" s="1">
        <v>10</v>
      </c>
      <c r="AL16" s="1">
        <v>20</v>
      </c>
      <c r="AM16" s="1">
        <v>30</v>
      </c>
      <c r="AN16" s="1">
        <v>40</v>
      </c>
      <c r="AO16" s="1">
        <v>10</v>
      </c>
      <c r="AP16" s="1">
        <v>20</v>
      </c>
      <c r="AQ16" s="1">
        <v>30</v>
      </c>
      <c r="AR16" s="1">
        <v>40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2" t="s">
        <v>46</v>
      </c>
      <c r="B17" s="1">
        <v>10.4</v>
      </c>
      <c r="C17" s="1">
        <v>14.8</v>
      </c>
      <c r="D17" s="1">
        <v>17</v>
      </c>
      <c r="E17" s="1">
        <v>17.399999999999999</v>
      </c>
      <c r="F17" s="1">
        <v>11.2</v>
      </c>
      <c r="G17" s="1">
        <v>17</v>
      </c>
      <c r="H17" s="1">
        <v>19</v>
      </c>
      <c r="I17" s="1">
        <v>25</v>
      </c>
      <c r="J17" s="1">
        <v>12.8</v>
      </c>
      <c r="K17" s="1">
        <v>18.2</v>
      </c>
      <c r="L17" s="1">
        <v>22</v>
      </c>
      <c r="M17" s="1">
        <v>24.8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" t="s">
        <v>11</v>
      </c>
      <c r="AG17" s="1"/>
      <c r="AH17" s="1">
        <v>49.8</v>
      </c>
      <c r="AI17" s="1"/>
      <c r="AJ17" s="1"/>
      <c r="AK17" s="1"/>
      <c r="AL17" s="1">
        <v>52.4</v>
      </c>
      <c r="AM17" s="1"/>
      <c r="AN17" s="1"/>
      <c r="AO17" s="1"/>
      <c r="AP17" s="1">
        <v>41.9</v>
      </c>
      <c r="AQ17" s="1"/>
      <c r="AR17" s="1"/>
      <c r="AS17" s="13">
        <f>AVERAGE(AG17:AJ17)</f>
        <v>49.8</v>
      </c>
      <c r="AT17" s="13">
        <f>AVERAGE(AK17:AN17)</f>
        <v>52.4</v>
      </c>
      <c r="AU17" s="13">
        <f>AVERAGE(AO17:AR17)</f>
        <v>41.9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" t="s">
        <v>12</v>
      </c>
      <c r="AG18" s="1"/>
      <c r="AH18" s="1">
        <v>8.82</v>
      </c>
      <c r="AI18" s="1"/>
      <c r="AJ18" s="1"/>
      <c r="AK18" s="1"/>
      <c r="AL18" s="1">
        <v>8.26</v>
      </c>
      <c r="AM18" s="1"/>
      <c r="AN18" s="1"/>
      <c r="AO18" s="1"/>
      <c r="AP18" s="1">
        <v>15.33</v>
      </c>
      <c r="AQ18" s="1"/>
      <c r="AR18" s="1"/>
      <c r="AS18" s="13">
        <f t="shared" ref="AS18:AS23" si="11">AVERAGE(AG18:AJ18)</f>
        <v>8.82</v>
      </c>
      <c r="AT18" s="13">
        <f t="shared" ref="AT18:AT23" si="12">AVERAGE(AK18:AN18)</f>
        <v>8.26</v>
      </c>
      <c r="AU18" s="13">
        <f t="shared" ref="AU18:AU23" si="13">AVERAGE(AO18:AR18)</f>
        <v>15.33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/>
      <c r="AH19" s="1">
        <v>8.82</v>
      </c>
      <c r="AI19" s="1"/>
      <c r="AJ19" s="1"/>
      <c r="AK19" s="1"/>
      <c r="AL19" s="1">
        <v>8.26</v>
      </c>
      <c r="AM19" s="1"/>
      <c r="AN19" s="1"/>
      <c r="AO19" s="1"/>
      <c r="AP19" s="1">
        <v>15.33</v>
      </c>
      <c r="AQ19" s="1"/>
      <c r="AR19" s="1"/>
      <c r="AS19" s="13">
        <f t="shared" si="11"/>
        <v>8.82</v>
      </c>
      <c r="AT19" s="13">
        <f t="shared" si="12"/>
        <v>8.26</v>
      </c>
      <c r="AU19" s="13">
        <f t="shared" si="13"/>
        <v>15.33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" t="s">
        <v>14</v>
      </c>
      <c r="AG20" s="1"/>
      <c r="AH20" s="1">
        <v>2.2599999999999998</v>
      </c>
      <c r="AI20" s="1"/>
      <c r="AJ20" s="1"/>
      <c r="AK20" s="1"/>
      <c r="AL20" s="1">
        <v>2.25</v>
      </c>
      <c r="AM20" s="1"/>
      <c r="AN20" s="1"/>
      <c r="AO20" s="1"/>
      <c r="AP20" s="1">
        <v>2.2400000000000002</v>
      </c>
      <c r="AQ20" s="1"/>
      <c r="AR20" s="1"/>
      <c r="AS20" s="13">
        <f t="shared" si="11"/>
        <v>2.2599999999999998</v>
      </c>
      <c r="AT20" s="13">
        <f t="shared" si="12"/>
        <v>2.25</v>
      </c>
      <c r="AU20" s="13">
        <f t="shared" si="13"/>
        <v>2.2400000000000002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3" t="e">
        <f t="shared" si="11"/>
        <v>#DIV/0!</v>
      </c>
      <c r="AT21" s="13" t="e">
        <f t="shared" si="12"/>
        <v>#DIV/0!</v>
      </c>
      <c r="AU21" s="13" t="e">
        <f t="shared" si="13"/>
        <v>#DIV/0!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3" t="e">
        <f t="shared" si="11"/>
        <v>#DIV/0!</v>
      </c>
      <c r="AT22" s="13" t="e">
        <f t="shared" si="12"/>
        <v>#DIV/0!</v>
      </c>
      <c r="AU22" s="13" t="e">
        <f t="shared" si="13"/>
        <v>#DIV/0!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" t="s">
        <v>44</v>
      </c>
      <c r="AG23" s="1"/>
      <c r="AH23" s="1">
        <v>1.0999999999999999E-2</v>
      </c>
      <c r="AI23" s="1"/>
      <c r="AJ23" s="1"/>
      <c r="AK23" s="1"/>
      <c r="AL23" s="1">
        <v>1.0999999999999999E-2</v>
      </c>
      <c r="AM23" s="1"/>
      <c r="AN23" s="1"/>
      <c r="AO23" s="1"/>
      <c r="AP23" s="1">
        <v>1.0999999999999999E-2</v>
      </c>
      <c r="AQ23" s="1"/>
      <c r="AR23" s="1"/>
      <c r="AS23" s="13">
        <f t="shared" si="11"/>
        <v>1.0999999999999999E-2</v>
      </c>
      <c r="AT23" s="13">
        <f t="shared" si="12"/>
        <v>1.0999999999999999E-2</v>
      </c>
      <c r="AU23" s="13">
        <f t="shared" si="13"/>
        <v>1.0999999999999999E-2</v>
      </c>
    </row>
    <row r="24" spans="1:47" x14ac:dyDescent="0.3">
      <c r="O24" s="1" t="s">
        <v>37</v>
      </c>
      <c r="P24" s="1">
        <f t="shared" ref="P24:AD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si="14"/>
        <v>3.0644254892122427</v>
      </c>
      <c r="AC24" s="1">
        <f t="shared" si="14"/>
        <v>3.1247429827527893</v>
      </c>
      <c r="AD24" s="1">
        <f t="shared" si="14"/>
        <v>2.8169943177625276</v>
      </c>
      <c r="AE24" s="3"/>
      <c r="AF24" s="1" t="s">
        <v>37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f t="shared" ref="AS24:AU24" si="15">2*(AS19*AS20)/(AS19+AS20)</f>
        <v>3.5980505415162454</v>
      </c>
      <c r="AT24" s="1">
        <f t="shared" si="15"/>
        <v>3.5366317792578501</v>
      </c>
      <c r="AU24" s="1">
        <f t="shared" si="15"/>
        <v>3.908844621513945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23"/>
      <c r="P26" s="65"/>
      <c r="Q26" s="65"/>
      <c r="R26" s="65"/>
      <c r="S26" s="23"/>
      <c r="T26" s="65"/>
      <c r="U26" s="65"/>
      <c r="V26" s="65"/>
      <c r="W26" s="23"/>
      <c r="X26" s="65"/>
      <c r="Y26" s="65"/>
      <c r="Z26" s="65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2"/>
      <c r="P28" s="64" t="s">
        <v>9</v>
      </c>
      <c r="Q28" s="64"/>
      <c r="R28" s="64"/>
      <c r="S28" s="64"/>
      <c r="T28" s="64" t="s">
        <v>17</v>
      </c>
      <c r="U28" s="64"/>
      <c r="V28" s="64"/>
      <c r="W28" s="64"/>
      <c r="X28" s="64" t="s">
        <v>18</v>
      </c>
      <c r="Y28" s="64"/>
      <c r="Z28" s="64"/>
      <c r="AA28" s="64"/>
      <c r="AB28" s="1" t="s">
        <v>9</v>
      </c>
      <c r="AC28" s="8" t="s">
        <v>17</v>
      </c>
      <c r="AD28" s="8" t="s">
        <v>18</v>
      </c>
      <c r="AE28" s="3"/>
      <c r="AF28" s="22"/>
      <c r="AG28" s="64" t="s">
        <v>9</v>
      </c>
      <c r="AH28" s="64"/>
      <c r="AI28" s="64"/>
      <c r="AJ28" s="64"/>
      <c r="AK28" s="64" t="s">
        <v>17</v>
      </c>
      <c r="AL28" s="64"/>
      <c r="AM28" s="64"/>
      <c r="AN28" s="64"/>
      <c r="AO28" s="64" t="s">
        <v>18</v>
      </c>
      <c r="AP28" s="64"/>
      <c r="AQ28" s="64"/>
      <c r="AR28" s="64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10</v>
      </c>
      <c r="Q29" s="1">
        <v>20</v>
      </c>
      <c r="R29" s="1">
        <v>30</v>
      </c>
      <c r="S29" s="1">
        <v>40</v>
      </c>
      <c r="T29" s="1">
        <v>10</v>
      </c>
      <c r="U29" s="1">
        <v>20</v>
      </c>
      <c r="V29" s="1">
        <v>30</v>
      </c>
      <c r="W29" s="1">
        <v>40</v>
      </c>
      <c r="X29" s="1">
        <v>10</v>
      </c>
      <c r="Y29" s="1">
        <v>20</v>
      </c>
      <c r="Z29" s="1">
        <v>30</v>
      </c>
      <c r="AA29" s="1">
        <v>40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" t="s">
        <v>11</v>
      </c>
      <c r="P30" s="1">
        <v>43.6</v>
      </c>
      <c r="Q30" s="1">
        <v>49.4</v>
      </c>
      <c r="R30" s="1">
        <v>51.5</v>
      </c>
      <c r="S30" s="1">
        <v>53</v>
      </c>
      <c r="T30" s="1">
        <v>45.8</v>
      </c>
      <c r="U30" s="1">
        <v>51.4</v>
      </c>
      <c r="V30" s="1">
        <v>56.9</v>
      </c>
      <c r="W30" s="1">
        <v>58.3</v>
      </c>
      <c r="X30" s="1">
        <v>42.6</v>
      </c>
      <c r="Y30" s="1">
        <v>46.9</v>
      </c>
      <c r="Z30" s="1">
        <v>51.5</v>
      </c>
      <c r="AA30" s="1">
        <v>53.4</v>
      </c>
      <c r="AB30" s="13">
        <f>AVERAGE(P30:S30)</f>
        <v>49.375</v>
      </c>
      <c r="AC30" s="13">
        <f>AVERAGE(T30:W30)</f>
        <v>53.099999999999994</v>
      </c>
      <c r="AD30" s="13">
        <f>AVERAGE(X30:AA30)</f>
        <v>48.6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" t="s">
        <v>12</v>
      </c>
      <c r="P31" s="1">
        <v>20.72</v>
      </c>
      <c r="Q31" s="1">
        <v>24.08</v>
      </c>
      <c r="R31" s="1">
        <v>26</v>
      </c>
      <c r="S31" s="1">
        <v>24.89</v>
      </c>
      <c r="T31" s="1">
        <v>20.18</v>
      </c>
      <c r="U31" s="1">
        <v>21.78</v>
      </c>
      <c r="V31" s="1">
        <v>22.91</v>
      </c>
      <c r="W31" s="1">
        <v>23.13</v>
      </c>
      <c r="X31" s="1">
        <v>31.46</v>
      </c>
      <c r="Y31" s="1">
        <v>34.18</v>
      </c>
      <c r="Z31" s="1">
        <v>36.83</v>
      </c>
      <c r="AA31" s="1">
        <v>37.33</v>
      </c>
      <c r="AB31" s="13">
        <f t="shared" ref="AB31:AB36" si="16">AVERAGE(P31:S31)</f>
        <v>23.922499999999999</v>
      </c>
      <c r="AC31" s="13">
        <f t="shared" ref="AC31:AC36" si="17">AVERAGE(T31:W31)</f>
        <v>22</v>
      </c>
      <c r="AD31" s="13">
        <f t="shared" ref="AD31:AD36" si="18">AVERAGE(X31:AA31)</f>
        <v>34.950000000000003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19">AVERAGE(AG31:AJ31)</f>
        <v>6.67</v>
      </c>
      <c r="AT31" s="13">
        <f t="shared" ref="AT31:AT36" si="20">AVERAGE(AK31:AN31)</f>
        <v>6.45</v>
      </c>
      <c r="AU31" s="13">
        <f t="shared" ref="AU31:AU36" si="21">AVERAGE(AO31:AR31)</f>
        <v>9.27</v>
      </c>
    </row>
    <row r="32" spans="1:47" x14ac:dyDescent="0.3">
      <c r="O32" s="1" t="s">
        <v>13</v>
      </c>
      <c r="P32" s="1">
        <v>20.72</v>
      </c>
      <c r="Q32" s="1">
        <v>24.08</v>
      </c>
      <c r="R32" s="1">
        <v>26</v>
      </c>
      <c r="S32" s="1">
        <v>24.89</v>
      </c>
      <c r="T32" s="1">
        <v>20.18</v>
      </c>
      <c r="U32" s="1">
        <v>21.78</v>
      </c>
      <c r="V32" s="1">
        <v>22.91</v>
      </c>
      <c r="W32" s="1">
        <v>23.13</v>
      </c>
      <c r="X32" s="1">
        <v>31.46</v>
      </c>
      <c r="Y32" s="1">
        <v>34.18</v>
      </c>
      <c r="Z32" s="1">
        <v>36.83</v>
      </c>
      <c r="AA32" s="1">
        <v>37.33</v>
      </c>
      <c r="AB32" s="13">
        <f t="shared" si="16"/>
        <v>23.922499999999999</v>
      </c>
      <c r="AC32" s="13">
        <f t="shared" si="17"/>
        <v>22</v>
      </c>
      <c r="AD32" s="13">
        <f t="shared" si="18"/>
        <v>34.950000000000003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19"/>
        <v>6.67</v>
      </c>
      <c r="AT32" s="13">
        <f t="shared" si="20"/>
        <v>6.45</v>
      </c>
      <c r="AU32" s="13">
        <f t="shared" si="21"/>
        <v>9.27</v>
      </c>
    </row>
    <row r="33" spans="13:47" x14ac:dyDescent="0.3">
      <c r="O33" s="1" t="s">
        <v>14</v>
      </c>
      <c r="P33" s="1">
        <v>1.63</v>
      </c>
      <c r="Q33" s="1">
        <v>1.79</v>
      </c>
      <c r="R33" s="1">
        <v>1.89</v>
      </c>
      <c r="S33" s="1">
        <v>1.83</v>
      </c>
      <c r="T33" s="1">
        <v>1.61</v>
      </c>
      <c r="U33" s="1">
        <v>1.74</v>
      </c>
      <c r="V33" s="1">
        <v>1.83</v>
      </c>
      <c r="W33" s="1">
        <v>1.83</v>
      </c>
      <c r="X33" s="1">
        <v>1.58</v>
      </c>
      <c r="Y33" s="1">
        <v>1.79</v>
      </c>
      <c r="Z33" s="1">
        <v>1.95</v>
      </c>
      <c r="AA33" s="1">
        <v>1.96</v>
      </c>
      <c r="AB33" s="13">
        <f t="shared" si="16"/>
        <v>1.7849999999999999</v>
      </c>
      <c r="AC33" s="13">
        <f t="shared" si="17"/>
        <v>1.7524999999999999</v>
      </c>
      <c r="AD33" s="13">
        <f t="shared" si="18"/>
        <v>1.82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19"/>
        <v>2.67</v>
      </c>
      <c r="AT33" s="13">
        <f t="shared" si="20"/>
        <v>2.7</v>
      </c>
      <c r="AU33" s="13">
        <f t="shared" si="21"/>
        <v>1.86</v>
      </c>
    </row>
    <row r="34" spans="13:47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 t="shared" si="16"/>
        <v>#DIV/0!</v>
      </c>
      <c r="AC34" s="13" t="e">
        <f t="shared" si="17"/>
        <v>#DIV/0!</v>
      </c>
      <c r="AD34" s="13" t="e">
        <f t="shared" si="18"/>
        <v>#DIV/0!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19"/>
        <v>#DIV/0!</v>
      </c>
      <c r="AT34" s="13" t="e">
        <f t="shared" si="20"/>
        <v>#DIV/0!</v>
      </c>
      <c r="AU34" s="13" t="e">
        <f t="shared" si="21"/>
        <v>#DIV/0!</v>
      </c>
    </row>
    <row r="35" spans="13:47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si="16"/>
        <v>#DIV/0!</v>
      </c>
      <c r="AC35" s="13" t="e">
        <f t="shared" si="17"/>
        <v>#DIV/0!</v>
      </c>
      <c r="AD35" s="13" t="e">
        <f t="shared" si="18"/>
        <v>#DIV/0!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19"/>
        <v>#DIV/0!</v>
      </c>
      <c r="AT35" s="13" t="e">
        <f t="shared" si="20"/>
        <v>#DIV/0!</v>
      </c>
      <c r="AU35" s="13" t="e">
        <f t="shared" si="21"/>
        <v>#DIV/0!</v>
      </c>
    </row>
    <row r="36" spans="13:47" x14ac:dyDescent="0.3">
      <c r="O36" s="1" t="s">
        <v>44</v>
      </c>
      <c r="P36" s="1">
        <v>1.7000000000000001E-2</v>
      </c>
      <c r="Q36" s="1">
        <v>1.9E-2</v>
      </c>
      <c r="R36" s="1">
        <v>0.02</v>
      </c>
      <c r="S36" s="1">
        <v>0.02</v>
      </c>
      <c r="T36" s="1">
        <v>1.7000000000000001E-2</v>
      </c>
      <c r="U36" s="1">
        <v>1.9E-2</v>
      </c>
      <c r="V36" s="1">
        <v>0.02</v>
      </c>
      <c r="W36" s="1">
        <v>0.02</v>
      </c>
      <c r="X36" s="1">
        <v>1.7000000000000001E-2</v>
      </c>
      <c r="Y36" s="1">
        <v>1.9E-2</v>
      </c>
      <c r="Z36" s="1">
        <v>2.1000000000000001E-2</v>
      </c>
      <c r="AA36" s="1">
        <v>2.1000000000000001E-2</v>
      </c>
      <c r="AB36" s="13">
        <f t="shared" si="16"/>
        <v>1.9000000000000003E-2</v>
      </c>
      <c r="AC36" s="13">
        <f t="shared" si="17"/>
        <v>1.9000000000000003E-2</v>
      </c>
      <c r="AD36" s="13">
        <f t="shared" si="18"/>
        <v>1.9500000000000003E-2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19"/>
        <v>8.9999999999999993E-3</v>
      </c>
      <c r="AT36" s="13">
        <f t="shared" si="20"/>
        <v>8.9999999999999993E-3</v>
      </c>
      <c r="AU36" s="13">
        <f t="shared" si="21"/>
        <v>6.0000000000000001E-3</v>
      </c>
    </row>
    <row r="37" spans="13:47" x14ac:dyDescent="0.3">
      <c r="O37" s="1" t="s">
        <v>37</v>
      </c>
      <c r="P37" s="1">
        <f t="shared" ref="P37:AD37" si="22">2*(P32*P33)/(P32+P33)</f>
        <v>3.0222460850111856</v>
      </c>
      <c r="Q37" s="1">
        <f t="shared" si="22"/>
        <v>3.332292230382683</v>
      </c>
      <c r="R37" s="1">
        <f t="shared" si="22"/>
        <v>3.52384367156687</v>
      </c>
      <c r="S37" s="1">
        <f t="shared" si="22"/>
        <v>3.4093338323353297</v>
      </c>
      <c r="T37" s="1">
        <f t="shared" si="22"/>
        <v>2.9820835245525474</v>
      </c>
      <c r="U37" s="1">
        <f t="shared" si="22"/>
        <v>3.2225510204081638</v>
      </c>
      <c r="V37" s="1">
        <f t="shared" si="22"/>
        <v>3.3892724333063859</v>
      </c>
      <c r="W37" s="1">
        <f t="shared" si="22"/>
        <v>3.3916586538461537</v>
      </c>
      <c r="X37" s="1">
        <f t="shared" si="22"/>
        <v>3.0088861985472155</v>
      </c>
      <c r="Y37" s="1">
        <f t="shared" si="22"/>
        <v>3.401845982763414</v>
      </c>
      <c r="Z37" s="1">
        <f t="shared" si="22"/>
        <v>3.7038937596699331</v>
      </c>
      <c r="AA37" s="1">
        <f t="shared" si="22"/>
        <v>3.7244489692033595</v>
      </c>
      <c r="AB37" s="1">
        <f t="shared" si="22"/>
        <v>3.3221170864533693</v>
      </c>
      <c r="AC37" s="1">
        <f t="shared" si="22"/>
        <v>3.2463951163035469</v>
      </c>
      <c r="AD37" s="1">
        <f t="shared" si="22"/>
        <v>3.4598313842806636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3">2*(AS32*AS33)/(AS32+AS33)</f>
        <v>3.8134689507494643</v>
      </c>
      <c r="AT37" s="1">
        <f t="shared" si="23"/>
        <v>3.806557377049181</v>
      </c>
      <c r="AU37" s="1">
        <f t="shared" si="23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6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66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66"/>
      <c r="O41" s="22"/>
      <c r="P41" s="64" t="s">
        <v>9</v>
      </c>
      <c r="Q41" s="64"/>
      <c r="R41" s="64"/>
      <c r="S41" s="64"/>
      <c r="T41" s="64" t="s">
        <v>17</v>
      </c>
      <c r="U41" s="64"/>
      <c r="V41" s="64"/>
      <c r="W41" s="64"/>
      <c r="X41" s="64" t="s">
        <v>18</v>
      </c>
      <c r="Y41" s="64"/>
      <c r="Z41" s="64"/>
      <c r="AA41" s="64"/>
      <c r="AB41" s="1" t="s">
        <v>9</v>
      </c>
      <c r="AC41" s="8" t="s">
        <v>17</v>
      </c>
      <c r="AD41" s="8" t="s">
        <v>18</v>
      </c>
      <c r="AE41" s="3"/>
      <c r="AF41" s="22"/>
      <c r="AG41" s="64" t="s">
        <v>9</v>
      </c>
      <c r="AH41" s="64"/>
      <c r="AI41" s="64"/>
      <c r="AJ41" s="64"/>
      <c r="AK41" s="64" t="s">
        <v>17</v>
      </c>
      <c r="AL41" s="64"/>
      <c r="AM41" s="64"/>
      <c r="AN41" s="64"/>
      <c r="AO41" s="64" t="s">
        <v>18</v>
      </c>
      <c r="AP41" s="64"/>
      <c r="AQ41" s="64"/>
      <c r="AR41" s="64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66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10</v>
      </c>
      <c r="AH42" s="1">
        <v>20</v>
      </c>
      <c r="AI42" s="1">
        <v>30</v>
      </c>
      <c r="AJ42" s="1">
        <v>40</v>
      </c>
      <c r="AK42" s="1">
        <v>10</v>
      </c>
      <c r="AL42" s="1">
        <v>20</v>
      </c>
      <c r="AM42" s="1">
        <v>30</v>
      </c>
      <c r="AN42" s="1">
        <v>40</v>
      </c>
      <c r="AO42" s="1">
        <v>10</v>
      </c>
      <c r="AP42" s="1">
        <v>20</v>
      </c>
      <c r="AQ42" s="1">
        <v>30</v>
      </c>
      <c r="AR42" s="1">
        <v>40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66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" t="s">
        <v>11</v>
      </c>
      <c r="AG43" s="1"/>
      <c r="AH43" s="1">
        <v>49.4</v>
      </c>
      <c r="AI43" s="1"/>
      <c r="AJ43" s="1"/>
      <c r="AK43" s="1"/>
      <c r="AL43" s="1">
        <v>52.2</v>
      </c>
      <c r="AM43" s="1"/>
      <c r="AN43" s="1"/>
      <c r="AO43" s="1"/>
      <c r="AP43" s="1">
        <v>36.700000000000003</v>
      </c>
      <c r="AQ43" s="1"/>
      <c r="AR43" s="1"/>
      <c r="AS43" s="13">
        <f>AVERAGE(AG43:AJ43)</f>
        <v>49.4</v>
      </c>
      <c r="AT43" s="13">
        <f>AVERAGE(AK43:AN43)</f>
        <v>52.2</v>
      </c>
      <c r="AU43" s="13">
        <f>AVERAGE(AO43:AR43)</f>
        <v>36.700000000000003</v>
      </c>
    </row>
    <row r="44" spans="13:47" x14ac:dyDescent="0.3">
      <c r="M44" s="3"/>
      <c r="N44" s="66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4">AVERAGE(P44:S44)</f>
        <v>19.22</v>
      </c>
      <c r="AC44" s="13">
        <f t="shared" ref="AC44:AC49" si="25">AVERAGE(T44:W44)</f>
        <v>17</v>
      </c>
      <c r="AD44" s="13">
        <f t="shared" ref="AD44:AD49" si="26">AVERAGE(X44:AA44)</f>
        <v>31.71</v>
      </c>
      <c r="AE44" s="3"/>
      <c r="AF44" s="1" t="s">
        <v>12</v>
      </c>
      <c r="AG44" s="1"/>
      <c r="AH44" s="1">
        <v>3.62</v>
      </c>
      <c r="AI44" s="1"/>
      <c r="AJ44" s="1"/>
      <c r="AK44" s="1"/>
      <c r="AL44" s="1">
        <v>3.51</v>
      </c>
      <c r="AM44" s="1"/>
      <c r="AN44" s="1"/>
      <c r="AO44" s="1"/>
      <c r="AP44" s="1">
        <v>5.58</v>
      </c>
      <c r="AQ44" s="1"/>
      <c r="AR44" s="1"/>
      <c r="AS44" s="13">
        <f t="shared" ref="AS44:AS49" si="27">AVERAGE(AG44:AJ44)</f>
        <v>3.62</v>
      </c>
      <c r="AT44" s="13">
        <f t="shared" ref="AT44:AT49" si="28">AVERAGE(AK44:AN44)</f>
        <v>3.51</v>
      </c>
      <c r="AU44" s="13">
        <f t="shared" ref="AU44:AU49" si="29">AVERAGE(AO44:AR44)</f>
        <v>5.58</v>
      </c>
    </row>
    <row r="45" spans="13:47" x14ac:dyDescent="0.3">
      <c r="M45" s="3"/>
      <c r="N45" s="66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4"/>
        <v>19.22</v>
      </c>
      <c r="AC45" s="13">
        <f t="shared" si="25"/>
        <v>17</v>
      </c>
      <c r="AD45" s="13">
        <f t="shared" si="26"/>
        <v>31.71</v>
      </c>
      <c r="AE45" s="3"/>
      <c r="AF45" s="1" t="s">
        <v>13</v>
      </c>
      <c r="AG45" s="1"/>
      <c r="AH45" s="1">
        <v>3.62</v>
      </c>
      <c r="AI45" s="1"/>
      <c r="AJ45" s="1"/>
      <c r="AK45" s="1"/>
      <c r="AL45" s="1">
        <v>3.51</v>
      </c>
      <c r="AM45" s="1"/>
      <c r="AN45" s="1"/>
      <c r="AO45" s="1"/>
      <c r="AP45" s="1">
        <v>5.58</v>
      </c>
      <c r="AQ45" s="1"/>
      <c r="AR45" s="1"/>
      <c r="AS45" s="13">
        <f t="shared" si="27"/>
        <v>3.62</v>
      </c>
      <c r="AT45" s="13">
        <f t="shared" si="28"/>
        <v>3.51</v>
      </c>
      <c r="AU45" s="13">
        <f t="shared" si="29"/>
        <v>5.58</v>
      </c>
    </row>
    <row r="46" spans="13:47" x14ac:dyDescent="0.3">
      <c r="M46" s="3"/>
      <c r="N46" s="66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4"/>
        <v>1.88</v>
      </c>
      <c r="AC46" s="13">
        <f t="shared" si="25"/>
        <v>1.8</v>
      </c>
      <c r="AD46" s="13">
        <f t="shared" si="26"/>
        <v>2.02</v>
      </c>
      <c r="AE46" s="3"/>
      <c r="AF46" s="1" t="s">
        <v>14</v>
      </c>
      <c r="AG46" s="1"/>
      <c r="AH46" s="1">
        <v>2.75</v>
      </c>
      <c r="AI46" s="1"/>
      <c r="AJ46" s="1"/>
      <c r="AK46" s="1"/>
      <c r="AL46" s="1">
        <v>2.77</v>
      </c>
      <c r="AM46" s="1"/>
      <c r="AN46" s="1"/>
      <c r="AO46" s="1"/>
      <c r="AP46" s="1">
        <v>1.82</v>
      </c>
      <c r="AQ46" s="1"/>
      <c r="AR46" s="1"/>
      <c r="AS46" s="13">
        <f t="shared" si="27"/>
        <v>2.75</v>
      </c>
      <c r="AT46" s="13">
        <f t="shared" si="28"/>
        <v>2.77</v>
      </c>
      <c r="AU46" s="13">
        <f t="shared" si="29"/>
        <v>1.82</v>
      </c>
    </row>
    <row r="47" spans="13:47" x14ac:dyDescent="0.3">
      <c r="M47" s="3"/>
      <c r="N47" s="66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4"/>
        <v>#DIV/0!</v>
      </c>
      <c r="AC47" s="13" t="e">
        <f t="shared" si="25"/>
        <v>#DIV/0!</v>
      </c>
      <c r="AD47" s="13" t="e">
        <f t="shared" si="26"/>
        <v>#DIV/0!</v>
      </c>
      <c r="AE47" s="3"/>
      <c r="AF47" s="1" t="s"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3" t="e">
        <f t="shared" si="27"/>
        <v>#DIV/0!</v>
      </c>
      <c r="AT47" s="13" t="e">
        <f t="shared" si="28"/>
        <v>#DIV/0!</v>
      </c>
      <c r="AU47" s="13" t="e">
        <f t="shared" si="29"/>
        <v>#DIV/0!</v>
      </c>
    </row>
    <row r="48" spans="13:47" x14ac:dyDescent="0.3">
      <c r="M48" s="3"/>
      <c r="N48" s="66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4"/>
        <v>#DIV/0!</v>
      </c>
      <c r="AC48" s="13" t="e">
        <f t="shared" si="25"/>
        <v>#DIV/0!</v>
      </c>
      <c r="AD48" s="13" t="e">
        <f t="shared" si="26"/>
        <v>#DIV/0!</v>
      </c>
      <c r="AE48" s="3"/>
      <c r="AF48" s="1" t="s">
        <v>16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3" t="e">
        <f t="shared" si="27"/>
        <v>#DIV/0!</v>
      </c>
      <c r="AT48" s="13" t="e">
        <f t="shared" si="28"/>
        <v>#DIV/0!</v>
      </c>
      <c r="AU48" s="13" t="e">
        <f t="shared" si="29"/>
        <v>#DIV/0!</v>
      </c>
    </row>
    <row r="49" spans="13:47" x14ac:dyDescent="0.3">
      <c r="M49" s="3"/>
      <c r="N49" s="66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4"/>
        <v>1.7000000000000001E-2</v>
      </c>
      <c r="AC49" s="13">
        <f t="shared" si="25"/>
        <v>1.7000000000000001E-2</v>
      </c>
      <c r="AD49" s="13">
        <f t="shared" si="26"/>
        <v>1.9E-2</v>
      </c>
      <c r="AE49" s="3"/>
      <c r="AF49" s="1" t="s">
        <v>44</v>
      </c>
      <c r="AG49" s="1"/>
      <c r="AH49" s="1">
        <v>4.7999999999999996E-3</v>
      </c>
      <c r="AI49" s="1"/>
      <c r="AJ49" s="1"/>
      <c r="AK49" s="1"/>
      <c r="AL49" s="1">
        <v>4.7999999999999996E-3</v>
      </c>
      <c r="AM49" s="1"/>
      <c r="AN49" s="1"/>
      <c r="AO49" s="1"/>
      <c r="AP49" s="1">
        <v>3.0999999999999999E-3</v>
      </c>
      <c r="AQ49" s="1"/>
      <c r="AR49" s="1"/>
      <c r="AS49" s="14">
        <f t="shared" si="27"/>
        <v>4.7999999999999996E-3</v>
      </c>
      <c r="AT49" s="14">
        <f t="shared" si="28"/>
        <v>4.7999999999999996E-3</v>
      </c>
      <c r="AU49" s="14">
        <f t="shared" si="29"/>
        <v>3.0999999999999999E-3</v>
      </c>
    </row>
    <row r="50" spans="13:47" x14ac:dyDescent="0.3">
      <c r="M50" s="3"/>
      <c r="N50" s="66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0">2*(AB45*AB46)/(AB45+AB46)</f>
        <v>3.4249857819905212</v>
      </c>
      <c r="AC50" s="1">
        <f t="shared" si="30"/>
        <v>3.2553191489361701</v>
      </c>
      <c r="AD50" s="1">
        <f t="shared" si="30"/>
        <v>3.7980551437889121</v>
      </c>
      <c r="AE50" s="3"/>
      <c r="AF50" s="1" t="s">
        <v>37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>
        <f t="shared" ref="AS50:AU50" si="31">2*(AS45*AS46)/(AS45+AS46)</f>
        <v>3.1255886970172684</v>
      </c>
      <c r="AT50" s="1">
        <f t="shared" si="31"/>
        <v>3.0964012738853506</v>
      </c>
      <c r="AU50" s="1">
        <f t="shared" si="31"/>
        <v>2.7447567567567566</v>
      </c>
    </row>
    <row r="51" spans="13:47" x14ac:dyDescent="0.3">
      <c r="M51" s="3"/>
      <c r="N51" s="66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6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66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66"/>
      <c r="O54" s="22"/>
      <c r="P54" s="64" t="s">
        <v>9</v>
      </c>
      <c r="Q54" s="64"/>
      <c r="R54" s="64"/>
      <c r="S54" s="64"/>
      <c r="T54" s="64" t="s">
        <v>17</v>
      </c>
      <c r="U54" s="64"/>
      <c r="V54" s="64"/>
      <c r="W54" s="64"/>
      <c r="X54" s="64" t="s">
        <v>18</v>
      </c>
      <c r="Y54" s="64"/>
      <c r="Z54" s="64"/>
      <c r="AA54" s="64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66"/>
      <c r="O55" s="1" t="s">
        <v>10</v>
      </c>
      <c r="P55" s="1">
        <v>10</v>
      </c>
      <c r="Q55" s="1">
        <v>20</v>
      </c>
      <c r="R55" s="1">
        <v>30</v>
      </c>
      <c r="S55" s="1">
        <v>40</v>
      </c>
      <c r="T55" s="1">
        <v>10</v>
      </c>
      <c r="U55" s="1">
        <v>20</v>
      </c>
      <c r="V55" s="1">
        <v>30</v>
      </c>
      <c r="W55" s="1">
        <v>40</v>
      </c>
      <c r="X55" s="1">
        <v>10</v>
      </c>
      <c r="Y55" s="1">
        <v>20</v>
      </c>
      <c r="Z55" s="1">
        <v>30</v>
      </c>
      <c r="AA55" s="1">
        <v>40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66"/>
      <c r="O56" s="1" t="s">
        <v>11</v>
      </c>
      <c r="P56" s="1">
        <v>43.5</v>
      </c>
      <c r="Q56" s="1">
        <v>49.7</v>
      </c>
      <c r="R56" s="1">
        <v>52.4</v>
      </c>
      <c r="S56" s="1">
        <v>54.1</v>
      </c>
      <c r="T56" s="1">
        <v>45.9</v>
      </c>
      <c r="U56" s="1">
        <v>52.2</v>
      </c>
      <c r="V56" s="1">
        <v>58.2</v>
      </c>
      <c r="W56" s="1">
        <v>60.2</v>
      </c>
      <c r="X56" s="1">
        <v>40.6</v>
      </c>
      <c r="Y56" s="1">
        <v>47.1</v>
      </c>
      <c r="Z56" s="1">
        <v>52.5</v>
      </c>
      <c r="AA56" s="1">
        <v>55</v>
      </c>
      <c r="AB56" s="13">
        <f>AVERAGE(P56:S56)</f>
        <v>49.924999999999997</v>
      </c>
      <c r="AC56" s="13">
        <f>AVERAGE(T56:W56)</f>
        <v>54.125</v>
      </c>
      <c r="AD56" s="13">
        <f>AVERAGE(X56:AA56)</f>
        <v>48.8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66"/>
      <c r="O57" s="1" t="s">
        <v>12</v>
      </c>
      <c r="P57" s="1">
        <v>13.01</v>
      </c>
      <c r="Q57" s="1">
        <v>14.49</v>
      </c>
      <c r="R57" s="1">
        <v>15.46</v>
      </c>
      <c r="S57" s="1">
        <v>15.25</v>
      </c>
      <c r="T57" s="1">
        <v>12.35</v>
      </c>
      <c r="U57" s="1">
        <v>13.19</v>
      </c>
      <c r="V57" s="1">
        <v>13.4</v>
      </c>
      <c r="W57" s="1">
        <v>13.93</v>
      </c>
      <c r="X57" s="1">
        <v>23.37</v>
      </c>
      <c r="Y57" s="1">
        <v>26.87</v>
      </c>
      <c r="Z57" s="1">
        <v>29.06</v>
      </c>
      <c r="AA57" s="1">
        <v>29.86</v>
      </c>
      <c r="AB57" s="13">
        <f t="shared" ref="AB57:AB62" si="32">AVERAGE(P57:S57)</f>
        <v>14.5525</v>
      </c>
      <c r="AC57" s="13">
        <f t="shared" ref="AC57:AC62" si="33">AVERAGE(T57:W57)</f>
        <v>13.217499999999999</v>
      </c>
      <c r="AD57" s="13">
        <f t="shared" ref="AD57:AD62" si="34">AVERAGE(X57:AA57)</f>
        <v>27.29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66"/>
      <c r="O58" s="1" t="s">
        <v>13</v>
      </c>
      <c r="P58" s="1">
        <v>13.01</v>
      </c>
      <c r="Q58" s="1">
        <v>14.49</v>
      </c>
      <c r="R58" s="1">
        <v>15.46</v>
      </c>
      <c r="S58" s="1">
        <v>15.25</v>
      </c>
      <c r="T58" s="1">
        <v>12.35</v>
      </c>
      <c r="U58" s="1">
        <v>13.19</v>
      </c>
      <c r="V58" s="1">
        <v>13.4</v>
      </c>
      <c r="W58" s="1">
        <v>13.93</v>
      </c>
      <c r="X58" s="1">
        <v>23.37</v>
      </c>
      <c r="Y58" s="1">
        <v>26.87</v>
      </c>
      <c r="Z58" s="1">
        <v>29.06</v>
      </c>
      <c r="AA58" s="1">
        <v>29.86</v>
      </c>
      <c r="AB58" s="13">
        <f t="shared" si="32"/>
        <v>14.5525</v>
      </c>
      <c r="AC58" s="13">
        <f t="shared" si="33"/>
        <v>13.217499999999999</v>
      </c>
      <c r="AD58" s="13">
        <f t="shared" si="34"/>
        <v>27.29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66"/>
      <c r="O59" s="1" t="s">
        <v>14</v>
      </c>
      <c r="P59" s="1">
        <v>1.85</v>
      </c>
      <c r="Q59" s="1">
        <v>1.93</v>
      </c>
      <c r="R59" s="1">
        <v>1.99</v>
      </c>
      <c r="S59" s="1">
        <v>1.99</v>
      </c>
      <c r="T59" s="1">
        <v>1.8</v>
      </c>
      <c r="U59" s="1">
        <v>1.87</v>
      </c>
      <c r="V59" s="1">
        <v>1.89</v>
      </c>
      <c r="W59" s="1">
        <v>1.94</v>
      </c>
      <c r="X59" s="1">
        <v>1.74</v>
      </c>
      <c r="Y59" s="1">
        <v>2.2000000000000002</v>
      </c>
      <c r="Z59" s="1">
        <v>2.4</v>
      </c>
      <c r="AA59" s="1">
        <v>2.4700000000000002</v>
      </c>
      <c r="AB59" s="13">
        <f t="shared" si="32"/>
        <v>1.9400000000000002</v>
      </c>
      <c r="AC59" s="13">
        <f t="shared" si="33"/>
        <v>1.875</v>
      </c>
      <c r="AD59" s="13">
        <f t="shared" si="34"/>
        <v>2.2025000000000001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66"/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3" t="e">
        <f t="shared" si="32"/>
        <v>#DIV/0!</v>
      </c>
      <c r="AC60" s="13" t="e">
        <f t="shared" si="33"/>
        <v>#DIV/0!</v>
      </c>
      <c r="AD60" s="13" t="e">
        <f t="shared" si="34"/>
        <v>#DIV/0!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66"/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3" t="e">
        <f t="shared" si="32"/>
        <v>#DIV/0!</v>
      </c>
      <c r="AC61" s="13" t="e">
        <f t="shared" si="33"/>
        <v>#DIV/0!</v>
      </c>
      <c r="AD61" s="13" t="e">
        <f t="shared" si="34"/>
        <v>#DIV/0!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66"/>
      <c r="O62" s="1" t="s">
        <v>44</v>
      </c>
      <c r="P62" s="1">
        <v>1.47E-2</v>
      </c>
      <c r="Q62" s="1">
        <v>1.5100000000000001E-2</v>
      </c>
      <c r="R62" s="1">
        <v>1.6E-2</v>
      </c>
      <c r="S62" s="1">
        <v>1.5599999999999999E-2</v>
      </c>
      <c r="T62" s="1">
        <v>1.41E-2</v>
      </c>
      <c r="U62" s="1">
        <v>1.47E-2</v>
      </c>
      <c r="V62" s="1">
        <v>1.4999999999999999E-2</v>
      </c>
      <c r="W62" s="1">
        <v>1.52E-2</v>
      </c>
      <c r="X62" s="1">
        <v>1.34E-2</v>
      </c>
      <c r="Y62" s="1">
        <v>1.7000000000000001E-2</v>
      </c>
      <c r="Z62" s="1">
        <v>1.9E-2</v>
      </c>
      <c r="AA62" s="1">
        <v>1.9E-2</v>
      </c>
      <c r="AB62" s="13">
        <f t="shared" si="32"/>
        <v>1.5349999999999999E-2</v>
      </c>
      <c r="AC62" s="13">
        <f t="shared" si="33"/>
        <v>1.4749999999999999E-2</v>
      </c>
      <c r="AD62" s="13">
        <f t="shared" si="34"/>
        <v>1.7100000000000001E-2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66"/>
      <c r="O63" s="1" t="s">
        <v>37</v>
      </c>
      <c r="P63" s="1">
        <f>2*(P58*P59)/(P58+P59)</f>
        <v>3.2393674293405117</v>
      </c>
      <c r="Q63" s="1">
        <f t="shared" ref="Q63:AD63" si="35">2*(Q58*Q59)/(Q58+Q59)</f>
        <v>3.4062971985383674</v>
      </c>
      <c r="R63" s="1">
        <f t="shared" si="35"/>
        <v>3.5261203438395419</v>
      </c>
      <c r="S63" s="1">
        <f t="shared" si="35"/>
        <v>3.5205916473317869</v>
      </c>
      <c r="T63" s="1">
        <f t="shared" si="35"/>
        <v>3.1420494699646642</v>
      </c>
      <c r="U63" s="1">
        <f t="shared" si="35"/>
        <v>3.2756042496679951</v>
      </c>
      <c r="V63" s="1">
        <f t="shared" si="35"/>
        <v>3.3127534336167428</v>
      </c>
      <c r="W63" s="1">
        <f t="shared" si="35"/>
        <v>3.4056962822936359</v>
      </c>
      <c r="X63" s="1">
        <f t="shared" si="35"/>
        <v>3.2388530465949823</v>
      </c>
      <c r="Y63" s="1">
        <f t="shared" si="35"/>
        <v>4.0670106639146892</v>
      </c>
      <c r="Z63" s="1">
        <f t="shared" si="35"/>
        <v>4.4338207247298156</v>
      </c>
      <c r="AA63" s="1">
        <f t="shared" si="35"/>
        <v>4.5625858335910925</v>
      </c>
      <c r="AB63" s="1">
        <f t="shared" si="35"/>
        <v>3.4235986054267094</v>
      </c>
      <c r="AC63" s="1">
        <f t="shared" si="35"/>
        <v>3.2841229087295014</v>
      </c>
      <c r="AD63" s="1">
        <f t="shared" si="35"/>
        <v>4.0760345850639998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66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66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AO2:AR2"/>
    <mergeCell ref="P2:S2"/>
    <mergeCell ref="T2:W2"/>
    <mergeCell ref="X2:AA2"/>
    <mergeCell ref="AG2:AJ2"/>
    <mergeCell ref="AK2:AN2"/>
    <mergeCell ref="AO15:AR15"/>
    <mergeCell ref="P13:S13"/>
    <mergeCell ref="T13:W13"/>
    <mergeCell ref="X13:AA13"/>
    <mergeCell ref="B14:E14"/>
    <mergeCell ref="F14:I14"/>
    <mergeCell ref="J14:M14"/>
    <mergeCell ref="P15:S15"/>
    <mergeCell ref="T15:W15"/>
    <mergeCell ref="X15:AA15"/>
    <mergeCell ref="AG15:AJ15"/>
    <mergeCell ref="AK15:AN15"/>
    <mergeCell ref="P26:R26"/>
    <mergeCell ref="T26:V26"/>
    <mergeCell ref="X26:Z26"/>
    <mergeCell ref="P28:S28"/>
    <mergeCell ref="T28:W28"/>
    <mergeCell ref="X28:AA28"/>
    <mergeCell ref="AG28:AJ28"/>
    <mergeCell ref="AK28:AN28"/>
    <mergeCell ref="AO28:AR28"/>
    <mergeCell ref="N39:N47"/>
    <mergeCell ref="P41:S41"/>
    <mergeCell ref="T41:W41"/>
    <mergeCell ref="X41:AA41"/>
    <mergeCell ref="AG41:AJ41"/>
    <mergeCell ref="AK41:AN41"/>
    <mergeCell ref="AO41:AR41"/>
    <mergeCell ref="N48:N56"/>
    <mergeCell ref="P54:S54"/>
    <mergeCell ref="T54:W54"/>
    <mergeCell ref="X54:AA54"/>
    <mergeCell ref="N57:N6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D7FC-F6A8-473A-A2B1-C7CD4D584491}">
  <dimension ref="A1:AD64"/>
  <sheetViews>
    <sheetView zoomScale="70" zoomScaleNormal="70" workbookViewId="0">
      <selection activeCell="E50" sqref="E50"/>
    </sheetView>
  </sheetViews>
  <sheetFormatPr defaultRowHeight="16.5" x14ac:dyDescent="0.3"/>
  <cols>
    <col min="1" max="1" width="24.625" customWidth="1"/>
    <col min="2" max="3" width="14.375" customWidth="1"/>
    <col min="4" max="4" width="14.875" customWidth="1"/>
    <col min="5" max="11" width="10.125" customWidth="1"/>
  </cols>
  <sheetData>
    <row r="1" spans="1:30" x14ac:dyDescent="0.3">
      <c r="A1" s="7" t="s">
        <v>0</v>
      </c>
      <c r="B1" s="19" t="s">
        <v>24</v>
      </c>
      <c r="C1" s="16"/>
      <c r="O1" s="1" t="s">
        <v>8</v>
      </c>
      <c r="P1" s="1" t="s">
        <v>19</v>
      </c>
      <c r="Q1" s="1">
        <v>1</v>
      </c>
      <c r="R1" s="1"/>
      <c r="S1" s="1"/>
      <c r="T1" s="17" t="s">
        <v>20</v>
      </c>
      <c r="U1" s="17">
        <v>0.1</v>
      </c>
      <c r="V1" s="1"/>
      <c r="W1" s="1"/>
      <c r="X1" s="17" t="s">
        <v>32</v>
      </c>
      <c r="Y1" s="1"/>
      <c r="Z1" s="1"/>
      <c r="AA1" s="1"/>
      <c r="AB1" s="1"/>
      <c r="AC1" s="1"/>
      <c r="AD1" s="1"/>
    </row>
    <row r="2" spans="1:30" x14ac:dyDescent="0.3">
      <c r="A2" s="7" t="s">
        <v>2</v>
      </c>
      <c r="B2" s="19">
        <v>31790</v>
      </c>
      <c r="C2" s="16"/>
      <c r="O2" s="22"/>
      <c r="P2" s="64" t="s">
        <v>9</v>
      </c>
      <c r="Q2" s="64"/>
      <c r="R2" s="64"/>
      <c r="S2" s="64"/>
      <c r="T2" s="64" t="s">
        <v>17</v>
      </c>
      <c r="U2" s="64"/>
      <c r="V2" s="64"/>
      <c r="W2" s="64"/>
      <c r="X2" s="64" t="s">
        <v>18</v>
      </c>
      <c r="Y2" s="64"/>
      <c r="Z2" s="64"/>
      <c r="AA2" s="64"/>
      <c r="AB2" s="1" t="s">
        <v>9</v>
      </c>
      <c r="AC2" s="8" t="s">
        <v>17</v>
      </c>
      <c r="AD2" s="8" t="s">
        <v>18</v>
      </c>
    </row>
    <row r="3" spans="1:30" x14ac:dyDescent="0.3">
      <c r="A3" s="7" t="s">
        <v>3</v>
      </c>
      <c r="B3" s="19">
        <v>17</v>
      </c>
      <c r="C3" s="16"/>
      <c r="O3" s="1" t="s">
        <v>10</v>
      </c>
      <c r="P3" s="1">
        <v>100</v>
      </c>
      <c r="Q3" s="1">
        <v>200</v>
      </c>
      <c r="R3" s="1">
        <v>300</v>
      </c>
      <c r="S3" s="1">
        <v>400</v>
      </c>
      <c r="T3" s="1">
        <v>100</v>
      </c>
      <c r="U3" s="1">
        <v>200</v>
      </c>
      <c r="V3" s="1">
        <v>300</v>
      </c>
      <c r="W3" s="1">
        <v>400</v>
      </c>
      <c r="X3" s="1">
        <v>100</v>
      </c>
      <c r="Y3" s="1">
        <v>200</v>
      </c>
      <c r="Z3" s="1">
        <v>300</v>
      </c>
      <c r="AA3" s="1">
        <v>400</v>
      </c>
      <c r="AB3" s="1" t="s">
        <v>43</v>
      </c>
      <c r="AC3" s="1" t="s">
        <v>43</v>
      </c>
      <c r="AD3" s="1" t="s">
        <v>43</v>
      </c>
    </row>
    <row r="4" spans="1:30" x14ac:dyDescent="0.3">
      <c r="A4" s="7" t="s">
        <v>4</v>
      </c>
      <c r="B4" s="19">
        <v>13.3</v>
      </c>
      <c r="C4" s="16"/>
      <c r="O4" s="17" t="s">
        <v>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</row>
    <row r="5" spans="1:30" x14ac:dyDescent="0.3">
      <c r="A5" s="7" t="s">
        <v>5</v>
      </c>
      <c r="B5" s="19">
        <v>100</v>
      </c>
      <c r="C5" s="16"/>
      <c r="O5" s="17" t="s"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"/>
      <c r="AC5" s="13"/>
      <c r="AD5" s="13"/>
    </row>
    <row r="6" spans="1:30" x14ac:dyDescent="0.3">
      <c r="A6" s="7" t="s">
        <v>6</v>
      </c>
      <c r="B6" s="19" t="s">
        <v>7</v>
      </c>
      <c r="C6" s="16"/>
      <c r="O6" s="1" t="s">
        <v>13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3"/>
      <c r="AC6" s="13"/>
      <c r="AD6" s="13"/>
    </row>
    <row r="7" spans="1:30" x14ac:dyDescent="0.3">
      <c r="A7" s="3"/>
      <c r="B7" s="3"/>
      <c r="C7" s="3"/>
      <c r="O7" s="17" t="s">
        <v>14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</row>
    <row r="8" spans="1:30" x14ac:dyDescent="0.3">
      <c r="A8" s="1" t="s">
        <v>47</v>
      </c>
      <c r="B8" s="1" t="s">
        <v>48</v>
      </c>
      <c r="C8" s="1" t="s">
        <v>49</v>
      </c>
      <c r="D8" s="1">
        <v>6358</v>
      </c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 t="s">
        <v>23</v>
      </c>
      <c r="C9" s="1" t="s">
        <v>28</v>
      </c>
      <c r="D9" s="1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 t="s">
        <v>9</v>
      </c>
      <c r="B10" s="1">
        <v>648</v>
      </c>
      <c r="C10" s="1">
        <v>11.4</v>
      </c>
      <c r="D10" s="1"/>
      <c r="O10" s="1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</row>
    <row r="11" spans="1:30" x14ac:dyDescent="0.3">
      <c r="A11" s="1" t="s">
        <v>17</v>
      </c>
      <c r="B11" s="1">
        <v>404</v>
      </c>
      <c r="C11" s="1">
        <v>6.6</v>
      </c>
      <c r="D11" s="1"/>
      <c r="O11" s="1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</row>
    <row r="12" spans="1:30" x14ac:dyDescent="0.3">
      <c r="A12" s="1" t="s">
        <v>18</v>
      </c>
      <c r="B12" s="1">
        <v>2331</v>
      </c>
      <c r="C12" s="1">
        <v>4.8</v>
      </c>
      <c r="D12" s="1"/>
      <c r="O12" s="1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"/>
      <c r="C13" s="1"/>
      <c r="D13" s="1"/>
    </row>
    <row r="14" spans="1:30" x14ac:dyDescent="0.3">
      <c r="A14" s="3"/>
      <c r="B14" s="3"/>
      <c r="C14" s="3"/>
      <c r="D14" s="3"/>
      <c r="O14" s="1" t="s">
        <v>8</v>
      </c>
      <c r="P14" s="1" t="s">
        <v>19</v>
      </c>
      <c r="Q14" s="1"/>
      <c r="R14" s="1">
        <v>1</v>
      </c>
      <c r="S14" s="1"/>
      <c r="T14" s="17" t="s">
        <v>20</v>
      </c>
      <c r="U14" s="17">
        <v>0.3</v>
      </c>
      <c r="V14" s="1"/>
      <c r="W14" s="1"/>
      <c r="X14" s="17" t="s">
        <v>32</v>
      </c>
      <c r="Y14" s="1"/>
      <c r="Z14" s="1"/>
      <c r="AA14" s="1"/>
    </row>
    <row r="15" spans="1:30" x14ac:dyDescent="0.3">
      <c r="O15" s="22"/>
      <c r="P15" s="61" t="s">
        <v>9</v>
      </c>
      <c r="Q15" s="62"/>
      <c r="R15" s="62"/>
      <c r="S15" s="63"/>
      <c r="T15" s="61" t="s">
        <v>17</v>
      </c>
      <c r="U15" s="62"/>
      <c r="V15" s="62"/>
      <c r="W15" s="63"/>
      <c r="X15" s="61" t="s">
        <v>18</v>
      </c>
      <c r="Y15" s="62"/>
      <c r="Z15" s="62"/>
      <c r="AA15" s="63"/>
      <c r="AB15" s="1" t="s">
        <v>9</v>
      </c>
      <c r="AC15" s="8" t="s">
        <v>17</v>
      </c>
      <c r="AD15" s="8" t="s">
        <v>18</v>
      </c>
    </row>
    <row r="16" spans="1:30" x14ac:dyDescent="0.3">
      <c r="A16" s="22"/>
      <c r="B16" s="64" t="s">
        <v>9</v>
      </c>
      <c r="C16" s="64"/>
      <c r="D16" s="64"/>
      <c r="E16" s="64"/>
      <c r="F16" s="64" t="s">
        <v>17</v>
      </c>
      <c r="G16" s="64"/>
      <c r="H16" s="64"/>
      <c r="I16" s="64"/>
      <c r="J16" s="64" t="s">
        <v>18</v>
      </c>
      <c r="K16" s="64"/>
      <c r="L16" s="64"/>
      <c r="M16" s="64"/>
      <c r="O16" s="1" t="s">
        <v>10</v>
      </c>
      <c r="P16" s="1">
        <v>100</v>
      </c>
      <c r="Q16" s="1">
        <v>200</v>
      </c>
      <c r="R16" s="1">
        <v>300</v>
      </c>
      <c r="S16" s="1">
        <v>400</v>
      </c>
      <c r="T16" s="1">
        <v>100</v>
      </c>
      <c r="U16" s="1">
        <v>200</v>
      </c>
      <c r="V16" s="1">
        <v>300</v>
      </c>
      <c r="W16" s="1">
        <v>400</v>
      </c>
      <c r="X16" s="1">
        <v>100</v>
      </c>
      <c r="Y16" s="1">
        <v>200</v>
      </c>
      <c r="Z16" s="1">
        <v>300</v>
      </c>
      <c r="AA16" s="1">
        <v>400</v>
      </c>
      <c r="AB16" s="1" t="s">
        <v>43</v>
      </c>
      <c r="AC16" s="1" t="s">
        <v>43</v>
      </c>
      <c r="AD16" s="1" t="s">
        <v>43</v>
      </c>
    </row>
    <row r="17" spans="1:30" x14ac:dyDescent="0.3">
      <c r="A17" s="22" t="s">
        <v>10</v>
      </c>
      <c r="B17" s="15">
        <v>100</v>
      </c>
      <c r="C17" s="15">
        <v>200</v>
      </c>
      <c r="D17" s="15">
        <v>300</v>
      </c>
      <c r="E17" s="20">
        <v>400</v>
      </c>
      <c r="F17" s="20">
        <v>100</v>
      </c>
      <c r="G17" s="20">
        <v>200</v>
      </c>
      <c r="H17" s="20">
        <v>300</v>
      </c>
      <c r="I17" s="20">
        <v>400</v>
      </c>
      <c r="J17" s="20">
        <v>100</v>
      </c>
      <c r="K17" s="20">
        <v>200</v>
      </c>
      <c r="L17" s="20">
        <v>300</v>
      </c>
      <c r="M17" s="20">
        <v>400</v>
      </c>
      <c r="O17" s="17" t="s">
        <v>11</v>
      </c>
      <c r="P17" s="1">
        <v>99.7</v>
      </c>
      <c r="Q17" s="1"/>
      <c r="R17" s="1">
        <v>99.8</v>
      </c>
      <c r="S17" s="1">
        <v>100</v>
      </c>
      <c r="T17" s="1">
        <v>99.7</v>
      </c>
      <c r="U17" s="1">
        <v>100</v>
      </c>
      <c r="V17" s="1"/>
      <c r="W17" s="1">
        <v>100</v>
      </c>
      <c r="X17" s="1">
        <v>99.7</v>
      </c>
      <c r="Y17" s="1">
        <v>99.8</v>
      </c>
      <c r="Z17" s="1"/>
      <c r="AA17" s="1">
        <v>100</v>
      </c>
      <c r="AB17" s="13"/>
      <c r="AC17" s="13"/>
      <c r="AD17" s="13"/>
    </row>
    <row r="18" spans="1:30" x14ac:dyDescent="0.3">
      <c r="A18" s="22" t="s">
        <v>27</v>
      </c>
      <c r="B18" s="22">
        <v>3.35</v>
      </c>
      <c r="C18" s="22">
        <v>3.56</v>
      </c>
      <c r="D18" s="22">
        <v>3.71</v>
      </c>
      <c r="E18" s="21">
        <v>3.84</v>
      </c>
      <c r="F18" s="21">
        <v>3.19</v>
      </c>
      <c r="G18" s="21">
        <v>3.47</v>
      </c>
      <c r="H18" s="21">
        <v>3.66</v>
      </c>
      <c r="I18" s="21">
        <v>3.79</v>
      </c>
      <c r="J18" s="21">
        <v>2.99</v>
      </c>
      <c r="K18" s="21">
        <v>3.35</v>
      </c>
      <c r="L18" s="21">
        <v>3.44</v>
      </c>
      <c r="M18" s="21">
        <v>3.54</v>
      </c>
      <c r="O18" s="17" t="s">
        <v>12</v>
      </c>
      <c r="P18" s="1">
        <v>63.56</v>
      </c>
      <c r="Q18" s="1"/>
      <c r="R18" s="1">
        <v>64.91</v>
      </c>
      <c r="S18" s="1">
        <v>64.83</v>
      </c>
      <c r="T18" s="1">
        <v>69.58</v>
      </c>
      <c r="U18" s="1">
        <v>71.739999999999995</v>
      </c>
      <c r="V18" s="1"/>
      <c r="W18" s="1">
        <v>71.77</v>
      </c>
      <c r="X18" s="1">
        <v>72.319999999999993</v>
      </c>
      <c r="Y18" s="1">
        <v>74.37</v>
      </c>
      <c r="Z18" s="1"/>
      <c r="AA18" s="1">
        <v>74.459999999999994</v>
      </c>
      <c r="AB18" s="13"/>
      <c r="AC18" s="13"/>
      <c r="AD18" s="13"/>
    </row>
    <row r="19" spans="1:30" x14ac:dyDescent="0.3">
      <c r="A19" s="22" t="s">
        <v>46</v>
      </c>
      <c r="B19" s="22">
        <v>10</v>
      </c>
      <c r="C19" s="22">
        <v>10</v>
      </c>
      <c r="D19" s="22">
        <v>11.8</v>
      </c>
      <c r="E19" s="21">
        <v>14</v>
      </c>
      <c r="F19" s="21">
        <v>10</v>
      </c>
      <c r="G19" s="21">
        <v>12</v>
      </c>
      <c r="H19" s="21">
        <v>14</v>
      </c>
      <c r="I19" s="21">
        <v>15</v>
      </c>
      <c r="J19" s="21">
        <v>10</v>
      </c>
      <c r="K19" s="21">
        <v>11</v>
      </c>
      <c r="L19" s="21">
        <v>12</v>
      </c>
      <c r="M19" s="21">
        <v>13</v>
      </c>
      <c r="O19" s="1" t="s">
        <v>13</v>
      </c>
      <c r="P19" s="1">
        <v>63.56</v>
      </c>
      <c r="Q19" s="1"/>
      <c r="R19" s="1">
        <v>64.91</v>
      </c>
      <c r="S19" s="1">
        <v>64.83</v>
      </c>
      <c r="T19" s="1">
        <v>69.58</v>
      </c>
      <c r="U19" s="1">
        <v>71.739999999999995</v>
      </c>
      <c r="V19" s="1"/>
      <c r="W19" s="1">
        <v>71.77</v>
      </c>
      <c r="X19" s="1">
        <v>72.319999999999993</v>
      </c>
      <c r="Y19" s="1">
        <v>74.37</v>
      </c>
      <c r="Z19" s="1"/>
      <c r="AA19" s="1">
        <v>74.459999999999994</v>
      </c>
      <c r="AB19" s="13"/>
      <c r="AC19" s="13"/>
      <c r="AD19" s="13"/>
    </row>
    <row r="20" spans="1:30" x14ac:dyDescent="0.3">
      <c r="O20" s="17" t="s">
        <v>14</v>
      </c>
      <c r="P20" s="1">
        <v>10.220000000000001</v>
      </c>
      <c r="Q20" s="1"/>
      <c r="R20" s="1">
        <v>10.45</v>
      </c>
      <c r="S20" s="1">
        <v>10.43</v>
      </c>
      <c r="T20" s="1">
        <v>11.18</v>
      </c>
      <c r="U20" s="1">
        <v>11.55</v>
      </c>
      <c r="V20" s="1"/>
      <c r="W20" s="1">
        <v>11.56</v>
      </c>
      <c r="X20" s="1">
        <v>11.59</v>
      </c>
      <c r="Y20" s="1">
        <v>11.93</v>
      </c>
      <c r="Z20" s="1"/>
      <c r="AA20" s="1">
        <v>11.94</v>
      </c>
      <c r="AB20" s="13"/>
      <c r="AC20" s="13"/>
      <c r="AD20" s="13"/>
    </row>
    <row r="21" spans="1:30" x14ac:dyDescent="0.3">
      <c r="O21" s="1" t="s">
        <v>15</v>
      </c>
      <c r="P21" s="1">
        <v>63.56</v>
      </c>
      <c r="Q21" s="1"/>
      <c r="R21" s="1">
        <v>64.91</v>
      </c>
      <c r="S21" s="1">
        <v>64.83</v>
      </c>
      <c r="T21" s="1">
        <v>69.58</v>
      </c>
      <c r="U21" s="1">
        <v>71.739999999999995</v>
      </c>
      <c r="V21" s="1"/>
      <c r="W21" s="1">
        <v>71.77</v>
      </c>
      <c r="X21" s="1">
        <v>72.319999999999993</v>
      </c>
      <c r="Y21" s="1">
        <v>74.37</v>
      </c>
      <c r="Z21" s="1"/>
      <c r="AA21" s="1">
        <v>74.459999999999994</v>
      </c>
      <c r="AB21" s="1"/>
      <c r="AC21" s="1"/>
      <c r="AD21" s="1"/>
    </row>
    <row r="22" spans="1:30" x14ac:dyDescent="0.3">
      <c r="O22" s="1" t="s">
        <v>16</v>
      </c>
      <c r="P22" s="1">
        <v>63.56</v>
      </c>
      <c r="Q22" s="1"/>
      <c r="R22" s="1">
        <v>64.91</v>
      </c>
      <c r="S22" s="1">
        <v>64.83</v>
      </c>
      <c r="T22" s="1">
        <v>69.58</v>
      </c>
      <c r="U22" s="1">
        <v>71.739999999999995</v>
      </c>
      <c r="V22" s="1"/>
      <c r="W22" s="1">
        <v>71.77</v>
      </c>
      <c r="X22" s="1">
        <v>72.319999999999993</v>
      </c>
      <c r="Y22" s="1">
        <v>74.37</v>
      </c>
      <c r="Z22" s="1"/>
      <c r="AA22" s="1">
        <v>74.459999999999994</v>
      </c>
      <c r="AB22" s="1"/>
      <c r="AC22" s="1"/>
      <c r="AD22" s="1"/>
    </row>
    <row r="23" spans="1:30" x14ac:dyDescent="0.3">
      <c r="O23" s="17" t="s">
        <v>44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</row>
    <row r="24" spans="1:30" x14ac:dyDescent="0.3">
      <c r="O24" s="1" t="s">
        <v>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O25" s="1" t="s">
        <v>53</v>
      </c>
    </row>
    <row r="27" spans="1:30" x14ac:dyDescent="0.3">
      <c r="O27" s="1" t="s">
        <v>8</v>
      </c>
      <c r="P27" s="1" t="s">
        <v>19</v>
      </c>
      <c r="Q27" s="1">
        <v>1</v>
      </c>
      <c r="R27" s="1"/>
      <c r="S27" s="1"/>
      <c r="T27" s="17" t="s">
        <v>20</v>
      </c>
      <c r="U27" s="18">
        <v>0.5</v>
      </c>
      <c r="V27" s="1"/>
      <c r="W27" s="1"/>
      <c r="X27" s="17" t="s">
        <v>32</v>
      </c>
      <c r="Y27" s="1"/>
      <c r="Z27" s="1">
        <v>6.37</v>
      </c>
      <c r="AA27" s="1"/>
      <c r="AB27" s="1"/>
      <c r="AC27" s="1"/>
      <c r="AD27" s="1"/>
    </row>
    <row r="28" spans="1:30" x14ac:dyDescent="0.3">
      <c r="O28" s="22"/>
      <c r="P28" s="64" t="s">
        <v>9</v>
      </c>
      <c r="Q28" s="64"/>
      <c r="R28" s="64"/>
      <c r="S28" s="64"/>
      <c r="T28" s="64" t="s">
        <v>17</v>
      </c>
      <c r="U28" s="64"/>
      <c r="V28" s="64"/>
      <c r="W28" s="64"/>
      <c r="X28" s="64" t="s">
        <v>18</v>
      </c>
      <c r="Y28" s="64"/>
      <c r="Z28" s="64"/>
      <c r="AA28" s="64"/>
      <c r="AB28" s="1" t="s">
        <v>9</v>
      </c>
      <c r="AC28" s="8" t="s">
        <v>17</v>
      </c>
      <c r="AD28" s="8" t="s">
        <v>18</v>
      </c>
    </row>
    <row r="29" spans="1:30" x14ac:dyDescent="0.3">
      <c r="O29" s="1" t="s">
        <v>10</v>
      </c>
      <c r="P29" s="1">
        <v>100</v>
      </c>
      <c r="Q29" s="1">
        <v>200</v>
      </c>
      <c r="R29" s="1">
        <v>300</v>
      </c>
      <c r="S29" s="1">
        <v>400</v>
      </c>
      <c r="T29" s="1">
        <v>100</v>
      </c>
      <c r="U29" s="1">
        <v>200</v>
      </c>
      <c r="V29" s="1">
        <v>300</v>
      </c>
      <c r="W29" s="1">
        <v>400</v>
      </c>
      <c r="X29" s="1">
        <v>100</v>
      </c>
      <c r="Y29" s="1">
        <v>200</v>
      </c>
      <c r="Z29" s="1">
        <v>300</v>
      </c>
      <c r="AA29" s="1">
        <v>400</v>
      </c>
      <c r="AB29" s="1" t="s">
        <v>43</v>
      </c>
      <c r="AC29" s="1" t="s">
        <v>43</v>
      </c>
      <c r="AD29" s="1" t="s">
        <v>43</v>
      </c>
    </row>
    <row r="30" spans="1:30" x14ac:dyDescent="0.3">
      <c r="O30" s="17" t="s">
        <v>11</v>
      </c>
      <c r="P30" s="1">
        <v>99.7</v>
      </c>
      <c r="Q30" s="1">
        <v>99.7</v>
      </c>
      <c r="R30" s="1">
        <v>100</v>
      </c>
      <c r="S30" s="1">
        <v>100</v>
      </c>
      <c r="T30" s="1">
        <v>99.7</v>
      </c>
      <c r="U30" s="1">
        <v>100</v>
      </c>
      <c r="V30" s="1">
        <v>100</v>
      </c>
      <c r="W30" s="1">
        <v>100</v>
      </c>
      <c r="X30" s="1">
        <v>99.7</v>
      </c>
      <c r="Y30" s="1">
        <v>99.7</v>
      </c>
      <c r="Z30" s="1">
        <v>99.8</v>
      </c>
      <c r="AA30" s="1">
        <v>100</v>
      </c>
      <c r="AB30" s="13">
        <f>AVERAGE(P30:S30)</f>
        <v>99.85</v>
      </c>
      <c r="AC30" s="13">
        <f>AVERAGE(T30:W30)</f>
        <v>99.924999999999997</v>
      </c>
      <c r="AD30" s="13">
        <f>AVERAGE(X30:AA30)</f>
        <v>99.8</v>
      </c>
    </row>
    <row r="31" spans="1:30" x14ac:dyDescent="0.3">
      <c r="O31" s="17" t="s">
        <v>12</v>
      </c>
      <c r="P31" s="1">
        <v>43.06</v>
      </c>
      <c r="Q31" s="1">
        <v>43.26</v>
      </c>
      <c r="R31" s="1">
        <v>43.3</v>
      </c>
      <c r="S31" s="1">
        <v>43.33</v>
      </c>
      <c r="T31" s="1">
        <v>50.53</v>
      </c>
      <c r="U31" s="1">
        <v>50.56</v>
      </c>
      <c r="V31" s="1">
        <v>50.56</v>
      </c>
      <c r="W31" s="1">
        <v>50.56</v>
      </c>
      <c r="X31" s="1">
        <v>71.709999999999994</v>
      </c>
      <c r="Y31" s="1">
        <v>72.86</v>
      </c>
      <c r="Z31" s="1">
        <v>72.89</v>
      </c>
      <c r="AA31" s="1">
        <v>72.98</v>
      </c>
      <c r="AB31" s="13">
        <f>AVERAGE(P31:S31)</f>
        <v>43.237499999999997</v>
      </c>
      <c r="AC31" s="13">
        <f>AVERAGE(T31:W31)</f>
        <v>50.552500000000002</v>
      </c>
      <c r="AD31" s="13">
        <f>AVERAGE(X31:AA31)</f>
        <v>72.61</v>
      </c>
    </row>
    <row r="32" spans="1:30" x14ac:dyDescent="0.3">
      <c r="O32" s="1" t="s">
        <v>13</v>
      </c>
      <c r="P32" s="1">
        <v>43.06</v>
      </c>
      <c r="Q32" s="1">
        <v>43.26</v>
      </c>
      <c r="R32" s="1">
        <v>43.3</v>
      </c>
      <c r="S32" s="1">
        <v>43.33</v>
      </c>
      <c r="T32" s="1">
        <v>50.53</v>
      </c>
      <c r="U32" s="1">
        <v>50.56</v>
      </c>
      <c r="V32" s="1">
        <v>50.56</v>
      </c>
      <c r="W32" s="1">
        <v>50.56</v>
      </c>
      <c r="X32" s="1">
        <v>71.709999999999994</v>
      </c>
      <c r="Y32" s="1">
        <v>72.86</v>
      </c>
      <c r="Z32" s="1">
        <v>72.89</v>
      </c>
      <c r="AA32" s="1">
        <v>72.98</v>
      </c>
      <c r="AB32" s="13">
        <f t="shared" ref="AB32" si="0">AVERAGE(P32:S32)</f>
        <v>43.237499999999997</v>
      </c>
      <c r="AC32" s="13">
        <f>AVERAGE(T32:W32)</f>
        <v>50.552500000000002</v>
      </c>
      <c r="AD32" s="13">
        <f t="shared" ref="AD32:AD33" si="1">AVERAGE(X32:AA32)</f>
        <v>72.61</v>
      </c>
    </row>
    <row r="33" spans="15:30" x14ac:dyDescent="0.3">
      <c r="O33" s="17" t="s">
        <v>14</v>
      </c>
      <c r="P33" s="1">
        <v>6.62</v>
      </c>
      <c r="Q33" s="1">
        <v>6.65</v>
      </c>
      <c r="R33" s="1">
        <v>6.65</v>
      </c>
      <c r="S33" s="1">
        <v>6.66</v>
      </c>
      <c r="T33" s="1">
        <v>7.98</v>
      </c>
      <c r="U33" s="1">
        <v>7.99</v>
      </c>
      <c r="V33" s="1">
        <v>7.99</v>
      </c>
      <c r="W33" s="1">
        <v>7.99</v>
      </c>
      <c r="X33" s="1">
        <v>11.49</v>
      </c>
      <c r="Y33" s="1">
        <v>11.67</v>
      </c>
      <c r="Z33" s="1">
        <v>11.67</v>
      </c>
      <c r="AA33" s="1">
        <v>11.69</v>
      </c>
      <c r="AB33" s="13">
        <f>AVERAGE(P33:S33)</f>
        <v>6.6450000000000005</v>
      </c>
      <c r="AC33" s="13">
        <f>AVERAGE(T33:W33)</f>
        <v>7.9875000000000007</v>
      </c>
      <c r="AD33" s="13">
        <f t="shared" si="1"/>
        <v>11.629999999999999</v>
      </c>
    </row>
    <row r="34" spans="15:30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>AVERAGE(P34:S34)</f>
        <v>#DIV/0!</v>
      </c>
      <c r="AC34" s="13" t="e">
        <f t="shared" ref="AC34:AD35" si="2">AVERAGE(Q34:T34)</f>
        <v>#DIV/0!</v>
      </c>
      <c r="AD34" s="13" t="e">
        <f t="shared" si="2"/>
        <v>#DIV/0!</v>
      </c>
    </row>
    <row r="35" spans="15:30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ref="AB35:AB36" si="3">AVERAGE(P35:S35)</f>
        <v>#DIV/0!</v>
      </c>
      <c r="AC35" s="13" t="e">
        <f t="shared" si="2"/>
        <v>#DIV/0!</v>
      </c>
      <c r="AD35" s="13" t="e">
        <f t="shared" si="2"/>
        <v>#DIV/0!</v>
      </c>
    </row>
    <row r="36" spans="15:30" x14ac:dyDescent="0.3">
      <c r="O36" s="17" t="s">
        <v>44</v>
      </c>
      <c r="P36" s="1">
        <v>0.05</v>
      </c>
      <c r="Q36" s="1">
        <v>0.05</v>
      </c>
      <c r="R36" s="1">
        <v>0.05</v>
      </c>
      <c r="S36" s="1">
        <v>0.05</v>
      </c>
      <c r="T36" s="1">
        <v>0.05</v>
      </c>
      <c r="U36" s="1">
        <v>0.05</v>
      </c>
      <c r="V36" s="1">
        <v>0.05</v>
      </c>
      <c r="W36" s="1">
        <v>0.05</v>
      </c>
      <c r="X36" s="1">
        <v>0.1</v>
      </c>
      <c r="Y36" s="1">
        <v>0.11</v>
      </c>
      <c r="Z36" s="1">
        <v>0.11</v>
      </c>
      <c r="AA36" s="1">
        <v>0.11</v>
      </c>
      <c r="AB36" s="13">
        <f t="shared" si="3"/>
        <v>0.05</v>
      </c>
      <c r="AC36" s="13">
        <f>AVERAGE(T36:W36)</f>
        <v>0.05</v>
      </c>
      <c r="AD36" s="13">
        <f>AVERAGE(X36:AA36)</f>
        <v>0.1075</v>
      </c>
    </row>
    <row r="37" spans="15:30" x14ac:dyDescent="0.3">
      <c r="O37" s="1" t="s">
        <v>37</v>
      </c>
      <c r="P37" s="13">
        <f>2*(P32*P33)/(P32+P33)</f>
        <v>11.47573268921095</v>
      </c>
      <c r="Q37" s="13">
        <f t="shared" ref="Q37:AD37" si="4">2*(Q32*Q33)/(Q32+Q33)</f>
        <v>11.527910238429175</v>
      </c>
      <c r="R37" s="13">
        <f t="shared" si="4"/>
        <v>11.529329329329331</v>
      </c>
      <c r="S37" s="13">
        <f t="shared" si="4"/>
        <v>11.545421084216843</v>
      </c>
      <c r="T37" s="13">
        <f t="shared" si="4"/>
        <v>13.783264399247992</v>
      </c>
      <c r="U37" s="13">
        <f t="shared" si="4"/>
        <v>13.79929632792485</v>
      </c>
      <c r="V37" s="13">
        <f t="shared" si="4"/>
        <v>13.79929632792485</v>
      </c>
      <c r="W37" s="13">
        <f t="shared" si="4"/>
        <v>13.79929632792485</v>
      </c>
      <c r="X37" s="13">
        <f t="shared" si="4"/>
        <v>19.806439903846154</v>
      </c>
      <c r="Y37" s="13">
        <f t="shared" si="4"/>
        <v>20.11773808115462</v>
      </c>
      <c r="Z37" s="13">
        <f t="shared" si="4"/>
        <v>20.118881267738882</v>
      </c>
      <c r="AA37" s="13">
        <f t="shared" si="4"/>
        <v>20.152030235030118</v>
      </c>
      <c r="AB37" s="13">
        <f>2*(AB32*AB33)/(AB32+AB33)</f>
        <v>11.519598556608029</v>
      </c>
      <c r="AC37" s="13">
        <f>2*(AC32*AC33)/(AC32+AC33)</f>
        <v>13.795288477963785</v>
      </c>
      <c r="AD37" s="13">
        <f t="shared" si="4"/>
        <v>20.048772554605886</v>
      </c>
    </row>
    <row r="38" spans="15:30" x14ac:dyDescent="0.3">
      <c r="O38" s="1" t="s">
        <v>53</v>
      </c>
      <c r="P38" s="1">
        <v>1</v>
      </c>
      <c r="Q38" s="1">
        <v>13</v>
      </c>
      <c r="R38" s="1">
        <v>33</v>
      </c>
      <c r="S38" s="1">
        <v>74</v>
      </c>
      <c r="T38" s="1">
        <v>0.1</v>
      </c>
      <c r="U38" s="1">
        <v>5</v>
      </c>
      <c r="V38" s="1">
        <v>13</v>
      </c>
      <c r="W38" s="1">
        <v>26</v>
      </c>
      <c r="X38" s="1">
        <v>0.1</v>
      </c>
      <c r="Y38" s="1">
        <v>9</v>
      </c>
      <c r="Z38" s="1">
        <v>11</v>
      </c>
      <c r="AA38" s="1">
        <v>56</v>
      </c>
      <c r="AB38" s="1">
        <f>AVERAGE(P38:S38)</f>
        <v>30.25</v>
      </c>
      <c r="AC38" s="1">
        <f>AVERAGE(T38:W38)</f>
        <v>11.025</v>
      </c>
      <c r="AD38" s="1">
        <f>AVERAGE(X38:AA38)</f>
        <v>19.024999999999999</v>
      </c>
    </row>
    <row r="40" spans="15:30" x14ac:dyDescent="0.3">
      <c r="O40" s="1" t="s">
        <v>8</v>
      </c>
      <c r="P40" s="1" t="s">
        <v>19</v>
      </c>
      <c r="Q40" s="1">
        <v>1</v>
      </c>
      <c r="R40" s="1"/>
      <c r="S40" s="1"/>
      <c r="T40" s="17" t="s">
        <v>20</v>
      </c>
      <c r="U40" s="17">
        <v>0.7</v>
      </c>
      <c r="V40" s="1"/>
      <c r="W40" s="1"/>
      <c r="X40" s="17" t="s">
        <v>32</v>
      </c>
      <c r="Y40" s="1"/>
      <c r="Z40" s="1"/>
      <c r="AA40" s="1"/>
      <c r="AB40" s="1"/>
      <c r="AC40" s="1"/>
      <c r="AD40" s="1"/>
    </row>
    <row r="41" spans="15:30" x14ac:dyDescent="0.3">
      <c r="O41" s="22"/>
      <c r="P41" s="64" t="s">
        <v>9</v>
      </c>
      <c r="Q41" s="64"/>
      <c r="R41" s="64"/>
      <c r="S41" s="64"/>
      <c r="T41" s="64" t="s">
        <v>17</v>
      </c>
      <c r="U41" s="64"/>
      <c r="V41" s="64"/>
      <c r="W41" s="64"/>
      <c r="X41" s="64" t="s">
        <v>18</v>
      </c>
      <c r="Y41" s="64"/>
      <c r="Z41" s="64"/>
      <c r="AA41" s="64"/>
      <c r="AB41" s="1" t="s">
        <v>9</v>
      </c>
      <c r="AC41" s="8" t="s">
        <v>17</v>
      </c>
      <c r="AD41" s="8" t="s">
        <v>18</v>
      </c>
    </row>
    <row r="42" spans="15:30" x14ac:dyDescent="0.3">
      <c r="O42" s="1" t="s">
        <v>10</v>
      </c>
      <c r="P42" s="1">
        <v>100</v>
      </c>
      <c r="Q42" s="1">
        <v>200</v>
      </c>
      <c r="R42" s="1">
        <v>300</v>
      </c>
      <c r="S42" s="1">
        <v>400</v>
      </c>
      <c r="T42" s="1">
        <v>100</v>
      </c>
      <c r="U42" s="1">
        <v>200</v>
      </c>
      <c r="V42" s="1">
        <v>300</v>
      </c>
      <c r="W42" s="1">
        <v>400</v>
      </c>
      <c r="X42" s="1">
        <v>100</v>
      </c>
      <c r="Y42" s="1">
        <v>200</v>
      </c>
      <c r="Z42" s="1">
        <v>300</v>
      </c>
      <c r="AA42" s="1">
        <v>400</v>
      </c>
      <c r="AB42" s="1" t="s">
        <v>43</v>
      </c>
      <c r="AC42" s="1" t="s">
        <v>43</v>
      </c>
      <c r="AD42" s="1" t="s">
        <v>43</v>
      </c>
    </row>
    <row r="43" spans="15:30" x14ac:dyDescent="0.3">
      <c r="O43" s="17" t="s">
        <v>11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</row>
    <row r="44" spans="15:30" x14ac:dyDescent="0.3">
      <c r="O44" s="17" t="s">
        <v>12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</row>
    <row r="45" spans="15:30" x14ac:dyDescent="0.3">
      <c r="O45" s="1" t="s">
        <v>13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</row>
    <row r="46" spans="15:30" x14ac:dyDescent="0.3">
      <c r="O46" s="17" t="s"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</row>
    <row r="47" spans="15:30" x14ac:dyDescent="0.3"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5:30" x14ac:dyDescent="0.3"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5:30" x14ac:dyDescent="0.3">
      <c r="O49" s="17" t="s">
        <v>44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</row>
    <row r="50" spans="15:30" x14ac:dyDescent="0.3"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</row>
    <row r="51" spans="15:30" x14ac:dyDescent="0.3">
      <c r="O51" s="1" t="s">
        <v>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3" spans="15:30" x14ac:dyDescent="0.3">
      <c r="O53" s="1" t="s">
        <v>8</v>
      </c>
      <c r="P53" s="1" t="s">
        <v>19</v>
      </c>
      <c r="Q53" s="1">
        <v>1</v>
      </c>
      <c r="R53" s="1"/>
      <c r="S53" s="1"/>
      <c r="T53" s="17" t="s">
        <v>20</v>
      </c>
      <c r="U53" s="17">
        <v>0.9</v>
      </c>
      <c r="V53" s="1"/>
      <c r="W53" s="1"/>
      <c r="X53" s="17" t="s">
        <v>32</v>
      </c>
      <c r="Y53" s="1"/>
      <c r="Z53" s="1"/>
      <c r="AA53" s="1"/>
      <c r="AB53" s="1"/>
      <c r="AC53" s="1"/>
      <c r="AD53" s="1"/>
    </row>
    <row r="54" spans="15:30" x14ac:dyDescent="0.3">
      <c r="O54" s="22"/>
      <c r="P54" s="64" t="s">
        <v>9</v>
      </c>
      <c r="Q54" s="64"/>
      <c r="R54" s="64"/>
      <c r="S54" s="64"/>
      <c r="T54" s="64" t="s">
        <v>17</v>
      </c>
      <c r="U54" s="64"/>
      <c r="V54" s="64"/>
      <c r="W54" s="64"/>
      <c r="X54" s="64" t="s">
        <v>18</v>
      </c>
      <c r="Y54" s="64"/>
      <c r="Z54" s="64"/>
      <c r="AA54" s="64"/>
      <c r="AB54" s="1" t="s">
        <v>9</v>
      </c>
      <c r="AC54" s="8" t="s">
        <v>17</v>
      </c>
      <c r="AD54" s="8" t="s">
        <v>18</v>
      </c>
    </row>
    <row r="55" spans="15:30" x14ac:dyDescent="0.3">
      <c r="O55" s="1" t="s">
        <v>10</v>
      </c>
      <c r="P55" s="1">
        <v>100</v>
      </c>
      <c r="Q55" s="1"/>
      <c r="R55" s="1">
        <v>250</v>
      </c>
      <c r="S55" s="1">
        <v>400</v>
      </c>
      <c r="T55" s="1">
        <v>100</v>
      </c>
      <c r="U55" s="1">
        <v>250</v>
      </c>
      <c r="V55" s="1"/>
      <c r="W55" s="1">
        <v>400</v>
      </c>
      <c r="X55" s="1">
        <v>100</v>
      </c>
      <c r="Y55" s="1">
        <v>250</v>
      </c>
      <c r="Z55" s="1"/>
      <c r="AA55" s="1">
        <v>400</v>
      </c>
      <c r="AB55" s="1" t="s">
        <v>43</v>
      </c>
      <c r="AC55" s="1" t="s">
        <v>43</v>
      </c>
      <c r="AD55" s="1" t="s">
        <v>43</v>
      </c>
    </row>
    <row r="56" spans="15:30" x14ac:dyDescent="0.3">
      <c r="O56" s="17" t="s">
        <v>11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</row>
    <row r="57" spans="15:30" x14ac:dyDescent="0.3">
      <c r="O57" s="17" t="s">
        <v>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</row>
    <row r="58" spans="15:30" x14ac:dyDescent="0.3">
      <c r="O58" s="1" t="s">
        <v>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</row>
    <row r="59" spans="15:30" x14ac:dyDescent="0.3">
      <c r="O59" s="17" t="s">
        <v>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</row>
    <row r="60" spans="15:30" x14ac:dyDescent="0.3"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5:30" x14ac:dyDescent="0.3"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5:30" x14ac:dyDescent="0.3">
      <c r="O62" s="17" t="s">
        <v>44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3"/>
      <c r="AC62" s="13"/>
      <c r="AD62" s="13"/>
    </row>
    <row r="63" spans="15:30" x14ac:dyDescent="0.3">
      <c r="O63" s="7" t="s">
        <v>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3"/>
      <c r="AC63" s="13"/>
      <c r="AD63" s="13"/>
    </row>
    <row r="64" spans="15:30" x14ac:dyDescent="0.3">
      <c r="O64" s="1" t="s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18">
    <mergeCell ref="X28:AA28"/>
    <mergeCell ref="P2:S2"/>
    <mergeCell ref="T2:W2"/>
    <mergeCell ref="X2:AA2"/>
    <mergeCell ref="P15:S15"/>
    <mergeCell ref="T15:W15"/>
    <mergeCell ref="X15:AA15"/>
    <mergeCell ref="B16:E16"/>
    <mergeCell ref="F16:I16"/>
    <mergeCell ref="J16:M16"/>
    <mergeCell ref="P28:S28"/>
    <mergeCell ref="T28:W28"/>
    <mergeCell ref="P41:S41"/>
    <mergeCell ref="T41:W41"/>
    <mergeCell ref="X41:AA41"/>
    <mergeCell ref="P54:S54"/>
    <mergeCell ref="T54:W54"/>
    <mergeCell ref="X54:AA54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7A13-612C-40B7-ABC9-0977286F0512}">
  <dimension ref="A1:AD64"/>
  <sheetViews>
    <sheetView zoomScale="70" zoomScaleNormal="70" workbookViewId="0">
      <selection activeCell="O64" sqref="O64"/>
    </sheetView>
  </sheetViews>
  <sheetFormatPr defaultRowHeight="16.5" x14ac:dyDescent="0.3"/>
  <cols>
    <col min="1" max="1" width="24.625" customWidth="1"/>
    <col min="2" max="3" width="14.375" customWidth="1"/>
    <col min="4" max="4" width="14.875" customWidth="1"/>
    <col min="5" max="11" width="10.125" customWidth="1"/>
  </cols>
  <sheetData>
    <row r="1" spans="1:30" x14ac:dyDescent="0.3">
      <c r="A1" s="7" t="s">
        <v>0</v>
      </c>
      <c r="B1" s="19" t="s">
        <v>24</v>
      </c>
      <c r="C1" s="16"/>
      <c r="O1" s="1" t="s">
        <v>8</v>
      </c>
      <c r="P1" s="1" t="s">
        <v>19</v>
      </c>
      <c r="Q1" s="1">
        <v>1</v>
      </c>
      <c r="R1" s="1"/>
      <c r="S1" s="1"/>
      <c r="T1" s="17" t="s">
        <v>20</v>
      </c>
      <c r="U1" s="17">
        <v>0.1</v>
      </c>
      <c r="V1" s="1"/>
      <c r="W1" s="1"/>
      <c r="X1" s="17" t="s">
        <v>32</v>
      </c>
      <c r="Y1" s="1"/>
      <c r="Z1" s="1"/>
      <c r="AA1" s="1"/>
      <c r="AB1" s="1"/>
      <c r="AC1" s="1"/>
      <c r="AD1" s="1"/>
    </row>
    <row r="2" spans="1:30" x14ac:dyDescent="0.3">
      <c r="A2" s="7" t="s">
        <v>2</v>
      </c>
      <c r="B2" s="19">
        <v>31790</v>
      </c>
      <c r="C2" s="16"/>
      <c r="O2" s="2"/>
      <c r="P2" s="64" t="s">
        <v>9</v>
      </c>
      <c r="Q2" s="64"/>
      <c r="R2" s="64"/>
      <c r="S2" s="64"/>
      <c r="T2" s="64" t="s">
        <v>17</v>
      </c>
      <c r="U2" s="64"/>
      <c r="V2" s="64"/>
      <c r="W2" s="64"/>
      <c r="X2" s="64" t="s">
        <v>18</v>
      </c>
      <c r="Y2" s="64"/>
      <c r="Z2" s="64"/>
      <c r="AA2" s="64"/>
      <c r="AB2" s="1" t="s">
        <v>9</v>
      </c>
      <c r="AC2" s="8" t="s">
        <v>17</v>
      </c>
      <c r="AD2" s="8" t="s">
        <v>18</v>
      </c>
    </row>
    <row r="3" spans="1:30" x14ac:dyDescent="0.3">
      <c r="A3" s="7" t="s">
        <v>3</v>
      </c>
      <c r="B3" s="19">
        <v>17</v>
      </c>
      <c r="C3" s="16"/>
      <c r="O3" s="1" t="s">
        <v>10</v>
      </c>
      <c r="P3" s="1">
        <v>100</v>
      </c>
      <c r="Q3" s="1">
        <v>200</v>
      </c>
      <c r="R3" s="1">
        <v>300</v>
      </c>
      <c r="S3" s="1">
        <v>400</v>
      </c>
      <c r="T3" s="1">
        <v>100</v>
      </c>
      <c r="U3" s="1">
        <v>200</v>
      </c>
      <c r="V3" s="1">
        <v>300</v>
      </c>
      <c r="W3" s="1">
        <v>400</v>
      </c>
      <c r="X3" s="1">
        <v>100</v>
      </c>
      <c r="Y3" s="1">
        <v>200</v>
      </c>
      <c r="Z3" s="1">
        <v>300</v>
      </c>
      <c r="AA3" s="1">
        <v>400</v>
      </c>
      <c r="AB3" s="1" t="s">
        <v>43</v>
      </c>
      <c r="AC3" s="1" t="s">
        <v>43</v>
      </c>
      <c r="AD3" s="1" t="s">
        <v>43</v>
      </c>
    </row>
    <row r="4" spans="1:30" x14ac:dyDescent="0.3">
      <c r="A4" s="7" t="s">
        <v>4</v>
      </c>
      <c r="B4" s="19">
        <v>13.3</v>
      </c>
      <c r="C4" s="16"/>
      <c r="O4" s="17" t="s">
        <v>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</row>
    <row r="5" spans="1:30" x14ac:dyDescent="0.3">
      <c r="A5" s="7" t="s">
        <v>5</v>
      </c>
      <c r="B5" s="19">
        <v>100</v>
      </c>
      <c r="C5" s="16"/>
      <c r="O5" s="17" t="s"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"/>
      <c r="AC5" s="13"/>
      <c r="AD5" s="13"/>
    </row>
    <row r="6" spans="1:30" x14ac:dyDescent="0.3">
      <c r="A6" s="7" t="s">
        <v>6</v>
      </c>
      <c r="B6" s="19" t="s">
        <v>7</v>
      </c>
      <c r="C6" s="16"/>
      <c r="O6" s="1" t="s">
        <v>13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3"/>
      <c r="AC6" s="13"/>
      <c r="AD6" s="13"/>
    </row>
    <row r="7" spans="1:30" x14ac:dyDescent="0.3">
      <c r="A7" s="3"/>
      <c r="B7" s="3"/>
      <c r="C7" s="3"/>
      <c r="O7" s="17" t="s">
        <v>14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</row>
    <row r="8" spans="1:30" x14ac:dyDescent="0.3">
      <c r="A8" s="1" t="s">
        <v>47</v>
      </c>
      <c r="B8" s="1" t="s">
        <v>48</v>
      </c>
      <c r="C8" s="1" t="s">
        <v>49</v>
      </c>
      <c r="D8" s="1">
        <v>6358</v>
      </c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 t="s">
        <v>23</v>
      </c>
      <c r="C9" s="1" t="s">
        <v>28</v>
      </c>
      <c r="D9" s="1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 t="s">
        <v>9</v>
      </c>
      <c r="B10" s="1">
        <v>648</v>
      </c>
      <c r="C10" s="1">
        <v>11.4</v>
      </c>
      <c r="D10" s="1"/>
      <c r="O10" s="1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</row>
    <row r="11" spans="1:30" x14ac:dyDescent="0.3">
      <c r="A11" s="1" t="s">
        <v>17</v>
      </c>
      <c r="B11" s="1">
        <v>404</v>
      </c>
      <c r="C11" s="1">
        <v>6.6</v>
      </c>
      <c r="D11" s="1"/>
      <c r="O11" s="1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</row>
    <row r="12" spans="1:30" x14ac:dyDescent="0.3">
      <c r="A12" s="1" t="s">
        <v>18</v>
      </c>
      <c r="B12" s="1">
        <v>2331</v>
      </c>
      <c r="C12" s="1">
        <v>4.8</v>
      </c>
      <c r="D12" s="1"/>
      <c r="O12" s="1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"/>
      <c r="C13" s="1"/>
      <c r="D13" s="1"/>
    </row>
    <row r="14" spans="1:30" x14ac:dyDescent="0.3">
      <c r="A14" s="3"/>
      <c r="B14" s="3"/>
      <c r="C14" s="3"/>
      <c r="D14" s="3"/>
      <c r="O14" s="1" t="s">
        <v>8</v>
      </c>
      <c r="P14" s="1" t="s">
        <v>19</v>
      </c>
      <c r="Q14" s="1"/>
      <c r="R14" s="1">
        <v>1</v>
      </c>
      <c r="S14" s="1"/>
      <c r="T14" s="17" t="s">
        <v>20</v>
      </c>
      <c r="U14" s="17">
        <v>0.3</v>
      </c>
      <c r="V14" s="1"/>
      <c r="W14" s="1"/>
      <c r="X14" s="17" t="s">
        <v>32</v>
      </c>
      <c r="Y14" s="1"/>
      <c r="Z14" s="1"/>
      <c r="AA14" s="1"/>
    </row>
    <row r="15" spans="1:30" x14ac:dyDescent="0.3">
      <c r="O15" s="2"/>
      <c r="P15" s="61" t="s">
        <v>9</v>
      </c>
      <c r="Q15" s="62"/>
      <c r="R15" s="62"/>
      <c r="S15" s="63"/>
      <c r="T15" s="61" t="s">
        <v>17</v>
      </c>
      <c r="U15" s="62"/>
      <c r="V15" s="62"/>
      <c r="W15" s="63"/>
      <c r="X15" s="61" t="s">
        <v>18</v>
      </c>
      <c r="Y15" s="62"/>
      <c r="Z15" s="62"/>
      <c r="AA15" s="63"/>
      <c r="AB15" s="1" t="s">
        <v>9</v>
      </c>
      <c r="AC15" s="8" t="s">
        <v>17</v>
      </c>
      <c r="AD15" s="8" t="s">
        <v>18</v>
      </c>
    </row>
    <row r="16" spans="1:30" x14ac:dyDescent="0.3">
      <c r="A16" s="2"/>
      <c r="B16" s="64" t="s">
        <v>9</v>
      </c>
      <c r="C16" s="64"/>
      <c r="D16" s="64"/>
      <c r="E16" s="64"/>
      <c r="F16" s="64" t="s">
        <v>17</v>
      </c>
      <c r="G16" s="64"/>
      <c r="H16" s="64"/>
      <c r="I16" s="64"/>
      <c r="J16" s="64" t="s">
        <v>18</v>
      </c>
      <c r="K16" s="64"/>
      <c r="L16" s="64"/>
      <c r="M16" s="64"/>
      <c r="O16" s="1" t="s">
        <v>10</v>
      </c>
      <c r="P16" s="1">
        <v>100</v>
      </c>
      <c r="Q16" s="1">
        <v>200</v>
      </c>
      <c r="R16" s="1">
        <v>300</v>
      </c>
      <c r="S16" s="1">
        <v>400</v>
      </c>
      <c r="T16" s="1">
        <v>100</v>
      </c>
      <c r="U16" s="1">
        <v>200</v>
      </c>
      <c r="V16" s="1">
        <v>300</v>
      </c>
      <c r="W16" s="1">
        <v>400</v>
      </c>
      <c r="X16" s="1">
        <v>100</v>
      </c>
      <c r="Y16" s="1">
        <v>200</v>
      </c>
      <c r="Z16" s="1">
        <v>300</v>
      </c>
      <c r="AA16" s="1">
        <v>400</v>
      </c>
      <c r="AB16" s="1" t="s">
        <v>43</v>
      </c>
      <c r="AC16" s="1" t="s">
        <v>43</v>
      </c>
      <c r="AD16" s="1" t="s">
        <v>43</v>
      </c>
    </row>
    <row r="17" spans="1:30" x14ac:dyDescent="0.3">
      <c r="A17" s="2" t="s">
        <v>10</v>
      </c>
      <c r="B17" s="15">
        <v>100</v>
      </c>
      <c r="C17" s="15">
        <v>200</v>
      </c>
      <c r="D17" s="15">
        <v>300</v>
      </c>
      <c r="E17" s="20">
        <v>400</v>
      </c>
      <c r="F17" s="20">
        <v>100</v>
      </c>
      <c r="G17" s="20">
        <v>200</v>
      </c>
      <c r="H17" s="20">
        <v>300</v>
      </c>
      <c r="I17" s="20">
        <v>400</v>
      </c>
      <c r="J17" s="20">
        <v>100</v>
      </c>
      <c r="K17" s="20">
        <v>200</v>
      </c>
      <c r="L17" s="20">
        <v>300</v>
      </c>
      <c r="M17" s="20">
        <v>400</v>
      </c>
      <c r="O17" s="17" t="s">
        <v>11</v>
      </c>
      <c r="P17" s="1">
        <v>99.7</v>
      </c>
      <c r="Q17" s="1"/>
      <c r="R17" s="1">
        <v>99.8</v>
      </c>
      <c r="S17" s="1">
        <v>100</v>
      </c>
      <c r="T17" s="1">
        <v>99.7</v>
      </c>
      <c r="U17" s="1">
        <v>100</v>
      </c>
      <c r="V17" s="1"/>
      <c r="W17" s="1">
        <v>100</v>
      </c>
      <c r="X17" s="1">
        <v>99.7</v>
      </c>
      <c r="Y17" s="1">
        <v>99.8</v>
      </c>
      <c r="Z17" s="1"/>
      <c r="AA17" s="1">
        <v>100</v>
      </c>
      <c r="AB17" s="13"/>
      <c r="AC17" s="13"/>
      <c r="AD17" s="13"/>
    </row>
    <row r="18" spans="1:30" x14ac:dyDescent="0.3">
      <c r="A18" s="2" t="s">
        <v>27</v>
      </c>
      <c r="B18" s="2">
        <v>3.35</v>
      </c>
      <c r="C18" s="2">
        <v>3.56</v>
      </c>
      <c r="D18" s="2">
        <v>3.71</v>
      </c>
      <c r="E18" s="21">
        <v>3.84</v>
      </c>
      <c r="F18" s="21">
        <v>3.19</v>
      </c>
      <c r="G18" s="21">
        <v>3.47</v>
      </c>
      <c r="H18" s="21">
        <v>3.66</v>
      </c>
      <c r="I18" s="21">
        <v>3.79</v>
      </c>
      <c r="J18" s="21">
        <v>2.99</v>
      </c>
      <c r="K18" s="21">
        <v>3.35</v>
      </c>
      <c r="L18" s="21">
        <v>3.44</v>
      </c>
      <c r="M18" s="21">
        <v>3.54</v>
      </c>
      <c r="O18" s="17" t="s">
        <v>12</v>
      </c>
      <c r="P18" s="1">
        <v>63.56</v>
      </c>
      <c r="Q18" s="1"/>
      <c r="R18" s="1">
        <v>64.91</v>
      </c>
      <c r="S18" s="1">
        <v>64.83</v>
      </c>
      <c r="T18" s="1">
        <v>69.58</v>
      </c>
      <c r="U18" s="1">
        <v>71.739999999999995</v>
      </c>
      <c r="V18" s="1"/>
      <c r="W18" s="1">
        <v>71.77</v>
      </c>
      <c r="X18" s="1">
        <v>72.319999999999993</v>
      </c>
      <c r="Y18" s="1">
        <v>74.37</v>
      </c>
      <c r="Z18" s="1"/>
      <c r="AA18" s="1">
        <v>74.459999999999994</v>
      </c>
      <c r="AB18" s="13"/>
      <c r="AC18" s="13"/>
      <c r="AD18" s="13"/>
    </row>
    <row r="19" spans="1:30" x14ac:dyDescent="0.3">
      <c r="A19" s="2" t="s">
        <v>46</v>
      </c>
      <c r="B19" s="2">
        <v>10</v>
      </c>
      <c r="C19" s="2">
        <v>10</v>
      </c>
      <c r="D19" s="2">
        <v>11.8</v>
      </c>
      <c r="E19" s="21">
        <v>14</v>
      </c>
      <c r="F19" s="21">
        <v>10</v>
      </c>
      <c r="G19" s="21">
        <v>12</v>
      </c>
      <c r="H19" s="21">
        <v>14</v>
      </c>
      <c r="I19" s="21">
        <v>15</v>
      </c>
      <c r="J19" s="21">
        <v>10</v>
      </c>
      <c r="K19" s="21">
        <v>11</v>
      </c>
      <c r="L19" s="21">
        <v>12</v>
      </c>
      <c r="M19" s="21">
        <v>13</v>
      </c>
      <c r="O19" s="1" t="s">
        <v>13</v>
      </c>
      <c r="P19" s="1">
        <v>63.56</v>
      </c>
      <c r="Q19" s="1"/>
      <c r="R19" s="1">
        <v>64.91</v>
      </c>
      <c r="S19" s="1">
        <v>64.83</v>
      </c>
      <c r="T19" s="1">
        <v>69.58</v>
      </c>
      <c r="U19" s="1">
        <v>71.739999999999995</v>
      </c>
      <c r="V19" s="1"/>
      <c r="W19" s="1">
        <v>71.77</v>
      </c>
      <c r="X19" s="1">
        <v>72.319999999999993</v>
      </c>
      <c r="Y19" s="1">
        <v>74.37</v>
      </c>
      <c r="Z19" s="1"/>
      <c r="AA19" s="1">
        <v>74.459999999999994</v>
      </c>
      <c r="AB19" s="13"/>
      <c r="AC19" s="13"/>
      <c r="AD19" s="13"/>
    </row>
    <row r="20" spans="1:30" x14ac:dyDescent="0.3">
      <c r="O20" s="17" t="s">
        <v>14</v>
      </c>
      <c r="P20" s="1">
        <v>10.220000000000001</v>
      </c>
      <c r="Q20" s="1"/>
      <c r="R20" s="1">
        <v>10.45</v>
      </c>
      <c r="S20" s="1">
        <v>10.43</v>
      </c>
      <c r="T20" s="1">
        <v>11.18</v>
      </c>
      <c r="U20" s="1">
        <v>11.55</v>
      </c>
      <c r="V20" s="1"/>
      <c r="W20" s="1">
        <v>11.56</v>
      </c>
      <c r="X20" s="1">
        <v>11.59</v>
      </c>
      <c r="Y20" s="1">
        <v>11.93</v>
      </c>
      <c r="Z20" s="1"/>
      <c r="AA20" s="1">
        <v>11.94</v>
      </c>
      <c r="AB20" s="13"/>
      <c r="AC20" s="13"/>
      <c r="AD20" s="13"/>
    </row>
    <row r="21" spans="1:30" x14ac:dyDescent="0.3">
      <c r="O21" s="1" t="s">
        <v>15</v>
      </c>
      <c r="P21" s="1">
        <v>63.56</v>
      </c>
      <c r="Q21" s="1"/>
      <c r="R21" s="1">
        <v>64.91</v>
      </c>
      <c r="S21" s="1">
        <v>64.83</v>
      </c>
      <c r="T21" s="1">
        <v>69.58</v>
      </c>
      <c r="U21" s="1">
        <v>71.739999999999995</v>
      </c>
      <c r="V21" s="1"/>
      <c r="W21" s="1">
        <v>71.77</v>
      </c>
      <c r="X21" s="1">
        <v>72.319999999999993</v>
      </c>
      <c r="Y21" s="1">
        <v>74.37</v>
      </c>
      <c r="Z21" s="1"/>
      <c r="AA21" s="1">
        <v>74.459999999999994</v>
      </c>
      <c r="AB21" s="1"/>
      <c r="AC21" s="1"/>
      <c r="AD21" s="1"/>
    </row>
    <row r="22" spans="1:30" x14ac:dyDescent="0.3">
      <c r="O22" s="1" t="s">
        <v>16</v>
      </c>
      <c r="P22" s="1">
        <v>63.56</v>
      </c>
      <c r="Q22" s="1"/>
      <c r="R22" s="1">
        <v>64.91</v>
      </c>
      <c r="S22" s="1">
        <v>64.83</v>
      </c>
      <c r="T22" s="1">
        <v>69.58</v>
      </c>
      <c r="U22" s="1">
        <v>71.739999999999995</v>
      </c>
      <c r="V22" s="1"/>
      <c r="W22" s="1">
        <v>71.77</v>
      </c>
      <c r="X22" s="1">
        <v>72.319999999999993</v>
      </c>
      <c r="Y22" s="1">
        <v>74.37</v>
      </c>
      <c r="Z22" s="1"/>
      <c r="AA22" s="1">
        <v>74.459999999999994</v>
      </c>
      <c r="AB22" s="1"/>
      <c r="AC22" s="1"/>
      <c r="AD22" s="1"/>
    </row>
    <row r="23" spans="1:30" x14ac:dyDescent="0.3">
      <c r="O23" s="17" t="s">
        <v>44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</row>
    <row r="24" spans="1:30" x14ac:dyDescent="0.3">
      <c r="O24" s="1" t="s">
        <v>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O25" s="1" t="s">
        <v>53</v>
      </c>
    </row>
    <row r="27" spans="1:30" x14ac:dyDescent="0.3">
      <c r="O27" s="1" t="s">
        <v>8</v>
      </c>
      <c r="P27" s="1" t="s">
        <v>19</v>
      </c>
      <c r="Q27" s="1">
        <v>1</v>
      </c>
      <c r="R27" s="1"/>
      <c r="S27" s="1"/>
      <c r="T27" s="17" t="s">
        <v>20</v>
      </c>
      <c r="U27" s="18">
        <v>0.5</v>
      </c>
      <c r="V27" s="1"/>
      <c r="W27" s="1"/>
      <c r="X27" s="17" t="s">
        <v>32</v>
      </c>
      <c r="Y27" s="1"/>
      <c r="Z27" s="1">
        <v>6.37</v>
      </c>
      <c r="AA27" s="1"/>
      <c r="AB27" s="1"/>
      <c r="AC27" s="1"/>
      <c r="AD27" s="1"/>
    </row>
    <row r="28" spans="1:30" x14ac:dyDescent="0.3">
      <c r="O28" s="2"/>
      <c r="P28" s="64" t="s">
        <v>9</v>
      </c>
      <c r="Q28" s="64"/>
      <c r="R28" s="64"/>
      <c r="S28" s="64"/>
      <c r="T28" s="64" t="s">
        <v>17</v>
      </c>
      <c r="U28" s="64"/>
      <c r="V28" s="64"/>
      <c r="W28" s="64"/>
      <c r="X28" s="64" t="s">
        <v>18</v>
      </c>
      <c r="Y28" s="64"/>
      <c r="Z28" s="64"/>
      <c r="AA28" s="64"/>
      <c r="AB28" s="1" t="s">
        <v>9</v>
      </c>
      <c r="AC28" s="8" t="s">
        <v>17</v>
      </c>
      <c r="AD28" s="8" t="s">
        <v>18</v>
      </c>
    </row>
    <row r="29" spans="1:30" x14ac:dyDescent="0.3">
      <c r="O29" s="1" t="s">
        <v>10</v>
      </c>
      <c r="P29" s="1">
        <v>100</v>
      </c>
      <c r="Q29" s="1">
        <v>200</v>
      </c>
      <c r="R29" s="1">
        <v>300</v>
      </c>
      <c r="S29" s="1">
        <v>400</v>
      </c>
      <c r="T29" s="1">
        <v>100</v>
      </c>
      <c r="U29" s="1">
        <v>200</v>
      </c>
      <c r="V29" s="1">
        <v>300</v>
      </c>
      <c r="W29" s="1">
        <v>400</v>
      </c>
      <c r="X29" s="1">
        <v>100</v>
      </c>
      <c r="Y29" s="1">
        <v>200</v>
      </c>
      <c r="Z29" s="1">
        <v>300</v>
      </c>
      <c r="AA29" s="1">
        <v>400</v>
      </c>
      <c r="AB29" s="1" t="s">
        <v>43</v>
      </c>
      <c r="AC29" s="1" t="s">
        <v>43</v>
      </c>
      <c r="AD29" s="1" t="s">
        <v>43</v>
      </c>
    </row>
    <row r="30" spans="1:30" x14ac:dyDescent="0.3">
      <c r="O30" s="17" t="s">
        <v>11</v>
      </c>
      <c r="P30" s="1">
        <v>99.7</v>
      </c>
      <c r="Q30" s="1">
        <v>99.7</v>
      </c>
      <c r="R30" s="1">
        <v>100</v>
      </c>
      <c r="S30" s="1">
        <v>100</v>
      </c>
      <c r="T30" s="1">
        <v>99.7</v>
      </c>
      <c r="U30" s="1">
        <v>100</v>
      </c>
      <c r="V30" s="1">
        <v>100</v>
      </c>
      <c r="W30" s="1">
        <v>100</v>
      </c>
      <c r="X30" s="1">
        <v>99.7</v>
      </c>
      <c r="Y30" s="1">
        <v>99.7</v>
      </c>
      <c r="Z30" s="1">
        <v>99.8</v>
      </c>
      <c r="AA30" s="1">
        <v>100</v>
      </c>
      <c r="AB30" s="13">
        <f>AVERAGE(P30:S30)</f>
        <v>99.85</v>
      </c>
      <c r="AC30" s="13">
        <f>AVERAGE(T30:W30)</f>
        <v>99.924999999999997</v>
      </c>
      <c r="AD30" s="13">
        <f>AVERAGE(X30:AA30)</f>
        <v>99.8</v>
      </c>
    </row>
    <row r="31" spans="1:30" x14ac:dyDescent="0.3">
      <c r="O31" s="17" t="s">
        <v>12</v>
      </c>
      <c r="P31" s="1">
        <v>43.06</v>
      </c>
      <c r="Q31" s="1">
        <v>43.26</v>
      </c>
      <c r="R31" s="1">
        <v>43.3</v>
      </c>
      <c r="S31" s="1">
        <v>43.33</v>
      </c>
      <c r="T31" s="1">
        <v>50.53</v>
      </c>
      <c r="U31" s="1">
        <v>50.56</v>
      </c>
      <c r="V31" s="1">
        <v>50.56</v>
      </c>
      <c r="W31" s="1">
        <v>50.56</v>
      </c>
      <c r="X31" s="1">
        <v>71.709999999999994</v>
      </c>
      <c r="Y31" s="1">
        <v>72.86</v>
      </c>
      <c r="Z31" s="1">
        <v>72.89</v>
      </c>
      <c r="AA31" s="1">
        <v>72.98</v>
      </c>
      <c r="AB31" s="13">
        <f>AVERAGE(P31:S31)</f>
        <v>43.237499999999997</v>
      </c>
      <c r="AC31" s="13">
        <f>AVERAGE(T31:W31)</f>
        <v>50.552500000000002</v>
      </c>
      <c r="AD31" s="13">
        <f>AVERAGE(X31:AA31)</f>
        <v>72.61</v>
      </c>
    </row>
    <row r="32" spans="1:30" x14ac:dyDescent="0.3">
      <c r="O32" s="1" t="s">
        <v>13</v>
      </c>
      <c r="P32" s="1">
        <v>43.06</v>
      </c>
      <c r="Q32" s="1">
        <v>43.26</v>
      </c>
      <c r="R32" s="1">
        <v>43.3</v>
      </c>
      <c r="S32" s="1">
        <v>43.33</v>
      </c>
      <c r="T32" s="1">
        <v>50.53</v>
      </c>
      <c r="U32" s="1">
        <v>50.56</v>
      </c>
      <c r="V32" s="1">
        <v>50.56</v>
      </c>
      <c r="W32" s="1">
        <v>50.56</v>
      </c>
      <c r="X32" s="1">
        <v>71.709999999999994</v>
      </c>
      <c r="Y32" s="1">
        <v>72.86</v>
      </c>
      <c r="Z32" s="1">
        <v>72.89</v>
      </c>
      <c r="AA32" s="1">
        <v>72.98</v>
      </c>
      <c r="AB32" s="13">
        <f t="shared" ref="AB32" si="0">AVERAGE(P32:S32)</f>
        <v>43.237499999999997</v>
      </c>
      <c r="AC32" s="13">
        <f>AVERAGE(T32:W32)</f>
        <v>50.552500000000002</v>
      </c>
      <c r="AD32" s="13">
        <f t="shared" ref="AD32:AD33" si="1">AVERAGE(X32:AA32)</f>
        <v>72.61</v>
      </c>
    </row>
    <row r="33" spans="15:30" x14ac:dyDescent="0.3">
      <c r="O33" s="17" t="s">
        <v>14</v>
      </c>
      <c r="P33" s="1">
        <v>6.62</v>
      </c>
      <c r="Q33" s="1">
        <v>6.65</v>
      </c>
      <c r="R33" s="1">
        <v>6.65</v>
      </c>
      <c r="S33" s="1">
        <v>6.66</v>
      </c>
      <c r="T33" s="1">
        <v>7.98</v>
      </c>
      <c r="U33" s="1">
        <v>7.99</v>
      </c>
      <c r="V33" s="1">
        <v>7.99</v>
      </c>
      <c r="W33" s="1">
        <v>7.99</v>
      </c>
      <c r="X33" s="1">
        <v>11.49</v>
      </c>
      <c r="Y33" s="1">
        <v>11.67</v>
      </c>
      <c r="Z33" s="1">
        <v>11.67</v>
      </c>
      <c r="AA33" s="1">
        <v>11.69</v>
      </c>
      <c r="AB33" s="13">
        <f>AVERAGE(P33:S33)</f>
        <v>6.6450000000000005</v>
      </c>
      <c r="AC33" s="13">
        <f>AVERAGE(T33:W33)</f>
        <v>7.9875000000000007</v>
      </c>
      <c r="AD33" s="13">
        <f t="shared" si="1"/>
        <v>11.629999999999999</v>
      </c>
    </row>
    <row r="34" spans="15:30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>AVERAGE(P34:S34)</f>
        <v>#DIV/0!</v>
      </c>
      <c r="AC34" s="13" t="e">
        <f t="shared" ref="AC34:AC35" si="2">AVERAGE(Q34:T34)</f>
        <v>#DIV/0!</v>
      </c>
      <c r="AD34" s="13" t="e">
        <f t="shared" ref="AD34:AD35" si="3">AVERAGE(R34:U34)</f>
        <v>#DIV/0!</v>
      </c>
    </row>
    <row r="35" spans="15:30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ref="AB35:AB36" si="4">AVERAGE(P35:S35)</f>
        <v>#DIV/0!</v>
      </c>
      <c r="AC35" s="13" t="e">
        <f t="shared" si="2"/>
        <v>#DIV/0!</v>
      </c>
      <c r="AD35" s="13" t="e">
        <f t="shared" si="3"/>
        <v>#DIV/0!</v>
      </c>
    </row>
    <row r="36" spans="15:30" x14ac:dyDescent="0.3">
      <c r="O36" s="17" t="s">
        <v>44</v>
      </c>
      <c r="P36" s="1">
        <v>0.05</v>
      </c>
      <c r="Q36" s="1">
        <v>0.05</v>
      </c>
      <c r="R36" s="1">
        <v>0.05</v>
      </c>
      <c r="S36" s="1">
        <v>0.05</v>
      </c>
      <c r="T36" s="1">
        <v>0.05</v>
      </c>
      <c r="U36" s="1">
        <v>0.05</v>
      </c>
      <c r="V36" s="1">
        <v>0.05</v>
      </c>
      <c r="W36" s="1">
        <v>0.05</v>
      </c>
      <c r="X36" s="1">
        <v>0.1</v>
      </c>
      <c r="Y36" s="1">
        <v>0.11</v>
      </c>
      <c r="Z36" s="1">
        <v>0.11</v>
      </c>
      <c r="AA36" s="1">
        <v>0.11</v>
      </c>
      <c r="AB36" s="13">
        <f t="shared" si="4"/>
        <v>0.05</v>
      </c>
      <c r="AC36" s="13">
        <f>AVERAGE(T36:W36)</f>
        <v>0.05</v>
      </c>
      <c r="AD36" s="13">
        <f>AVERAGE(X36:AA36)</f>
        <v>0.1075</v>
      </c>
    </row>
    <row r="37" spans="15:30" x14ac:dyDescent="0.3">
      <c r="O37" s="1" t="s">
        <v>37</v>
      </c>
      <c r="P37" s="13">
        <f>2*(P32*P33)/(P32+P33)</f>
        <v>11.47573268921095</v>
      </c>
      <c r="Q37" s="13">
        <f t="shared" ref="Q37:AD37" si="5">2*(Q32*Q33)/(Q32+Q33)</f>
        <v>11.527910238429175</v>
      </c>
      <c r="R37" s="13">
        <f t="shared" si="5"/>
        <v>11.529329329329331</v>
      </c>
      <c r="S37" s="13">
        <f t="shared" si="5"/>
        <v>11.545421084216843</v>
      </c>
      <c r="T37" s="13">
        <f t="shared" si="5"/>
        <v>13.783264399247992</v>
      </c>
      <c r="U37" s="13">
        <f t="shared" si="5"/>
        <v>13.79929632792485</v>
      </c>
      <c r="V37" s="13">
        <f t="shared" si="5"/>
        <v>13.79929632792485</v>
      </c>
      <c r="W37" s="13">
        <f t="shared" si="5"/>
        <v>13.79929632792485</v>
      </c>
      <c r="X37" s="13">
        <f t="shared" si="5"/>
        <v>19.806439903846154</v>
      </c>
      <c r="Y37" s="13">
        <f t="shared" si="5"/>
        <v>20.11773808115462</v>
      </c>
      <c r="Z37" s="13">
        <f t="shared" si="5"/>
        <v>20.118881267738882</v>
      </c>
      <c r="AA37" s="13">
        <f t="shared" si="5"/>
        <v>20.152030235030118</v>
      </c>
      <c r="AB37" s="13">
        <f>2*(AB32*AB33)/(AB32+AB33)</f>
        <v>11.519598556608029</v>
      </c>
      <c r="AC37" s="13">
        <f>2*(AC32*AC33)/(AC32+AC33)</f>
        <v>13.795288477963785</v>
      </c>
      <c r="AD37" s="13">
        <f t="shared" si="5"/>
        <v>20.048772554605886</v>
      </c>
    </row>
    <row r="38" spans="15:30" x14ac:dyDescent="0.3">
      <c r="O38" s="1" t="s">
        <v>53</v>
      </c>
      <c r="P38" s="1">
        <v>1</v>
      </c>
      <c r="Q38" s="1">
        <v>13</v>
      </c>
      <c r="R38" s="1">
        <v>33</v>
      </c>
      <c r="S38" s="1">
        <v>74</v>
      </c>
      <c r="T38" s="1">
        <v>0.1</v>
      </c>
      <c r="U38" s="1">
        <v>5</v>
      </c>
      <c r="V38" s="1">
        <v>13</v>
      </c>
      <c r="W38" s="1">
        <v>26</v>
      </c>
      <c r="X38" s="1">
        <v>0.1</v>
      </c>
      <c r="Y38" s="1">
        <v>9</v>
      </c>
      <c r="Z38" s="1">
        <v>11</v>
      </c>
      <c r="AA38" s="1">
        <v>56</v>
      </c>
      <c r="AB38" s="1">
        <f>AVERAGE(P38:S38)</f>
        <v>30.25</v>
      </c>
      <c r="AC38" s="1">
        <f>AVERAGE(T38:W38)</f>
        <v>11.025</v>
      </c>
      <c r="AD38" s="1">
        <f>AVERAGE(X38:AA38)</f>
        <v>19.024999999999999</v>
      </c>
    </row>
    <row r="40" spans="15:30" x14ac:dyDescent="0.3">
      <c r="O40" s="1" t="s">
        <v>8</v>
      </c>
      <c r="P40" s="1" t="s">
        <v>19</v>
      </c>
      <c r="Q40" s="1">
        <v>1</v>
      </c>
      <c r="R40" s="1"/>
      <c r="S40" s="1"/>
      <c r="T40" s="17" t="s">
        <v>20</v>
      </c>
      <c r="U40" s="17">
        <v>0.7</v>
      </c>
      <c r="V40" s="1"/>
      <c r="W40" s="1"/>
      <c r="X40" s="17" t="s">
        <v>32</v>
      </c>
      <c r="Y40" s="1"/>
      <c r="Z40" s="1"/>
      <c r="AA40" s="1"/>
      <c r="AB40" s="1"/>
      <c r="AC40" s="1"/>
      <c r="AD40" s="1"/>
    </row>
    <row r="41" spans="15:30" x14ac:dyDescent="0.3">
      <c r="O41" s="2"/>
      <c r="P41" s="64" t="s">
        <v>9</v>
      </c>
      <c r="Q41" s="64"/>
      <c r="R41" s="64"/>
      <c r="S41" s="64"/>
      <c r="T41" s="64" t="s">
        <v>17</v>
      </c>
      <c r="U41" s="64"/>
      <c r="V41" s="64"/>
      <c r="W41" s="64"/>
      <c r="X41" s="64" t="s">
        <v>18</v>
      </c>
      <c r="Y41" s="64"/>
      <c r="Z41" s="64"/>
      <c r="AA41" s="64"/>
      <c r="AB41" s="1" t="s">
        <v>9</v>
      </c>
      <c r="AC41" s="8" t="s">
        <v>17</v>
      </c>
      <c r="AD41" s="8" t="s">
        <v>18</v>
      </c>
    </row>
    <row r="42" spans="15:30" x14ac:dyDescent="0.3">
      <c r="O42" s="1" t="s">
        <v>10</v>
      </c>
      <c r="P42" s="1">
        <v>100</v>
      </c>
      <c r="Q42" s="1">
        <v>200</v>
      </c>
      <c r="R42" s="1">
        <v>300</v>
      </c>
      <c r="S42" s="1">
        <v>400</v>
      </c>
      <c r="T42" s="1">
        <v>100</v>
      </c>
      <c r="U42" s="1">
        <v>200</v>
      </c>
      <c r="V42" s="1">
        <v>300</v>
      </c>
      <c r="W42" s="1">
        <v>400</v>
      </c>
      <c r="X42" s="1">
        <v>100</v>
      </c>
      <c r="Y42" s="1">
        <v>200</v>
      </c>
      <c r="Z42" s="1">
        <v>300</v>
      </c>
      <c r="AA42" s="1">
        <v>400</v>
      </c>
      <c r="AB42" s="1" t="s">
        <v>43</v>
      </c>
      <c r="AC42" s="1" t="s">
        <v>43</v>
      </c>
      <c r="AD42" s="1" t="s">
        <v>43</v>
      </c>
    </row>
    <row r="43" spans="15:30" x14ac:dyDescent="0.3">
      <c r="O43" s="17" t="s">
        <v>11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</row>
    <row r="44" spans="15:30" x14ac:dyDescent="0.3">
      <c r="O44" s="17" t="s">
        <v>12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</row>
    <row r="45" spans="15:30" x14ac:dyDescent="0.3">
      <c r="O45" s="1" t="s">
        <v>13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</row>
    <row r="46" spans="15:30" x14ac:dyDescent="0.3">
      <c r="O46" s="17" t="s"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</row>
    <row r="47" spans="15:30" x14ac:dyDescent="0.3"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5:30" x14ac:dyDescent="0.3"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5:30" x14ac:dyDescent="0.3">
      <c r="O49" s="17" t="s">
        <v>44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</row>
    <row r="50" spans="15:30" x14ac:dyDescent="0.3"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</row>
    <row r="51" spans="15:30" x14ac:dyDescent="0.3">
      <c r="O51" s="1" t="s">
        <v>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3" spans="15:30" x14ac:dyDescent="0.3">
      <c r="O53" s="1" t="s">
        <v>8</v>
      </c>
      <c r="P53" s="1" t="s">
        <v>19</v>
      </c>
      <c r="Q53" s="1">
        <v>1</v>
      </c>
      <c r="R53" s="1"/>
      <c r="S53" s="1"/>
      <c r="T53" s="17" t="s">
        <v>20</v>
      </c>
      <c r="U53" s="17">
        <v>0.9</v>
      </c>
      <c r="V53" s="1"/>
      <c r="W53" s="1"/>
      <c r="X53" s="17" t="s">
        <v>32</v>
      </c>
      <c r="Y53" s="1"/>
      <c r="Z53" s="1"/>
      <c r="AA53" s="1"/>
      <c r="AB53" s="1"/>
      <c r="AC53" s="1"/>
      <c r="AD53" s="1"/>
    </row>
    <row r="54" spans="15:30" x14ac:dyDescent="0.3">
      <c r="O54" s="2"/>
      <c r="P54" s="64" t="s">
        <v>9</v>
      </c>
      <c r="Q54" s="64"/>
      <c r="R54" s="64"/>
      <c r="S54" s="64"/>
      <c r="T54" s="64" t="s">
        <v>17</v>
      </c>
      <c r="U54" s="64"/>
      <c r="V54" s="64"/>
      <c r="W54" s="64"/>
      <c r="X54" s="64" t="s">
        <v>18</v>
      </c>
      <c r="Y54" s="64"/>
      <c r="Z54" s="64"/>
      <c r="AA54" s="64"/>
      <c r="AB54" s="1" t="s">
        <v>9</v>
      </c>
      <c r="AC54" s="8" t="s">
        <v>17</v>
      </c>
      <c r="AD54" s="8" t="s">
        <v>18</v>
      </c>
    </row>
    <row r="55" spans="15:30" x14ac:dyDescent="0.3">
      <c r="O55" s="1" t="s">
        <v>10</v>
      </c>
      <c r="P55" s="1">
        <v>100</v>
      </c>
      <c r="Q55" s="1"/>
      <c r="R55" s="1">
        <v>250</v>
      </c>
      <c r="S55" s="1">
        <v>400</v>
      </c>
      <c r="T55" s="1">
        <v>100</v>
      </c>
      <c r="U55" s="1">
        <v>250</v>
      </c>
      <c r="V55" s="1"/>
      <c r="W55" s="1">
        <v>400</v>
      </c>
      <c r="X55" s="1">
        <v>100</v>
      </c>
      <c r="Y55" s="1">
        <v>250</v>
      </c>
      <c r="Z55" s="1"/>
      <c r="AA55" s="1">
        <v>400</v>
      </c>
      <c r="AB55" s="1" t="s">
        <v>43</v>
      </c>
      <c r="AC55" s="1" t="s">
        <v>43</v>
      </c>
      <c r="AD55" s="1" t="s">
        <v>43</v>
      </c>
    </row>
    <row r="56" spans="15:30" x14ac:dyDescent="0.3">
      <c r="O56" s="17" t="s">
        <v>11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</row>
    <row r="57" spans="15:30" x14ac:dyDescent="0.3">
      <c r="O57" s="17" t="s">
        <v>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</row>
    <row r="58" spans="15:30" x14ac:dyDescent="0.3">
      <c r="O58" s="1" t="s">
        <v>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</row>
    <row r="59" spans="15:30" x14ac:dyDescent="0.3">
      <c r="O59" s="17" t="s">
        <v>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</row>
    <row r="60" spans="15:30" x14ac:dyDescent="0.3"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5:30" x14ac:dyDescent="0.3"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5:30" x14ac:dyDescent="0.3">
      <c r="O62" s="17" t="s">
        <v>44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3"/>
      <c r="AC62" s="13"/>
      <c r="AD62" s="13"/>
    </row>
    <row r="63" spans="15:30" x14ac:dyDescent="0.3">
      <c r="O63" s="7" t="s">
        <v>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3"/>
      <c r="AC63" s="13"/>
      <c r="AD63" s="13"/>
    </row>
    <row r="64" spans="15:30" x14ac:dyDescent="0.3">
      <c r="O64" s="1" t="s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18">
    <mergeCell ref="X28:AA28"/>
    <mergeCell ref="P2:S2"/>
    <mergeCell ref="T2:W2"/>
    <mergeCell ref="X2:AA2"/>
    <mergeCell ref="P15:S15"/>
    <mergeCell ref="T15:W15"/>
    <mergeCell ref="X15:AA15"/>
    <mergeCell ref="B16:E16"/>
    <mergeCell ref="F16:I16"/>
    <mergeCell ref="J16:M16"/>
    <mergeCell ref="P28:S28"/>
    <mergeCell ref="T28:W28"/>
    <mergeCell ref="P41:S41"/>
    <mergeCell ref="T41:W41"/>
    <mergeCell ref="X41:AA41"/>
    <mergeCell ref="P54:S54"/>
    <mergeCell ref="T54:W54"/>
    <mergeCell ref="X54:AA5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332A-416B-485E-A498-E62CB07A68E6}">
  <dimension ref="A1:AJ64"/>
  <sheetViews>
    <sheetView topLeftCell="A43" zoomScale="70" zoomScaleNormal="70" workbookViewId="0">
      <selection activeCell="W44" sqref="W4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5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>
        <v>100</v>
      </c>
      <c r="T3">
        <v>200</v>
      </c>
      <c r="U3">
        <v>300</v>
      </c>
      <c r="V3">
        <v>400</v>
      </c>
      <c r="W3">
        <v>500</v>
      </c>
      <c r="X3">
        <v>100</v>
      </c>
      <c r="Y3">
        <v>200</v>
      </c>
      <c r="Z3">
        <v>300</v>
      </c>
      <c r="AA3">
        <v>400</v>
      </c>
      <c r="AB3">
        <v>500</v>
      </c>
      <c r="AC3">
        <v>100</v>
      </c>
      <c r="AD3">
        <v>200</v>
      </c>
      <c r="AE3">
        <v>300</v>
      </c>
      <c r="AF3">
        <v>400</v>
      </c>
      <c r="AG3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>
        <v>0.83076899999999998</v>
      </c>
      <c r="T4">
        <v>8.2769200000000005</v>
      </c>
      <c r="U4">
        <v>8.4615399999999994</v>
      </c>
      <c r="V4">
        <v>8.4923099999999998</v>
      </c>
      <c r="W4">
        <v>8.9230800000000006</v>
      </c>
      <c r="X4">
        <v>0.769231</v>
      </c>
      <c r="Y4">
        <v>7.69231</v>
      </c>
      <c r="Z4">
        <v>8.4615399999999994</v>
      </c>
      <c r="AA4">
        <v>8.4923099999999998</v>
      </c>
      <c r="AB4">
        <v>9.1692300000000007</v>
      </c>
      <c r="AC4">
        <v>0.70769199999999999</v>
      </c>
      <c r="AD4">
        <v>2.33846</v>
      </c>
      <c r="AE4">
        <v>5.1076899999999998</v>
      </c>
      <c r="AF4">
        <v>8.1846200000000007</v>
      </c>
      <c r="AG4">
        <v>8.4615399999999994</v>
      </c>
      <c r="AH4" s="13">
        <f>AVERAGE(S4:W4)</f>
        <v>6.9969238000000002</v>
      </c>
      <c r="AI4" s="13">
        <f>AVERAGE(X4:AB4)</f>
        <v>6.9169241999999995</v>
      </c>
      <c r="AJ4" s="13">
        <f>AVERAGE(AC4:AG4)</f>
        <v>4.9600004000000002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>
        <v>0.461538</v>
      </c>
      <c r="T5">
        <v>4.7692300000000003</v>
      </c>
      <c r="U5">
        <v>4.8615399999999998</v>
      </c>
      <c r="V5">
        <v>4.7076900000000004</v>
      </c>
      <c r="W5">
        <v>4.8307700000000002</v>
      </c>
      <c r="X5">
        <v>0.4</v>
      </c>
      <c r="Y5">
        <v>4.4615400000000003</v>
      </c>
      <c r="Z5">
        <v>4.8</v>
      </c>
      <c r="AA5">
        <v>4.7384599999999999</v>
      </c>
      <c r="AB5">
        <v>5.0461499999999999</v>
      </c>
      <c r="AC5">
        <v>0.61538499999999996</v>
      </c>
      <c r="AD5">
        <v>1.7230799999999999</v>
      </c>
      <c r="AE5">
        <v>3.2307700000000001</v>
      </c>
      <c r="AF5">
        <v>5.1076899999999998</v>
      </c>
      <c r="AG5">
        <v>5.1692299999999998</v>
      </c>
      <c r="AH5" s="13">
        <f t="shared" ref="AH5:AH7" si="0">AVERAGE(S5:W5)</f>
        <v>3.9261536000000001</v>
      </c>
      <c r="AI5" s="13">
        <f t="shared" ref="AI5:AI7" si="1">AVERAGE(X5:AB5)</f>
        <v>3.88923</v>
      </c>
      <c r="AJ5" s="13">
        <f t="shared" ref="AJ5:AJ7" si="2">AVERAGE(AC5:AG5)</f>
        <v>3.1692309999999999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>
        <v>0.12307700000000001</v>
      </c>
      <c r="T6">
        <v>1.12615</v>
      </c>
      <c r="U6">
        <v>1.1569199999999999</v>
      </c>
      <c r="V6">
        <v>1.1076900000000001</v>
      </c>
      <c r="W6">
        <v>1.1323099999999999</v>
      </c>
      <c r="X6">
        <v>0.104615</v>
      </c>
      <c r="Y6">
        <v>1.0646199999999999</v>
      </c>
      <c r="Z6">
        <v>1.1323099999999999</v>
      </c>
      <c r="AA6">
        <v>1.10154</v>
      </c>
      <c r="AB6">
        <v>1.18154</v>
      </c>
      <c r="AC6">
        <v>0.19076899999999999</v>
      </c>
      <c r="AD6">
        <v>0.461538</v>
      </c>
      <c r="AE6">
        <v>0.8</v>
      </c>
      <c r="AF6">
        <v>1.26769</v>
      </c>
      <c r="AG6">
        <v>1.2861499999999999</v>
      </c>
      <c r="AH6" s="13">
        <f t="shared" si="0"/>
        <v>0.92922939999999987</v>
      </c>
      <c r="AI6" s="13">
        <f t="shared" si="1"/>
        <v>0.91692499999999999</v>
      </c>
      <c r="AJ6" s="13">
        <f t="shared" si="2"/>
        <v>0.80122940000000009</v>
      </c>
    </row>
    <row r="7" spans="1:36" x14ac:dyDescent="0.3">
      <c r="A7" s="3"/>
      <c r="B7" s="3"/>
      <c r="C7" s="3"/>
      <c r="R7" s="17" t="s">
        <v>14</v>
      </c>
      <c r="S7">
        <v>0.103714</v>
      </c>
      <c r="T7">
        <v>1.51999</v>
      </c>
      <c r="U7">
        <v>1.5445</v>
      </c>
      <c r="V7">
        <v>1.5014799999999999</v>
      </c>
      <c r="W7">
        <v>1.52772</v>
      </c>
      <c r="X7">
        <v>9.7599199999999997E-2</v>
      </c>
      <c r="Y7">
        <v>1.47967</v>
      </c>
      <c r="Z7">
        <v>1.5275300000000001</v>
      </c>
      <c r="AA7">
        <v>1.5074799999999999</v>
      </c>
      <c r="AB7">
        <v>1.5689599999999999</v>
      </c>
      <c r="AC7">
        <v>0.159717</v>
      </c>
      <c r="AD7">
        <v>0.55946600000000002</v>
      </c>
      <c r="AE7">
        <v>1.0086999999999999</v>
      </c>
      <c r="AF7">
        <v>1.65679</v>
      </c>
      <c r="AG7">
        <v>1.66039</v>
      </c>
      <c r="AH7" s="13">
        <f t="shared" si="0"/>
        <v>1.2394808000000002</v>
      </c>
      <c r="AI7" s="13">
        <f t="shared" si="1"/>
        <v>1.2362478399999999</v>
      </c>
      <c r="AJ7" s="13">
        <f t="shared" si="2"/>
        <v>1.0090125999999999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>
        <v>0.14461499999999999</v>
      </c>
      <c r="T8">
        <v>0.88256400000000002</v>
      </c>
      <c r="U8">
        <v>0.91487200000000002</v>
      </c>
      <c r="V8">
        <v>0.85333300000000001</v>
      </c>
      <c r="W8">
        <v>0.88256400000000002</v>
      </c>
      <c r="X8">
        <v>0.12615399999999999</v>
      </c>
      <c r="Y8">
        <v>0.80923100000000003</v>
      </c>
      <c r="Z8">
        <v>0.88102599999999998</v>
      </c>
      <c r="AA8">
        <v>0.84102600000000005</v>
      </c>
      <c r="AB8">
        <v>0.92717899999999998</v>
      </c>
      <c r="AC8">
        <v>0.210256</v>
      </c>
      <c r="AD8">
        <v>0.58923099999999995</v>
      </c>
      <c r="AE8">
        <v>1.02051</v>
      </c>
      <c r="AF8">
        <v>1.61897</v>
      </c>
      <c r="AG8">
        <v>1.63744</v>
      </c>
      <c r="AH8" s="13">
        <f>AVERAGE(S8:W8)</f>
        <v>0.73558960000000007</v>
      </c>
      <c r="AI8" s="13">
        <f>AVERAGE(X8:AB8)</f>
        <v>0.71692319999999987</v>
      </c>
      <c r="AJ8" s="13">
        <f>AVERAGE(AC8:AG8)</f>
        <v>1.0152813999999999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>
        <v>0.393154</v>
      </c>
      <c r="T9">
        <v>2.7076699999999998</v>
      </c>
      <c r="U9">
        <v>2.7926600000000001</v>
      </c>
      <c r="V9">
        <v>2.7267899999999998</v>
      </c>
      <c r="W9">
        <v>2.8752200000000001</v>
      </c>
      <c r="X9">
        <v>0.337951</v>
      </c>
      <c r="Y9">
        <v>2.5101900000000001</v>
      </c>
      <c r="Z9">
        <v>2.7089599999999998</v>
      </c>
      <c r="AA9">
        <v>2.6813799999999999</v>
      </c>
      <c r="AB9">
        <v>2.9852400000000001</v>
      </c>
      <c r="AC9">
        <v>0.48203099999999999</v>
      </c>
      <c r="AD9">
        <v>1.22604</v>
      </c>
      <c r="AE9">
        <v>2.30843</v>
      </c>
      <c r="AF9">
        <v>3.6092599999999999</v>
      </c>
      <c r="AG9">
        <v>3.6536900000000001</v>
      </c>
      <c r="AH9" s="13">
        <f t="shared" ref="AH9" si="3">AVERAGE(S9:W9)</f>
        <v>2.2990988000000003</v>
      </c>
      <c r="AI9" s="13">
        <f t="shared" ref="AI9:AI10" si="4">AVERAGE(X9:AB9)</f>
        <v>2.2447442000000004</v>
      </c>
      <c r="AJ9" s="13">
        <f t="shared" ref="AJ9:AJ10" si="5">AVERAGE(AC9:AG9)</f>
        <v>2.2558902000000001</v>
      </c>
    </row>
    <row r="10" spans="1:36" x14ac:dyDescent="0.3">
      <c r="A10" s="1" t="s">
        <v>59</v>
      </c>
      <c r="B10" s="1">
        <v>4157</v>
      </c>
      <c r="C10" s="1">
        <v>48024</v>
      </c>
      <c r="D10" s="29"/>
      <c r="E10" s="3">
        <f>C10/C12</f>
        <v>3.0238005289006424</v>
      </c>
      <c r="F10" t="s">
        <v>59</v>
      </c>
      <c r="G10">
        <v>4170</v>
      </c>
      <c r="H10">
        <v>60623</v>
      </c>
      <c r="R10" s="17" t="s">
        <v>44</v>
      </c>
      <c r="S10" s="72">
        <v>5.6919899999999997E-5</v>
      </c>
      <c r="T10">
        <v>1.5574600000000001E-3</v>
      </c>
      <c r="U10">
        <v>1.5736599999999999E-3</v>
      </c>
      <c r="V10">
        <v>1.5509499999999999E-3</v>
      </c>
      <c r="W10">
        <v>1.56883E-3</v>
      </c>
      <c r="X10" s="72">
        <v>5.2529399999999999E-5</v>
      </c>
      <c r="Y10">
        <v>1.51673E-3</v>
      </c>
      <c r="Z10">
        <v>1.56875E-3</v>
      </c>
      <c r="AA10">
        <v>1.5545299999999999E-3</v>
      </c>
      <c r="AB10">
        <v>1.60743E-3</v>
      </c>
      <c r="AC10" s="72">
        <v>9.80014E-5</v>
      </c>
      <c r="AD10">
        <v>5.1042999999999998E-4</v>
      </c>
      <c r="AE10">
        <v>9.3989200000000001E-4</v>
      </c>
      <c r="AF10">
        <v>1.6691099999999999E-3</v>
      </c>
      <c r="AG10">
        <v>1.67128E-3</v>
      </c>
      <c r="AH10" s="13">
        <f>AVERAGE(S10:W10)</f>
        <v>1.26156398E-3</v>
      </c>
      <c r="AI10" s="13">
        <f t="shared" si="4"/>
        <v>1.25999388E-3</v>
      </c>
      <c r="AJ10" s="13">
        <f t="shared" si="5"/>
        <v>9.7774267999999986E-4</v>
      </c>
    </row>
    <row r="11" spans="1:36" x14ac:dyDescent="0.3">
      <c r="A11" s="1" t="s">
        <v>60</v>
      </c>
      <c r="B11" s="1">
        <v>3217</v>
      </c>
      <c r="C11" s="1">
        <v>16236</v>
      </c>
      <c r="D11" s="29"/>
      <c r="E11" s="3"/>
      <c r="F11" t="s">
        <v>60</v>
      </c>
      <c r="G11">
        <v>3234</v>
      </c>
      <c r="H11">
        <v>21622</v>
      </c>
      <c r="R11" s="1" t="s">
        <v>37</v>
      </c>
      <c r="S11" s="13">
        <f>S5</f>
        <v>0.461538</v>
      </c>
      <c r="T11" s="13">
        <f t="shared" ref="T11:AJ11" si="6">T5</f>
        <v>4.7692300000000003</v>
      </c>
      <c r="U11" s="13">
        <f t="shared" si="6"/>
        <v>4.8615399999999998</v>
      </c>
      <c r="V11" s="13">
        <f t="shared" si="6"/>
        <v>4.7076900000000004</v>
      </c>
      <c r="W11" s="13">
        <f t="shared" si="6"/>
        <v>4.8307700000000002</v>
      </c>
      <c r="X11" s="13">
        <f t="shared" si="6"/>
        <v>0.4</v>
      </c>
      <c r="Y11" s="13">
        <f t="shared" si="6"/>
        <v>4.4615400000000003</v>
      </c>
      <c r="Z11" s="13">
        <f t="shared" si="6"/>
        <v>4.8</v>
      </c>
      <c r="AA11" s="13">
        <f t="shared" si="6"/>
        <v>4.7384599999999999</v>
      </c>
      <c r="AB11" s="13">
        <f t="shared" si="6"/>
        <v>5.0461499999999999</v>
      </c>
      <c r="AC11" s="13">
        <f t="shared" si="6"/>
        <v>0.61538499999999996</v>
      </c>
      <c r="AD11" s="13">
        <f t="shared" si="6"/>
        <v>1.7230799999999999</v>
      </c>
      <c r="AE11" s="13">
        <f t="shared" si="6"/>
        <v>3.2307700000000001</v>
      </c>
      <c r="AF11" s="13">
        <f t="shared" si="6"/>
        <v>5.1076899999999998</v>
      </c>
      <c r="AG11" s="13">
        <f t="shared" si="6"/>
        <v>5.1692299999999998</v>
      </c>
      <c r="AH11" s="13">
        <f t="shared" si="6"/>
        <v>3.9261536000000001</v>
      </c>
      <c r="AI11" s="13">
        <f t="shared" si="6"/>
        <v>3.88923</v>
      </c>
      <c r="AJ11" s="13">
        <f t="shared" si="6"/>
        <v>3.1692309999999999</v>
      </c>
    </row>
    <row r="12" spans="1:36" x14ac:dyDescent="0.3">
      <c r="A12" s="1" t="s">
        <v>61</v>
      </c>
      <c r="B12" s="1">
        <v>263360</v>
      </c>
      <c r="C12" s="1">
        <v>15882</v>
      </c>
      <c r="D12" s="29"/>
      <c r="E12" s="3"/>
      <c r="F12" t="s">
        <v>61</v>
      </c>
      <c r="G12">
        <v>236249</v>
      </c>
      <c r="H12">
        <v>17592</v>
      </c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20">
        <v>1000</v>
      </c>
      <c r="H17" s="20">
        <v>1500</v>
      </c>
      <c r="I17" s="20">
        <v>2000</v>
      </c>
      <c r="J17" s="20">
        <v>2500</v>
      </c>
      <c r="K17" s="20">
        <v>3000</v>
      </c>
      <c r="L17" s="20">
        <v>1000</v>
      </c>
      <c r="M17" s="20">
        <v>1500</v>
      </c>
      <c r="N17" s="20">
        <v>2000</v>
      </c>
      <c r="O17" s="20">
        <v>2500</v>
      </c>
      <c r="P17" s="20">
        <v>3000</v>
      </c>
      <c r="R17" s="17" t="s">
        <v>11</v>
      </c>
      <c r="S17" s="1">
        <v>4.0351499999999998</v>
      </c>
      <c r="T17" s="1">
        <v>29.598800000000001</v>
      </c>
      <c r="U17" s="1">
        <v>30.1538</v>
      </c>
      <c r="V17" s="1">
        <v>30.523800000000001</v>
      </c>
      <c r="W17" s="1">
        <v>31.8187</v>
      </c>
      <c r="X17" s="1">
        <v>3.8039100000000001</v>
      </c>
      <c r="Y17" s="1">
        <v>28.303899999999999</v>
      </c>
      <c r="Z17" s="1">
        <v>30.1769</v>
      </c>
      <c r="AA17" s="1">
        <v>30.442799999999998</v>
      </c>
      <c r="AB17" s="1">
        <v>32.038400000000003</v>
      </c>
      <c r="AC17" s="1">
        <v>3.7692199999999998</v>
      </c>
      <c r="AD17" s="1">
        <v>11.643000000000001</v>
      </c>
      <c r="AE17" s="1">
        <v>23.979700000000001</v>
      </c>
      <c r="AF17" s="1">
        <v>29.402200000000001</v>
      </c>
      <c r="AG17" s="1">
        <v>30.096</v>
      </c>
      <c r="AH17" s="13">
        <f>AVERAGE(S17:W17)</f>
        <v>25.226050000000004</v>
      </c>
      <c r="AI17" s="13">
        <f>AVERAGE(X17:AB17)</f>
        <v>24.953181999999998</v>
      </c>
      <c r="AJ17" s="13">
        <f>AVERAGE(AC17:AG17)</f>
        <v>19.778023999999998</v>
      </c>
    </row>
    <row r="18" spans="1:36" x14ac:dyDescent="0.3">
      <c r="A18" s="57" t="s">
        <v>27</v>
      </c>
      <c r="B18" s="39">
        <v>2.4085999999999999</v>
      </c>
      <c r="C18" s="39">
        <v>2.5005299999999999</v>
      </c>
      <c r="D18" s="39">
        <v>2.5882000000000001</v>
      </c>
      <c r="E18" s="39">
        <v>2.68208</v>
      </c>
      <c r="F18" s="36">
        <v>2.7774700000000001</v>
      </c>
      <c r="G18" s="21">
        <v>2.4327999999999999</v>
      </c>
      <c r="H18" s="21">
        <v>2.5392000000000001</v>
      </c>
      <c r="I18" s="21">
        <v>2.6345999999999998</v>
      </c>
      <c r="J18" s="21">
        <v>2.7489599999999998</v>
      </c>
      <c r="K18" s="21">
        <v>2.8531599999999999</v>
      </c>
      <c r="L18" s="21">
        <v>2.4857999999999998</v>
      </c>
      <c r="M18" s="21">
        <v>2.5943999999999998</v>
      </c>
      <c r="N18" s="21">
        <v>2.6772999999999998</v>
      </c>
      <c r="O18" s="21">
        <v>2.7342399999999998</v>
      </c>
      <c r="P18" s="21">
        <v>2.7882699999999998</v>
      </c>
      <c r="R18" s="17" t="s">
        <v>12</v>
      </c>
      <c r="S18" s="1">
        <v>1.7111799999999999</v>
      </c>
      <c r="T18" s="1">
        <v>8.8102699999999992</v>
      </c>
      <c r="U18" s="1">
        <v>8.9143299999999996</v>
      </c>
      <c r="V18" s="1">
        <v>8.6830800000000004</v>
      </c>
      <c r="W18" s="1">
        <v>9.1108799999999999</v>
      </c>
      <c r="X18" s="1">
        <v>1.6186799999999999</v>
      </c>
      <c r="Y18" s="1">
        <v>8.3246599999999997</v>
      </c>
      <c r="Z18" s="1">
        <v>8.7293299999999991</v>
      </c>
      <c r="AA18" s="1">
        <v>8.6484000000000005</v>
      </c>
      <c r="AB18" s="1">
        <v>9.1224399999999992</v>
      </c>
      <c r="AC18" s="1">
        <v>1.9077299999999999</v>
      </c>
      <c r="AD18" s="1">
        <v>4.3820100000000002</v>
      </c>
      <c r="AE18" s="1">
        <v>8.1974800000000005</v>
      </c>
      <c r="AF18" s="1">
        <v>9.8508499999999994</v>
      </c>
      <c r="AG18" s="1">
        <v>10.058999999999999</v>
      </c>
      <c r="AH18" s="13">
        <f t="shared" ref="AH18:AH20" si="7">AVERAGE(S18:W18)</f>
        <v>7.4459479999999996</v>
      </c>
      <c r="AI18" s="13">
        <f t="shared" ref="AI18:AI20" si="8">AVERAGE(X18:AB18)</f>
        <v>7.2887019999999989</v>
      </c>
      <c r="AJ18" s="13">
        <f t="shared" ref="AJ18:AJ20" si="9">AVERAGE(AC18:AG18)</f>
        <v>6.8794139999999997</v>
      </c>
    </row>
    <row r="19" spans="1:36" x14ac:dyDescent="0.3">
      <c r="A19" s="57" t="s">
        <v>46</v>
      </c>
      <c r="B19" s="57">
        <v>195</v>
      </c>
      <c r="C19" s="57">
        <v>216</v>
      </c>
      <c r="D19" s="57">
        <v>227.6</v>
      </c>
      <c r="E19" s="57">
        <v>237.8</v>
      </c>
      <c r="F19" s="21">
        <v>246.8</v>
      </c>
      <c r="G19" s="21">
        <v>199.8</v>
      </c>
      <c r="H19" s="21">
        <v>224.6</v>
      </c>
      <c r="I19" s="21">
        <v>235.4</v>
      </c>
      <c r="J19" s="21">
        <v>247.2</v>
      </c>
      <c r="K19" s="21">
        <v>256</v>
      </c>
      <c r="L19" s="21">
        <v>150</v>
      </c>
      <c r="M19" s="21">
        <v>166.6</v>
      </c>
      <c r="N19" s="21">
        <v>176.4</v>
      </c>
      <c r="O19" s="21">
        <v>184.2</v>
      </c>
      <c r="P19" s="21">
        <v>191.2</v>
      </c>
      <c r="R19" s="1" t="s">
        <v>13</v>
      </c>
      <c r="S19" s="1">
        <v>0.36767300000000003</v>
      </c>
      <c r="T19" s="1">
        <v>1.92161</v>
      </c>
      <c r="U19" s="1">
        <v>1.9331700000000001</v>
      </c>
      <c r="V19" s="1">
        <v>1.8753599999999999</v>
      </c>
      <c r="W19" s="1">
        <v>1.9771099999999999</v>
      </c>
      <c r="X19" s="1">
        <v>0.34454899999999999</v>
      </c>
      <c r="Y19" s="1">
        <v>1.81524</v>
      </c>
      <c r="Z19" s="1">
        <v>1.8753599999999999</v>
      </c>
      <c r="AA19" s="1">
        <v>1.85686</v>
      </c>
      <c r="AB19" s="1">
        <v>1.97017</v>
      </c>
      <c r="AC19" s="1">
        <v>0.42085800000000001</v>
      </c>
      <c r="AD19" s="1">
        <v>0.97814800000000002</v>
      </c>
      <c r="AE19" s="1">
        <v>1.8036799999999999</v>
      </c>
      <c r="AF19" s="1">
        <v>2.1806000000000001</v>
      </c>
      <c r="AG19" s="1">
        <v>2.2222200000000001</v>
      </c>
      <c r="AH19" s="13">
        <f t="shared" si="7"/>
        <v>1.6149846000000001</v>
      </c>
      <c r="AI19" s="13">
        <f t="shared" si="8"/>
        <v>1.5724357999999998</v>
      </c>
      <c r="AJ19" s="13">
        <f t="shared" si="9"/>
        <v>1.5211011999999999</v>
      </c>
    </row>
    <row r="20" spans="1:36" x14ac:dyDescent="0.3">
      <c r="R20" s="17" t="s">
        <v>14</v>
      </c>
      <c r="S20" s="1">
        <v>1.3915200000000001</v>
      </c>
      <c r="T20" s="1">
        <v>6.0111499999999998</v>
      </c>
      <c r="U20" s="1">
        <v>6.0070600000000001</v>
      </c>
      <c r="V20" s="1">
        <v>5.90313</v>
      </c>
      <c r="W20" s="1">
        <v>6.0687499999999996</v>
      </c>
      <c r="X20" s="1">
        <v>1.34666</v>
      </c>
      <c r="Y20" s="1">
        <v>5.8818799999999998</v>
      </c>
      <c r="Z20" s="1">
        <v>5.91052</v>
      </c>
      <c r="AA20" s="1">
        <v>5.9029800000000003</v>
      </c>
      <c r="AB20" s="1">
        <v>6.0771600000000001</v>
      </c>
      <c r="AC20" s="1">
        <v>1.4960800000000001</v>
      </c>
      <c r="AD20" s="1">
        <v>3.1163699999999999</v>
      </c>
      <c r="AE20" s="1">
        <v>5.82165</v>
      </c>
      <c r="AF20" s="1">
        <v>6.6481500000000002</v>
      </c>
      <c r="AG20" s="1">
        <v>6.7102700000000004</v>
      </c>
      <c r="AH20" s="13">
        <f t="shared" si="7"/>
        <v>5.0763220000000002</v>
      </c>
      <c r="AI20" s="13">
        <f t="shared" si="8"/>
        <v>5.0238399999999999</v>
      </c>
      <c r="AJ20" s="13">
        <f t="shared" si="9"/>
        <v>4.7585040000000003</v>
      </c>
    </row>
    <row r="21" spans="1:36" x14ac:dyDescent="0.3">
      <c r="R21" s="1" t="s">
        <v>15</v>
      </c>
      <c r="S21" s="1">
        <v>1.2323200000000001</v>
      </c>
      <c r="T21" s="1">
        <v>2.8685399999999999</v>
      </c>
      <c r="U21" s="1">
        <v>2.9910999999999999</v>
      </c>
      <c r="V21" s="1">
        <v>3.0134500000000002</v>
      </c>
      <c r="W21" s="1">
        <v>3.1394799999999998</v>
      </c>
      <c r="X21" s="1">
        <v>1.2092000000000001</v>
      </c>
      <c r="Y21" s="1">
        <v>2.7745000000000002</v>
      </c>
      <c r="Z21" s="1">
        <v>2.93676</v>
      </c>
      <c r="AA21" s="1">
        <v>2.9762599999999999</v>
      </c>
      <c r="AB21" s="1">
        <v>3.1415999999999999</v>
      </c>
      <c r="AC21" s="1">
        <v>1.3047800000000001</v>
      </c>
      <c r="AD21" s="1">
        <v>1.99272</v>
      </c>
      <c r="AE21" s="1">
        <v>3.0772300000000001</v>
      </c>
      <c r="AF21" s="1">
        <v>3.5676600000000001</v>
      </c>
      <c r="AG21" s="1">
        <v>3.6489799999999999</v>
      </c>
      <c r="AH21" s="13">
        <f>AVERAGE(S21:W21)</f>
        <v>2.6489780000000005</v>
      </c>
      <c r="AI21" s="13">
        <f>AVERAGE(X21:AB21)</f>
        <v>2.6076640000000002</v>
      </c>
      <c r="AJ21" s="13">
        <f>AVERAGE(AC21:AG21)</f>
        <v>2.7182740000000001</v>
      </c>
    </row>
    <row r="22" spans="1:36" x14ac:dyDescent="0.3">
      <c r="R22" s="1" t="s">
        <v>16</v>
      </c>
      <c r="S22" s="1">
        <v>1.5485800000000001</v>
      </c>
      <c r="T22" s="1">
        <v>5.7964500000000001</v>
      </c>
      <c r="U22" s="1">
        <v>6.0075099999999999</v>
      </c>
      <c r="V22" s="1">
        <v>5.9291400000000003</v>
      </c>
      <c r="W22" s="1">
        <v>6.2933500000000002</v>
      </c>
      <c r="X22" s="1">
        <v>1.4995700000000001</v>
      </c>
      <c r="Y22" s="1">
        <v>5.5064000000000002</v>
      </c>
      <c r="Z22" s="1">
        <v>5.8509799999999998</v>
      </c>
      <c r="AA22" s="1">
        <v>5.8727400000000003</v>
      </c>
      <c r="AB22" s="1">
        <v>6.2531600000000003</v>
      </c>
      <c r="AC22" s="1">
        <v>1.7379</v>
      </c>
      <c r="AD22" s="1">
        <v>3.2886299999999999</v>
      </c>
      <c r="AE22" s="1">
        <v>5.8680300000000001</v>
      </c>
      <c r="AF22" s="1">
        <v>7.0853099999999998</v>
      </c>
      <c r="AG22" s="1">
        <v>7.2587599999999997</v>
      </c>
      <c r="AH22" s="13">
        <f t="shared" ref="AH22" si="10">AVERAGE(S22:W22)</f>
        <v>5.1150060000000002</v>
      </c>
      <c r="AI22" s="13">
        <f t="shared" ref="AI22:AI23" si="11">AVERAGE(X22:AB22)</f>
        <v>4.9965700000000002</v>
      </c>
      <c r="AJ22" s="13">
        <f t="shared" ref="AJ22:AJ23" si="12">AVERAGE(AC22:AG22)</f>
        <v>5.047725999999999</v>
      </c>
    </row>
    <row r="23" spans="1:36" x14ac:dyDescent="0.3">
      <c r="R23" s="17" t="s">
        <v>44</v>
      </c>
      <c r="S23" s="1">
        <v>7.9359799999999996E-4</v>
      </c>
      <c r="T23" s="1">
        <v>6.6136099999999998E-3</v>
      </c>
      <c r="U23" s="1">
        <v>6.5832900000000003E-3</v>
      </c>
      <c r="V23" s="1">
        <v>6.4437699999999997E-3</v>
      </c>
      <c r="W23" s="1">
        <v>6.6617300000000003E-3</v>
      </c>
      <c r="X23" s="1">
        <v>7.6181100000000004E-4</v>
      </c>
      <c r="Y23" s="1">
        <v>6.4701300000000002E-3</v>
      </c>
      <c r="Z23" s="1">
        <v>6.4657100000000004E-3</v>
      </c>
      <c r="AA23" s="1">
        <v>6.49572E-3</v>
      </c>
      <c r="AB23" s="1">
        <v>6.7075399999999997E-3</v>
      </c>
      <c r="AC23" s="1">
        <v>8.7070400000000003E-4</v>
      </c>
      <c r="AD23" s="1">
        <v>2.9524899999999999E-3</v>
      </c>
      <c r="AE23" s="1">
        <v>6.2825299999999997E-3</v>
      </c>
      <c r="AF23" s="1">
        <v>7.4008900000000002E-3</v>
      </c>
      <c r="AG23" s="1">
        <v>7.4617099999999999E-3</v>
      </c>
      <c r="AH23" s="13">
        <f>AVERAGE(S23:W23)</f>
        <v>5.4191995999999997E-3</v>
      </c>
      <c r="AI23" s="13">
        <f t="shared" si="11"/>
        <v>5.3801821999999999E-3</v>
      </c>
      <c r="AJ23" s="13">
        <f t="shared" si="12"/>
        <v>4.9936648000000004E-3</v>
      </c>
    </row>
    <row r="24" spans="1:36" x14ac:dyDescent="0.3">
      <c r="R24" s="1" t="s">
        <v>37</v>
      </c>
      <c r="S24" s="13">
        <f>S18</f>
        <v>1.7111799999999999</v>
      </c>
      <c r="T24" s="13">
        <f t="shared" ref="T24:AJ24" si="13">T18</f>
        <v>8.8102699999999992</v>
      </c>
      <c r="U24" s="13">
        <f t="shared" si="13"/>
        <v>8.9143299999999996</v>
      </c>
      <c r="V24" s="13">
        <f t="shared" si="13"/>
        <v>8.6830800000000004</v>
      </c>
      <c r="W24" s="13">
        <f t="shared" si="13"/>
        <v>9.1108799999999999</v>
      </c>
      <c r="X24" s="13">
        <f t="shared" si="13"/>
        <v>1.6186799999999999</v>
      </c>
      <c r="Y24" s="13">
        <f t="shared" si="13"/>
        <v>8.3246599999999997</v>
      </c>
      <c r="Z24" s="13">
        <f t="shared" si="13"/>
        <v>8.7293299999999991</v>
      </c>
      <c r="AA24" s="13">
        <f t="shared" si="13"/>
        <v>8.6484000000000005</v>
      </c>
      <c r="AB24" s="13">
        <f t="shared" si="13"/>
        <v>9.1224399999999992</v>
      </c>
      <c r="AC24" s="13">
        <f t="shared" si="13"/>
        <v>1.9077299999999999</v>
      </c>
      <c r="AD24" s="13">
        <f t="shared" si="13"/>
        <v>4.3820100000000002</v>
      </c>
      <c r="AE24" s="13">
        <f t="shared" si="13"/>
        <v>8.1974800000000005</v>
      </c>
      <c r="AF24" s="13">
        <f t="shared" si="13"/>
        <v>9.8508499999999994</v>
      </c>
      <c r="AG24" s="13">
        <f t="shared" si="13"/>
        <v>10.058999999999999</v>
      </c>
      <c r="AH24" s="13">
        <f t="shared" si="13"/>
        <v>7.4459479999999996</v>
      </c>
      <c r="AI24" s="13">
        <f t="shared" si="13"/>
        <v>7.2887019999999989</v>
      </c>
      <c r="AJ24" s="13">
        <f t="shared" si="13"/>
        <v>6.8794139999999997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21.4666</v>
      </c>
      <c r="T30" s="1">
        <v>52.398899999999998</v>
      </c>
      <c r="U30" s="1">
        <v>53.684899999999999</v>
      </c>
      <c r="V30" s="1">
        <v>54.315600000000003</v>
      </c>
      <c r="W30" s="1">
        <v>55.341900000000003</v>
      </c>
      <c r="X30" s="1">
        <v>21.182099999999998</v>
      </c>
      <c r="Y30" s="1">
        <v>51.1995</v>
      </c>
      <c r="Z30" s="1">
        <v>53.7468</v>
      </c>
      <c r="AA30" s="1">
        <v>54.272300000000001</v>
      </c>
      <c r="AB30" s="1">
        <v>55.5212</v>
      </c>
      <c r="AC30" s="1">
        <v>22.8886</v>
      </c>
      <c r="AD30" s="1">
        <v>33.863</v>
      </c>
      <c r="AE30" s="1">
        <v>48.639800000000001</v>
      </c>
      <c r="AF30" s="1">
        <v>52.405099999999997</v>
      </c>
      <c r="AG30" s="1">
        <v>53.246000000000002</v>
      </c>
      <c r="AH30" s="13">
        <f>AVERAGE(S30:W30)</f>
        <v>47.441580000000002</v>
      </c>
      <c r="AI30" s="13">
        <f>AVERAGE(X30:AB30)</f>
        <v>47.184379999999997</v>
      </c>
      <c r="AJ30" s="13">
        <f>AVERAGE(AC30:AG30)</f>
        <v>42.208500000000001</v>
      </c>
    </row>
    <row r="31" spans="1:36" x14ac:dyDescent="0.3">
      <c r="R31" s="17" t="s">
        <v>12</v>
      </c>
      <c r="S31" s="1">
        <v>8.7362400000000004</v>
      </c>
      <c r="T31" s="1">
        <v>16.5945</v>
      </c>
      <c r="U31" s="1">
        <v>17.120100000000001</v>
      </c>
      <c r="V31" s="1">
        <v>17.070599999999999</v>
      </c>
      <c r="W31" s="1">
        <v>17.441600000000001</v>
      </c>
      <c r="X31" s="1">
        <v>8.6806000000000001</v>
      </c>
      <c r="Y31" s="1">
        <v>16.2668</v>
      </c>
      <c r="Z31" s="1">
        <v>16.940799999999999</v>
      </c>
      <c r="AA31" s="1">
        <v>17.120100000000001</v>
      </c>
      <c r="AB31" s="1">
        <v>17.385899999999999</v>
      </c>
      <c r="AC31" s="1">
        <v>10.622</v>
      </c>
      <c r="AD31" s="1">
        <v>13.521699999999999</v>
      </c>
      <c r="AE31" s="1">
        <v>17.1572</v>
      </c>
      <c r="AF31" s="1">
        <v>18.2639</v>
      </c>
      <c r="AG31" s="1">
        <v>18.4617</v>
      </c>
      <c r="AH31" s="13">
        <f t="shared" ref="AH31:AH33" si="14">AVERAGE(S31:W31)</f>
        <v>15.392608000000001</v>
      </c>
      <c r="AI31" s="13">
        <f t="shared" ref="AI31:AI33" si="15">AVERAGE(X31:AB31)</f>
        <v>15.278839999999999</v>
      </c>
      <c r="AJ31" s="13">
        <f t="shared" ref="AJ31:AJ33" si="16">AVERAGE(AC31:AG31)</f>
        <v>15.6053</v>
      </c>
    </row>
    <row r="32" spans="1:36" x14ac:dyDescent="0.3">
      <c r="R32" s="1" t="s">
        <v>13</v>
      </c>
      <c r="S32" s="1">
        <v>1.7658</v>
      </c>
      <c r="T32" s="1">
        <v>3.42401</v>
      </c>
      <c r="U32" s="1">
        <v>3.5303599999999999</v>
      </c>
      <c r="V32" s="1">
        <v>3.5192299999999999</v>
      </c>
      <c r="W32" s="1">
        <v>3.60826</v>
      </c>
      <c r="X32" s="1">
        <v>1.7497199999999999</v>
      </c>
      <c r="Y32" s="1">
        <v>3.3461099999999999</v>
      </c>
      <c r="Z32" s="1">
        <v>3.47966</v>
      </c>
      <c r="AA32" s="1">
        <v>3.5142799999999998</v>
      </c>
      <c r="AB32" s="1">
        <v>3.5798199999999998</v>
      </c>
      <c r="AC32" s="1">
        <v>2.1565500000000002</v>
      </c>
      <c r="AD32" s="1">
        <v>2.7760600000000002</v>
      </c>
      <c r="AE32" s="1">
        <v>3.53654</v>
      </c>
      <c r="AF32" s="1">
        <v>3.7850899999999998</v>
      </c>
      <c r="AG32" s="1">
        <v>3.83331</v>
      </c>
      <c r="AH32" s="13">
        <f t="shared" si="14"/>
        <v>3.1695319999999998</v>
      </c>
      <c r="AI32" s="13">
        <f t="shared" si="15"/>
        <v>3.1339179999999995</v>
      </c>
      <c r="AJ32" s="13">
        <f t="shared" si="16"/>
        <v>3.2175099999999999</v>
      </c>
    </row>
    <row r="33" spans="18:36" x14ac:dyDescent="0.3">
      <c r="R33" s="17" t="s">
        <v>14</v>
      </c>
      <c r="S33" s="1">
        <v>8.4387399999999992</v>
      </c>
      <c r="T33" s="1">
        <v>14.4998</v>
      </c>
      <c r="U33" s="1">
        <v>14.936999999999999</v>
      </c>
      <c r="V33" s="1">
        <v>14.889799999999999</v>
      </c>
      <c r="W33" s="1">
        <v>15.1439</v>
      </c>
      <c r="X33" s="1">
        <v>8.4084000000000003</v>
      </c>
      <c r="Y33" s="1">
        <v>14.426</v>
      </c>
      <c r="Z33" s="1">
        <v>14.858000000000001</v>
      </c>
      <c r="AA33" s="1">
        <v>14.9755</v>
      </c>
      <c r="AB33" s="1">
        <v>15.1465</v>
      </c>
      <c r="AC33" s="1">
        <v>10.1492</v>
      </c>
      <c r="AD33" s="1">
        <v>12.348800000000001</v>
      </c>
      <c r="AE33" s="1">
        <v>15.1904</v>
      </c>
      <c r="AF33" s="1">
        <v>15.7615</v>
      </c>
      <c r="AG33" s="1">
        <v>15.835699999999999</v>
      </c>
      <c r="AH33" s="13">
        <f t="shared" si="14"/>
        <v>13.581847999999999</v>
      </c>
      <c r="AI33" s="13">
        <f t="shared" si="15"/>
        <v>13.562880000000002</v>
      </c>
      <c r="AJ33" s="13">
        <f t="shared" si="16"/>
        <v>13.85712</v>
      </c>
    </row>
    <row r="34" spans="18:36" x14ac:dyDescent="0.3">
      <c r="R34" s="1" t="s">
        <v>15</v>
      </c>
      <c r="S34" s="1">
        <v>6.9642600000000003</v>
      </c>
      <c r="T34" s="1">
        <v>9.5746300000000009</v>
      </c>
      <c r="U34" s="1">
        <v>9.9030299999999993</v>
      </c>
      <c r="V34" s="1">
        <v>9.9711499999999997</v>
      </c>
      <c r="W34" s="1">
        <v>10.1058</v>
      </c>
      <c r="X34" s="1">
        <v>6.9342800000000002</v>
      </c>
      <c r="Y34" s="1">
        <v>9.4077900000000003</v>
      </c>
      <c r="Z34" s="1">
        <v>9.7526899999999994</v>
      </c>
      <c r="AA34" s="1">
        <v>9.8570799999999998</v>
      </c>
      <c r="AB34" s="1">
        <v>9.9420900000000003</v>
      </c>
      <c r="AC34" s="1">
        <v>8.0902499999999993</v>
      </c>
      <c r="AD34" s="1">
        <v>8.8430999999999997</v>
      </c>
      <c r="AE34" s="1">
        <v>9.8708799999999997</v>
      </c>
      <c r="AF34" s="1">
        <v>10.1897</v>
      </c>
      <c r="AG34" s="1">
        <v>10.300700000000001</v>
      </c>
      <c r="AH34" s="13">
        <f>AVERAGE(S34:W34)</f>
        <v>9.3037740000000007</v>
      </c>
      <c r="AI34" s="13">
        <f>AVERAGE(X34:AB34)</f>
        <v>9.1787860000000006</v>
      </c>
      <c r="AJ34" s="13">
        <f>AVERAGE(AC34:AG34)</f>
        <v>9.4589259999999999</v>
      </c>
    </row>
    <row r="35" spans="18:36" x14ac:dyDescent="0.3">
      <c r="R35" s="1" t="s">
        <v>16</v>
      </c>
      <c r="S35" s="1">
        <v>7.9777300000000002</v>
      </c>
      <c r="T35" s="1">
        <v>13.167400000000001</v>
      </c>
      <c r="U35" s="1">
        <v>13.670299999999999</v>
      </c>
      <c r="V35" s="1">
        <v>13.748200000000001</v>
      </c>
      <c r="W35" s="1">
        <v>14.054500000000001</v>
      </c>
      <c r="X35" s="1">
        <v>7.9323100000000002</v>
      </c>
      <c r="Y35" s="1">
        <v>12.9072</v>
      </c>
      <c r="Z35" s="1">
        <v>13.4732</v>
      </c>
      <c r="AA35" s="1">
        <v>13.680899999999999</v>
      </c>
      <c r="AB35" s="1">
        <v>13.892799999999999</v>
      </c>
      <c r="AC35" s="1">
        <v>9.5805600000000002</v>
      </c>
      <c r="AD35" s="1">
        <v>11.3879</v>
      </c>
      <c r="AE35" s="1">
        <v>13.799099999999999</v>
      </c>
      <c r="AF35" s="1">
        <v>14.6119</v>
      </c>
      <c r="AG35" s="1">
        <v>14.8317</v>
      </c>
      <c r="AH35" s="13">
        <f t="shared" ref="AH35" si="17">AVERAGE(S35:W35)</f>
        <v>12.523626000000002</v>
      </c>
      <c r="AI35" s="13">
        <f t="shared" ref="AI35:AI36" si="18">AVERAGE(X35:AB35)</f>
        <v>12.377282000000001</v>
      </c>
      <c r="AJ35" s="13">
        <f t="shared" ref="AJ35:AJ36" si="19">AVERAGE(AC35:AG35)</f>
        <v>12.842232000000001</v>
      </c>
    </row>
    <row r="36" spans="18:36" x14ac:dyDescent="0.3">
      <c r="R36" s="17" t="s">
        <v>44</v>
      </c>
      <c r="S36" s="1">
        <v>7.0641799999999998E-3</v>
      </c>
      <c r="T36" s="1">
        <v>1.5729699999999999E-2</v>
      </c>
      <c r="U36" s="1">
        <v>1.6000500000000001E-2</v>
      </c>
      <c r="V36" s="1">
        <v>1.5974700000000001E-2</v>
      </c>
      <c r="W36" s="1">
        <v>1.6329300000000001E-2</v>
      </c>
      <c r="X36" s="1">
        <v>7.1216600000000001E-3</v>
      </c>
      <c r="Y36" s="1">
        <v>1.56793E-2</v>
      </c>
      <c r="Z36" s="1">
        <v>1.5969299999999999E-2</v>
      </c>
      <c r="AA36" s="1">
        <v>1.62151E-2</v>
      </c>
      <c r="AB36" s="1">
        <v>1.64429E-2</v>
      </c>
      <c r="AC36" s="1">
        <v>8.0329100000000007E-3</v>
      </c>
      <c r="AD36" s="1">
        <v>1.1599699999999999E-2</v>
      </c>
      <c r="AE36" s="1">
        <v>1.6220700000000001E-2</v>
      </c>
      <c r="AF36" s="1">
        <v>1.7071699999999999E-2</v>
      </c>
      <c r="AG36" s="1">
        <v>1.7155900000000002E-2</v>
      </c>
      <c r="AH36" s="13">
        <f>AVERAGE(S36:W36)</f>
        <v>1.4219676000000001E-2</v>
      </c>
      <c r="AI36" s="13">
        <f t="shared" si="18"/>
        <v>1.4285651999999999E-2</v>
      </c>
      <c r="AJ36" s="13">
        <f t="shared" si="19"/>
        <v>1.4016181999999999E-2</v>
      </c>
    </row>
    <row r="37" spans="18:36" x14ac:dyDescent="0.3">
      <c r="R37" s="1" t="s">
        <v>37</v>
      </c>
      <c r="S37" s="13">
        <f>S31</f>
        <v>8.7362400000000004</v>
      </c>
      <c r="T37" s="13">
        <f t="shared" ref="T37:AJ37" si="20">T31</f>
        <v>16.5945</v>
      </c>
      <c r="U37" s="13">
        <f t="shared" si="20"/>
        <v>17.120100000000001</v>
      </c>
      <c r="V37" s="13">
        <f t="shared" si="20"/>
        <v>17.070599999999999</v>
      </c>
      <c r="W37" s="13">
        <f t="shared" si="20"/>
        <v>17.441600000000001</v>
      </c>
      <c r="X37" s="13">
        <f t="shared" si="20"/>
        <v>8.6806000000000001</v>
      </c>
      <c r="Y37" s="13">
        <f t="shared" si="20"/>
        <v>16.2668</v>
      </c>
      <c r="Z37" s="13">
        <f t="shared" si="20"/>
        <v>16.940799999999999</v>
      </c>
      <c r="AA37" s="13">
        <f t="shared" si="20"/>
        <v>17.120100000000001</v>
      </c>
      <c r="AB37" s="13">
        <f t="shared" si="20"/>
        <v>17.385899999999999</v>
      </c>
      <c r="AC37" s="13">
        <f t="shared" si="20"/>
        <v>10.622</v>
      </c>
      <c r="AD37" s="13">
        <f t="shared" si="20"/>
        <v>13.521699999999999</v>
      </c>
      <c r="AE37" s="13">
        <f t="shared" si="20"/>
        <v>17.1572</v>
      </c>
      <c r="AF37" s="13">
        <f t="shared" si="20"/>
        <v>18.2639</v>
      </c>
      <c r="AG37" s="13">
        <f t="shared" si="20"/>
        <v>18.4617</v>
      </c>
      <c r="AH37" s="13">
        <f t="shared" si="20"/>
        <v>15.392608000000001</v>
      </c>
      <c r="AI37" s="13">
        <f t="shared" si="20"/>
        <v>15.278839999999999</v>
      </c>
      <c r="AJ37" s="13">
        <f t="shared" si="20"/>
        <v>15.6053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37.622100000000003</v>
      </c>
      <c r="T43" s="1">
        <v>66.600700000000003</v>
      </c>
      <c r="U43" s="1">
        <v>68.282399999999996</v>
      </c>
      <c r="V43" s="1">
        <v>69.141800000000003</v>
      </c>
      <c r="W43" s="1">
        <v>70.192899999999995</v>
      </c>
      <c r="X43" s="1">
        <v>37.381</v>
      </c>
      <c r="Y43" s="1">
        <v>65.7166</v>
      </c>
      <c r="Z43" s="1">
        <v>68.436999999999998</v>
      </c>
      <c r="AA43" s="1">
        <v>69.129499999999993</v>
      </c>
      <c r="AB43" s="1">
        <v>70.372200000000007</v>
      </c>
      <c r="AC43" s="1">
        <v>39.334699999999998</v>
      </c>
      <c r="AD43" s="1">
        <v>50.698700000000002</v>
      </c>
      <c r="AE43" s="1">
        <v>63.7072</v>
      </c>
      <c r="AF43" s="1">
        <v>66.773799999999994</v>
      </c>
      <c r="AG43" s="1">
        <v>67.781599999999997</v>
      </c>
      <c r="AH43" s="13">
        <f>AVERAGE(S43:W43)</f>
        <v>62.367980000000003</v>
      </c>
      <c r="AI43" s="13">
        <f>AVERAGE(X43:AB43)</f>
        <v>62.207260000000005</v>
      </c>
      <c r="AJ43" s="13">
        <f>AVERAGE(AC43:AG43)</f>
        <v>57.659199999999998</v>
      </c>
    </row>
    <row r="44" spans="18:36" x14ac:dyDescent="0.3">
      <c r="R44" s="17" t="s">
        <v>12</v>
      </c>
      <c r="S44" s="1">
        <v>12.2171</v>
      </c>
      <c r="T44" s="1">
        <v>19.9085</v>
      </c>
      <c r="U44" s="1">
        <v>20.656600000000001</v>
      </c>
      <c r="V44" s="1">
        <v>20.755500000000001</v>
      </c>
      <c r="W44" s="1">
        <v>21.2254</v>
      </c>
      <c r="X44" s="1">
        <v>12.093500000000001</v>
      </c>
      <c r="Y44" s="1">
        <v>19.488099999999999</v>
      </c>
      <c r="Z44" s="1">
        <v>20.390799999999999</v>
      </c>
      <c r="AA44" s="1">
        <v>20.650400000000001</v>
      </c>
      <c r="AB44" s="1">
        <v>21.002800000000001</v>
      </c>
      <c r="AC44" s="1">
        <v>15.698</v>
      </c>
      <c r="AD44" s="1">
        <v>19.049099999999999</v>
      </c>
      <c r="AE44" s="1">
        <v>22.053899999999999</v>
      </c>
      <c r="AF44" s="1">
        <v>22.9071</v>
      </c>
      <c r="AG44" s="1">
        <v>23.1112</v>
      </c>
      <c r="AH44" s="13">
        <f t="shared" ref="AH44:AH46" si="21">AVERAGE(S44:W44)</f>
        <v>18.952620000000003</v>
      </c>
      <c r="AI44" s="13">
        <f t="shared" ref="AI44:AI46" si="22">AVERAGE(X44:AB44)</f>
        <v>18.725119999999997</v>
      </c>
      <c r="AJ44" s="13">
        <f t="shared" ref="AJ44:AJ46" si="23">AVERAGE(AC44:AG44)</f>
        <v>20.563859999999998</v>
      </c>
    </row>
    <row r="45" spans="18:36" x14ac:dyDescent="0.3">
      <c r="R45" s="1" t="s">
        <v>13</v>
      </c>
      <c r="S45" s="1">
        <v>2.4693999999999998</v>
      </c>
      <c r="T45" s="1">
        <v>4.0892799999999996</v>
      </c>
      <c r="U45" s="1">
        <v>4.2450799999999997</v>
      </c>
      <c r="V45" s="1">
        <v>4.2673399999999999</v>
      </c>
      <c r="W45" s="1">
        <v>4.3798700000000004</v>
      </c>
      <c r="X45" s="1">
        <v>2.44095</v>
      </c>
      <c r="Y45" s="1">
        <v>3.9829400000000001</v>
      </c>
      <c r="Z45" s="1">
        <v>4.1770699999999996</v>
      </c>
      <c r="AA45" s="1">
        <v>4.2314800000000004</v>
      </c>
      <c r="AB45" s="1">
        <v>4.3131000000000004</v>
      </c>
      <c r="AC45" s="1">
        <v>3.2002000000000002</v>
      </c>
      <c r="AD45" s="1">
        <v>3.9124500000000002</v>
      </c>
      <c r="AE45" s="1">
        <v>4.5381499999999999</v>
      </c>
      <c r="AF45" s="1">
        <v>4.7347599999999996</v>
      </c>
      <c r="AG45" s="1">
        <v>4.7767999999999997</v>
      </c>
      <c r="AH45" s="13">
        <f t="shared" si="21"/>
        <v>3.8901939999999997</v>
      </c>
      <c r="AI45" s="13">
        <f t="shared" si="22"/>
        <v>3.8291080000000006</v>
      </c>
      <c r="AJ45" s="13">
        <f t="shared" si="23"/>
        <v>4.2324719999999996</v>
      </c>
    </row>
    <row r="46" spans="18:36" x14ac:dyDescent="0.3">
      <c r="R46" s="17" t="s">
        <v>14</v>
      </c>
      <c r="S46" s="1">
        <v>11.567399999999999</v>
      </c>
      <c r="T46" s="1">
        <v>17.3324</v>
      </c>
      <c r="U46" s="1">
        <v>17.914999999999999</v>
      </c>
      <c r="V46" s="1">
        <v>17.9497</v>
      </c>
      <c r="W46" s="1">
        <v>18.258700000000001</v>
      </c>
      <c r="X46" s="1">
        <v>11.496</v>
      </c>
      <c r="Y46" s="1">
        <v>17.176300000000001</v>
      </c>
      <c r="Z46" s="1">
        <v>17.7318</v>
      </c>
      <c r="AA46" s="1">
        <v>17.909500000000001</v>
      </c>
      <c r="AB46" s="1">
        <v>18.149699999999999</v>
      </c>
      <c r="AC46" s="1">
        <v>14.557600000000001</v>
      </c>
      <c r="AD46" s="1">
        <v>17.047000000000001</v>
      </c>
      <c r="AE46" s="1">
        <v>19.303100000000001</v>
      </c>
      <c r="AF46" s="1">
        <v>19.689599999999999</v>
      </c>
      <c r="AG46" s="1">
        <v>19.683299999999999</v>
      </c>
      <c r="AH46" s="13">
        <f t="shared" si="21"/>
        <v>16.60464</v>
      </c>
      <c r="AI46" s="13">
        <f t="shared" si="22"/>
        <v>16.492660000000001</v>
      </c>
      <c r="AJ46" s="13">
        <f t="shared" si="23"/>
        <v>18.05612</v>
      </c>
    </row>
    <row r="47" spans="18:36" x14ac:dyDescent="0.3">
      <c r="R47" s="1" t="s">
        <v>15</v>
      </c>
      <c r="S47" s="1">
        <v>9.1211199999999995</v>
      </c>
      <c r="T47" s="1">
        <v>11.787000000000001</v>
      </c>
      <c r="U47" s="1">
        <v>12.117900000000001</v>
      </c>
      <c r="V47" s="1">
        <v>12.1533</v>
      </c>
      <c r="W47" s="1">
        <v>12.290800000000001</v>
      </c>
      <c r="X47" s="1">
        <v>8.9629399999999997</v>
      </c>
      <c r="Y47" s="1">
        <v>11.4308</v>
      </c>
      <c r="Z47" s="1">
        <v>11.758100000000001</v>
      </c>
      <c r="AA47" s="1">
        <v>11.846500000000001</v>
      </c>
      <c r="AB47" s="1">
        <v>11.947699999999999</v>
      </c>
      <c r="AC47" s="1">
        <v>11.2799</v>
      </c>
      <c r="AD47" s="1">
        <v>12.003399999999999</v>
      </c>
      <c r="AE47" s="1">
        <v>12.9384</v>
      </c>
      <c r="AF47" s="1">
        <v>13.207800000000001</v>
      </c>
      <c r="AG47" s="1">
        <v>13.306100000000001</v>
      </c>
      <c r="AH47" s="13">
        <f>AVERAGE(S47:W47)</f>
        <v>11.494024000000001</v>
      </c>
      <c r="AI47" s="13">
        <f>AVERAGE(X47:AB47)</f>
        <v>11.189207999999999</v>
      </c>
      <c r="AJ47" s="13">
        <f>AVERAGE(AC47:AG47)</f>
        <v>12.54712</v>
      </c>
    </row>
    <row r="48" spans="18:36" x14ac:dyDescent="0.3">
      <c r="R48" s="1" t="s">
        <v>16</v>
      </c>
      <c r="S48" s="1">
        <v>10.9085</v>
      </c>
      <c r="T48" s="1">
        <v>16.146999999999998</v>
      </c>
      <c r="U48" s="1">
        <v>16.7807</v>
      </c>
      <c r="V48" s="1">
        <v>16.945</v>
      </c>
      <c r="W48" s="1">
        <v>17.3018</v>
      </c>
      <c r="X48" s="1">
        <v>10.774900000000001</v>
      </c>
      <c r="Y48" s="1">
        <v>15.7067</v>
      </c>
      <c r="Z48" s="1">
        <v>16.409700000000001</v>
      </c>
      <c r="AA48" s="1">
        <v>16.671600000000002</v>
      </c>
      <c r="AB48" s="1">
        <v>16.930199999999999</v>
      </c>
      <c r="AC48" s="1">
        <v>13.945499999999999</v>
      </c>
      <c r="AD48" s="1">
        <v>15.9627</v>
      </c>
      <c r="AE48" s="1">
        <v>18.036899999999999</v>
      </c>
      <c r="AF48" s="1">
        <v>18.711500000000001</v>
      </c>
      <c r="AG48" s="1">
        <v>19.005700000000001</v>
      </c>
      <c r="AH48" s="13">
        <f t="shared" ref="AH48" si="24">AVERAGE(S48:W48)</f>
        <v>15.6166</v>
      </c>
      <c r="AI48" s="13">
        <f t="shared" ref="AI48:AI49" si="25">AVERAGE(X48:AB48)</f>
        <v>15.29862</v>
      </c>
      <c r="AJ48" s="13">
        <f t="shared" ref="AJ48:AJ49" si="26">AVERAGE(AC48:AG48)</f>
        <v>17.132460000000002</v>
      </c>
    </row>
    <row r="49" spans="18:36" x14ac:dyDescent="0.3">
      <c r="R49" s="17" t="s">
        <v>44</v>
      </c>
      <c r="S49" s="1">
        <v>8.8539099999999996E-3</v>
      </c>
      <c r="T49" s="1">
        <v>1.6860400000000001E-2</v>
      </c>
      <c r="U49" s="1">
        <v>1.7275700000000001E-2</v>
      </c>
      <c r="V49" s="1">
        <v>1.7399899999999999E-2</v>
      </c>
      <c r="W49" s="1">
        <v>1.7858700000000002E-2</v>
      </c>
      <c r="X49" s="1">
        <v>8.8438400000000004E-3</v>
      </c>
      <c r="Y49" s="1">
        <v>1.6652900000000002E-2</v>
      </c>
      <c r="Z49" s="1">
        <v>1.7139999999999999E-2</v>
      </c>
      <c r="AA49" s="1">
        <v>1.7503100000000001E-2</v>
      </c>
      <c r="AB49" s="1">
        <v>1.7842400000000001E-2</v>
      </c>
      <c r="AC49" s="1">
        <v>1.1285999999999999E-2</v>
      </c>
      <c r="AD49" s="1">
        <v>1.53422E-2</v>
      </c>
      <c r="AE49" s="1">
        <v>1.9115E-2</v>
      </c>
      <c r="AF49" s="1">
        <v>1.9697699999999999E-2</v>
      </c>
      <c r="AG49" s="1">
        <v>1.9671899999999999E-2</v>
      </c>
      <c r="AH49" s="13">
        <f>AVERAGE(S49:W49)</f>
        <v>1.5649722000000001E-2</v>
      </c>
      <c r="AI49" s="13">
        <f t="shared" si="25"/>
        <v>1.5596448000000002E-2</v>
      </c>
      <c r="AJ49" s="13">
        <f t="shared" si="26"/>
        <v>1.7022559999999999E-2</v>
      </c>
    </row>
    <row r="50" spans="18:36" x14ac:dyDescent="0.3">
      <c r="R50" s="1" t="s">
        <v>37</v>
      </c>
      <c r="S50" s="13">
        <f>S44</f>
        <v>12.2171</v>
      </c>
      <c r="T50" s="13">
        <f t="shared" ref="T50:AJ50" si="27">T44</f>
        <v>19.9085</v>
      </c>
      <c r="U50" s="13">
        <f t="shared" si="27"/>
        <v>20.656600000000001</v>
      </c>
      <c r="V50" s="13">
        <f t="shared" si="27"/>
        <v>20.755500000000001</v>
      </c>
      <c r="W50" s="13">
        <f t="shared" si="27"/>
        <v>21.2254</v>
      </c>
      <c r="X50" s="13">
        <f t="shared" si="27"/>
        <v>12.093500000000001</v>
      </c>
      <c r="Y50" s="13">
        <f t="shared" si="27"/>
        <v>19.488099999999999</v>
      </c>
      <c r="Z50" s="13">
        <f t="shared" si="27"/>
        <v>20.390799999999999</v>
      </c>
      <c r="AA50" s="13">
        <f t="shared" si="27"/>
        <v>20.650400000000001</v>
      </c>
      <c r="AB50" s="13">
        <f t="shared" si="27"/>
        <v>21.002800000000001</v>
      </c>
      <c r="AC50" s="13">
        <f t="shared" si="27"/>
        <v>15.698</v>
      </c>
      <c r="AD50" s="13">
        <f t="shared" si="27"/>
        <v>19.049099999999999</v>
      </c>
      <c r="AE50" s="13">
        <f t="shared" si="27"/>
        <v>22.053899999999999</v>
      </c>
      <c r="AF50" s="13">
        <f t="shared" si="27"/>
        <v>22.9071</v>
      </c>
      <c r="AG50" s="13">
        <f t="shared" si="27"/>
        <v>23.1112</v>
      </c>
      <c r="AH50" s="13">
        <f t="shared" si="27"/>
        <v>18.952620000000003</v>
      </c>
      <c r="AI50" s="13">
        <f t="shared" si="27"/>
        <v>18.725119999999997</v>
      </c>
      <c r="AJ50" s="13">
        <f t="shared" si="27"/>
        <v>20.563859999999998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62.019300000000001</v>
      </c>
      <c r="T56" s="1">
        <v>79.0899</v>
      </c>
      <c r="U56" s="1">
        <v>80.320300000000003</v>
      </c>
      <c r="V56" s="1">
        <v>80.709800000000001</v>
      </c>
      <c r="W56" s="1">
        <v>81.142600000000002</v>
      </c>
      <c r="X56" s="1">
        <v>61.908000000000001</v>
      </c>
      <c r="Y56" s="1">
        <v>78.941500000000005</v>
      </c>
      <c r="Z56" s="1">
        <v>80.344999999999999</v>
      </c>
      <c r="AA56" s="1">
        <v>80.678899999999999</v>
      </c>
      <c r="AB56" s="1">
        <v>81.142600000000002</v>
      </c>
      <c r="AC56" s="1">
        <v>64.016300000000001</v>
      </c>
      <c r="AD56" s="1">
        <v>70.675200000000004</v>
      </c>
      <c r="AE56" s="1">
        <v>78.248999999999995</v>
      </c>
      <c r="AF56" s="1">
        <v>79.374300000000005</v>
      </c>
      <c r="AG56" s="1">
        <v>79.763800000000003</v>
      </c>
      <c r="AH56" s="13">
        <f>AVERAGE(S56:W56)</f>
        <v>76.656379999999999</v>
      </c>
      <c r="AI56" s="13">
        <f>AVERAGE(X56:AB56)</f>
        <v>76.603200000000001</v>
      </c>
      <c r="AJ56" s="13">
        <f>AVERAGE(AC56:AG56)</f>
        <v>74.415719999999993</v>
      </c>
    </row>
    <row r="57" spans="18:36" x14ac:dyDescent="0.3">
      <c r="R57" s="17" t="s">
        <v>12</v>
      </c>
      <c r="S57" s="1">
        <v>16.013400000000001</v>
      </c>
      <c r="T57" s="1">
        <v>21.633500000000002</v>
      </c>
      <c r="U57" s="1">
        <v>22.387799999999999</v>
      </c>
      <c r="V57" s="1">
        <v>22.635100000000001</v>
      </c>
      <c r="W57" s="1">
        <v>23.055499999999999</v>
      </c>
      <c r="X57" s="1">
        <v>15.8712</v>
      </c>
      <c r="Y57" s="1">
        <v>21.206900000000001</v>
      </c>
      <c r="Z57" s="1">
        <v>21.849900000000002</v>
      </c>
      <c r="AA57" s="1">
        <v>22.251799999999999</v>
      </c>
      <c r="AB57" s="1">
        <v>22.474299999999999</v>
      </c>
      <c r="AC57" s="1">
        <v>20.8977</v>
      </c>
      <c r="AD57" s="1">
        <v>23.636700000000001</v>
      </c>
      <c r="AE57" s="1">
        <v>25.145299999999999</v>
      </c>
      <c r="AF57" s="1">
        <v>25.615200000000002</v>
      </c>
      <c r="AG57" s="1">
        <v>25.738800000000001</v>
      </c>
      <c r="AH57" s="13">
        <f t="shared" ref="AH57:AH59" si="28">AVERAGE(S57:W57)</f>
        <v>21.145060000000001</v>
      </c>
      <c r="AI57" s="13">
        <f t="shared" ref="AI57:AI59" si="29">AVERAGE(X57:AB57)</f>
        <v>20.730820000000001</v>
      </c>
      <c r="AJ57" s="13">
        <f t="shared" ref="AJ57:AJ59" si="30">AVERAGE(AC57:AG57)</f>
        <v>24.20674</v>
      </c>
    </row>
    <row r="58" spans="18:36" x14ac:dyDescent="0.3">
      <c r="R58" s="1" t="s">
        <v>13</v>
      </c>
      <c r="S58" s="1">
        <v>3.2645</v>
      </c>
      <c r="T58" s="1">
        <v>4.4379900000000001</v>
      </c>
      <c r="U58" s="1">
        <v>4.5876099999999997</v>
      </c>
      <c r="V58" s="1">
        <v>4.6407800000000003</v>
      </c>
      <c r="W58" s="1">
        <v>4.7310499999999998</v>
      </c>
      <c r="X58" s="1">
        <v>3.22864</v>
      </c>
      <c r="Y58" s="1">
        <v>4.3254599999999996</v>
      </c>
      <c r="Z58" s="1">
        <v>4.4676600000000004</v>
      </c>
      <c r="AA58" s="1">
        <v>4.5505100000000001</v>
      </c>
      <c r="AB58" s="1">
        <v>4.6036799999999998</v>
      </c>
      <c r="AC58" s="1">
        <v>4.2624000000000004</v>
      </c>
      <c r="AD58" s="1">
        <v>4.8411</v>
      </c>
      <c r="AE58" s="1">
        <v>5.1527099999999999</v>
      </c>
      <c r="AF58" s="1">
        <v>5.2565799999999996</v>
      </c>
      <c r="AG58" s="1">
        <v>5.2850299999999999</v>
      </c>
      <c r="AH58" s="13">
        <f t="shared" si="28"/>
        <v>4.3323859999999996</v>
      </c>
      <c r="AI58" s="13">
        <f t="shared" si="29"/>
        <v>4.2351900000000002</v>
      </c>
      <c r="AJ58" s="13">
        <f t="shared" si="30"/>
        <v>4.9595639999999994</v>
      </c>
    </row>
    <row r="59" spans="18:36" x14ac:dyDescent="0.3">
      <c r="R59" s="17" t="s">
        <v>14</v>
      </c>
      <c r="S59" s="1">
        <v>13.893599999999999</v>
      </c>
      <c r="T59" s="1">
        <v>18.376200000000001</v>
      </c>
      <c r="U59" s="1">
        <v>18.963100000000001</v>
      </c>
      <c r="V59" s="1">
        <v>19.113600000000002</v>
      </c>
      <c r="W59" s="1">
        <v>19.379100000000001</v>
      </c>
      <c r="X59" s="1">
        <v>13.756399999999999</v>
      </c>
      <c r="Y59" s="1">
        <v>18.138400000000001</v>
      </c>
      <c r="Z59" s="1">
        <v>18.601700000000001</v>
      </c>
      <c r="AA59" s="1">
        <v>18.8965</v>
      </c>
      <c r="AB59" s="1">
        <v>19.095700000000001</v>
      </c>
      <c r="AC59" s="1">
        <v>17.818999999999999</v>
      </c>
      <c r="AD59" s="1">
        <v>20.002600000000001</v>
      </c>
      <c r="AE59" s="1">
        <v>21.209</v>
      </c>
      <c r="AF59" s="1">
        <v>21.4132</v>
      </c>
      <c r="AG59" s="1">
        <v>21.3673</v>
      </c>
      <c r="AH59" s="13">
        <f t="shared" si="28"/>
        <v>17.945120000000003</v>
      </c>
      <c r="AI59" s="13">
        <f t="shared" si="29"/>
        <v>17.69774</v>
      </c>
      <c r="AJ59" s="13">
        <f t="shared" si="30"/>
        <v>20.362220000000001</v>
      </c>
    </row>
    <row r="60" spans="18:36" x14ac:dyDescent="0.3">
      <c r="R60" s="1" t="s">
        <v>15</v>
      </c>
      <c r="S60" s="1">
        <v>10.7864</v>
      </c>
      <c r="T60" s="1">
        <v>13.131399999999999</v>
      </c>
      <c r="U60" s="1">
        <v>13.419</v>
      </c>
      <c r="V60" s="1">
        <v>13.4893</v>
      </c>
      <c r="W60" s="1">
        <v>13.5688</v>
      </c>
      <c r="X60" s="1">
        <v>10.071400000000001</v>
      </c>
      <c r="Y60" s="1">
        <v>12.281499999999999</v>
      </c>
      <c r="Z60" s="1">
        <v>12.4947</v>
      </c>
      <c r="AA60" s="1">
        <v>12.5665</v>
      </c>
      <c r="AB60" s="1">
        <v>12.6173</v>
      </c>
      <c r="AC60" s="1">
        <v>14.2064</v>
      </c>
      <c r="AD60" s="1">
        <v>14.6441</v>
      </c>
      <c r="AE60" s="1">
        <v>15.1684</v>
      </c>
      <c r="AF60" s="1">
        <v>15.3119</v>
      </c>
      <c r="AG60" s="1">
        <v>15.3043</v>
      </c>
      <c r="AH60" s="13">
        <f>AVERAGE(S60:W60)</f>
        <v>12.878979999999999</v>
      </c>
      <c r="AI60" s="13">
        <f>AVERAGE(X60:AB60)</f>
        <v>12.00628</v>
      </c>
      <c r="AJ60" s="13">
        <f>AVERAGE(AC60:AG60)</f>
        <v>14.927020000000002</v>
      </c>
    </row>
    <row r="61" spans="18:36" x14ac:dyDescent="0.3">
      <c r="R61" s="1" t="s">
        <v>16</v>
      </c>
      <c r="S61" s="1">
        <v>13.7958</v>
      </c>
      <c r="T61" s="1">
        <v>18.011600000000001</v>
      </c>
      <c r="U61" s="1">
        <v>18.599</v>
      </c>
      <c r="V61" s="1">
        <v>18.8201</v>
      </c>
      <c r="W61" s="1">
        <v>19.135400000000001</v>
      </c>
      <c r="X61" s="1">
        <v>13.4057</v>
      </c>
      <c r="Y61" s="1">
        <v>17.295200000000001</v>
      </c>
      <c r="Z61" s="1">
        <v>17.780899999999999</v>
      </c>
      <c r="AA61" s="1">
        <v>18.080100000000002</v>
      </c>
      <c r="AB61" s="1">
        <v>18.238700000000001</v>
      </c>
      <c r="AC61" s="1">
        <v>18.7348</v>
      </c>
      <c r="AD61" s="1">
        <v>20.319400000000002</v>
      </c>
      <c r="AE61" s="1">
        <v>21.4495</v>
      </c>
      <c r="AF61" s="1">
        <v>21.8491</v>
      </c>
      <c r="AG61" s="1">
        <v>22.000599999999999</v>
      </c>
      <c r="AH61" s="13">
        <f t="shared" ref="AH61" si="31">AVERAGE(S61:W61)</f>
        <v>17.67238</v>
      </c>
      <c r="AI61" s="13">
        <f t="shared" ref="AI61:AI62" si="32">AVERAGE(X61:AB61)</f>
        <v>16.96012</v>
      </c>
      <c r="AJ61" s="13">
        <f t="shared" ref="AJ61:AJ62" si="33">AVERAGE(AC61:AG61)</f>
        <v>20.87068</v>
      </c>
    </row>
    <row r="62" spans="18:36" x14ac:dyDescent="0.3">
      <c r="R62" s="17" t="s">
        <v>44</v>
      </c>
      <c r="S62" s="1">
        <v>1.04063E-2</v>
      </c>
      <c r="T62" s="1">
        <v>1.6814699999999998E-2</v>
      </c>
      <c r="U62" s="1">
        <v>1.7266400000000001E-2</v>
      </c>
      <c r="V62" s="1">
        <v>1.7591300000000001E-2</v>
      </c>
      <c r="W62" s="1">
        <v>1.8050799999999999E-2</v>
      </c>
      <c r="X62" s="1">
        <v>1.03143E-2</v>
      </c>
      <c r="Y62" s="1">
        <v>1.6547800000000001E-2</v>
      </c>
      <c r="Z62" s="1">
        <v>1.6938600000000002E-2</v>
      </c>
      <c r="AA62" s="1">
        <v>1.7509500000000001E-2</v>
      </c>
      <c r="AB62" s="1">
        <v>1.7882499999999999E-2</v>
      </c>
      <c r="AC62" s="1">
        <v>1.3833099999999999E-2</v>
      </c>
      <c r="AD62" s="1">
        <v>1.7656600000000001E-2</v>
      </c>
      <c r="AE62" s="1">
        <v>2.01402E-2</v>
      </c>
      <c r="AF62" s="1">
        <v>2.0475199999999999E-2</v>
      </c>
      <c r="AG62" s="1">
        <v>2.0434899999999999E-2</v>
      </c>
      <c r="AH62" s="13">
        <f>AVERAGE(S62:W62)</f>
        <v>1.6025899999999999E-2</v>
      </c>
      <c r="AI62" s="13">
        <f t="shared" si="32"/>
        <v>1.5838539999999998E-2</v>
      </c>
      <c r="AJ62" s="13">
        <f t="shared" si="33"/>
        <v>1.8508000000000004E-2</v>
      </c>
    </row>
    <row r="63" spans="18:36" x14ac:dyDescent="0.3">
      <c r="R63" s="7" t="s">
        <v>37</v>
      </c>
      <c r="S63" s="13">
        <f>S57</f>
        <v>16.013400000000001</v>
      </c>
      <c r="T63" s="13">
        <f t="shared" ref="T63:AJ63" si="34">T57</f>
        <v>21.633500000000002</v>
      </c>
      <c r="U63" s="13">
        <f t="shared" si="34"/>
        <v>22.387799999999999</v>
      </c>
      <c r="V63" s="13">
        <f t="shared" si="34"/>
        <v>22.635100000000001</v>
      </c>
      <c r="W63" s="13">
        <f t="shared" si="34"/>
        <v>23.055499999999999</v>
      </c>
      <c r="X63" s="13">
        <f t="shared" si="34"/>
        <v>15.8712</v>
      </c>
      <c r="Y63" s="13">
        <f t="shared" si="34"/>
        <v>21.206900000000001</v>
      </c>
      <c r="Z63" s="13">
        <f t="shared" si="34"/>
        <v>21.849900000000002</v>
      </c>
      <c r="AA63" s="13">
        <f t="shared" si="34"/>
        <v>22.251799999999999</v>
      </c>
      <c r="AB63" s="13">
        <f t="shared" si="34"/>
        <v>22.474299999999999</v>
      </c>
      <c r="AC63" s="13">
        <f t="shared" si="34"/>
        <v>20.8977</v>
      </c>
      <c r="AD63" s="13">
        <f t="shared" si="34"/>
        <v>23.636700000000001</v>
      </c>
      <c r="AE63" s="13">
        <f t="shared" si="34"/>
        <v>25.145299999999999</v>
      </c>
      <c r="AF63" s="13">
        <f t="shared" si="34"/>
        <v>25.615200000000002</v>
      </c>
      <c r="AG63" s="13">
        <f t="shared" si="34"/>
        <v>25.738800000000001</v>
      </c>
      <c r="AH63" s="13">
        <f t="shared" si="34"/>
        <v>21.145060000000001</v>
      </c>
      <c r="AI63" s="13">
        <f t="shared" si="34"/>
        <v>20.730820000000001</v>
      </c>
      <c r="AJ63" s="13">
        <f t="shared" si="34"/>
        <v>24.20674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399-BBE1-4F3F-BC74-A8AED63377C5}">
  <dimension ref="A1:AJ64"/>
  <sheetViews>
    <sheetView zoomScale="70" zoomScaleNormal="70" workbookViewId="0">
      <selection activeCell="K45" sqref="K45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>
        <v>1.67</v>
      </c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72.8</v>
      </c>
      <c r="T4" s="1"/>
      <c r="U4" s="1"/>
      <c r="V4" s="1"/>
      <c r="W4" s="1"/>
      <c r="X4" s="1">
        <v>74.2</v>
      </c>
      <c r="Y4" s="1"/>
      <c r="Z4" s="1"/>
      <c r="AA4" s="1"/>
      <c r="AB4" s="1"/>
      <c r="AC4" s="1">
        <v>66.7</v>
      </c>
      <c r="AD4" s="1"/>
      <c r="AE4" s="1"/>
      <c r="AF4" s="1"/>
      <c r="AG4" s="1"/>
      <c r="AH4" s="13">
        <f>AVERAGE(S4:W4)</f>
        <v>72.8</v>
      </c>
      <c r="AI4" s="13">
        <f>AVERAGE(X4:AB4)</f>
        <v>74.2</v>
      </c>
      <c r="AJ4" s="13">
        <f>AVERAGE(AC4:AG4)</f>
        <v>66.7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34.96</v>
      </c>
      <c r="T5" s="1"/>
      <c r="U5" s="1"/>
      <c r="V5" s="1"/>
      <c r="W5" s="1"/>
      <c r="X5" s="1">
        <v>35.979999999999997</v>
      </c>
      <c r="Y5" s="1"/>
      <c r="Z5" s="1"/>
      <c r="AA5" s="1"/>
      <c r="AB5" s="1"/>
      <c r="AC5" s="1">
        <v>32.93</v>
      </c>
      <c r="AD5" s="1"/>
      <c r="AE5" s="1"/>
      <c r="AF5" s="1"/>
      <c r="AG5" s="1"/>
      <c r="AH5" s="13">
        <f t="shared" ref="AH5:AH7" si="0">AVERAGE(S5:W5)</f>
        <v>34.96</v>
      </c>
      <c r="AI5" s="13">
        <f t="shared" ref="AI5:AI7" si="1">AVERAGE(X5:AB5)</f>
        <v>35.979999999999997</v>
      </c>
      <c r="AJ5" s="13">
        <f t="shared" ref="AJ5:AJ7" si="2">AVERAGE(AC5:AG5)</f>
        <v>32.93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34.96</v>
      </c>
      <c r="T6" s="1"/>
      <c r="U6" s="1"/>
      <c r="V6" s="1"/>
      <c r="W6" s="1"/>
      <c r="X6" s="1">
        <v>35.979999999999997</v>
      </c>
      <c r="Y6" s="1"/>
      <c r="Z6" s="1"/>
      <c r="AA6" s="1"/>
      <c r="AB6" s="1"/>
      <c r="AC6" s="1">
        <v>32.93</v>
      </c>
      <c r="AD6" s="1"/>
      <c r="AE6" s="1"/>
      <c r="AF6" s="1"/>
      <c r="AG6" s="1"/>
      <c r="AH6" s="13">
        <f t="shared" si="0"/>
        <v>34.96</v>
      </c>
      <c r="AI6" s="13">
        <f t="shared" si="1"/>
        <v>35.979999999999997</v>
      </c>
      <c r="AJ6" s="13">
        <f t="shared" si="2"/>
        <v>32.93</v>
      </c>
    </row>
    <row r="7" spans="1:36" x14ac:dyDescent="0.3">
      <c r="A7" s="3"/>
      <c r="B7" s="3"/>
      <c r="C7" s="3"/>
      <c r="R7" s="17" t="s">
        <v>14</v>
      </c>
      <c r="S7" s="1">
        <v>2.57</v>
      </c>
      <c r="T7" s="1"/>
      <c r="U7" s="1"/>
      <c r="V7" s="1"/>
      <c r="W7" s="1"/>
      <c r="X7" s="1">
        <v>2.7</v>
      </c>
      <c r="Y7" s="1"/>
      <c r="Z7" s="1"/>
      <c r="AA7" s="1"/>
      <c r="AB7" s="1"/>
      <c r="AC7" s="1">
        <v>2.39</v>
      </c>
      <c r="AD7" s="1"/>
      <c r="AE7" s="1"/>
      <c r="AF7" s="1"/>
      <c r="AG7" s="1"/>
      <c r="AH7" s="13">
        <f t="shared" si="0"/>
        <v>2.57</v>
      </c>
      <c r="AI7" s="13">
        <f t="shared" si="1"/>
        <v>2.7</v>
      </c>
      <c r="AJ7" s="13">
        <f t="shared" si="2"/>
        <v>2.39</v>
      </c>
    </row>
    <row r="8" spans="1:36" x14ac:dyDescent="0.3">
      <c r="A8" s="1" t="s">
        <v>50</v>
      </c>
      <c r="B8" s="1" t="s">
        <v>48</v>
      </c>
      <c r="C8" s="1" t="s">
        <v>49</v>
      </c>
      <c r="D8" s="1">
        <v>3639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3" t="e">
        <f>AVERAGE(S8:W8)</f>
        <v>#DIV/0!</v>
      </c>
      <c r="AI8" s="13" t="e">
        <f>AVERAGE(X8:AB8)</f>
        <v>#DIV/0!</v>
      </c>
      <c r="AJ8" s="13" t="e">
        <f>AVERAGE(AC8:AG8)</f>
        <v>#DIV/0!</v>
      </c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3" t="e">
        <f t="shared" ref="AH9" si="3">AVERAGE(S9:W9)</f>
        <v>#DIV/0!</v>
      </c>
      <c r="AI9" s="13" t="e">
        <f t="shared" ref="AI9:AI10" si="4">AVERAGE(X9:AB9)</f>
        <v>#DIV/0!</v>
      </c>
      <c r="AJ9" s="13" t="e">
        <f t="shared" ref="AJ9:AJ10" si="5">AVERAGE(AC9:AG9)</f>
        <v>#DIV/0!</v>
      </c>
    </row>
    <row r="10" spans="1:36" x14ac:dyDescent="0.3">
      <c r="A10" s="1" t="s">
        <v>9</v>
      </c>
      <c r="B10" s="1">
        <v>791</v>
      </c>
      <c r="C10" s="1">
        <v>1.6</v>
      </c>
      <c r="D10" s="1"/>
      <c r="E10" s="3"/>
      <c r="R10" s="17" t="s">
        <v>44</v>
      </c>
      <c r="S10" s="1">
        <v>0.11</v>
      </c>
      <c r="T10" s="1"/>
      <c r="U10" s="1"/>
      <c r="V10" s="1"/>
      <c r="W10" s="1"/>
      <c r="X10" s="1">
        <v>0.12</v>
      </c>
      <c r="Y10" s="1"/>
      <c r="Z10" s="1"/>
      <c r="AA10" s="1"/>
      <c r="AB10" s="1"/>
      <c r="AC10" s="1">
        <v>0.08</v>
      </c>
      <c r="AD10" s="1"/>
      <c r="AE10" s="1"/>
      <c r="AF10" s="1"/>
      <c r="AG10" s="1"/>
      <c r="AH10" s="13">
        <f>AVERAGE(S10:W10)</f>
        <v>0.11</v>
      </c>
      <c r="AI10" s="13">
        <f t="shared" si="4"/>
        <v>0.12</v>
      </c>
      <c r="AJ10" s="13">
        <f t="shared" si="5"/>
        <v>0.08</v>
      </c>
    </row>
    <row r="11" spans="1:36" x14ac:dyDescent="0.3">
      <c r="A11" s="1" t="s">
        <v>17</v>
      </c>
      <c r="B11" s="1">
        <v>581</v>
      </c>
      <c r="C11" s="1">
        <v>0.7</v>
      </c>
      <c r="D11" s="1"/>
      <c r="E11" s="3"/>
      <c r="R11" s="1" t="s">
        <v>37</v>
      </c>
      <c r="S11" s="13">
        <f t="shared" ref="S11:AG11" si="6">2*(S6*S7)/(S6+S7)</f>
        <v>4.7880202504662934</v>
      </c>
      <c r="T11" s="13" t="e">
        <f t="shared" si="6"/>
        <v>#DIV/0!</v>
      </c>
      <c r="U11" s="13" t="e">
        <f t="shared" si="6"/>
        <v>#DIV/0!</v>
      </c>
      <c r="V11" s="13" t="e">
        <f t="shared" si="6"/>
        <v>#DIV/0!</v>
      </c>
      <c r="W11" s="13" t="e">
        <f t="shared" si="6"/>
        <v>#DIV/0!</v>
      </c>
      <c r="X11" s="13">
        <f t="shared" si="6"/>
        <v>5.0230610134436402</v>
      </c>
      <c r="Y11" s="13" t="e">
        <f t="shared" si="6"/>
        <v>#DIV/0!</v>
      </c>
      <c r="Z11" s="13" t="e">
        <f t="shared" si="6"/>
        <v>#DIV/0!</v>
      </c>
      <c r="AA11" s="13" t="e">
        <f t="shared" si="6"/>
        <v>#DIV/0!</v>
      </c>
      <c r="AB11" s="13" t="e">
        <f t="shared" si="6"/>
        <v>#DIV/0!</v>
      </c>
      <c r="AC11" s="13">
        <f t="shared" si="6"/>
        <v>4.4565515288788227</v>
      </c>
      <c r="AD11" s="13" t="e">
        <f t="shared" si="6"/>
        <v>#DIV/0!</v>
      </c>
      <c r="AE11" s="13" t="e">
        <f t="shared" si="6"/>
        <v>#DIV/0!</v>
      </c>
      <c r="AF11" s="13" t="e">
        <f t="shared" si="6"/>
        <v>#DIV/0!</v>
      </c>
      <c r="AG11" s="13" t="e">
        <f t="shared" si="6"/>
        <v>#DIV/0!</v>
      </c>
      <c r="AH11" s="13">
        <f>2*(AH6*AH7)/(AH6+AH7)</f>
        <v>4.7880202504662934</v>
      </c>
      <c r="AI11" s="13">
        <f t="shared" ref="AI11:AJ11" si="7">2*(AI6*AI7)/(AI6+AI7)</f>
        <v>5.0230610134436402</v>
      </c>
      <c r="AJ11" s="13">
        <f t="shared" si="7"/>
        <v>4.4565515288788227</v>
      </c>
    </row>
    <row r="12" spans="1:36" x14ac:dyDescent="0.3">
      <c r="A12" s="1" t="s">
        <v>18</v>
      </c>
      <c r="B12" s="1">
        <v>5345</v>
      </c>
      <c r="C12" s="1">
        <v>0.7</v>
      </c>
      <c r="D12" s="1"/>
      <c r="E12" s="3"/>
      <c r="R12" s="1" t="s">
        <v>53</v>
      </c>
      <c r="S12" s="1">
        <v>0.1</v>
      </c>
      <c r="T12" s="1"/>
      <c r="U12" s="1"/>
      <c r="V12" s="1"/>
      <c r="W12" s="1"/>
      <c r="X12" s="1">
        <v>0.1</v>
      </c>
      <c r="Y12" s="1"/>
      <c r="Z12" s="1"/>
      <c r="AA12" s="1"/>
      <c r="AB12" s="1"/>
      <c r="AC12" s="1">
        <v>0.1</v>
      </c>
      <c r="AD12" s="1"/>
      <c r="AE12" s="1"/>
      <c r="AF12" s="1"/>
      <c r="AG12" s="1"/>
      <c r="AH12" s="1">
        <f>AVERAGE(S12:W12)</f>
        <v>0.1</v>
      </c>
      <c r="AI12" s="1">
        <f>AVERAGE(X12:AB12)</f>
        <v>0.1</v>
      </c>
      <c r="AJ12" s="1">
        <f>AVERAGE(AC12:AG12)</f>
        <v>0.1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>
        <v>1.89</v>
      </c>
      <c r="AF14" s="1"/>
      <c r="AG14" s="3"/>
    </row>
    <row r="15" spans="1:36" x14ac:dyDescent="0.3">
      <c r="R15" s="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62.9</v>
      </c>
      <c r="T17" s="1"/>
      <c r="U17" s="1"/>
      <c r="V17" s="1"/>
      <c r="W17" s="1"/>
      <c r="X17" s="1">
        <v>64.099999999999994</v>
      </c>
      <c r="Y17" s="1"/>
      <c r="Z17" s="1"/>
      <c r="AA17" s="1"/>
      <c r="AB17" s="1"/>
      <c r="AC17" s="1">
        <v>54.5</v>
      </c>
      <c r="AD17" s="1"/>
      <c r="AE17" s="1"/>
      <c r="AF17" s="1"/>
      <c r="AG17" s="1"/>
      <c r="AH17" s="13">
        <f>AVERAGE(S17:W17)</f>
        <v>62.9</v>
      </c>
      <c r="AI17" s="13">
        <f>AVERAGE(X17:AB17)</f>
        <v>64.099999999999994</v>
      </c>
      <c r="AJ17" s="13">
        <f>AVERAGE(AC17:AG17)</f>
        <v>54.5</v>
      </c>
    </row>
    <row r="18" spans="1:36" x14ac:dyDescent="0.3">
      <c r="A18" s="2" t="s">
        <v>27</v>
      </c>
      <c r="B18" s="2">
        <v>2.2200000000000002</v>
      </c>
      <c r="C18" s="2">
        <v>2.29</v>
      </c>
      <c r="D18" s="2">
        <v>2.38</v>
      </c>
      <c r="E18" s="2">
        <v>2.4300000000000002</v>
      </c>
      <c r="F18" s="21">
        <v>2.48</v>
      </c>
      <c r="G18" s="21">
        <v>2.16</v>
      </c>
      <c r="H18" s="21">
        <v>2.21</v>
      </c>
      <c r="I18" s="21">
        <v>2.25</v>
      </c>
      <c r="J18" s="21">
        <v>2.2799999999999998</v>
      </c>
      <c r="K18" s="21">
        <v>2.31</v>
      </c>
      <c r="L18" s="21">
        <v>2.14</v>
      </c>
      <c r="M18" s="21">
        <v>2.2400000000000002</v>
      </c>
      <c r="N18" s="21">
        <v>2.29</v>
      </c>
      <c r="O18" s="21">
        <v>2.33</v>
      </c>
      <c r="P18" s="21">
        <v>2.37</v>
      </c>
      <c r="R18" s="17" t="s">
        <v>12</v>
      </c>
      <c r="S18" s="1">
        <v>20.5</v>
      </c>
      <c r="T18" s="1"/>
      <c r="U18" s="1"/>
      <c r="V18" s="1"/>
      <c r="W18" s="1"/>
      <c r="X18" s="1">
        <v>20.56</v>
      </c>
      <c r="Y18" s="1"/>
      <c r="Z18" s="1"/>
      <c r="AA18" s="1"/>
      <c r="AB18" s="1"/>
      <c r="AC18" s="1">
        <v>19.37</v>
      </c>
      <c r="AD18" s="1"/>
      <c r="AE18" s="1"/>
      <c r="AF18" s="1"/>
      <c r="AG18" s="1"/>
      <c r="AH18" s="13">
        <f t="shared" ref="AH18:AH20" si="8">AVERAGE(S18:W18)</f>
        <v>20.5</v>
      </c>
      <c r="AI18" s="13">
        <f t="shared" ref="AI18:AI20" si="9">AVERAGE(X18:AB18)</f>
        <v>20.56</v>
      </c>
      <c r="AJ18" s="13">
        <f t="shared" ref="AJ18:AJ20" si="10">AVERAGE(AC18:AG18)</f>
        <v>19.37</v>
      </c>
    </row>
    <row r="19" spans="1:36" x14ac:dyDescent="0.3">
      <c r="A19" s="2" t="s">
        <v>46</v>
      </c>
      <c r="B19" s="2">
        <v>71</v>
      </c>
      <c r="C19" s="2">
        <v>114.4</v>
      </c>
      <c r="D19" s="2">
        <v>140.6</v>
      </c>
      <c r="E19" s="2">
        <v>156.19999999999999</v>
      </c>
      <c r="F19" s="21">
        <v>166</v>
      </c>
      <c r="G19" s="21">
        <v>76</v>
      </c>
      <c r="H19" s="21">
        <v>120</v>
      </c>
      <c r="I19" s="21">
        <v>150.80000000000001</v>
      </c>
      <c r="J19" s="21">
        <v>165</v>
      </c>
      <c r="K19" s="21">
        <v>174</v>
      </c>
      <c r="L19" s="21">
        <v>38</v>
      </c>
      <c r="M19" s="21">
        <v>60.4</v>
      </c>
      <c r="N19" s="21">
        <v>85.8</v>
      </c>
      <c r="O19" s="21">
        <v>104.6</v>
      </c>
      <c r="P19" s="21">
        <v>119</v>
      </c>
      <c r="R19" s="1" t="s">
        <v>13</v>
      </c>
      <c r="S19" s="1">
        <v>20.5</v>
      </c>
      <c r="T19" s="1"/>
      <c r="U19" s="1"/>
      <c r="V19" s="1"/>
      <c r="W19" s="1"/>
      <c r="X19" s="1">
        <v>20.56</v>
      </c>
      <c r="Y19" s="1"/>
      <c r="Z19" s="1"/>
      <c r="AA19" s="1"/>
      <c r="AB19" s="1"/>
      <c r="AC19" s="1">
        <v>19.37</v>
      </c>
      <c r="AD19" s="1"/>
      <c r="AE19" s="1"/>
      <c r="AF19" s="1"/>
      <c r="AG19" s="1"/>
      <c r="AH19" s="13">
        <f t="shared" si="8"/>
        <v>20.5</v>
      </c>
      <c r="AI19" s="13">
        <f t="shared" si="9"/>
        <v>20.56</v>
      </c>
      <c r="AJ19" s="13">
        <f t="shared" si="10"/>
        <v>19.37</v>
      </c>
    </row>
    <row r="20" spans="1:36" x14ac:dyDescent="0.3">
      <c r="R20" s="17" t="s">
        <v>14</v>
      </c>
      <c r="S20" s="1">
        <v>4.57</v>
      </c>
      <c r="T20" s="1"/>
      <c r="U20" s="1"/>
      <c r="V20" s="1"/>
      <c r="W20" s="1"/>
      <c r="X20" s="1">
        <v>4.8099999999999996</v>
      </c>
      <c r="Y20" s="1"/>
      <c r="Z20" s="1"/>
      <c r="AA20" s="1"/>
      <c r="AB20" s="1"/>
      <c r="AC20" s="1">
        <v>4.3899999999999997</v>
      </c>
      <c r="AD20" s="1"/>
      <c r="AE20" s="1"/>
      <c r="AF20" s="1"/>
      <c r="AG20" s="1"/>
      <c r="AH20" s="13">
        <f t="shared" si="8"/>
        <v>4.57</v>
      </c>
      <c r="AI20" s="13">
        <f t="shared" si="9"/>
        <v>4.8099999999999996</v>
      </c>
      <c r="AJ20" s="13">
        <f t="shared" si="10"/>
        <v>4.3899999999999997</v>
      </c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 t="e">
        <f>AVERAGE(S21:W21)</f>
        <v>#DIV/0!</v>
      </c>
      <c r="AI21" s="13" t="e">
        <f>AVERAGE(X21:AB21)</f>
        <v>#DIV/0!</v>
      </c>
      <c r="AJ21" s="13" t="e">
        <f>AVERAGE(AC21:AG21)</f>
        <v>#DIV/0!</v>
      </c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 t="e">
        <f t="shared" ref="AH22" si="11">AVERAGE(S22:W22)</f>
        <v>#DIV/0!</v>
      </c>
      <c r="AI22" s="13" t="e">
        <f t="shared" ref="AI22:AI23" si="12">AVERAGE(X22:AB22)</f>
        <v>#DIV/0!</v>
      </c>
      <c r="AJ22" s="13" t="e">
        <f t="shared" ref="AJ22:AJ23" si="13">AVERAGE(AC22:AG22)</f>
        <v>#DIV/0!</v>
      </c>
    </row>
    <row r="23" spans="1:36" x14ac:dyDescent="0.3">
      <c r="R23" s="17" t="s">
        <v>44</v>
      </c>
      <c r="S23" s="1">
        <v>0.18</v>
      </c>
      <c r="T23" s="1"/>
      <c r="U23" s="1"/>
      <c r="V23" s="1"/>
      <c r="W23" s="1"/>
      <c r="X23" s="1">
        <v>0.18</v>
      </c>
      <c r="Y23" s="1"/>
      <c r="Z23" s="1"/>
      <c r="AA23" s="1"/>
      <c r="AB23" s="1"/>
      <c r="AC23" s="1">
        <v>0.16</v>
      </c>
      <c r="AD23" s="1"/>
      <c r="AE23" s="1"/>
      <c r="AF23" s="1"/>
      <c r="AG23" s="1"/>
      <c r="AH23" s="13">
        <f>AVERAGE(S23:W23)</f>
        <v>0.18</v>
      </c>
      <c r="AI23" s="13">
        <f t="shared" si="12"/>
        <v>0.18</v>
      </c>
      <c r="AJ23" s="13">
        <f t="shared" si="13"/>
        <v>0.16</v>
      </c>
    </row>
    <row r="24" spans="1:36" x14ac:dyDescent="0.3">
      <c r="R24" s="1" t="s">
        <v>37</v>
      </c>
      <c r="S24" s="13">
        <f t="shared" ref="S24:AG24" si="14">2*(S19*S20)/(S19+S20)</f>
        <v>7.4738731551655366</v>
      </c>
      <c r="T24" s="13" t="e">
        <f t="shared" si="14"/>
        <v>#DIV/0!</v>
      </c>
      <c r="U24" s="13" t="e">
        <f t="shared" si="14"/>
        <v>#DIV/0!</v>
      </c>
      <c r="V24" s="13" t="e">
        <f t="shared" si="14"/>
        <v>#DIV/0!</v>
      </c>
      <c r="W24" s="13" t="e">
        <f t="shared" si="14"/>
        <v>#DIV/0!</v>
      </c>
      <c r="X24" s="13">
        <f t="shared" si="14"/>
        <v>7.7961056365786368</v>
      </c>
      <c r="Y24" s="13" t="e">
        <f t="shared" si="14"/>
        <v>#DIV/0!</v>
      </c>
      <c r="Z24" s="13" t="e">
        <f t="shared" si="14"/>
        <v>#DIV/0!</v>
      </c>
      <c r="AA24" s="13" t="e">
        <f t="shared" si="14"/>
        <v>#DIV/0!</v>
      </c>
      <c r="AB24" s="13" t="e">
        <f t="shared" si="14"/>
        <v>#DIV/0!</v>
      </c>
      <c r="AC24" s="13">
        <f t="shared" si="14"/>
        <v>7.1577693602693602</v>
      </c>
      <c r="AD24" s="13" t="e">
        <f t="shared" si="14"/>
        <v>#DIV/0!</v>
      </c>
      <c r="AE24" s="13" t="e">
        <f t="shared" si="14"/>
        <v>#DIV/0!</v>
      </c>
      <c r="AF24" s="13" t="e">
        <f t="shared" si="14"/>
        <v>#DIV/0!</v>
      </c>
      <c r="AG24" s="13" t="e">
        <f t="shared" si="14"/>
        <v>#DIV/0!</v>
      </c>
      <c r="AH24" s="13">
        <f>2*(AH19*AH20)/(AH19+AH20)</f>
        <v>7.4738731551655366</v>
      </c>
      <c r="AI24" s="13">
        <f t="shared" ref="AI24:AJ24" si="15">2*(AI19*AI20)/(AI19+AI20)</f>
        <v>7.7961056365786368</v>
      </c>
      <c r="AJ24" s="13">
        <f t="shared" si="15"/>
        <v>7.1577693602693602</v>
      </c>
    </row>
    <row r="25" spans="1:36" x14ac:dyDescent="0.3">
      <c r="R25" s="1" t="s">
        <v>53</v>
      </c>
      <c r="S25" s="1">
        <v>0.1</v>
      </c>
      <c r="T25" s="1"/>
      <c r="U25" s="1"/>
      <c r="V25" s="1"/>
      <c r="W25" s="1"/>
      <c r="X25" s="1">
        <v>0.1</v>
      </c>
      <c r="Y25" s="1"/>
      <c r="Z25" s="1"/>
      <c r="AA25" s="1"/>
      <c r="AB25" s="1"/>
      <c r="AC25" s="1">
        <v>0.1</v>
      </c>
      <c r="AD25" s="1"/>
      <c r="AE25" s="1"/>
      <c r="AF25" s="1"/>
      <c r="AG25" s="1"/>
      <c r="AH25" s="1">
        <f>AVERAGE(S25:W25)</f>
        <v>0.1</v>
      </c>
      <c r="AI25" s="1">
        <f>AVERAGE(X25:AB25)</f>
        <v>0.1</v>
      </c>
      <c r="AJ25" s="1">
        <f>AVERAGE(AC25:AG25)</f>
        <v>0.1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1.94</v>
      </c>
      <c r="AF27" s="1"/>
      <c r="AG27" s="1"/>
      <c r="AH27" s="1"/>
      <c r="AI27" s="1"/>
      <c r="AJ27" s="1"/>
    </row>
    <row r="28" spans="1:36" x14ac:dyDescent="0.3">
      <c r="R28" s="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62.3</v>
      </c>
      <c r="T30" s="1">
        <v>74.7</v>
      </c>
      <c r="U30" s="1">
        <v>81.400000000000006</v>
      </c>
      <c r="V30" s="1">
        <v>86.3</v>
      </c>
      <c r="W30" s="1">
        <v>88.5</v>
      </c>
      <c r="X30" s="1">
        <v>63.7</v>
      </c>
      <c r="Y30" s="1">
        <v>76.3</v>
      </c>
      <c r="Z30" s="1">
        <v>84.2</v>
      </c>
      <c r="AA30" s="1">
        <v>88.4</v>
      </c>
      <c r="AB30" s="1">
        <v>90.8</v>
      </c>
      <c r="AC30" s="1">
        <v>52.7</v>
      </c>
      <c r="AD30" s="1">
        <v>60.1</v>
      </c>
      <c r="AE30" s="1">
        <v>68</v>
      </c>
      <c r="AF30" s="1">
        <v>73.7</v>
      </c>
      <c r="AG30" s="1">
        <v>77.900000000000006</v>
      </c>
      <c r="AH30" s="13">
        <f>AVERAGE(S30:W30)</f>
        <v>78.64</v>
      </c>
      <c r="AI30" s="13">
        <f>AVERAGE(X30:AB30)</f>
        <v>80.680000000000007</v>
      </c>
      <c r="AJ30" s="13">
        <f>AVERAGE(AC30:AG30)</f>
        <v>66.47999999999999</v>
      </c>
    </row>
    <row r="31" spans="1:36" x14ac:dyDescent="0.3">
      <c r="R31" s="17" t="s">
        <v>12</v>
      </c>
      <c r="S31" s="1">
        <v>19.05</v>
      </c>
      <c r="T31" s="1">
        <v>21.7</v>
      </c>
      <c r="U31" s="1">
        <v>22.83</v>
      </c>
      <c r="V31" s="1">
        <v>23.42</v>
      </c>
      <c r="W31" s="1">
        <v>23.57</v>
      </c>
      <c r="X31" s="1">
        <v>18.34</v>
      </c>
      <c r="Y31" s="1">
        <v>20.98</v>
      </c>
      <c r="Z31" s="1">
        <v>22.32</v>
      </c>
      <c r="AA31" s="1">
        <v>22.88</v>
      </c>
      <c r="AB31" s="1">
        <v>23.2</v>
      </c>
      <c r="AC31" s="1">
        <v>17.25</v>
      </c>
      <c r="AD31" s="1">
        <v>19.38</v>
      </c>
      <c r="AE31" s="1">
        <v>21.25</v>
      </c>
      <c r="AF31" s="1">
        <v>22.65</v>
      </c>
      <c r="AG31" s="1">
        <v>23.63</v>
      </c>
      <c r="AH31" s="13">
        <f t="shared" ref="AH31:AH33" si="16">AVERAGE(S31:W31)</f>
        <v>22.113999999999997</v>
      </c>
      <c r="AI31" s="13">
        <f t="shared" ref="AI31:AI33" si="17">AVERAGE(X31:AB31)</f>
        <v>21.544</v>
      </c>
      <c r="AJ31" s="13">
        <f t="shared" ref="AJ31:AJ33" si="18">AVERAGE(AC31:AG31)</f>
        <v>20.832000000000001</v>
      </c>
    </row>
    <row r="32" spans="1:36" x14ac:dyDescent="0.3">
      <c r="R32" s="1" t="s">
        <v>13</v>
      </c>
      <c r="S32" s="1">
        <v>19.05</v>
      </c>
      <c r="T32" s="1">
        <v>21.7</v>
      </c>
      <c r="U32" s="1">
        <v>22.83</v>
      </c>
      <c r="V32" s="1">
        <v>23.42</v>
      </c>
      <c r="W32" s="1">
        <v>23.57</v>
      </c>
      <c r="X32" s="1">
        <v>18.34</v>
      </c>
      <c r="Y32" s="1">
        <v>20.98</v>
      </c>
      <c r="Z32" s="1">
        <v>22.32</v>
      </c>
      <c r="AA32" s="1">
        <v>22.88</v>
      </c>
      <c r="AB32" s="1">
        <v>23.2</v>
      </c>
      <c r="AC32" s="1">
        <v>17.25</v>
      </c>
      <c r="AD32" s="1">
        <v>19.38</v>
      </c>
      <c r="AE32" s="1">
        <v>21.25</v>
      </c>
      <c r="AF32" s="1">
        <v>22.65</v>
      </c>
      <c r="AG32" s="1">
        <v>23.63</v>
      </c>
      <c r="AH32" s="13">
        <f t="shared" si="16"/>
        <v>22.113999999999997</v>
      </c>
      <c r="AI32" s="13">
        <f t="shared" si="17"/>
        <v>21.544</v>
      </c>
      <c r="AJ32" s="13">
        <f t="shared" si="18"/>
        <v>20.832000000000001</v>
      </c>
    </row>
    <row r="33" spans="18:36" x14ac:dyDescent="0.3">
      <c r="R33" s="17" t="s">
        <v>14</v>
      </c>
      <c r="S33" s="1">
        <v>12.69</v>
      </c>
      <c r="T33" s="1">
        <v>14.47</v>
      </c>
      <c r="U33" s="1">
        <v>15.18</v>
      </c>
      <c r="V33" s="1">
        <v>15.63</v>
      </c>
      <c r="W33" s="1">
        <v>15.75</v>
      </c>
      <c r="X33" s="1">
        <v>12.88</v>
      </c>
      <c r="Y33" s="1">
        <v>14.83</v>
      </c>
      <c r="Z33" s="1">
        <v>15.8</v>
      </c>
      <c r="AA33" s="1">
        <v>16.25</v>
      </c>
      <c r="AB33" s="1">
        <v>16.489999999999998</v>
      </c>
      <c r="AC33" s="1">
        <v>11.61</v>
      </c>
      <c r="AD33" s="1">
        <v>13.06</v>
      </c>
      <c r="AE33" s="1">
        <v>14.27</v>
      </c>
      <c r="AF33" s="1">
        <v>15.21</v>
      </c>
      <c r="AG33" s="1">
        <v>15.9</v>
      </c>
      <c r="AH33" s="13">
        <f t="shared" si="16"/>
        <v>14.744</v>
      </c>
      <c r="AI33" s="13">
        <f t="shared" si="17"/>
        <v>15.25</v>
      </c>
      <c r="AJ33" s="13">
        <f t="shared" si="18"/>
        <v>14.01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19">AVERAGE(S35:W35)</f>
        <v>#DIV/0!</v>
      </c>
      <c r="AI35" s="13" t="e">
        <f t="shared" ref="AI35:AI36" si="20">AVERAGE(X35:AB35)</f>
        <v>#DIV/0!</v>
      </c>
      <c r="AJ35" s="13" t="e">
        <f t="shared" ref="AJ35:AJ36" si="21">AVERAGE(AC35:AG35)</f>
        <v>#DIV/0!</v>
      </c>
    </row>
    <row r="36" spans="18:36" x14ac:dyDescent="0.3">
      <c r="R36" s="17" t="s">
        <v>44</v>
      </c>
      <c r="S36" s="1">
        <v>0.33</v>
      </c>
      <c r="T36" s="1">
        <v>0.39</v>
      </c>
      <c r="U36" s="1">
        <v>0.42</v>
      </c>
      <c r="V36" s="1">
        <v>0.43</v>
      </c>
      <c r="W36" s="1">
        <v>0.44</v>
      </c>
      <c r="X36" s="1">
        <v>0.33</v>
      </c>
      <c r="Y36" s="1">
        <v>0.39</v>
      </c>
      <c r="Z36" s="1">
        <v>0.43</v>
      </c>
      <c r="AA36" s="1">
        <v>0.44</v>
      </c>
      <c r="AB36" s="1">
        <v>0.45</v>
      </c>
      <c r="AC36" s="1">
        <v>0.28000000000000003</v>
      </c>
      <c r="AD36" s="1">
        <v>0.32</v>
      </c>
      <c r="AE36" s="1">
        <v>0.36</v>
      </c>
      <c r="AF36" s="1">
        <v>0.39</v>
      </c>
      <c r="AG36" s="1">
        <v>0.42</v>
      </c>
      <c r="AH36" s="13">
        <f>AVERAGE(S36:W36)</f>
        <v>0.40199999999999997</v>
      </c>
      <c r="AI36" s="13">
        <f t="shared" si="20"/>
        <v>0.40800000000000003</v>
      </c>
      <c r="AJ36" s="13">
        <f t="shared" si="21"/>
        <v>0.35399999999999998</v>
      </c>
    </row>
    <row r="37" spans="18:36" x14ac:dyDescent="0.3">
      <c r="R37" s="1" t="s">
        <v>37</v>
      </c>
      <c r="S37" s="13">
        <f>2*(S32*S33)/(S32+S33)</f>
        <v>15.232797731568997</v>
      </c>
      <c r="T37" s="13">
        <f t="shared" ref="T37:AJ37" si="22">2*(T32*T33)/(T32+T33)</f>
        <v>17.36239977882223</v>
      </c>
      <c r="U37" s="13">
        <f t="shared" si="22"/>
        <v>18.235169692186268</v>
      </c>
      <c r="V37" s="13">
        <f t="shared" si="22"/>
        <v>18.747994878361077</v>
      </c>
      <c r="W37" s="13">
        <f t="shared" si="22"/>
        <v>18.88237538148525</v>
      </c>
      <c r="X37" s="13">
        <f t="shared" si="22"/>
        <v>15.13255605381166</v>
      </c>
      <c r="Y37" s="13">
        <f t="shared" si="22"/>
        <v>17.376900307176765</v>
      </c>
      <c r="Z37" s="13">
        <f t="shared" si="22"/>
        <v>18.502413431269673</v>
      </c>
      <c r="AA37" s="13">
        <f t="shared" si="22"/>
        <v>19.003322259136215</v>
      </c>
      <c r="AB37" s="13">
        <f t="shared" si="22"/>
        <v>19.277802973041066</v>
      </c>
      <c r="AC37" s="13">
        <f t="shared" si="22"/>
        <v>13.878898128898127</v>
      </c>
      <c r="AD37" s="13">
        <f t="shared" si="22"/>
        <v>15.604364981504316</v>
      </c>
      <c r="AE37" s="13">
        <f t="shared" si="22"/>
        <v>17.074183558558563</v>
      </c>
      <c r="AF37" s="13">
        <f t="shared" si="22"/>
        <v>18.198969889064976</v>
      </c>
      <c r="AG37" s="13">
        <f t="shared" si="22"/>
        <v>19.009208196306602</v>
      </c>
      <c r="AH37" s="13">
        <f>2*(AH32*AH33)/(AH32+AH33)</f>
        <v>17.692159965272122</v>
      </c>
      <c r="AI37" s="13">
        <f t="shared" si="22"/>
        <v>17.85867260966462</v>
      </c>
      <c r="AJ37" s="13">
        <f t="shared" si="22"/>
        <v>16.753132426381953</v>
      </c>
    </row>
    <row r="38" spans="18:36" x14ac:dyDescent="0.3">
      <c r="R38" s="1" t="s">
        <v>53</v>
      </c>
      <c r="S38" s="1">
        <v>1</v>
      </c>
      <c r="T38" s="1">
        <v>1</v>
      </c>
      <c r="U38" s="1">
        <v>1</v>
      </c>
      <c r="V38" s="1">
        <v>1</v>
      </c>
      <c r="W38" s="1">
        <v>0.1</v>
      </c>
      <c r="X38" s="1">
        <v>2</v>
      </c>
      <c r="Y38" s="1">
        <v>0.1</v>
      </c>
      <c r="Z38" s="1">
        <v>1</v>
      </c>
      <c r="AA38" s="1">
        <v>0.1</v>
      </c>
      <c r="AB38" s="1">
        <v>0.1</v>
      </c>
      <c r="AC38" s="1">
        <v>0.1</v>
      </c>
      <c r="AD38" s="1">
        <v>0.1</v>
      </c>
      <c r="AE38" s="1">
        <v>8</v>
      </c>
      <c r="AF38" s="1">
        <v>2</v>
      </c>
      <c r="AG38" s="1">
        <v>4</v>
      </c>
      <c r="AH38" s="1">
        <f>AVERAGE(S38:W38)</f>
        <v>0.82</v>
      </c>
      <c r="AI38" s="1">
        <f>AVERAGE(X38:AB38)</f>
        <v>0.66</v>
      </c>
      <c r="AJ38" s="1">
        <f>AVERAGE(AC38:AG38)</f>
        <v>2.84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>
        <v>2.56</v>
      </c>
      <c r="AE40" s="1"/>
      <c r="AF40" s="1"/>
      <c r="AG40" s="1"/>
      <c r="AH40" s="1"/>
      <c r="AI40" s="1"/>
      <c r="AJ40" s="1"/>
    </row>
    <row r="41" spans="18:36" x14ac:dyDescent="0.3">
      <c r="R41" s="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65</v>
      </c>
      <c r="T43" s="1"/>
      <c r="U43" s="1"/>
      <c r="V43" s="1"/>
      <c r="W43" s="1"/>
      <c r="X43" s="1">
        <v>66.400000000000006</v>
      </c>
      <c r="Y43" s="1"/>
      <c r="Z43" s="1"/>
      <c r="AA43" s="1"/>
      <c r="AB43" s="1"/>
      <c r="AC43" s="1">
        <v>55.8</v>
      </c>
      <c r="AD43" s="1"/>
      <c r="AE43" s="1"/>
      <c r="AF43" s="1"/>
      <c r="AG43" s="1"/>
      <c r="AH43" s="13">
        <f>AVERAGE(S43:W43)</f>
        <v>65</v>
      </c>
      <c r="AI43" s="13">
        <f>AVERAGE(X43:AB43)</f>
        <v>66.400000000000006</v>
      </c>
      <c r="AJ43" s="13">
        <f>AVERAGE(AC43:AG43)</f>
        <v>55.8</v>
      </c>
    </row>
    <row r="44" spans="18:36" x14ac:dyDescent="0.3">
      <c r="R44" s="17" t="s">
        <v>12</v>
      </c>
      <c r="S44" s="1">
        <v>18.32</v>
      </c>
      <c r="T44" s="1"/>
      <c r="U44" s="1"/>
      <c r="V44" s="1"/>
      <c r="W44" s="1"/>
      <c r="X44" s="1">
        <v>16.510000000000002</v>
      </c>
      <c r="Y44" s="1"/>
      <c r="Z44" s="1"/>
      <c r="AA44" s="1"/>
      <c r="AB44" s="1"/>
      <c r="AC44" s="1">
        <v>16.39</v>
      </c>
      <c r="AD44" s="1"/>
      <c r="AE44" s="1"/>
      <c r="AF44" s="1"/>
      <c r="AG44" s="1"/>
      <c r="AH44" s="13">
        <f t="shared" ref="AH44:AH46" si="23">AVERAGE(S44:W44)</f>
        <v>18.32</v>
      </c>
      <c r="AI44" s="13">
        <f t="shared" ref="AI44:AI46" si="24">AVERAGE(X44:AB44)</f>
        <v>16.510000000000002</v>
      </c>
      <c r="AJ44" s="13">
        <f t="shared" ref="AJ44:AJ46" si="25">AVERAGE(AC44:AG44)</f>
        <v>16.39</v>
      </c>
    </row>
    <row r="45" spans="18:36" x14ac:dyDescent="0.3">
      <c r="R45" s="1" t="s">
        <v>13</v>
      </c>
      <c r="S45" s="1">
        <v>18.32</v>
      </c>
      <c r="T45" s="1"/>
      <c r="U45" s="1"/>
      <c r="V45" s="1"/>
      <c r="W45" s="1"/>
      <c r="X45" s="1">
        <v>16.510000000000002</v>
      </c>
      <c r="Y45" s="1"/>
      <c r="Z45" s="1"/>
      <c r="AA45" s="1"/>
      <c r="AB45" s="1"/>
      <c r="AC45" s="1">
        <v>16.39</v>
      </c>
      <c r="AD45" s="1"/>
      <c r="AE45" s="1"/>
      <c r="AF45" s="1"/>
      <c r="AG45" s="1"/>
      <c r="AH45" s="13">
        <f t="shared" si="23"/>
        <v>18.32</v>
      </c>
      <c r="AI45" s="13">
        <f t="shared" si="24"/>
        <v>16.510000000000002</v>
      </c>
      <c r="AJ45" s="13">
        <f t="shared" si="25"/>
        <v>16.39</v>
      </c>
    </row>
    <row r="46" spans="18:36" x14ac:dyDescent="0.3">
      <c r="R46" s="17" t="s">
        <v>14</v>
      </c>
      <c r="S46" s="1">
        <v>14.85</v>
      </c>
      <c r="T46" s="1"/>
      <c r="U46" s="1"/>
      <c r="V46" s="1"/>
      <c r="W46" s="1"/>
      <c r="X46" s="1">
        <v>14.16</v>
      </c>
      <c r="Y46" s="1"/>
      <c r="Z46" s="1"/>
      <c r="AA46" s="1"/>
      <c r="AB46" s="1"/>
      <c r="AC46" s="1">
        <v>13.48</v>
      </c>
      <c r="AD46" s="1"/>
      <c r="AE46" s="1"/>
      <c r="AF46" s="1"/>
      <c r="AG46" s="1"/>
      <c r="AH46" s="13">
        <f t="shared" si="23"/>
        <v>14.85</v>
      </c>
      <c r="AI46" s="13">
        <f t="shared" si="24"/>
        <v>14.16</v>
      </c>
      <c r="AJ46" s="13">
        <f t="shared" si="25"/>
        <v>13.48</v>
      </c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 t="e">
        <f>AVERAGE(S47:W47)</f>
        <v>#DIV/0!</v>
      </c>
      <c r="AI47" s="13" t="e">
        <f>AVERAGE(X47:AB47)</f>
        <v>#DIV/0!</v>
      </c>
      <c r="AJ47" s="13" t="e">
        <f>AVERAGE(AC47:AG47)</f>
        <v>#DIV/0!</v>
      </c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 t="e">
        <f t="shared" ref="AH48" si="26">AVERAGE(S48:W48)</f>
        <v>#DIV/0!</v>
      </c>
      <c r="AI48" s="13" t="e">
        <f t="shared" ref="AI48:AI49" si="27">AVERAGE(X48:AB48)</f>
        <v>#DIV/0!</v>
      </c>
      <c r="AJ48" s="13" t="e">
        <f t="shared" ref="AJ48:AJ49" si="28">AVERAGE(AC48:AG48)</f>
        <v>#DIV/0!</v>
      </c>
    </row>
    <row r="49" spans="18:36" x14ac:dyDescent="0.3">
      <c r="R49" s="17" t="s">
        <v>44</v>
      </c>
      <c r="S49" s="1">
        <v>0.32</v>
      </c>
      <c r="T49" s="1"/>
      <c r="U49" s="1"/>
      <c r="V49" s="1"/>
      <c r="W49" s="1"/>
      <c r="X49" s="1">
        <v>0.3</v>
      </c>
      <c r="Y49" s="1"/>
      <c r="Z49" s="1"/>
      <c r="AA49" s="1"/>
      <c r="AB49" s="1"/>
      <c r="AC49" s="1">
        <v>0.27</v>
      </c>
      <c r="AD49" s="1"/>
      <c r="AE49" s="1"/>
      <c r="AF49" s="1"/>
      <c r="AG49" s="1"/>
      <c r="AH49" s="13">
        <f>AVERAGE(S49:W49)</f>
        <v>0.32</v>
      </c>
      <c r="AI49" s="13">
        <f t="shared" si="27"/>
        <v>0.3</v>
      </c>
      <c r="AJ49" s="13">
        <f t="shared" si="28"/>
        <v>0.27</v>
      </c>
    </row>
    <row r="50" spans="18:36" x14ac:dyDescent="0.3">
      <c r="R50" s="1" t="s">
        <v>37</v>
      </c>
      <c r="S50" s="13">
        <f t="shared" ref="S50:AG50" si="29">2*(S45*S46)/(S45+S46)</f>
        <v>16.403497135966234</v>
      </c>
      <c r="T50" s="13" t="e">
        <f t="shared" si="29"/>
        <v>#DIV/0!</v>
      </c>
      <c r="U50" s="13" t="e">
        <f t="shared" si="29"/>
        <v>#DIV/0!</v>
      </c>
      <c r="V50" s="13" t="e">
        <f t="shared" si="29"/>
        <v>#DIV/0!</v>
      </c>
      <c r="W50" s="13" t="e">
        <f t="shared" si="29"/>
        <v>#DIV/0!</v>
      </c>
      <c r="X50" s="13">
        <f t="shared" si="29"/>
        <v>15.244969025105968</v>
      </c>
      <c r="Y50" s="13" t="e">
        <f t="shared" si="29"/>
        <v>#DIV/0!</v>
      </c>
      <c r="Z50" s="13" t="e">
        <f t="shared" si="29"/>
        <v>#DIV/0!</v>
      </c>
      <c r="AA50" s="13" t="e">
        <f t="shared" si="29"/>
        <v>#DIV/0!</v>
      </c>
      <c r="AB50" s="13" t="e">
        <f t="shared" si="29"/>
        <v>#DIV/0!</v>
      </c>
      <c r="AC50" s="13">
        <f t="shared" si="29"/>
        <v>14.793250753264145</v>
      </c>
      <c r="AD50" s="13" t="e">
        <f t="shared" si="29"/>
        <v>#DIV/0!</v>
      </c>
      <c r="AE50" s="13" t="e">
        <f t="shared" si="29"/>
        <v>#DIV/0!</v>
      </c>
      <c r="AF50" s="13" t="e">
        <f t="shared" si="29"/>
        <v>#DIV/0!</v>
      </c>
      <c r="AG50" s="13" t="e">
        <f t="shared" si="29"/>
        <v>#DIV/0!</v>
      </c>
      <c r="AH50" s="13">
        <f>2*(AH45*AH46)/(AH45+AH46)</f>
        <v>16.403497135966234</v>
      </c>
      <c r="AI50" s="13">
        <f t="shared" ref="AI50:AJ50" si="30">2*(AI45*AI46)/(AI45+AI46)</f>
        <v>15.244969025105968</v>
      </c>
      <c r="AJ50" s="13">
        <f t="shared" si="30"/>
        <v>14.793250753264145</v>
      </c>
    </row>
    <row r="51" spans="18:36" x14ac:dyDescent="0.3">
      <c r="R51" s="1" t="s">
        <v>53</v>
      </c>
      <c r="S51" s="1">
        <v>0.1</v>
      </c>
      <c r="T51" s="1"/>
      <c r="U51" s="1"/>
      <c r="V51" s="1"/>
      <c r="W51" s="1"/>
      <c r="X51" s="1">
        <v>0.1</v>
      </c>
      <c r="Y51" s="1"/>
      <c r="Z51" s="1"/>
      <c r="AA51" s="1"/>
      <c r="AB51" s="1"/>
      <c r="AC51" s="1">
        <v>0.1</v>
      </c>
      <c r="AD51" s="1"/>
      <c r="AE51" s="1"/>
      <c r="AF51" s="1"/>
      <c r="AG51" s="1"/>
      <c r="AH51" s="1">
        <f>AVERAGE(S51:W51)</f>
        <v>0.1</v>
      </c>
      <c r="AI51" s="1">
        <f>AVERAGE(X51:AB51)</f>
        <v>0.1</v>
      </c>
      <c r="AJ51" s="1">
        <f>AVERAGE(AC51:AG51)</f>
        <v>0.1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>
        <v>3.15</v>
      </c>
      <c r="AE53" s="1"/>
      <c r="AF53" s="1"/>
      <c r="AG53" s="1"/>
      <c r="AH53" s="1"/>
      <c r="AI53" s="1"/>
      <c r="AJ53" s="1"/>
    </row>
    <row r="54" spans="18:36" x14ac:dyDescent="0.3">
      <c r="R54" s="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66.400000000000006</v>
      </c>
      <c r="T56" s="1"/>
      <c r="U56" s="1"/>
      <c r="V56" s="1"/>
      <c r="W56" s="1"/>
      <c r="X56" s="1">
        <v>67.900000000000006</v>
      </c>
      <c r="Y56" s="1"/>
      <c r="Z56" s="1"/>
      <c r="AA56" s="1"/>
      <c r="AB56" s="1"/>
      <c r="AC56" s="1">
        <v>56.9</v>
      </c>
      <c r="AD56" s="1"/>
      <c r="AE56" s="1"/>
      <c r="AF56" s="1"/>
      <c r="AG56" s="1"/>
      <c r="AH56" s="13">
        <f>AVERAGE(S56:W56)</f>
        <v>66.400000000000006</v>
      </c>
      <c r="AI56" s="13">
        <f>AVERAGE(X56:AB56)</f>
        <v>67.900000000000006</v>
      </c>
      <c r="AJ56" s="13">
        <f>AVERAGE(AC56:AG56)</f>
        <v>56.9</v>
      </c>
    </row>
    <row r="57" spans="18:36" x14ac:dyDescent="0.3">
      <c r="R57" s="17" t="s">
        <v>12</v>
      </c>
      <c r="S57" s="1">
        <v>18.43</v>
      </c>
      <c r="T57" s="1"/>
      <c r="U57" s="1"/>
      <c r="V57" s="1"/>
      <c r="W57" s="1"/>
      <c r="X57" s="1">
        <v>16.079999999999998</v>
      </c>
      <c r="Y57" s="1"/>
      <c r="Z57" s="1"/>
      <c r="AA57" s="1"/>
      <c r="AB57" s="1"/>
      <c r="AC57" s="1">
        <v>15.81</v>
      </c>
      <c r="AD57" s="1"/>
      <c r="AE57" s="1"/>
      <c r="AF57" s="1"/>
      <c r="AG57" s="1"/>
      <c r="AH57" s="13">
        <f t="shared" ref="AH57:AH59" si="31">AVERAGE(S57:W57)</f>
        <v>18.43</v>
      </c>
      <c r="AI57" s="13">
        <f t="shared" ref="AI57:AI59" si="32">AVERAGE(X57:AB57)</f>
        <v>16.079999999999998</v>
      </c>
      <c r="AJ57" s="13">
        <f t="shared" ref="AJ57:AJ59" si="33">AVERAGE(AC57:AG57)</f>
        <v>15.81</v>
      </c>
    </row>
    <row r="58" spans="18:36" x14ac:dyDescent="0.3">
      <c r="R58" s="1" t="s">
        <v>13</v>
      </c>
      <c r="S58" s="1">
        <v>18.43</v>
      </c>
      <c r="T58" s="1"/>
      <c r="U58" s="1"/>
      <c r="V58" s="1"/>
      <c r="W58" s="1"/>
      <c r="X58" s="1">
        <v>16.079999999999998</v>
      </c>
      <c r="Y58" s="1"/>
      <c r="Z58" s="1"/>
      <c r="AA58" s="1"/>
      <c r="AB58" s="1"/>
      <c r="AC58" s="1">
        <v>15.81</v>
      </c>
      <c r="AD58" s="1"/>
      <c r="AE58" s="1"/>
      <c r="AF58" s="1"/>
      <c r="AG58" s="1"/>
      <c r="AH58" s="13">
        <f t="shared" si="31"/>
        <v>18.43</v>
      </c>
      <c r="AI58" s="13">
        <f t="shared" si="32"/>
        <v>16.079999999999998</v>
      </c>
      <c r="AJ58" s="13">
        <f t="shared" si="33"/>
        <v>15.81</v>
      </c>
    </row>
    <row r="59" spans="18:36" x14ac:dyDescent="0.3">
      <c r="R59" s="17" t="s">
        <v>14</v>
      </c>
      <c r="S59" s="1">
        <v>17.75</v>
      </c>
      <c r="T59" s="1"/>
      <c r="U59" s="1"/>
      <c r="V59" s="1"/>
      <c r="W59" s="1"/>
      <c r="X59" s="1">
        <v>15.89</v>
      </c>
      <c r="Y59" s="1"/>
      <c r="Z59" s="1"/>
      <c r="AA59" s="1"/>
      <c r="AB59" s="1"/>
      <c r="AC59" s="1">
        <v>15.51</v>
      </c>
      <c r="AD59" s="1"/>
      <c r="AE59" s="1"/>
      <c r="AF59" s="1"/>
      <c r="AG59" s="1"/>
      <c r="AH59" s="13">
        <f t="shared" si="31"/>
        <v>17.75</v>
      </c>
      <c r="AI59" s="13">
        <f t="shared" si="32"/>
        <v>15.89</v>
      </c>
      <c r="AJ59" s="13">
        <f t="shared" si="33"/>
        <v>15.51</v>
      </c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 t="e">
        <f>AVERAGE(S60:W60)</f>
        <v>#DIV/0!</v>
      </c>
      <c r="AI60" s="13" t="e">
        <f>AVERAGE(X60:AB60)</f>
        <v>#DIV/0!</v>
      </c>
      <c r="AJ60" s="13" t="e">
        <f>AVERAGE(AC60:AG60)</f>
        <v>#DIV/0!</v>
      </c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 t="e">
        <f t="shared" ref="AH61" si="34">AVERAGE(S61:W61)</f>
        <v>#DIV/0!</v>
      </c>
      <c r="AI61" s="13" t="e">
        <f t="shared" ref="AI61:AI62" si="35">AVERAGE(X61:AB61)</f>
        <v>#DIV/0!</v>
      </c>
      <c r="AJ61" s="13" t="e">
        <f t="shared" ref="AJ61:AJ62" si="36">AVERAGE(AC61:AG61)</f>
        <v>#DIV/0!</v>
      </c>
    </row>
    <row r="62" spans="18:36" x14ac:dyDescent="0.3">
      <c r="R62" s="17" t="s">
        <v>44</v>
      </c>
      <c r="S62" s="1">
        <v>0.32</v>
      </c>
      <c r="T62" s="1"/>
      <c r="U62" s="1"/>
      <c r="V62" s="1"/>
      <c r="W62" s="1"/>
      <c r="X62" s="1">
        <v>0.3</v>
      </c>
      <c r="Y62" s="1"/>
      <c r="Z62" s="1"/>
      <c r="AA62" s="1"/>
      <c r="AB62" s="1"/>
      <c r="AC62" s="1">
        <v>0.26</v>
      </c>
      <c r="AD62" s="1"/>
      <c r="AE62" s="1"/>
      <c r="AF62" s="1"/>
      <c r="AG62" s="1"/>
      <c r="AH62" s="13">
        <f>AVERAGE(S62:W62)</f>
        <v>0.32</v>
      </c>
      <c r="AI62" s="13">
        <f t="shared" si="35"/>
        <v>0.3</v>
      </c>
      <c r="AJ62" s="13">
        <f t="shared" si="36"/>
        <v>0.26</v>
      </c>
    </row>
    <row r="63" spans="18:36" x14ac:dyDescent="0.3">
      <c r="R63" s="7" t="s">
        <v>37</v>
      </c>
      <c r="S63" s="13">
        <f t="shared" ref="S63:AG63" si="37">2*(S58*S59)/(S58+S59)</f>
        <v>18.083609729132117</v>
      </c>
      <c r="T63" s="13" t="e">
        <f t="shared" si="37"/>
        <v>#DIV/0!</v>
      </c>
      <c r="U63" s="13" t="e">
        <f t="shared" si="37"/>
        <v>#DIV/0!</v>
      </c>
      <c r="V63" s="13" t="e">
        <f t="shared" si="37"/>
        <v>#DIV/0!</v>
      </c>
      <c r="W63" s="13" t="e">
        <f t="shared" si="37"/>
        <v>#DIV/0!</v>
      </c>
      <c r="X63" s="13">
        <f t="shared" si="37"/>
        <v>15.984435408195182</v>
      </c>
      <c r="Y63" s="13" t="e">
        <f t="shared" si="37"/>
        <v>#DIV/0!</v>
      </c>
      <c r="Z63" s="13" t="e">
        <f t="shared" si="37"/>
        <v>#DIV/0!</v>
      </c>
      <c r="AA63" s="13" t="e">
        <f t="shared" si="37"/>
        <v>#DIV/0!</v>
      </c>
      <c r="AB63" s="13" t="e">
        <f t="shared" si="37"/>
        <v>#DIV/0!</v>
      </c>
      <c r="AC63" s="13">
        <f t="shared" si="37"/>
        <v>15.658563218390805</v>
      </c>
      <c r="AD63" s="13" t="e">
        <f t="shared" si="37"/>
        <v>#DIV/0!</v>
      </c>
      <c r="AE63" s="13" t="e">
        <f t="shared" si="37"/>
        <v>#DIV/0!</v>
      </c>
      <c r="AF63" s="13" t="e">
        <f t="shared" si="37"/>
        <v>#DIV/0!</v>
      </c>
      <c r="AG63" s="13" t="e">
        <f t="shared" si="37"/>
        <v>#DIV/0!</v>
      </c>
      <c r="AH63" s="13">
        <f>2*(AH58*AH59)/(AH58+AH59)</f>
        <v>18.083609729132117</v>
      </c>
      <c r="AI63" s="13">
        <f t="shared" ref="AI63:AJ63" si="38">2*(AI58*AI59)/(AI58+AI59)</f>
        <v>15.984435408195182</v>
      </c>
      <c r="AJ63" s="13">
        <f t="shared" si="38"/>
        <v>15.658563218390805</v>
      </c>
    </row>
    <row r="64" spans="18:36" x14ac:dyDescent="0.3">
      <c r="R64" s="1" t="s">
        <v>53</v>
      </c>
      <c r="S64" s="1">
        <v>0.1</v>
      </c>
      <c r="T64" s="1"/>
      <c r="U64" s="1"/>
      <c r="V64" s="1"/>
      <c r="W64" s="1"/>
      <c r="X64" s="1">
        <v>0.1</v>
      </c>
      <c r="Y64" s="1"/>
      <c r="Z64" s="1"/>
      <c r="AA64" s="1"/>
      <c r="AB64" s="1"/>
      <c r="AC64" s="1">
        <v>0.1</v>
      </c>
      <c r="AD64" s="1"/>
      <c r="AE64" s="1"/>
      <c r="AF64" s="1"/>
      <c r="AG64" s="1"/>
      <c r="AH64" s="1">
        <f>AVERAGE(S64:W64)</f>
        <v>0.1</v>
      </c>
      <c r="AI64" s="1">
        <f>AVERAGE(X64:AB64)</f>
        <v>0.1</v>
      </c>
      <c r="AJ64" s="1">
        <f>AVERAGE(AC64:AG64)</f>
        <v>0.1</v>
      </c>
    </row>
  </sheetData>
  <mergeCells count="18">
    <mergeCell ref="S54:W54"/>
    <mergeCell ref="X54:AB54"/>
    <mergeCell ref="AC54:AG54"/>
    <mergeCell ref="B16:F16"/>
    <mergeCell ref="L16:P16"/>
    <mergeCell ref="G16:K16"/>
    <mergeCell ref="S28:W28"/>
    <mergeCell ref="X28:AB28"/>
    <mergeCell ref="AC28:AG28"/>
    <mergeCell ref="X2:AB2"/>
    <mergeCell ref="AC2:AG2"/>
    <mergeCell ref="S41:W41"/>
    <mergeCell ref="X41:AB41"/>
    <mergeCell ref="AC41:AG41"/>
    <mergeCell ref="S15:W15"/>
    <mergeCell ref="X15:AB15"/>
    <mergeCell ref="AC15:AG15"/>
    <mergeCell ref="S2:W2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8B6-9437-47BA-A4A1-2BF8BE7EF86E}">
  <dimension ref="A1:AJ64"/>
  <sheetViews>
    <sheetView zoomScale="70" zoomScaleNormal="70" workbookViewId="0">
      <selection activeCell="L46" sqref="L46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>
        <v>1.38</v>
      </c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47.9</v>
      </c>
      <c r="T4" s="1"/>
      <c r="U4" s="1"/>
      <c r="V4" s="1"/>
      <c r="W4" s="1"/>
      <c r="X4" s="1">
        <v>51.7</v>
      </c>
      <c r="Y4" s="1"/>
      <c r="Z4" s="1"/>
      <c r="AA4" s="1"/>
      <c r="AB4" s="1"/>
      <c r="AC4" s="1">
        <v>46</v>
      </c>
      <c r="AD4" s="1"/>
      <c r="AE4" s="1"/>
      <c r="AF4" s="1"/>
      <c r="AG4" s="1"/>
      <c r="AH4" s="13">
        <f>AVERAGE(S4:W4)</f>
        <v>47.9</v>
      </c>
      <c r="AI4" s="13">
        <f>AVERAGE(X4:AB4)</f>
        <v>51.7</v>
      </c>
      <c r="AJ4" s="13">
        <f>AVERAGE(AC4:AG4)</f>
        <v>46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21.07</v>
      </c>
      <c r="T5" s="1"/>
      <c r="U5" s="1"/>
      <c r="V5" s="1"/>
      <c r="W5" s="1"/>
      <c r="X5" s="1">
        <v>22.32</v>
      </c>
      <c r="Y5" s="1"/>
      <c r="Z5" s="1"/>
      <c r="AA5" s="1"/>
      <c r="AB5" s="1"/>
      <c r="AC5" s="1">
        <v>24.61</v>
      </c>
      <c r="AD5" s="1"/>
      <c r="AE5" s="1"/>
      <c r="AF5" s="1"/>
      <c r="AG5" s="1"/>
      <c r="AH5" s="13">
        <f t="shared" ref="AH5:AH7" si="0">AVERAGE(S5:W5)</f>
        <v>21.07</v>
      </c>
      <c r="AI5" s="13">
        <f t="shared" ref="AI5:AI7" si="1">AVERAGE(X5:AB5)</f>
        <v>22.32</v>
      </c>
      <c r="AJ5" s="13">
        <f t="shared" ref="AJ5:AJ7" si="2">AVERAGE(AC5:AG5)</f>
        <v>24.61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21.07</v>
      </c>
      <c r="T6" s="1"/>
      <c r="U6" s="1"/>
      <c r="V6" s="1"/>
      <c r="W6" s="1"/>
      <c r="X6" s="1">
        <v>22.32</v>
      </c>
      <c r="Y6" s="1"/>
      <c r="Z6" s="1"/>
      <c r="AA6" s="1"/>
      <c r="AB6" s="1"/>
      <c r="AC6" s="1">
        <v>24.61</v>
      </c>
      <c r="AD6" s="1"/>
      <c r="AE6" s="1"/>
      <c r="AF6" s="1"/>
      <c r="AG6" s="1"/>
      <c r="AH6" s="13">
        <f t="shared" si="0"/>
        <v>21.07</v>
      </c>
      <c r="AI6" s="13">
        <f t="shared" si="1"/>
        <v>22.32</v>
      </c>
      <c r="AJ6" s="13">
        <f t="shared" si="2"/>
        <v>24.61</v>
      </c>
    </row>
    <row r="7" spans="1:36" x14ac:dyDescent="0.3">
      <c r="A7" s="3"/>
      <c r="B7" s="3"/>
      <c r="C7" s="3"/>
      <c r="R7" s="17" t="s">
        <v>14</v>
      </c>
      <c r="S7" s="1">
        <v>1.53</v>
      </c>
      <c r="T7" s="1"/>
      <c r="U7" s="1"/>
      <c r="V7" s="1"/>
      <c r="W7" s="1"/>
      <c r="X7" s="1">
        <v>1.7</v>
      </c>
      <c r="Y7" s="1"/>
      <c r="Z7" s="1"/>
      <c r="AA7" s="1"/>
      <c r="AB7" s="1"/>
      <c r="AC7" s="1">
        <v>1.79</v>
      </c>
      <c r="AD7" s="1"/>
      <c r="AE7" s="1"/>
      <c r="AF7" s="1"/>
      <c r="AG7" s="1"/>
      <c r="AH7" s="13">
        <f t="shared" si="0"/>
        <v>1.53</v>
      </c>
      <c r="AI7" s="13">
        <f t="shared" si="1"/>
        <v>1.7</v>
      </c>
      <c r="AJ7" s="13">
        <f t="shared" si="2"/>
        <v>1.79</v>
      </c>
    </row>
    <row r="8" spans="1:36" x14ac:dyDescent="0.3">
      <c r="A8" s="1" t="s">
        <v>50</v>
      </c>
      <c r="B8" s="1" t="s">
        <v>48</v>
      </c>
      <c r="C8" s="1" t="s">
        <v>49</v>
      </c>
      <c r="D8" s="1">
        <v>5957.2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3" t="e">
        <f>AVERAGE(S8:W8)</f>
        <v>#DIV/0!</v>
      </c>
      <c r="AI8" s="13" t="e">
        <f>AVERAGE(X8:AB8)</f>
        <v>#DIV/0!</v>
      </c>
      <c r="AJ8" s="13" t="e">
        <f>AVERAGE(AC8:AG8)</f>
        <v>#DIV/0!</v>
      </c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3" t="e">
        <f t="shared" ref="AH9" si="3">AVERAGE(S9:W9)</f>
        <v>#DIV/0!</v>
      </c>
      <c r="AI9" s="13" t="e">
        <f t="shared" ref="AI9:AI10" si="4">AVERAGE(X9:AB9)</f>
        <v>#DIV/0!</v>
      </c>
      <c r="AJ9" s="13" t="e">
        <f t="shared" ref="AJ9:AJ10" si="5">AVERAGE(AC9:AG9)</f>
        <v>#DIV/0!</v>
      </c>
    </row>
    <row r="10" spans="1:36" x14ac:dyDescent="0.3">
      <c r="A10" s="1" t="s">
        <v>9</v>
      </c>
      <c r="B10" s="1">
        <v>20912</v>
      </c>
      <c r="C10" s="1">
        <v>15.25</v>
      </c>
      <c r="D10" s="1"/>
      <c r="E10" s="3"/>
      <c r="R10" s="17" t="s">
        <v>44</v>
      </c>
      <c r="S10" s="1">
        <v>8.3000000000000004E-2</v>
      </c>
      <c r="T10" s="1"/>
      <c r="U10" s="1"/>
      <c r="V10" s="1"/>
      <c r="W10" s="1"/>
      <c r="X10" s="1">
        <v>9.2999999999999999E-2</v>
      </c>
      <c r="Y10" s="1"/>
      <c r="Z10" s="1"/>
      <c r="AA10" s="1"/>
      <c r="AB10" s="1"/>
      <c r="AC10" s="1">
        <v>8.6999999999999994E-2</v>
      </c>
      <c r="AD10" s="1"/>
      <c r="AE10" s="1"/>
      <c r="AF10" s="1"/>
      <c r="AG10" s="1"/>
      <c r="AH10" s="13">
        <f>AVERAGE(S10:W10)</f>
        <v>8.3000000000000004E-2</v>
      </c>
      <c r="AI10" s="13">
        <f t="shared" si="4"/>
        <v>9.2999999999999999E-2</v>
      </c>
      <c r="AJ10" s="13">
        <f t="shared" si="5"/>
        <v>8.6999999999999994E-2</v>
      </c>
    </row>
    <row r="11" spans="1:36" x14ac:dyDescent="0.3">
      <c r="A11" s="1" t="s">
        <v>17</v>
      </c>
      <c r="B11" s="1">
        <v>8623</v>
      </c>
      <c r="C11" s="1">
        <v>9</v>
      </c>
      <c r="D11" s="1"/>
      <c r="E11" s="3"/>
      <c r="R11" s="1" t="s">
        <v>37</v>
      </c>
      <c r="S11" s="13">
        <f t="shared" ref="S11:AG11" si="6">2*(S6*S7)/(S6+S7)</f>
        <v>2.8528407079646012</v>
      </c>
      <c r="T11" s="13" t="e">
        <f t="shared" si="6"/>
        <v>#DIV/0!</v>
      </c>
      <c r="U11" s="13" t="e">
        <f t="shared" si="6"/>
        <v>#DIV/0!</v>
      </c>
      <c r="V11" s="13" t="e">
        <f t="shared" si="6"/>
        <v>#DIV/0!</v>
      </c>
      <c r="W11" s="13" t="e">
        <f t="shared" si="6"/>
        <v>#DIV/0!</v>
      </c>
      <c r="X11" s="13">
        <f t="shared" si="6"/>
        <v>3.1593671940049961</v>
      </c>
      <c r="Y11" s="13" t="e">
        <f t="shared" si="6"/>
        <v>#DIV/0!</v>
      </c>
      <c r="Z11" s="13" t="e">
        <f t="shared" si="6"/>
        <v>#DIV/0!</v>
      </c>
      <c r="AA11" s="13" t="e">
        <f t="shared" si="6"/>
        <v>#DIV/0!</v>
      </c>
      <c r="AB11" s="13" t="e">
        <f t="shared" si="6"/>
        <v>#DIV/0!</v>
      </c>
      <c r="AC11" s="13">
        <f t="shared" si="6"/>
        <v>3.3372651515151519</v>
      </c>
      <c r="AD11" s="13" t="e">
        <f t="shared" si="6"/>
        <v>#DIV/0!</v>
      </c>
      <c r="AE11" s="13" t="e">
        <f t="shared" si="6"/>
        <v>#DIV/0!</v>
      </c>
      <c r="AF11" s="13" t="e">
        <f t="shared" si="6"/>
        <v>#DIV/0!</v>
      </c>
      <c r="AG11" s="13" t="e">
        <f t="shared" si="6"/>
        <v>#DIV/0!</v>
      </c>
      <c r="AH11" s="13">
        <f>2*(AH6*AH7)/(AH6+AH7)</f>
        <v>2.8528407079646012</v>
      </c>
      <c r="AI11" s="13">
        <f t="shared" ref="AI11:AJ11" si="7">2*(AI6*AI7)/(AI6+AI7)</f>
        <v>3.1593671940049961</v>
      </c>
      <c r="AJ11" s="13">
        <f t="shared" si="7"/>
        <v>3.3372651515151519</v>
      </c>
    </row>
    <row r="12" spans="1:36" x14ac:dyDescent="0.3">
      <c r="A12" s="1" t="s">
        <v>18</v>
      </c>
      <c r="B12" s="1">
        <v>53152</v>
      </c>
      <c r="C12" s="1">
        <v>6</v>
      </c>
      <c r="D12" s="1"/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48.8</v>
      </c>
      <c r="T17" s="1"/>
      <c r="U17" s="1"/>
      <c r="V17" s="1"/>
      <c r="W17" s="1"/>
      <c r="X17" s="1">
        <v>52.4</v>
      </c>
      <c r="Y17" s="1"/>
      <c r="Z17" s="1"/>
      <c r="AA17" s="1"/>
      <c r="AB17" s="1"/>
      <c r="AC17" s="1">
        <v>44.9</v>
      </c>
      <c r="AD17" s="1"/>
      <c r="AE17" s="1"/>
      <c r="AF17" s="1"/>
      <c r="AG17" s="1"/>
      <c r="AH17" s="13">
        <f>AVERAGE(S17:W17)</f>
        <v>48.8</v>
      </c>
      <c r="AI17" s="13">
        <f>AVERAGE(X17:AB17)</f>
        <v>52.4</v>
      </c>
      <c r="AJ17" s="13">
        <f>AVERAGE(AC17:AG17)</f>
        <v>44.9</v>
      </c>
    </row>
    <row r="18" spans="1:36" x14ac:dyDescent="0.3">
      <c r="A18" s="2" t="s">
        <v>27</v>
      </c>
      <c r="B18" s="2">
        <v>4.29</v>
      </c>
      <c r="C18" s="2">
        <v>4.78</v>
      </c>
      <c r="D18" s="2">
        <v>5.09</v>
      </c>
      <c r="E18" s="2">
        <v>5.33</v>
      </c>
      <c r="F18" s="21">
        <v>5.51</v>
      </c>
      <c r="G18" s="21">
        <v>4.37</v>
      </c>
      <c r="H18" s="21">
        <v>4.87</v>
      </c>
      <c r="I18" s="21">
        <v>5.21</v>
      </c>
      <c r="J18" s="21">
        <v>5.47</v>
      </c>
      <c r="K18" s="21">
        <v>5.67</v>
      </c>
      <c r="L18" s="21">
        <v>3.7</v>
      </c>
      <c r="M18" s="21">
        <v>4.08</v>
      </c>
      <c r="N18" s="21">
        <v>4.3600000000000003</v>
      </c>
      <c r="O18" s="21">
        <v>4.59</v>
      </c>
      <c r="P18" s="21">
        <v>4.76</v>
      </c>
      <c r="R18" s="17" t="s">
        <v>12</v>
      </c>
      <c r="S18" s="1">
        <v>16.95</v>
      </c>
      <c r="T18" s="1"/>
      <c r="U18" s="1"/>
      <c r="V18" s="1"/>
      <c r="W18" s="1"/>
      <c r="X18" s="1">
        <v>15.36</v>
      </c>
      <c r="Y18" s="1"/>
      <c r="Z18" s="1"/>
      <c r="AA18" s="1"/>
      <c r="AB18" s="1"/>
      <c r="AC18" s="1">
        <v>17.27</v>
      </c>
      <c r="AD18" s="1"/>
      <c r="AE18" s="1"/>
      <c r="AF18" s="1"/>
      <c r="AG18" s="1"/>
      <c r="AH18" s="13">
        <f t="shared" ref="AH18:AH20" si="8">AVERAGE(S18:W18)</f>
        <v>16.95</v>
      </c>
      <c r="AI18" s="13">
        <f t="shared" ref="AI18:AI19" si="9">AVERAGE(X18:AB18)</f>
        <v>15.36</v>
      </c>
      <c r="AJ18" s="13">
        <f t="shared" ref="AJ18:AJ20" si="10">AVERAGE(AC18:AG18)</f>
        <v>17.27</v>
      </c>
    </row>
    <row r="19" spans="1:36" x14ac:dyDescent="0.3">
      <c r="A19" s="2" t="s">
        <v>46</v>
      </c>
      <c r="B19" s="2">
        <v>168</v>
      </c>
      <c r="C19" s="2">
        <v>198</v>
      </c>
      <c r="D19" s="2">
        <v>227.8</v>
      </c>
      <c r="E19" s="2">
        <v>249</v>
      </c>
      <c r="F19" s="21">
        <v>264.60000000000002</v>
      </c>
      <c r="G19" s="21">
        <v>212</v>
      </c>
      <c r="H19" s="21">
        <v>263.8</v>
      </c>
      <c r="I19" s="21">
        <v>309.60000000000002</v>
      </c>
      <c r="J19" s="21">
        <v>336.6</v>
      </c>
      <c r="K19" s="21">
        <v>264.39999999999998</v>
      </c>
      <c r="L19" s="21">
        <v>120.6</v>
      </c>
      <c r="M19" s="21">
        <v>145.6</v>
      </c>
      <c r="N19" s="21">
        <v>167</v>
      </c>
      <c r="O19" s="21">
        <v>181.6</v>
      </c>
      <c r="P19" s="21">
        <v>197.6</v>
      </c>
      <c r="R19" s="1" t="s">
        <v>13</v>
      </c>
      <c r="S19" s="1">
        <v>16.95</v>
      </c>
      <c r="T19" s="1"/>
      <c r="U19" s="1"/>
      <c r="V19" s="1"/>
      <c r="W19" s="1"/>
      <c r="X19" s="1">
        <v>15.36</v>
      </c>
      <c r="Y19" s="1"/>
      <c r="Z19" s="1"/>
      <c r="AA19" s="1"/>
      <c r="AB19" s="1"/>
      <c r="AC19" s="1">
        <v>17.27</v>
      </c>
      <c r="AD19" s="1"/>
      <c r="AE19" s="1"/>
      <c r="AF19" s="1"/>
      <c r="AG19" s="1"/>
      <c r="AH19" s="13">
        <f t="shared" si="8"/>
        <v>16.95</v>
      </c>
      <c r="AI19" s="13">
        <f t="shared" si="9"/>
        <v>15.36</v>
      </c>
      <c r="AJ19" s="13">
        <f t="shared" si="10"/>
        <v>17.27</v>
      </c>
    </row>
    <row r="20" spans="1:36" x14ac:dyDescent="0.3">
      <c r="R20" s="17" t="s">
        <v>14</v>
      </c>
      <c r="S20" s="1">
        <v>3.1</v>
      </c>
      <c r="T20" s="1"/>
      <c r="U20" s="1"/>
      <c r="V20" s="1"/>
      <c r="W20" s="1"/>
      <c r="X20" s="1">
        <v>3.11</v>
      </c>
      <c r="Y20" s="1"/>
      <c r="Z20" s="1"/>
      <c r="AA20" s="1"/>
      <c r="AB20" s="1"/>
      <c r="AC20" s="1">
        <v>3.23</v>
      </c>
      <c r="AD20" s="1"/>
      <c r="AE20" s="1"/>
      <c r="AF20" s="1"/>
      <c r="AG20" s="1"/>
      <c r="AH20" s="13">
        <f t="shared" si="8"/>
        <v>3.1</v>
      </c>
      <c r="AI20" s="13">
        <f>AVERAGE(X20:AB20)</f>
        <v>3.11</v>
      </c>
      <c r="AJ20" s="13">
        <f t="shared" si="10"/>
        <v>3.23</v>
      </c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 t="e">
        <f>AVERAGE(S21:W21)</f>
        <v>#DIV/0!</v>
      </c>
      <c r="AI21" s="13" t="e">
        <f>AVERAGE(X21:AB21)</f>
        <v>#DIV/0!</v>
      </c>
      <c r="AJ21" s="13" t="e">
        <f>AVERAGE(AC21:AG21)</f>
        <v>#DIV/0!</v>
      </c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 t="e">
        <f t="shared" ref="AH22" si="11">AVERAGE(S22:W22)</f>
        <v>#DIV/0!</v>
      </c>
      <c r="AI22" s="13" t="e">
        <f t="shared" ref="AI22:AI23" si="12">AVERAGE(X22:AB22)</f>
        <v>#DIV/0!</v>
      </c>
      <c r="AJ22" s="13" t="e">
        <f t="shared" ref="AJ22:AJ23" si="13">AVERAGE(AC22:AG22)</f>
        <v>#DIV/0!</v>
      </c>
    </row>
    <row r="23" spans="1:36" x14ac:dyDescent="0.3">
      <c r="R23" s="17" t="s">
        <v>44</v>
      </c>
      <c r="S23" s="1">
        <v>0.15</v>
      </c>
      <c r="T23" s="1"/>
      <c r="U23" s="1"/>
      <c r="V23" s="1"/>
      <c r="W23" s="1"/>
      <c r="X23" s="1">
        <v>0.15</v>
      </c>
      <c r="Y23" s="1"/>
      <c r="Z23" s="1"/>
      <c r="AA23" s="1"/>
      <c r="AB23" s="1"/>
      <c r="AC23" s="1">
        <v>0.14000000000000001</v>
      </c>
      <c r="AD23" s="1"/>
      <c r="AE23" s="1"/>
      <c r="AF23" s="1"/>
      <c r="AG23" s="1"/>
      <c r="AH23" s="13">
        <f>AVERAGE(S23:W23)</f>
        <v>0.15</v>
      </c>
      <c r="AI23" s="13">
        <f t="shared" si="12"/>
        <v>0.15</v>
      </c>
      <c r="AJ23" s="13">
        <f t="shared" si="13"/>
        <v>0.14000000000000001</v>
      </c>
    </row>
    <row r="24" spans="1:36" x14ac:dyDescent="0.3">
      <c r="R24" s="1" t="s">
        <v>37</v>
      </c>
      <c r="S24" s="13">
        <f t="shared" ref="S24:AG24" si="14">2*(S19*S20)/(S19+S20)</f>
        <v>5.2413965087281795</v>
      </c>
      <c r="T24" s="13" t="e">
        <f t="shared" si="14"/>
        <v>#DIV/0!</v>
      </c>
      <c r="U24" s="13" t="e">
        <f t="shared" si="14"/>
        <v>#DIV/0!</v>
      </c>
      <c r="V24" s="13" t="e">
        <f t="shared" si="14"/>
        <v>#DIV/0!</v>
      </c>
      <c r="W24" s="13" t="e">
        <f t="shared" si="14"/>
        <v>#DIV/0!</v>
      </c>
      <c r="X24" s="13">
        <f t="shared" si="14"/>
        <v>5.1726691932864099</v>
      </c>
      <c r="Y24" s="13" t="e">
        <f t="shared" si="14"/>
        <v>#DIV/0!</v>
      </c>
      <c r="Z24" s="13" t="e">
        <f t="shared" si="14"/>
        <v>#DIV/0!</v>
      </c>
      <c r="AA24" s="13" t="e">
        <f t="shared" si="14"/>
        <v>#DIV/0!</v>
      </c>
      <c r="AB24" s="13" t="e">
        <f t="shared" si="14"/>
        <v>#DIV/0!</v>
      </c>
      <c r="AC24" s="13">
        <f t="shared" si="14"/>
        <v>5.442156097560976</v>
      </c>
      <c r="AD24" s="13" t="e">
        <f t="shared" si="14"/>
        <v>#DIV/0!</v>
      </c>
      <c r="AE24" s="13" t="e">
        <f t="shared" si="14"/>
        <v>#DIV/0!</v>
      </c>
      <c r="AF24" s="13" t="e">
        <f t="shared" si="14"/>
        <v>#DIV/0!</v>
      </c>
      <c r="AG24" s="13" t="e">
        <f t="shared" si="14"/>
        <v>#DIV/0!</v>
      </c>
      <c r="AH24" s="13">
        <f>2*(AH19*AH20)/(AH19+AH20)</f>
        <v>5.2413965087281795</v>
      </c>
      <c r="AI24" s="13">
        <f>2*(AI19*AI20)/(AI19+AI20)</f>
        <v>5.1726691932864099</v>
      </c>
      <c r="AJ24" s="13">
        <f t="shared" ref="AJ24" si="15">2*(AJ19*AJ20)/(AJ19+AJ20)</f>
        <v>5.442156097560976</v>
      </c>
    </row>
    <row r="25" spans="1:36" x14ac:dyDescent="0.3">
      <c r="R25" s="1" t="s">
        <v>53</v>
      </c>
      <c r="S25" s="1">
        <v>302</v>
      </c>
      <c r="T25" s="1"/>
      <c r="U25" s="1"/>
      <c r="V25" s="1"/>
      <c r="W25" s="1"/>
      <c r="X25" s="1">
        <v>120</v>
      </c>
      <c r="Y25" s="1"/>
      <c r="Z25" s="1"/>
      <c r="AA25" s="1"/>
      <c r="AB25" s="1"/>
      <c r="AC25" s="1">
        <v>246</v>
      </c>
      <c r="AD25" s="1"/>
      <c r="AE25" s="1"/>
      <c r="AF25" s="1"/>
      <c r="AG25" s="1"/>
      <c r="AH25" s="1">
        <f>AVERAGE(S25:W25)</f>
        <v>302</v>
      </c>
      <c r="AI25" s="1">
        <f>AVERAGE(X25:AB25)</f>
        <v>120</v>
      </c>
      <c r="AJ25" s="1">
        <f>AVERAGE(AC25:AG25)</f>
        <v>246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2.88</v>
      </c>
      <c r="AF27" s="1"/>
      <c r="AG27" s="1"/>
      <c r="AH27" s="1"/>
      <c r="AI27" s="1"/>
      <c r="AJ27" s="1"/>
    </row>
    <row r="28" spans="1:36" x14ac:dyDescent="0.3">
      <c r="R28" s="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47.2</v>
      </c>
      <c r="T30" s="1">
        <v>50.2</v>
      </c>
      <c r="U30" s="1">
        <v>52.6</v>
      </c>
      <c r="V30" s="1">
        <v>54.1</v>
      </c>
      <c r="W30" s="1">
        <v>55.3</v>
      </c>
      <c r="X30" s="1">
        <v>51.4</v>
      </c>
      <c r="Y30" s="1">
        <v>55.5</v>
      </c>
      <c r="Z30" s="1">
        <v>58.8</v>
      </c>
      <c r="AA30" s="1">
        <v>61.7</v>
      </c>
      <c r="AB30" s="1">
        <v>63.5</v>
      </c>
      <c r="AC30" s="1">
        <v>42.8</v>
      </c>
      <c r="AD30" s="1">
        <v>45.9</v>
      </c>
      <c r="AE30" s="1">
        <v>49.3</v>
      </c>
      <c r="AF30" s="1">
        <v>51.5</v>
      </c>
      <c r="AG30" s="1">
        <v>53.3</v>
      </c>
      <c r="AH30" s="13">
        <f>AVERAGE(S30:W30)</f>
        <v>51.879999999999995</v>
      </c>
      <c r="AI30" s="13">
        <f>AVERAGE(X30:AB30)</f>
        <v>58.179999999999993</v>
      </c>
      <c r="AJ30" s="13">
        <f>AVERAGE(AC30:AG30)</f>
        <v>48.56</v>
      </c>
    </row>
    <row r="31" spans="1:36" x14ac:dyDescent="0.3">
      <c r="R31" s="17" t="s">
        <v>12</v>
      </c>
      <c r="S31" s="1">
        <v>13.06</v>
      </c>
      <c r="T31" s="1">
        <v>13.93</v>
      </c>
      <c r="U31" s="1">
        <v>14.75</v>
      </c>
      <c r="V31" s="1">
        <v>15.32</v>
      </c>
      <c r="W31" s="1">
        <v>15.64</v>
      </c>
      <c r="X31" s="1">
        <v>11.06</v>
      </c>
      <c r="Y31" s="1">
        <v>12.23</v>
      </c>
      <c r="Z31" s="1">
        <v>13.16</v>
      </c>
      <c r="AA31" s="1">
        <v>13.92</v>
      </c>
      <c r="AB31" s="1">
        <v>14.4</v>
      </c>
      <c r="AC31" s="1">
        <v>12.04</v>
      </c>
      <c r="AD31" s="1">
        <v>12.89</v>
      </c>
      <c r="AE31" s="1">
        <v>14.1</v>
      </c>
      <c r="AF31" s="1">
        <v>14.89</v>
      </c>
      <c r="AG31" s="1">
        <v>15.53</v>
      </c>
      <c r="AH31" s="13">
        <f t="shared" ref="AH31:AH33" si="16">AVERAGE(S31:W31)</f>
        <v>14.540000000000001</v>
      </c>
      <c r="AI31" s="13">
        <f t="shared" ref="AI31:AI33" si="17">AVERAGE(X31:AB31)</f>
        <v>12.954000000000002</v>
      </c>
      <c r="AJ31" s="13">
        <f t="shared" ref="AJ31:AJ33" si="18">AVERAGE(AC31:AG31)</f>
        <v>13.89</v>
      </c>
    </row>
    <row r="32" spans="1:36" x14ac:dyDescent="0.3">
      <c r="R32" s="1" t="s">
        <v>13</v>
      </c>
      <c r="S32" s="1">
        <v>13.06</v>
      </c>
      <c r="T32" s="1">
        <v>13.93</v>
      </c>
      <c r="U32" s="1">
        <v>14.75</v>
      </c>
      <c r="V32" s="1">
        <v>15.32</v>
      </c>
      <c r="W32" s="1">
        <v>15.64</v>
      </c>
      <c r="X32" s="1">
        <v>11.06</v>
      </c>
      <c r="Y32" s="1">
        <v>12.23</v>
      </c>
      <c r="Z32" s="1">
        <v>13.16</v>
      </c>
      <c r="AA32" s="1">
        <v>13.92</v>
      </c>
      <c r="AB32" s="1">
        <v>14.4</v>
      </c>
      <c r="AC32" s="1">
        <v>12.04</v>
      </c>
      <c r="AD32" s="1">
        <v>12.89</v>
      </c>
      <c r="AE32" s="1">
        <v>14.1</v>
      </c>
      <c r="AF32" s="1">
        <v>14.89</v>
      </c>
      <c r="AG32" s="1">
        <v>15.53</v>
      </c>
      <c r="AH32" s="13">
        <f t="shared" si="16"/>
        <v>14.540000000000001</v>
      </c>
      <c r="AI32" s="13">
        <f t="shared" si="17"/>
        <v>12.954000000000002</v>
      </c>
      <c r="AJ32" s="13">
        <f t="shared" si="18"/>
        <v>13.89</v>
      </c>
    </row>
    <row r="33" spans="18:36" x14ac:dyDescent="0.3">
      <c r="R33" s="17" t="s">
        <v>14</v>
      </c>
      <c r="S33" s="1">
        <v>5.74</v>
      </c>
      <c r="T33" s="1">
        <v>6.25</v>
      </c>
      <c r="U33" s="1">
        <v>6.59</v>
      </c>
      <c r="V33" s="1">
        <v>6.89</v>
      </c>
      <c r="W33" s="1">
        <v>7.05</v>
      </c>
      <c r="X33" s="1">
        <v>5.72</v>
      </c>
      <c r="Y33" s="1">
        <v>6.45</v>
      </c>
      <c r="Z33" s="1">
        <v>6.93</v>
      </c>
      <c r="AA33" s="1">
        <v>7.35</v>
      </c>
      <c r="AB33" s="1">
        <v>7.65</v>
      </c>
      <c r="AC33" s="1">
        <v>5.39</v>
      </c>
      <c r="AD33" s="1">
        <v>5.77</v>
      </c>
      <c r="AE33" s="1">
        <v>6.33</v>
      </c>
      <c r="AF33" s="1">
        <v>6.76</v>
      </c>
      <c r="AG33" s="1">
        <v>7.09</v>
      </c>
      <c r="AH33" s="13">
        <f t="shared" si="16"/>
        <v>6.5039999999999996</v>
      </c>
      <c r="AI33" s="13">
        <f t="shared" si="17"/>
        <v>6.82</v>
      </c>
      <c r="AJ33" s="13">
        <f t="shared" si="18"/>
        <v>6.2679999999999998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19">AVERAGE(S35:W35)</f>
        <v>#DIV/0!</v>
      </c>
      <c r="AI35" s="13" t="e">
        <f t="shared" ref="AI35:AI36" si="20">AVERAGE(X35:AB35)</f>
        <v>#DIV/0!</v>
      </c>
      <c r="AJ35" s="13" t="e">
        <f t="shared" ref="AJ35:AJ36" si="21">AVERAGE(AC35:AG35)</f>
        <v>#DIV/0!</v>
      </c>
    </row>
    <row r="36" spans="18:36" x14ac:dyDescent="0.3">
      <c r="R36" s="17" t="s">
        <v>44</v>
      </c>
      <c r="S36" s="1">
        <v>0.2</v>
      </c>
      <c r="T36" s="1">
        <v>0.22</v>
      </c>
      <c r="U36" s="1">
        <v>0.23</v>
      </c>
      <c r="V36" s="1">
        <v>0.24</v>
      </c>
      <c r="W36" s="1">
        <v>0.25</v>
      </c>
      <c r="X36" s="1">
        <v>0.2</v>
      </c>
      <c r="Y36" s="1">
        <v>0.23</v>
      </c>
      <c r="Z36" s="1">
        <v>0.25</v>
      </c>
      <c r="AA36" s="1">
        <v>0.27</v>
      </c>
      <c r="AB36" s="1">
        <v>0.28000000000000003</v>
      </c>
      <c r="AC36" s="1">
        <v>0.17</v>
      </c>
      <c r="AD36" s="1">
        <v>0.19</v>
      </c>
      <c r="AE36" s="1">
        <v>0.21</v>
      </c>
      <c r="AF36" s="1">
        <v>0.22</v>
      </c>
      <c r="AG36" s="1">
        <v>0.24</v>
      </c>
      <c r="AH36" s="13">
        <f>AVERAGE(S36:W36)</f>
        <v>0.22800000000000004</v>
      </c>
      <c r="AI36" s="13">
        <f t="shared" si="20"/>
        <v>0.246</v>
      </c>
      <c r="AJ36" s="13">
        <f t="shared" si="21"/>
        <v>0.20599999999999996</v>
      </c>
    </row>
    <row r="37" spans="18:36" x14ac:dyDescent="0.3">
      <c r="R37" s="1" t="s">
        <v>37</v>
      </c>
      <c r="S37" s="13">
        <f>2*(S32*S33)/(S32+S33)</f>
        <v>7.974936170212767</v>
      </c>
      <c r="T37" s="13">
        <f t="shared" ref="T37:AG37" si="22">2*(T32*T33)/(T32+T33)</f>
        <v>8.6285926660059467</v>
      </c>
      <c r="U37" s="13">
        <f t="shared" si="22"/>
        <v>9.1098875351452673</v>
      </c>
      <c r="V37" s="13">
        <f t="shared" si="22"/>
        <v>9.5051598379108508</v>
      </c>
      <c r="W37" s="13">
        <f t="shared" si="22"/>
        <v>9.7189951520493612</v>
      </c>
      <c r="X37" s="13">
        <f t="shared" si="22"/>
        <v>7.5403098927294394</v>
      </c>
      <c r="Y37" s="13">
        <f t="shared" si="22"/>
        <v>8.4457708779443248</v>
      </c>
      <c r="Z37" s="13">
        <f t="shared" si="22"/>
        <v>9.0790243902439016</v>
      </c>
      <c r="AA37" s="13">
        <f t="shared" si="22"/>
        <v>9.6203102961918194</v>
      </c>
      <c r="AB37" s="13">
        <f t="shared" si="22"/>
        <v>9.9918367346938783</v>
      </c>
      <c r="AC37" s="13">
        <f t="shared" si="22"/>
        <v>7.4464257028112435</v>
      </c>
      <c r="AD37" s="13">
        <f t="shared" si="22"/>
        <v>7.9716291532690242</v>
      </c>
      <c r="AE37" s="13">
        <f t="shared" si="22"/>
        <v>8.7374449339207043</v>
      </c>
      <c r="AF37" s="13">
        <f t="shared" si="22"/>
        <v>9.2985127020785239</v>
      </c>
      <c r="AG37" s="13">
        <f t="shared" si="22"/>
        <v>9.7354288240495137</v>
      </c>
      <c r="AH37" s="13">
        <f>2*(AH32*AH33)/(AH32+AH33)</f>
        <v>8.9876601406576704</v>
      </c>
      <c r="AI37" s="13">
        <f t="shared" ref="AI37:AJ37" si="23">2*(AI32*AI33)/(AI32+AI33)</f>
        <v>8.9356002832001629</v>
      </c>
      <c r="AJ37" s="13">
        <f t="shared" si="23"/>
        <v>8.6380117075106657</v>
      </c>
    </row>
    <row r="38" spans="18:36" x14ac:dyDescent="0.3">
      <c r="R38" s="1" t="s">
        <v>53</v>
      </c>
      <c r="S38" s="1">
        <v>407</v>
      </c>
      <c r="T38" s="1">
        <v>1480</v>
      </c>
      <c r="U38" s="1">
        <v>2862</v>
      </c>
      <c r="V38" s="1">
        <v>4605</v>
      </c>
      <c r="W38" s="1">
        <v>5973</v>
      </c>
      <c r="X38" s="1">
        <v>204</v>
      </c>
      <c r="Y38" s="1">
        <v>928</v>
      </c>
      <c r="Z38" s="1">
        <v>2025</v>
      </c>
      <c r="AA38" s="1">
        <v>3231</v>
      </c>
      <c r="AB38" s="1">
        <v>4533</v>
      </c>
      <c r="AC38" s="1">
        <v>353</v>
      </c>
      <c r="AD38" s="1">
        <v>1204</v>
      </c>
      <c r="AE38" s="1">
        <v>2180</v>
      </c>
      <c r="AF38" s="1">
        <v>3598</v>
      </c>
      <c r="AG38" s="1">
        <v>4699</v>
      </c>
      <c r="AH38" s="1">
        <f>AVERAGE(S38:W38)</f>
        <v>3065.4</v>
      </c>
      <c r="AI38" s="1">
        <f>AVERAGE(X38:AB38)</f>
        <v>2184.1999999999998</v>
      </c>
      <c r="AJ38" s="1">
        <f>AVERAGE(AC38:AG38)</f>
        <v>2406.8000000000002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49.6</v>
      </c>
      <c r="T43" s="1"/>
      <c r="U43" s="1"/>
      <c r="V43" s="1"/>
      <c r="W43" s="1"/>
      <c r="X43" s="1">
        <v>54.1</v>
      </c>
      <c r="Y43" s="1"/>
      <c r="Z43" s="1"/>
      <c r="AA43" s="1"/>
      <c r="AB43" s="1"/>
      <c r="AC43" s="1">
        <v>44.9</v>
      </c>
      <c r="AD43" s="1"/>
      <c r="AE43" s="1"/>
      <c r="AF43" s="1"/>
      <c r="AG43" s="1"/>
      <c r="AH43" s="13">
        <f>AVERAGE(S43:W43)</f>
        <v>49.6</v>
      </c>
      <c r="AI43" s="13">
        <f>AVERAGE(X43:AB43)</f>
        <v>54.1</v>
      </c>
      <c r="AJ43" s="13">
        <f>AVERAGE(AC43:AG43)</f>
        <v>44.9</v>
      </c>
    </row>
    <row r="44" spans="18:36" x14ac:dyDescent="0.3">
      <c r="R44" s="17" t="s">
        <v>12</v>
      </c>
      <c r="S44" s="1">
        <v>10.85</v>
      </c>
      <c r="T44" s="1"/>
      <c r="U44" s="1"/>
      <c r="V44" s="1"/>
      <c r="W44" s="1"/>
      <c r="X44" s="1">
        <v>8.7100000000000009</v>
      </c>
      <c r="Y44" s="1"/>
      <c r="Z44" s="1"/>
      <c r="AA44" s="1"/>
      <c r="AB44" s="1"/>
      <c r="AC44" s="1">
        <v>9.7200000000000006</v>
      </c>
      <c r="AD44" s="1"/>
      <c r="AE44" s="1"/>
      <c r="AF44" s="1"/>
      <c r="AG44" s="1"/>
      <c r="AH44" s="13">
        <f t="shared" ref="AH44:AH46" si="24">AVERAGE(S44:W44)</f>
        <v>10.85</v>
      </c>
      <c r="AI44" s="13">
        <f t="shared" ref="AI44:AI46" si="25">AVERAGE(X44:AB44)</f>
        <v>8.7100000000000009</v>
      </c>
      <c r="AJ44" s="13">
        <f t="shared" ref="AJ44:AJ46" si="26">AVERAGE(AC44:AG44)</f>
        <v>9.7200000000000006</v>
      </c>
    </row>
    <row r="45" spans="18:36" x14ac:dyDescent="0.3">
      <c r="R45" s="1" t="s">
        <v>13</v>
      </c>
      <c r="S45" s="1">
        <v>10.85</v>
      </c>
      <c r="T45" s="1"/>
      <c r="U45" s="1"/>
      <c r="V45" s="1"/>
      <c r="W45" s="1"/>
      <c r="X45" s="1">
        <v>8.7100000000000009</v>
      </c>
      <c r="Y45" s="1"/>
      <c r="Z45" s="1"/>
      <c r="AA45" s="1"/>
      <c r="AB45" s="1"/>
      <c r="AC45" s="1">
        <v>9.7200000000000006</v>
      </c>
      <c r="AD45" s="1"/>
      <c r="AE45" s="1"/>
      <c r="AF45" s="1"/>
      <c r="AG45" s="1"/>
      <c r="AH45" s="13">
        <f t="shared" si="24"/>
        <v>10.85</v>
      </c>
      <c r="AI45" s="13">
        <f t="shared" si="25"/>
        <v>8.7100000000000009</v>
      </c>
      <c r="AJ45" s="13">
        <f t="shared" si="26"/>
        <v>9.7200000000000006</v>
      </c>
    </row>
    <row r="46" spans="18:36" x14ac:dyDescent="0.3">
      <c r="R46" s="17" t="s">
        <v>14</v>
      </c>
      <c r="S46" s="1">
        <v>6.34</v>
      </c>
      <c r="T46" s="1"/>
      <c r="U46" s="1"/>
      <c r="V46" s="1"/>
      <c r="W46" s="1"/>
      <c r="X46" s="1">
        <v>5.92</v>
      </c>
      <c r="Y46" s="1"/>
      <c r="Z46" s="1"/>
      <c r="AA46" s="1"/>
      <c r="AB46" s="1"/>
      <c r="AC46" s="1">
        <v>5.84</v>
      </c>
      <c r="AD46" s="1"/>
      <c r="AE46" s="1"/>
      <c r="AF46" s="1"/>
      <c r="AG46" s="1"/>
      <c r="AH46" s="13">
        <f t="shared" si="24"/>
        <v>6.34</v>
      </c>
      <c r="AI46" s="13">
        <f t="shared" si="25"/>
        <v>5.92</v>
      </c>
      <c r="AJ46" s="13">
        <f t="shared" si="26"/>
        <v>5.84</v>
      </c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 t="e">
        <f>AVERAGE(S47:W47)</f>
        <v>#DIV/0!</v>
      </c>
      <c r="AI47" s="13" t="e">
        <f>AVERAGE(X47:AB47)</f>
        <v>#DIV/0!</v>
      </c>
      <c r="AJ47" s="13" t="e">
        <f>AVERAGE(AC47:AG47)</f>
        <v>#DIV/0!</v>
      </c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 t="e">
        <f t="shared" ref="AH48" si="27">AVERAGE(S48:W48)</f>
        <v>#DIV/0!</v>
      </c>
      <c r="AI48" s="13" t="e">
        <f t="shared" ref="AI48:AI49" si="28">AVERAGE(X48:AB48)</f>
        <v>#DIV/0!</v>
      </c>
      <c r="AJ48" s="13" t="e">
        <f t="shared" ref="AJ48:AJ49" si="29">AVERAGE(AC48:AG48)</f>
        <v>#DIV/0!</v>
      </c>
    </row>
    <row r="49" spans="18:36" x14ac:dyDescent="0.3">
      <c r="R49" s="17" t="s">
        <v>44</v>
      </c>
      <c r="S49" s="1">
        <v>0.17</v>
      </c>
      <c r="T49" s="1"/>
      <c r="U49" s="1"/>
      <c r="V49" s="1"/>
      <c r="W49" s="1"/>
      <c r="X49" s="1">
        <v>0.16700000000000001</v>
      </c>
      <c r="Y49" s="1"/>
      <c r="Z49" s="1"/>
      <c r="AA49" s="1"/>
      <c r="AB49" s="1"/>
      <c r="AC49" s="1">
        <v>0.15</v>
      </c>
      <c r="AD49" s="1"/>
      <c r="AE49" s="1"/>
      <c r="AF49" s="1"/>
      <c r="AG49" s="1"/>
      <c r="AH49" s="13">
        <f>AVERAGE(S49:W49)</f>
        <v>0.17</v>
      </c>
      <c r="AI49" s="13">
        <f t="shared" si="28"/>
        <v>0.16700000000000001</v>
      </c>
      <c r="AJ49" s="13">
        <f t="shared" si="29"/>
        <v>0.15</v>
      </c>
    </row>
    <row r="50" spans="18:36" x14ac:dyDescent="0.3">
      <c r="R50" s="1" t="s">
        <v>37</v>
      </c>
      <c r="S50" s="13">
        <f t="shared" ref="S50:AG50" si="30">2*(S45*S46)/(S45+S46)</f>
        <v>8.0033740546829559</v>
      </c>
      <c r="T50" s="13" t="e">
        <f t="shared" si="30"/>
        <v>#DIV/0!</v>
      </c>
      <c r="U50" s="13" t="e">
        <f t="shared" si="30"/>
        <v>#DIV/0!</v>
      </c>
      <c r="V50" s="13" t="e">
        <f t="shared" si="30"/>
        <v>#DIV/0!</v>
      </c>
      <c r="W50" s="13" t="e">
        <f t="shared" si="30"/>
        <v>#DIV/0!</v>
      </c>
      <c r="X50" s="13">
        <f t="shared" si="30"/>
        <v>7.0489678742310318</v>
      </c>
      <c r="Y50" s="13" t="e">
        <f t="shared" si="30"/>
        <v>#DIV/0!</v>
      </c>
      <c r="Z50" s="13" t="e">
        <f t="shared" si="30"/>
        <v>#DIV/0!</v>
      </c>
      <c r="AA50" s="13" t="e">
        <f t="shared" si="30"/>
        <v>#DIV/0!</v>
      </c>
      <c r="AB50" s="13" t="e">
        <f t="shared" si="30"/>
        <v>#DIV/0!</v>
      </c>
      <c r="AC50" s="13">
        <f t="shared" si="30"/>
        <v>7.2962467866323903</v>
      </c>
      <c r="AD50" s="13" t="e">
        <f t="shared" si="30"/>
        <v>#DIV/0!</v>
      </c>
      <c r="AE50" s="13" t="e">
        <f t="shared" si="30"/>
        <v>#DIV/0!</v>
      </c>
      <c r="AF50" s="13" t="e">
        <f t="shared" si="30"/>
        <v>#DIV/0!</v>
      </c>
      <c r="AG50" s="13" t="e">
        <f t="shared" si="30"/>
        <v>#DIV/0!</v>
      </c>
      <c r="AH50" s="13">
        <f>2*(AH45*AH46)/(AH45+AH46)</f>
        <v>8.0033740546829559</v>
      </c>
      <c r="AI50" s="13">
        <f t="shared" ref="AI50:AJ50" si="31">2*(AI45*AI46)/(AI45+AI46)</f>
        <v>7.0489678742310318</v>
      </c>
      <c r="AJ50" s="13">
        <f t="shared" si="31"/>
        <v>7.2962467866323903</v>
      </c>
    </row>
    <row r="51" spans="18:36" x14ac:dyDescent="0.3">
      <c r="R51" s="1" t="s">
        <v>53</v>
      </c>
      <c r="S51" s="1">
        <v>530</v>
      </c>
      <c r="T51" s="1"/>
      <c r="U51" s="1"/>
      <c r="V51" s="1"/>
      <c r="W51" s="1"/>
      <c r="X51" s="1">
        <v>287</v>
      </c>
      <c r="Y51" s="1"/>
      <c r="Z51" s="1"/>
      <c r="AA51" s="1"/>
      <c r="AB51" s="1"/>
      <c r="AC51" s="1">
        <v>469</v>
      </c>
      <c r="AD51" s="1"/>
      <c r="AE51" s="1"/>
      <c r="AF51" s="1"/>
      <c r="AG51" s="1"/>
      <c r="AH51" s="1">
        <f>AVERAGE(S51:W51)</f>
        <v>530</v>
      </c>
      <c r="AI51" s="1">
        <f>AVERAGE(X51:AB51)</f>
        <v>287</v>
      </c>
      <c r="AJ51" s="1">
        <f>AVERAGE(AC51:AG51)</f>
        <v>469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>
        <v>4.97</v>
      </c>
      <c r="AF53" s="1"/>
      <c r="AG53" s="1"/>
      <c r="AH53" s="1"/>
      <c r="AI53" s="1"/>
      <c r="AJ53" s="1"/>
    </row>
    <row r="54" spans="18:36" x14ac:dyDescent="0.3">
      <c r="R54" s="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51.2</v>
      </c>
      <c r="T56" s="1"/>
      <c r="U56" s="1"/>
      <c r="V56" s="1"/>
      <c r="W56" s="1"/>
      <c r="X56" s="1">
        <v>55.8</v>
      </c>
      <c r="Y56" s="1"/>
      <c r="Z56" s="1"/>
      <c r="AA56" s="1"/>
      <c r="AB56" s="1"/>
      <c r="AC56" s="1">
        <v>46.1</v>
      </c>
      <c r="AD56" s="1"/>
      <c r="AE56" s="1"/>
      <c r="AF56" s="1"/>
      <c r="AG56" s="1"/>
      <c r="AH56" s="13">
        <f>AVERAGE(S56:W56)</f>
        <v>51.2</v>
      </c>
      <c r="AI56" s="13">
        <f>AVERAGE(X56:AB56)</f>
        <v>55.8</v>
      </c>
      <c r="AJ56" s="13">
        <f>AVERAGE(AC56:AG56)</f>
        <v>46.1</v>
      </c>
    </row>
    <row r="57" spans="18:36" x14ac:dyDescent="0.3">
      <c r="R57" s="17" t="s">
        <v>12</v>
      </c>
      <c r="S57" s="1">
        <v>8.94</v>
      </c>
      <c r="T57" s="1"/>
      <c r="U57" s="1"/>
      <c r="V57" s="1"/>
      <c r="W57" s="1"/>
      <c r="X57" s="1">
        <v>6.85</v>
      </c>
      <c r="Y57" s="1"/>
      <c r="Z57" s="1"/>
      <c r="AA57" s="1"/>
      <c r="AB57" s="1"/>
      <c r="AC57" s="1">
        <v>7</v>
      </c>
      <c r="AD57" s="1"/>
      <c r="AE57" s="1"/>
      <c r="AF57" s="1"/>
      <c r="AG57" s="1"/>
      <c r="AH57" s="13">
        <f t="shared" ref="AH57:AH59" si="32">AVERAGE(S57:W57)</f>
        <v>8.94</v>
      </c>
      <c r="AI57" s="13">
        <f t="shared" ref="AI57:AI59" si="33">AVERAGE(X57:AB57)</f>
        <v>6.85</v>
      </c>
      <c r="AJ57" s="13">
        <f t="shared" ref="AJ57:AJ59" si="34">AVERAGE(AC57:AG57)</f>
        <v>7</v>
      </c>
    </row>
    <row r="58" spans="18:36" x14ac:dyDescent="0.3">
      <c r="R58" s="1" t="s">
        <v>13</v>
      </c>
      <c r="S58" s="1">
        <v>8.94</v>
      </c>
      <c r="T58" s="1"/>
      <c r="U58" s="1"/>
      <c r="V58" s="1"/>
      <c r="W58" s="1"/>
      <c r="X58" s="1">
        <v>6.85</v>
      </c>
      <c r="Y58" s="1"/>
      <c r="Z58" s="1"/>
      <c r="AA58" s="1"/>
      <c r="AB58" s="1"/>
      <c r="AC58" s="1">
        <v>7</v>
      </c>
      <c r="AD58" s="1"/>
      <c r="AE58" s="1"/>
      <c r="AF58" s="1"/>
      <c r="AG58" s="1"/>
      <c r="AH58" s="13">
        <f t="shared" si="32"/>
        <v>8.94</v>
      </c>
      <c r="AI58" s="13">
        <f t="shared" si="33"/>
        <v>6.85</v>
      </c>
      <c r="AJ58" s="13">
        <f t="shared" si="34"/>
        <v>7</v>
      </c>
    </row>
    <row r="59" spans="18:36" x14ac:dyDescent="0.3">
      <c r="R59" s="17" t="s">
        <v>14</v>
      </c>
      <c r="S59" s="1">
        <v>8</v>
      </c>
      <c r="T59" s="1"/>
      <c r="U59" s="1"/>
      <c r="V59" s="1"/>
      <c r="W59" s="1"/>
      <c r="X59" s="1">
        <v>6.57</v>
      </c>
      <c r="Y59" s="1"/>
      <c r="Z59" s="1"/>
      <c r="AA59" s="1"/>
      <c r="AB59" s="1"/>
      <c r="AC59" s="1">
        <v>6.54</v>
      </c>
      <c r="AD59" s="1"/>
      <c r="AE59" s="1"/>
      <c r="AF59" s="1"/>
      <c r="AG59" s="1"/>
      <c r="AH59" s="13">
        <f t="shared" si="32"/>
        <v>8</v>
      </c>
      <c r="AI59" s="13">
        <f t="shared" si="33"/>
        <v>6.57</v>
      </c>
      <c r="AJ59" s="13">
        <f t="shared" si="34"/>
        <v>6.54</v>
      </c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 t="e">
        <f>AVERAGE(S60:W60)</f>
        <v>#DIV/0!</v>
      </c>
      <c r="AI60" s="13" t="e">
        <f>AVERAGE(X60:AB60)</f>
        <v>#DIV/0!</v>
      </c>
      <c r="AJ60" s="13" t="e">
        <f>AVERAGE(AC60:AG60)</f>
        <v>#DIV/0!</v>
      </c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 t="e">
        <f t="shared" ref="AH61" si="35">AVERAGE(S61:W61)</f>
        <v>#DIV/0!</v>
      </c>
      <c r="AI61" s="13" t="e">
        <f t="shared" ref="AI61:AI62" si="36">AVERAGE(X61:AB61)</f>
        <v>#DIV/0!</v>
      </c>
      <c r="AJ61" s="13" t="e">
        <f t="shared" ref="AJ61:AJ62" si="37">AVERAGE(AC61:AG61)</f>
        <v>#DIV/0!</v>
      </c>
    </row>
    <row r="62" spans="18:36" x14ac:dyDescent="0.3">
      <c r="R62" s="17" t="s">
        <v>44</v>
      </c>
      <c r="S62" s="1">
        <v>0.15</v>
      </c>
      <c r="T62" s="1"/>
      <c r="U62" s="1"/>
      <c r="V62" s="1"/>
      <c r="W62" s="1"/>
      <c r="X62" s="1">
        <v>0.14799999999999999</v>
      </c>
      <c r="Y62" s="1"/>
      <c r="Z62" s="1"/>
      <c r="AA62" s="1"/>
      <c r="AB62" s="1"/>
      <c r="AC62" s="1">
        <v>0.13</v>
      </c>
      <c r="AD62" s="1"/>
      <c r="AE62" s="1"/>
      <c r="AF62" s="1"/>
      <c r="AG62" s="1"/>
      <c r="AH62" s="13">
        <f>AVERAGE(S62:W62)</f>
        <v>0.15</v>
      </c>
      <c r="AI62" s="13">
        <f t="shared" si="36"/>
        <v>0.14799999999999999</v>
      </c>
      <c r="AJ62" s="13">
        <f t="shared" si="37"/>
        <v>0.13</v>
      </c>
    </row>
    <row r="63" spans="18:36" x14ac:dyDescent="0.3">
      <c r="R63" s="7" t="s">
        <v>37</v>
      </c>
      <c r="S63" s="13">
        <f t="shared" ref="S63:AG63" si="38">2*(S58*S59)/(S58+S59)</f>
        <v>8.4439197166469899</v>
      </c>
      <c r="T63" s="13" t="e">
        <f t="shared" si="38"/>
        <v>#DIV/0!</v>
      </c>
      <c r="U63" s="13" t="e">
        <f t="shared" si="38"/>
        <v>#DIV/0!</v>
      </c>
      <c r="V63" s="13" t="e">
        <f t="shared" si="38"/>
        <v>#DIV/0!</v>
      </c>
      <c r="W63" s="13" t="e">
        <f t="shared" si="38"/>
        <v>#DIV/0!</v>
      </c>
      <c r="X63" s="13">
        <f t="shared" si="38"/>
        <v>6.7070789865871836</v>
      </c>
      <c r="Y63" s="13" t="e">
        <f t="shared" si="38"/>
        <v>#DIV/0!</v>
      </c>
      <c r="Z63" s="13" t="e">
        <f t="shared" si="38"/>
        <v>#DIV/0!</v>
      </c>
      <c r="AA63" s="13" t="e">
        <f t="shared" si="38"/>
        <v>#DIV/0!</v>
      </c>
      <c r="AB63" s="13" t="e">
        <f t="shared" si="38"/>
        <v>#DIV/0!</v>
      </c>
      <c r="AC63" s="13">
        <f t="shared" si="38"/>
        <v>6.7621861152141811</v>
      </c>
      <c r="AD63" s="13" t="e">
        <f t="shared" si="38"/>
        <v>#DIV/0!</v>
      </c>
      <c r="AE63" s="13" t="e">
        <f t="shared" si="38"/>
        <v>#DIV/0!</v>
      </c>
      <c r="AF63" s="13" t="e">
        <f t="shared" si="38"/>
        <v>#DIV/0!</v>
      </c>
      <c r="AG63" s="13" t="e">
        <f t="shared" si="38"/>
        <v>#DIV/0!</v>
      </c>
      <c r="AH63" s="13">
        <f>2*(AH58*AH59)/(AH58+AH59)</f>
        <v>8.4439197166469899</v>
      </c>
      <c r="AI63" s="13">
        <f t="shared" ref="AI63:AJ63" si="39">2*(AI58*AI59)/(AI58+AI59)</f>
        <v>6.7070789865871836</v>
      </c>
      <c r="AJ63" s="13">
        <f t="shared" si="39"/>
        <v>6.7621861152141811</v>
      </c>
    </row>
    <row r="64" spans="18:36" x14ac:dyDescent="0.3">
      <c r="R64" s="1" t="s">
        <v>53</v>
      </c>
      <c r="S64" s="1">
        <v>564</v>
      </c>
      <c r="T64" s="1"/>
      <c r="U64" s="1"/>
      <c r="V64" s="1"/>
      <c r="W64" s="1"/>
      <c r="X64" s="1">
        <v>346</v>
      </c>
      <c r="Y64" s="1"/>
      <c r="Z64" s="1"/>
      <c r="AA64" s="1"/>
      <c r="AB64" s="1"/>
      <c r="AC64" s="1">
        <v>538</v>
      </c>
      <c r="AD64" s="1"/>
      <c r="AE64" s="1"/>
      <c r="AF64" s="1"/>
      <c r="AG64" s="1"/>
      <c r="AH64" s="1">
        <f>AVERAGE(S64:W64)</f>
        <v>564</v>
      </c>
      <c r="AI64" s="1">
        <f>AVERAGE(X64:AB64)</f>
        <v>346</v>
      </c>
      <c r="AJ64" s="1">
        <f>AVERAGE(AC64:AG64)</f>
        <v>538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DE94-4A64-4A8D-8912-C31DDFD917AC}">
  <dimension ref="A1:AJ64"/>
  <sheetViews>
    <sheetView topLeftCell="H1" zoomScale="85" zoomScaleNormal="85" workbookViewId="0">
      <selection activeCell="B17" sqref="B17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26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25000</v>
      </c>
      <c r="C2" s="16"/>
      <c r="R2" s="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14804</v>
      </c>
      <c r="C3" s="16"/>
      <c r="R3" s="1" t="s">
        <v>10</v>
      </c>
      <c r="S3" s="1">
        <v>20</v>
      </c>
      <c r="T3" s="1">
        <v>50</v>
      </c>
      <c r="U3" s="1">
        <v>100</v>
      </c>
      <c r="V3" s="1">
        <v>150</v>
      </c>
      <c r="W3" s="1">
        <v>200</v>
      </c>
      <c r="X3" s="1">
        <v>20</v>
      </c>
      <c r="Y3" s="1">
        <v>50</v>
      </c>
      <c r="Z3" s="1">
        <v>100</v>
      </c>
      <c r="AA3" s="1">
        <v>150</v>
      </c>
      <c r="AB3" s="1">
        <v>200</v>
      </c>
      <c r="AC3" s="1">
        <v>20</v>
      </c>
      <c r="AD3" s="1">
        <v>50</v>
      </c>
      <c r="AE3" s="1">
        <v>100</v>
      </c>
      <c r="AF3" s="1">
        <v>150</v>
      </c>
      <c r="AG3" s="1">
        <v>200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8.0419999999999998</v>
      </c>
      <c r="C4" s="16"/>
      <c r="R4" s="17" t="s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3"/>
      <c r="AI4" s="13"/>
      <c r="AJ4" s="13"/>
    </row>
    <row r="5" spans="1:36" x14ac:dyDescent="0.3">
      <c r="A5" s="1" t="s">
        <v>5</v>
      </c>
      <c r="B5" s="1">
        <v>608</v>
      </c>
      <c r="C5" s="16"/>
      <c r="R5" s="17" t="s">
        <v>12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3"/>
      <c r="AI5" s="13"/>
      <c r="AJ5" s="13"/>
    </row>
    <row r="6" spans="1:36" x14ac:dyDescent="0.3">
      <c r="A6" s="1" t="s">
        <v>6</v>
      </c>
      <c r="B6" s="4" t="s">
        <v>30</v>
      </c>
      <c r="C6" s="16"/>
      <c r="R6" s="1" t="s">
        <v>13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3"/>
      <c r="AI6" s="13"/>
      <c r="AJ6" s="13"/>
    </row>
    <row r="7" spans="1:36" x14ac:dyDescent="0.3">
      <c r="A7" s="3"/>
      <c r="B7" s="3"/>
      <c r="C7" s="3"/>
      <c r="R7" s="17" t="s">
        <v>14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3"/>
      <c r="AI7" s="13"/>
      <c r="AJ7" s="13"/>
    </row>
    <row r="8" spans="1:36" x14ac:dyDescent="0.3">
      <c r="A8" s="1" t="s">
        <v>51</v>
      </c>
      <c r="B8" s="1" t="s">
        <v>48</v>
      </c>
      <c r="C8" s="1" t="s">
        <v>49</v>
      </c>
      <c r="D8" s="1">
        <v>5000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1" t="s">
        <v>9</v>
      </c>
      <c r="B10" s="1">
        <v>359</v>
      </c>
      <c r="C10" s="1">
        <v>6455</v>
      </c>
      <c r="D10" s="1"/>
      <c r="E10" s="3"/>
      <c r="R10" s="17" t="s">
        <v>44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3"/>
      <c r="AI10" s="13"/>
      <c r="AJ10" s="13"/>
    </row>
    <row r="11" spans="1:36" x14ac:dyDescent="0.3">
      <c r="A11" s="1" t="s">
        <v>17</v>
      </c>
      <c r="B11" s="1">
        <v>218</v>
      </c>
      <c r="C11" s="1">
        <v>3903</v>
      </c>
      <c r="D11" s="1"/>
      <c r="E11" s="3"/>
      <c r="R11" s="1" t="s">
        <v>37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3"/>
      <c r="AI11" s="13"/>
      <c r="AJ11" s="13"/>
    </row>
    <row r="12" spans="1:36" x14ac:dyDescent="0.3">
      <c r="A12" s="1" t="s">
        <v>18</v>
      </c>
      <c r="B12" s="1">
        <v>2494</v>
      </c>
      <c r="C12" s="1">
        <v>2519</v>
      </c>
      <c r="D12" s="1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20</v>
      </c>
      <c r="T16" s="1">
        <v>50</v>
      </c>
      <c r="U16" s="1">
        <v>100</v>
      </c>
      <c r="V16" s="1">
        <v>150</v>
      </c>
      <c r="W16" s="1">
        <v>200</v>
      </c>
      <c r="X16" s="1">
        <v>20</v>
      </c>
      <c r="Y16" s="1">
        <v>50</v>
      </c>
      <c r="Z16" s="1">
        <v>100</v>
      </c>
      <c r="AA16" s="1">
        <v>150</v>
      </c>
      <c r="AB16" s="1">
        <v>200</v>
      </c>
      <c r="AC16" s="1">
        <v>20</v>
      </c>
      <c r="AD16" s="1">
        <v>50</v>
      </c>
      <c r="AE16" s="1">
        <v>100</v>
      </c>
      <c r="AF16" s="1">
        <v>150</v>
      </c>
      <c r="AG16" s="1">
        <v>200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20</v>
      </c>
      <c r="C17" s="15">
        <v>50</v>
      </c>
      <c r="D17" s="15">
        <v>100</v>
      </c>
      <c r="E17" s="15">
        <v>150</v>
      </c>
      <c r="F17" s="20">
        <v>200</v>
      </c>
      <c r="G17" s="15">
        <v>20</v>
      </c>
      <c r="H17" s="15">
        <v>50</v>
      </c>
      <c r="I17" s="15">
        <v>100</v>
      </c>
      <c r="J17" s="15">
        <v>150</v>
      </c>
      <c r="K17" s="20">
        <v>200</v>
      </c>
      <c r="L17" s="15">
        <v>20</v>
      </c>
      <c r="M17" s="15">
        <v>50</v>
      </c>
      <c r="N17" s="15">
        <v>100</v>
      </c>
      <c r="O17" s="15">
        <v>150</v>
      </c>
      <c r="P17" s="20">
        <v>200</v>
      </c>
      <c r="R17" s="17" t="s">
        <v>11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3"/>
      <c r="AI17" s="13"/>
      <c r="AJ17" s="13"/>
    </row>
    <row r="18" spans="1:36" x14ac:dyDescent="0.3">
      <c r="A18" s="2" t="s">
        <v>27</v>
      </c>
      <c r="B18" s="22">
        <v>2.2999999999999998</v>
      </c>
      <c r="C18" s="22">
        <v>2.69</v>
      </c>
      <c r="D18" s="22">
        <v>2.79</v>
      </c>
      <c r="E18" s="22">
        <v>2.82</v>
      </c>
      <c r="F18" s="21">
        <v>2.93</v>
      </c>
      <c r="G18" s="21">
        <v>2.2599999999999998</v>
      </c>
      <c r="H18" s="21">
        <v>2.4300000000000002</v>
      </c>
      <c r="I18" s="21">
        <v>2.5299999999999998</v>
      </c>
      <c r="J18" s="21">
        <v>2.62</v>
      </c>
      <c r="K18" s="21">
        <v>2.68</v>
      </c>
      <c r="L18" s="21">
        <v>2.2999999999999998</v>
      </c>
      <c r="M18" s="21">
        <v>2.46</v>
      </c>
      <c r="N18" s="21">
        <v>2.67</v>
      </c>
      <c r="O18" s="21">
        <v>2.61</v>
      </c>
      <c r="P18" s="21">
        <v>2.68</v>
      </c>
      <c r="R18" s="17" t="s">
        <v>12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3"/>
      <c r="AI18" s="13"/>
      <c r="AJ18" s="13"/>
    </row>
    <row r="19" spans="1:36" x14ac:dyDescent="0.3">
      <c r="A19" s="2" t="s">
        <v>46</v>
      </c>
      <c r="B19" s="22">
        <v>9</v>
      </c>
      <c r="C19" s="22">
        <v>14.6</v>
      </c>
      <c r="D19" s="22">
        <v>23.8</v>
      </c>
      <c r="E19" s="22">
        <v>30.6</v>
      </c>
      <c r="F19" s="21">
        <v>36.200000000000003</v>
      </c>
      <c r="G19" s="21">
        <v>8.8000000000000007</v>
      </c>
      <c r="H19" s="21">
        <v>18.399999999999999</v>
      </c>
      <c r="I19" s="21">
        <v>29.2</v>
      </c>
      <c r="J19" s="21">
        <v>35</v>
      </c>
      <c r="K19" s="21">
        <v>49.4</v>
      </c>
      <c r="L19" s="21">
        <v>8</v>
      </c>
      <c r="M19" s="21">
        <v>13</v>
      </c>
      <c r="N19" s="21">
        <v>21.8</v>
      </c>
      <c r="O19" s="21">
        <v>30.8</v>
      </c>
      <c r="P19" s="21">
        <v>38.799999999999997</v>
      </c>
      <c r="R19" s="1" t="s">
        <v>13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3"/>
      <c r="AI19" s="13"/>
      <c r="AJ19" s="13"/>
    </row>
    <row r="20" spans="1:36" x14ac:dyDescent="0.3">
      <c r="R20" s="17" t="s">
        <v>14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3"/>
      <c r="AI20" s="13"/>
      <c r="AJ20" s="13"/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R23" s="17" t="s">
        <v>44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3"/>
      <c r="AJ23" s="13"/>
    </row>
    <row r="24" spans="1:36" x14ac:dyDescent="0.3">
      <c r="R24" s="1" t="s">
        <v>37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R25" s="1" t="s">
        <v>53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4.43</v>
      </c>
      <c r="AF27" s="1"/>
      <c r="AG27" s="1"/>
      <c r="AH27" s="1"/>
      <c r="AI27" s="1"/>
      <c r="AJ27" s="1"/>
    </row>
    <row r="28" spans="1:36" x14ac:dyDescent="0.3">
      <c r="R28" s="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</v>
      </c>
      <c r="T29" s="1">
        <v>50</v>
      </c>
      <c r="U29" s="1">
        <v>100</v>
      </c>
      <c r="V29" s="1">
        <v>150</v>
      </c>
      <c r="W29" s="1">
        <v>200</v>
      </c>
      <c r="X29" s="1">
        <v>20</v>
      </c>
      <c r="Y29" s="1">
        <v>50</v>
      </c>
      <c r="Z29" s="1">
        <v>100</v>
      </c>
      <c r="AA29" s="1">
        <v>150</v>
      </c>
      <c r="AB29" s="1">
        <v>200</v>
      </c>
      <c r="AC29" s="1">
        <v>20</v>
      </c>
      <c r="AD29" s="1">
        <v>50</v>
      </c>
      <c r="AE29" s="1">
        <v>100</v>
      </c>
      <c r="AF29" s="1">
        <v>150</v>
      </c>
      <c r="AG29" s="1">
        <v>200</v>
      </c>
      <c r="AH29" s="1">
        <v>8000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76.7</v>
      </c>
      <c r="T30" s="1">
        <v>81.8</v>
      </c>
      <c r="U30" s="1">
        <v>83.5</v>
      </c>
      <c r="V30" s="1">
        <v>84.8</v>
      </c>
      <c r="W30" s="1">
        <v>84.9</v>
      </c>
      <c r="X30" s="1">
        <v>76.7</v>
      </c>
      <c r="Y30" s="1">
        <v>82.3</v>
      </c>
      <c r="Z30" s="1">
        <v>84.8</v>
      </c>
      <c r="AA30" s="1">
        <v>84.9</v>
      </c>
      <c r="AB30" s="1">
        <v>85.3</v>
      </c>
      <c r="AC30" s="1">
        <v>72.7</v>
      </c>
      <c r="AD30" s="1">
        <v>80.599999999999994</v>
      </c>
      <c r="AE30" s="1">
        <v>82.4</v>
      </c>
      <c r="AF30" s="1">
        <v>83.4</v>
      </c>
      <c r="AG30" s="1">
        <v>84</v>
      </c>
      <c r="AH30" s="13">
        <f>AVERAGE(S30:W30)</f>
        <v>82.34</v>
      </c>
      <c r="AI30" s="13">
        <f>AVERAGE(X30:AB30)</f>
        <v>82.800000000000011</v>
      </c>
      <c r="AJ30" s="13">
        <f>AVERAGE(AC30:AG30)</f>
        <v>80.62</v>
      </c>
    </row>
    <row r="31" spans="1:36" x14ac:dyDescent="0.3">
      <c r="R31" s="17" t="s">
        <v>12</v>
      </c>
      <c r="S31" s="1">
        <v>35.42</v>
      </c>
      <c r="T31" s="1">
        <v>37.47</v>
      </c>
      <c r="U31" s="1">
        <v>38.049999999999997</v>
      </c>
      <c r="V31" s="1">
        <v>38.43</v>
      </c>
      <c r="W31" s="1">
        <v>38.5</v>
      </c>
      <c r="X31" s="1">
        <v>37.700000000000003</v>
      </c>
      <c r="Y31" s="1">
        <v>39.299999999999997</v>
      </c>
      <c r="Z31" s="1">
        <v>40.18</v>
      </c>
      <c r="AA31" s="1">
        <v>40.26</v>
      </c>
      <c r="AB31" s="1">
        <v>40.47</v>
      </c>
      <c r="AC31" s="1">
        <v>37.93</v>
      </c>
      <c r="AD31" s="1">
        <v>39.83</v>
      </c>
      <c r="AE31" s="1">
        <v>40.86</v>
      </c>
      <c r="AF31" s="1">
        <v>41.31</v>
      </c>
      <c r="AG31" s="1">
        <v>41.56</v>
      </c>
      <c r="AH31" s="13">
        <f t="shared" ref="AH31:AH33" si="0">AVERAGE(S31:W31)</f>
        <v>37.573999999999998</v>
      </c>
      <c r="AI31" s="13">
        <f t="shared" ref="AI31:AI33" si="1">AVERAGE(X31:AB31)</f>
        <v>39.582000000000001</v>
      </c>
      <c r="AJ31" s="13">
        <f t="shared" ref="AJ31:AJ33" si="2">AVERAGE(AC31:AG31)</f>
        <v>40.298000000000002</v>
      </c>
    </row>
    <row r="32" spans="1:36" x14ac:dyDescent="0.3">
      <c r="R32" s="1" t="s">
        <v>13</v>
      </c>
      <c r="S32" s="1">
        <v>35.42</v>
      </c>
      <c r="T32" s="1">
        <v>37.47</v>
      </c>
      <c r="U32" s="1">
        <v>38.049999999999997</v>
      </c>
      <c r="V32" s="1">
        <v>38.43</v>
      </c>
      <c r="W32" s="1">
        <v>38.5</v>
      </c>
      <c r="X32" s="1">
        <v>37.700000000000003</v>
      </c>
      <c r="Y32" s="1">
        <v>39.299999999999997</v>
      </c>
      <c r="Z32" s="1">
        <v>40.18</v>
      </c>
      <c r="AA32" s="1">
        <v>40.26</v>
      </c>
      <c r="AB32" s="1">
        <v>40.47</v>
      </c>
      <c r="AC32" s="1">
        <v>37.93</v>
      </c>
      <c r="AD32" s="1">
        <v>39.83</v>
      </c>
      <c r="AE32" s="1">
        <v>40.86</v>
      </c>
      <c r="AF32" s="1">
        <v>41.31</v>
      </c>
      <c r="AG32" s="1">
        <v>41.56</v>
      </c>
      <c r="AH32" s="13">
        <f t="shared" si="0"/>
        <v>37.573999999999998</v>
      </c>
      <c r="AI32" s="13">
        <f t="shared" si="1"/>
        <v>39.582000000000001</v>
      </c>
      <c r="AJ32" s="13">
        <f t="shared" si="2"/>
        <v>40.298000000000002</v>
      </c>
    </row>
    <row r="33" spans="18:36" x14ac:dyDescent="0.3">
      <c r="R33" s="17" t="s">
        <v>14</v>
      </c>
      <c r="S33" s="1">
        <v>15.85</v>
      </c>
      <c r="T33" s="1">
        <v>16.829999999999998</v>
      </c>
      <c r="U33" s="1">
        <v>17.190000000000001</v>
      </c>
      <c r="V33" s="1">
        <v>17.399999999999999</v>
      </c>
      <c r="W33" s="1">
        <v>17.45</v>
      </c>
      <c r="X33" s="1">
        <v>16.84</v>
      </c>
      <c r="Y33" s="1">
        <v>17.850000000000001</v>
      </c>
      <c r="Z33" s="1">
        <v>18.38</v>
      </c>
      <c r="AA33" s="1">
        <v>18.43</v>
      </c>
      <c r="AB33" s="1">
        <v>18.579999999999998</v>
      </c>
      <c r="AC33" s="1">
        <v>16.34</v>
      </c>
      <c r="AD33" s="1">
        <v>17.489999999999998</v>
      </c>
      <c r="AE33" s="1">
        <v>18.079999999999998</v>
      </c>
      <c r="AF33" s="1">
        <v>18.38</v>
      </c>
      <c r="AG33" s="1">
        <v>18.52</v>
      </c>
      <c r="AH33" s="13">
        <f t="shared" si="0"/>
        <v>16.944000000000003</v>
      </c>
      <c r="AI33" s="13">
        <f t="shared" si="1"/>
        <v>18.015999999999998</v>
      </c>
      <c r="AJ33" s="13">
        <f t="shared" si="2"/>
        <v>17.761999999999997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3">AVERAGE(S35:W35)</f>
        <v>#DIV/0!</v>
      </c>
      <c r="AI35" s="13" t="e">
        <f t="shared" ref="AI35:AI36" si="4">AVERAGE(X35:AB35)</f>
        <v>#DIV/0!</v>
      </c>
      <c r="AJ35" s="13" t="e">
        <f t="shared" ref="AJ35:AJ36" si="5">AVERAGE(AC35:AG35)</f>
        <v>#DIV/0!</v>
      </c>
    </row>
    <row r="36" spans="18:36" x14ac:dyDescent="0.3">
      <c r="R36" s="17" t="s">
        <v>44</v>
      </c>
      <c r="S36" s="1">
        <v>0.08</v>
      </c>
      <c r="T36" s="1">
        <v>0.09</v>
      </c>
      <c r="U36" s="1">
        <v>0.09</v>
      </c>
      <c r="V36" s="1">
        <v>0.09</v>
      </c>
      <c r="W36" s="1">
        <v>0.09</v>
      </c>
      <c r="X36" s="1">
        <v>0.09</v>
      </c>
      <c r="Y36" s="1">
        <v>0.09</v>
      </c>
      <c r="Z36" s="1">
        <v>0.1</v>
      </c>
      <c r="AA36" s="1">
        <v>0.1</v>
      </c>
      <c r="AB36" s="1">
        <v>0.1</v>
      </c>
      <c r="AC36" s="1">
        <v>0.09</v>
      </c>
      <c r="AD36" s="1">
        <v>0.09</v>
      </c>
      <c r="AE36" s="1">
        <v>0.1</v>
      </c>
      <c r="AF36" s="1">
        <v>0.1</v>
      </c>
      <c r="AG36" s="1">
        <v>0.1</v>
      </c>
      <c r="AH36" s="13">
        <f>AVERAGE(S36:W36)</f>
        <v>8.7999999999999995E-2</v>
      </c>
      <c r="AI36" s="13">
        <f t="shared" si="4"/>
        <v>9.6000000000000002E-2</v>
      </c>
      <c r="AJ36" s="13">
        <f t="shared" si="5"/>
        <v>9.6000000000000002E-2</v>
      </c>
    </row>
    <row r="37" spans="18:36" x14ac:dyDescent="0.3">
      <c r="R37" s="1" t="s">
        <v>37</v>
      </c>
      <c r="S37" s="13">
        <f>2*(S32*S33)/(S32+S33)</f>
        <v>21.900019504583579</v>
      </c>
      <c r="T37" s="13">
        <f t="shared" ref="T37:AG37" si="6">2*(T32*T33)/(T32+T33)</f>
        <v>23.227259668508285</v>
      </c>
      <c r="U37" s="13">
        <f t="shared" si="6"/>
        <v>23.681372194062277</v>
      </c>
      <c r="V37" s="13">
        <f t="shared" si="6"/>
        <v>23.954218162278341</v>
      </c>
      <c r="W37" s="13">
        <f t="shared" si="6"/>
        <v>24.015192135835562</v>
      </c>
      <c r="X37" s="13">
        <f t="shared" si="6"/>
        <v>23.280821415474879</v>
      </c>
      <c r="Y37" s="13">
        <f t="shared" si="6"/>
        <v>24.549606299212599</v>
      </c>
      <c r="Z37" s="13">
        <f t="shared" si="6"/>
        <v>25.222281420765025</v>
      </c>
      <c r="AA37" s="13">
        <f t="shared" si="6"/>
        <v>25.285118418810697</v>
      </c>
      <c r="AB37" s="13">
        <f t="shared" si="6"/>
        <v>25.467657917019473</v>
      </c>
      <c r="AC37" s="13">
        <f t="shared" si="6"/>
        <v>22.840471715496594</v>
      </c>
      <c r="AD37" s="13">
        <f t="shared" si="6"/>
        <v>24.306584089323099</v>
      </c>
      <c r="AE37" s="13">
        <f t="shared" si="6"/>
        <v>25.067824906684763</v>
      </c>
      <c r="AF37" s="13">
        <f t="shared" si="6"/>
        <v>25.440703635449825</v>
      </c>
      <c r="AG37" s="13">
        <f t="shared" si="6"/>
        <v>25.622210386151799</v>
      </c>
      <c r="AH37" s="13">
        <f>2*(AH32*AH33)/(AH32+AH33)</f>
        <v>23.355730437653619</v>
      </c>
      <c r="AI37" s="13">
        <f t="shared" ref="AI37:AJ37" si="7">2*(AI32*AI33)/(AI32+AI33)</f>
        <v>24.761599777770058</v>
      </c>
      <c r="AJ37" s="13">
        <f t="shared" si="7"/>
        <v>24.656323665173954</v>
      </c>
    </row>
    <row r="38" spans="18:36" x14ac:dyDescent="0.3">
      <c r="R38" s="1" t="s">
        <v>53</v>
      </c>
      <c r="S38" s="1">
        <v>1</v>
      </c>
      <c r="T38" s="1">
        <v>4</v>
      </c>
      <c r="U38" s="1">
        <v>17</v>
      </c>
      <c r="V38" s="1">
        <v>37</v>
      </c>
      <c r="W38" s="1">
        <v>84</v>
      </c>
      <c r="X38" s="1">
        <v>4</v>
      </c>
      <c r="Y38" s="1">
        <v>1</v>
      </c>
      <c r="Z38" s="1">
        <v>7</v>
      </c>
      <c r="AA38" s="1">
        <v>23</v>
      </c>
      <c r="AB38" s="1">
        <v>48</v>
      </c>
      <c r="AC38" s="1">
        <v>1</v>
      </c>
      <c r="AD38" s="1">
        <v>5</v>
      </c>
      <c r="AE38" s="1">
        <v>17</v>
      </c>
      <c r="AF38" s="1">
        <v>43</v>
      </c>
      <c r="AG38" s="1">
        <v>112</v>
      </c>
      <c r="AH38" s="1">
        <f>AVERAGE(S38:W38)</f>
        <v>28.6</v>
      </c>
      <c r="AI38" s="1">
        <f>AVERAGE(X38:AB38)</f>
        <v>16.600000000000001</v>
      </c>
      <c r="AJ38" s="1">
        <f>AVERAGE(AC38:AG38)</f>
        <v>35.6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</v>
      </c>
      <c r="T42" s="1">
        <v>50</v>
      </c>
      <c r="U42" s="1">
        <v>100</v>
      </c>
      <c r="V42" s="1">
        <v>150</v>
      </c>
      <c r="W42" s="1">
        <v>200</v>
      </c>
      <c r="X42" s="1">
        <v>20</v>
      </c>
      <c r="Y42" s="1">
        <v>50</v>
      </c>
      <c r="Z42" s="1">
        <v>100</v>
      </c>
      <c r="AA42" s="1">
        <v>150</v>
      </c>
      <c r="AB42" s="1">
        <v>200</v>
      </c>
      <c r="AC42" s="1">
        <v>20</v>
      </c>
      <c r="AD42" s="1">
        <v>50</v>
      </c>
      <c r="AE42" s="1">
        <v>100</v>
      </c>
      <c r="AF42" s="1">
        <v>150</v>
      </c>
      <c r="AG42" s="1">
        <v>200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3"/>
      <c r="AJ43" s="13"/>
    </row>
    <row r="44" spans="18:36" x14ac:dyDescent="0.3">
      <c r="R44" s="17" t="s">
        <v>12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3"/>
      <c r="AJ44" s="13"/>
    </row>
    <row r="45" spans="18:36" x14ac:dyDescent="0.3">
      <c r="R45" s="1" t="s">
        <v>13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3"/>
      <c r="AI45" s="13"/>
      <c r="AJ45" s="13"/>
    </row>
    <row r="46" spans="18:36" x14ac:dyDescent="0.3">
      <c r="R46" s="17" t="s">
        <v>14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3"/>
      <c r="AJ46" s="13"/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8:36" x14ac:dyDescent="0.3">
      <c r="R49" s="17" t="s">
        <v>44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3"/>
      <c r="AJ49" s="13"/>
    </row>
    <row r="50" spans="18:36" x14ac:dyDescent="0.3">
      <c r="R50" s="1" t="s">
        <v>37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3"/>
      <c r="AJ50" s="13"/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</v>
      </c>
      <c r="T55" s="1">
        <v>50</v>
      </c>
      <c r="U55" s="1">
        <v>100</v>
      </c>
      <c r="V55" s="1">
        <v>150</v>
      </c>
      <c r="W55" s="1">
        <v>200</v>
      </c>
      <c r="X55" s="1">
        <v>20</v>
      </c>
      <c r="Y55" s="1">
        <v>50</v>
      </c>
      <c r="Z55" s="1">
        <v>100</v>
      </c>
      <c r="AA55" s="1">
        <v>150</v>
      </c>
      <c r="AB55" s="1">
        <v>200</v>
      </c>
      <c r="AC55" s="1">
        <v>20</v>
      </c>
      <c r="AD55" s="1">
        <v>50</v>
      </c>
      <c r="AE55" s="1">
        <v>100</v>
      </c>
      <c r="AF55" s="1">
        <v>150</v>
      </c>
      <c r="AG55" s="1">
        <v>200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3"/>
      <c r="AI56" s="13"/>
      <c r="AJ56" s="13"/>
    </row>
    <row r="57" spans="18:36" x14ac:dyDescent="0.3">
      <c r="R57" s="17" t="s">
        <v>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3"/>
      <c r="AJ57" s="13"/>
    </row>
    <row r="58" spans="18:36" x14ac:dyDescent="0.3">
      <c r="R58" s="1" t="s">
        <v>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3"/>
      <c r="AJ58" s="13"/>
    </row>
    <row r="59" spans="18:36" x14ac:dyDescent="0.3">
      <c r="R59" s="17" t="s">
        <v>14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3"/>
      <c r="AJ59" s="13"/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8:36" x14ac:dyDescent="0.3">
      <c r="R62" s="17" t="s">
        <v>44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3"/>
      <c r="AJ62" s="13"/>
    </row>
    <row r="63" spans="18:36" x14ac:dyDescent="0.3">
      <c r="R63" s="7" t="s">
        <v>37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3"/>
      <c r="AJ63" s="13"/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9DF-A96A-42F6-AA9C-82F43D92331C}">
  <dimension ref="A1:AU72"/>
  <sheetViews>
    <sheetView zoomScale="70" zoomScaleNormal="70" workbookViewId="0">
      <selection activeCell="M40" sqref="M40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"/>
      <c r="P2" s="64" t="s">
        <v>9</v>
      </c>
      <c r="Q2" s="64"/>
      <c r="R2" s="64"/>
      <c r="S2" s="64"/>
      <c r="T2" s="64" t="s">
        <v>17</v>
      </c>
      <c r="U2" s="64"/>
      <c r="V2" s="64"/>
      <c r="W2" s="64"/>
      <c r="X2" s="64" t="s">
        <v>18</v>
      </c>
      <c r="Y2" s="64"/>
      <c r="Z2" s="64"/>
      <c r="AA2" s="64"/>
      <c r="AB2" s="1" t="s">
        <v>9</v>
      </c>
      <c r="AC2" s="8" t="s">
        <v>17</v>
      </c>
      <c r="AD2" s="8" t="s">
        <v>18</v>
      </c>
      <c r="AF2" s="2"/>
      <c r="AG2" s="64" t="s">
        <v>9</v>
      </c>
      <c r="AH2" s="64"/>
      <c r="AI2" s="64"/>
      <c r="AJ2" s="64"/>
      <c r="AK2" s="64" t="s">
        <v>17</v>
      </c>
      <c r="AL2" s="64"/>
      <c r="AM2" s="64"/>
      <c r="AN2" s="64"/>
      <c r="AO2" s="64" t="s">
        <v>18</v>
      </c>
      <c r="AP2" s="64"/>
      <c r="AQ2" s="64"/>
      <c r="AR2" s="64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2990</v>
      </c>
      <c r="C3" t="s">
        <v>35</v>
      </c>
      <c r="L3" s="3"/>
      <c r="M3" s="3"/>
      <c r="N3" s="3"/>
      <c r="O3" s="1" t="s">
        <v>10</v>
      </c>
      <c r="P3" s="1">
        <v>10</v>
      </c>
      <c r="Q3" s="1">
        <v>20</v>
      </c>
      <c r="R3" s="1">
        <v>30</v>
      </c>
      <c r="S3" s="1">
        <v>40</v>
      </c>
      <c r="T3" s="1">
        <v>10</v>
      </c>
      <c r="U3" s="1">
        <v>20</v>
      </c>
      <c r="V3" s="1">
        <v>30</v>
      </c>
      <c r="W3" s="1">
        <v>40</v>
      </c>
      <c r="X3" s="1">
        <v>10</v>
      </c>
      <c r="Y3" s="1">
        <v>20</v>
      </c>
      <c r="Z3" s="1">
        <v>30</v>
      </c>
      <c r="AA3" s="1">
        <v>40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36.24</v>
      </c>
      <c r="L4" s="3"/>
      <c r="M4" s="3"/>
      <c r="N4" s="3"/>
      <c r="O4" s="1" t="s">
        <v>11</v>
      </c>
      <c r="P4" s="1"/>
      <c r="Q4" s="1">
        <v>44.8</v>
      </c>
      <c r="R4" s="1"/>
      <c r="S4" s="1"/>
      <c r="T4" s="1"/>
      <c r="U4" s="1">
        <v>46</v>
      </c>
      <c r="V4" s="1"/>
      <c r="W4" s="1"/>
      <c r="X4" s="1"/>
      <c r="Y4" s="1">
        <v>36.5</v>
      </c>
      <c r="Z4" s="1"/>
      <c r="AA4" s="1"/>
      <c r="AB4" s="13">
        <f>AVERAGE(P4:S4)</f>
        <v>44.8</v>
      </c>
      <c r="AC4" s="13">
        <f>AVERAGE(T4:W4)</f>
        <v>46</v>
      </c>
      <c r="AD4" s="13">
        <f>AVERAGE(X4:AA4)</f>
        <v>36.5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100</v>
      </c>
      <c r="L5" s="3"/>
      <c r="M5" s="3"/>
      <c r="N5" s="3"/>
      <c r="O5" s="1" t="s">
        <v>12</v>
      </c>
      <c r="P5" s="1"/>
      <c r="Q5" s="1">
        <v>34.17</v>
      </c>
      <c r="R5" s="1"/>
      <c r="S5" s="1"/>
      <c r="T5" s="1"/>
      <c r="U5" s="1">
        <v>35.47</v>
      </c>
      <c r="V5" s="1"/>
      <c r="W5" s="1"/>
      <c r="X5" s="1"/>
      <c r="Y5" s="1">
        <v>29.52</v>
      </c>
      <c r="Z5" s="1"/>
      <c r="AA5" s="1"/>
      <c r="AB5" s="13">
        <f t="shared" ref="AB5:AB10" si="0">AVERAGE(P5:S5)</f>
        <v>34.17</v>
      </c>
      <c r="AC5" s="13">
        <f t="shared" ref="AC5:AC10" si="1">AVERAGE(T5:W5)</f>
        <v>35.47</v>
      </c>
      <c r="AD5" s="13">
        <f t="shared" ref="AD5:AD10" si="2">AVERAGE(X5:AA5)</f>
        <v>29.52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/>
      <c r="Q6" s="1">
        <v>34.17</v>
      </c>
      <c r="R6" s="1"/>
      <c r="S6" s="1"/>
      <c r="T6" s="1"/>
      <c r="U6" s="1">
        <v>35.47</v>
      </c>
      <c r="V6" s="1"/>
      <c r="W6" s="1"/>
      <c r="X6" s="1"/>
      <c r="Y6" s="1">
        <v>29.52</v>
      </c>
      <c r="Z6" s="1"/>
      <c r="AA6" s="1"/>
      <c r="AB6" s="13">
        <f t="shared" si="0"/>
        <v>34.17</v>
      </c>
      <c r="AC6" s="13">
        <f t="shared" si="1"/>
        <v>35.47</v>
      </c>
      <c r="AD6" s="13">
        <f t="shared" si="2"/>
        <v>29.52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" t="s">
        <v>14</v>
      </c>
      <c r="P7" s="1"/>
      <c r="Q7" s="1">
        <v>1.23</v>
      </c>
      <c r="R7" s="1"/>
      <c r="S7" s="1"/>
      <c r="T7" s="1"/>
      <c r="U7" s="1">
        <v>1.27</v>
      </c>
      <c r="V7" s="1"/>
      <c r="W7" s="1"/>
      <c r="X7" s="1"/>
      <c r="Y7" s="1">
        <v>1.02</v>
      </c>
      <c r="Z7" s="1"/>
      <c r="AA7" s="1"/>
      <c r="AB7" s="13">
        <f t="shared" si="0"/>
        <v>1.23</v>
      </c>
      <c r="AC7" s="13">
        <f t="shared" si="1"/>
        <v>1.27</v>
      </c>
      <c r="AD7" s="13">
        <f t="shared" si="2"/>
        <v>1.02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52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 t="e">
        <f t="shared" si="0"/>
        <v>#DIV/0!</v>
      </c>
      <c r="AC8" s="13" t="e">
        <f t="shared" si="1"/>
        <v>#DIV/0!</v>
      </c>
      <c r="AD8" s="13" t="e">
        <f t="shared" si="2"/>
        <v>#DIV/0!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 t="e">
        <f t="shared" si="0"/>
        <v>#DIV/0!</v>
      </c>
      <c r="AC9" s="13" t="e">
        <f t="shared" si="1"/>
        <v>#DIV/0!</v>
      </c>
      <c r="AD9" s="13" t="e">
        <f t="shared" si="2"/>
        <v>#DIV/0!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9</v>
      </c>
      <c r="B10" s="1">
        <v>77</v>
      </c>
      <c r="C10" s="1">
        <v>1815</v>
      </c>
      <c r="D10" s="1"/>
      <c r="E10" s="3"/>
      <c r="O10" s="1" t="s">
        <v>44</v>
      </c>
      <c r="P10" s="1"/>
      <c r="Q10" s="1">
        <v>1.6E-2</v>
      </c>
      <c r="R10" s="1"/>
      <c r="S10" s="1"/>
      <c r="T10" s="1"/>
      <c r="U10" s="1">
        <v>1.7000000000000001E-2</v>
      </c>
      <c r="V10" s="1"/>
      <c r="W10" s="1"/>
      <c r="X10" s="1"/>
      <c r="Y10" s="1">
        <v>1.4E-2</v>
      </c>
      <c r="Z10" s="1"/>
      <c r="AA10" s="1"/>
      <c r="AB10" s="13">
        <f t="shared" si="0"/>
        <v>1.6E-2</v>
      </c>
      <c r="AC10" s="13">
        <f t="shared" si="1"/>
        <v>1.7000000000000001E-2</v>
      </c>
      <c r="AD10" s="13">
        <f t="shared" si="2"/>
        <v>1.4E-2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17</v>
      </c>
      <c r="B11" s="1">
        <v>47</v>
      </c>
      <c r="C11" s="1">
        <v>244</v>
      </c>
      <c r="D11" s="1"/>
      <c r="E11" s="3"/>
      <c r="O11" s="1" t="s">
        <v>37</v>
      </c>
      <c r="P11" s="1"/>
      <c r="Q11" s="1">
        <f>2*(Q6*Q7)/(Q6+Q7)</f>
        <v>2.3745254237288136</v>
      </c>
      <c r="R11" s="1" t="e">
        <f t="shared" ref="R11:AD11" si="6">2*(R6*R7)/(R6+R7)</f>
        <v>#DIV/0!</v>
      </c>
      <c r="S11" s="1" t="e">
        <f t="shared" si="6"/>
        <v>#DIV/0!</v>
      </c>
      <c r="T11" s="1" t="e">
        <f t="shared" si="6"/>
        <v>#DIV/0!</v>
      </c>
      <c r="U11" s="1">
        <f t="shared" si="6"/>
        <v>2.4521992378878608</v>
      </c>
      <c r="V11" s="1" t="e">
        <f t="shared" si="6"/>
        <v>#DIV/0!</v>
      </c>
      <c r="W11" s="1" t="e">
        <f t="shared" si="6"/>
        <v>#DIV/0!</v>
      </c>
      <c r="X11" s="1" t="e">
        <f t="shared" si="6"/>
        <v>#DIV/0!</v>
      </c>
      <c r="Y11" s="1">
        <f t="shared" si="6"/>
        <v>1.9718664047151278</v>
      </c>
      <c r="Z11" s="1" t="e">
        <f t="shared" si="6"/>
        <v>#DIV/0!</v>
      </c>
      <c r="AA11" s="1" t="e">
        <f t="shared" si="6"/>
        <v>#DIV/0!</v>
      </c>
      <c r="AB11" s="1">
        <f t="shared" si="6"/>
        <v>2.3745254237288136</v>
      </c>
      <c r="AC11" s="1">
        <f t="shared" si="6"/>
        <v>2.4521992378878608</v>
      </c>
      <c r="AD11" s="1">
        <f t="shared" si="6"/>
        <v>1.9718664047151278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18</v>
      </c>
      <c r="B12" s="1">
        <v>68379</v>
      </c>
      <c r="C12" s="1">
        <v>270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61" t="s">
        <v>9</v>
      </c>
      <c r="C14" s="62"/>
      <c r="D14" s="62"/>
      <c r="E14" s="63"/>
      <c r="F14" s="61" t="s">
        <v>17</v>
      </c>
      <c r="G14" s="62"/>
      <c r="H14" s="62"/>
      <c r="I14" s="63"/>
      <c r="J14" s="61" t="s">
        <v>18</v>
      </c>
      <c r="K14" s="62"/>
      <c r="L14" s="62"/>
      <c r="M14" s="63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O15" s="2"/>
      <c r="P15" s="64" t="s">
        <v>9</v>
      </c>
      <c r="Q15" s="64"/>
      <c r="R15" s="64"/>
      <c r="S15" s="64"/>
      <c r="T15" s="64" t="s">
        <v>17</v>
      </c>
      <c r="U15" s="64"/>
      <c r="V15" s="64"/>
      <c r="W15" s="64"/>
      <c r="X15" s="64" t="s">
        <v>18</v>
      </c>
      <c r="Y15" s="64"/>
      <c r="Z15" s="64"/>
      <c r="AA15" s="64"/>
      <c r="AB15" s="1" t="s">
        <v>9</v>
      </c>
      <c r="AC15" s="8" t="s">
        <v>17</v>
      </c>
      <c r="AD15" s="8" t="s">
        <v>18</v>
      </c>
      <c r="AE15" s="3"/>
      <c r="AF15" s="2"/>
      <c r="AG15" s="64" t="s">
        <v>9</v>
      </c>
      <c r="AH15" s="64"/>
      <c r="AI15" s="64"/>
      <c r="AJ15" s="64"/>
      <c r="AK15" s="64" t="s">
        <v>17</v>
      </c>
      <c r="AL15" s="64"/>
      <c r="AM15" s="64"/>
      <c r="AN15" s="64"/>
      <c r="AO15" s="64" t="s">
        <v>18</v>
      </c>
      <c r="AP15" s="64"/>
      <c r="AQ15" s="64"/>
      <c r="AR15" s="64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1">
        <v>2.1</v>
      </c>
      <c r="C16" s="1">
        <v>2.31</v>
      </c>
      <c r="D16" s="1">
        <v>2.41</v>
      </c>
      <c r="E16" s="1">
        <v>2.41</v>
      </c>
      <c r="F16" s="1">
        <v>2</v>
      </c>
      <c r="G16" s="1">
        <v>2.1</v>
      </c>
      <c r="H16" s="1">
        <v>2.0699999999999998</v>
      </c>
      <c r="I16" s="1">
        <v>2.08</v>
      </c>
      <c r="J16" s="1">
        <v>2</v>
      </c>
      <c r="K16" s="1">
        <v>2</v>
      </c>
      <c r="L16" s="1">
        <v>2</v>
      </c>
      <c r="M16" s="1">
        <v>2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10</v>
      </c>
      <c r="AH16" s="1">
        <v>20</v>
      </c>
      <c r="AI16" s="1">
        <v>30</v>
      </c>
      <c r="AJ16" s="1">
        <v>40</v>
      </c>
      <c r="AK16" s="1">
        <v>10</v>
      </c>
      <c r="AL16" s="1">
        <v>20</v>
      </c>
      <c r="AM16" s="1">
        <v>30</v>
      </c>
      <c r="AN16" s="1">
        <v>40</v>
      </c>
      <c r="AO16" s="1">
        <v>10</v>
      </c>
      <c r="AP16" s="1">
        <v>20</v>
      </c>
      <c r="AQ16" s="1">
        <v>30</v>
      </c>
      <c r="AR16" s="1">
        <v>40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" t="s">
        <v>46</v>
      </c>
      <c r="B17" s="1">
        <v>10.4</v>
      </c>
      <c r="C17" s="1">
        <v>14.8</v>
      </c>
      <c r="D17" s="1">
        <v>17</v>
      </c>
      <c r="E17" s="1">
        <v>17.399999999999999</v>
      </c>
      <c r="F17" s="1">
        <v>11.2</v>
      </c>
      <c r="G17" s="1">
        <v>17</v>
      </c>
      <c r="H17" s="1">
        <v>19</v>
      </c>
      <c r="I17" s="1">
        <v>25</v>
      </c>
      <c r="J17" s="1">
        <v>12.8</v>
      </c>
      <c r="K17" s="1">
        <v>18.2</v>
      </c>
      <c r="L17" s="1">
        <v>22</v>
      </c>
      <c r="M17" s="1">
        <v>24.8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" t="s">
        <v>11</v>
      </c>
      <c r="AG17" s="1"/>
      <c r="AH17" s="1">
        <v>49.8</v>
      </c>
      <c r="AI17" s="1"/>
      <c r="AJ17" s="1"/>
      <c r="AK17" s="1"/>
      <c r="AL17" s="1">
        <v>52.4</v>
      </c>
      <c r="AM17" s="1"/>
      <c r="AN17" s="1"/>
      <c r="AO17" s="1"/>
      <c r="AP17" s="1">
        <v>41.9</v>
      </c>
      <c r="AQ17" s="1"/>
      <c r="AR17" s="1"/>
      <c r="AS17" s="13">
        <f>AVERAGE(AG17:AJ17)</f>
        <v>49.8</v>
      </c>
      <c r="AT17" s="13">
        <f>AVERAGE(AK17:AN17)</f>
        <v>52.4</v>
      </c>
      <c r="AU17" s="13">
        <f>AVERAGE(AO17:AR17)</f>
        <v>41.9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" t="s">
        <v>12</v>
      </c>
      <c r="AG18" s="1"/>
      <c r="AH18" s="1">
        <v>8.82</v>
      </c>
      <c r="AI18" s="1"/>
      <c r="AJ18" s="1"/>
      <c r="AK18" s="1"/>
      <c r="AL18" s="1">
        <v>8.26</v>
      </c>
      <c r="AM18" s="1"/>
      <c r="AN18" s="1"/>
      <c r="AO18" s="1"/>
      <c r="AP18" s="1">
        <v>15.33</v>
      </c>
      <c r="AQ18" s="1"/>
      <c r="AR18" s="1"/>
      <c r="AS18" s="13">
        <f t="shared" ref="AS18:AS23" si="11">AVERAGE(AG18:AJ18)</f>
        <v>8.82</v>
      </c>
      <c r="AT18" s="13">
        <f t="shared" ref="AT18:AT23" si="12">AVERAGE(AK18:AN18)</f>
        <v>8.26</v>
      </c>
      <c r="AU18" s="13">
        <f t="shared" ref="AU18:AU23" si="13">AVERAGE(AO18:AR18)</f>
        <v>15.33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/>
      <c r="AH19" s="1">
        <v>8.82</v>
      </c>
      <c r="AI19" s="1"/>
      <c r="AJ19" s="1"/>
      <c r="AK19" s="1"/>
      <c r="AL19" s="1">
        <v>8.26</v>
      </c>
      <c r="AM19" s="1"/>
      <c r="AN19" s="1"/>
      <c r="AO19" s="1"/>
      <c r="AP19" s="1">
        <v>15.33</v>
      </c>
      <c r="AQ19" s="1"/>
      <c r="AR19" s="1"/>
      <c r="AS19" s="13">
        <f t="shared" si="11"/>
        <v>8.82</v>
      </c>
      <c r="AT19" s="13">
        <f t="shared" si="12"/>
        <v>8.26</v>
      </c>
      <c r="AU19" s="13">
        <f t="shared" si="13"/>
        <v>15.33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" t="s">
        <v>14</v>
      </c>
      <c r="AG20" s="1"/>
      <c r="AH20" s="1">
        <v>2.2599999999999998</v>
      </c>
      <c r="AI20" s="1"/>
      <c r="AJ20" s="1"/>
      <c r="AK20" s="1"/>
      <c r="AL20" s="1">
        <v>2.25</v>
      </c>
      <c r="AM20" s="1"/>
      <c r="AN20" s="1"/>
      <c r="AO20" s="1"/>
      <c r="AP20" s="1">
        <v>2.2400000000000002</v>
      </c>
      <c r="AQ20" s="1"/>
      <c r="AR20" s="1"/>
      <c r="AS20" s="13">
        <f t="shared" si="11"/>
        <v>2.2599999999999998</v>
      </c>
      <c r="AT20" s="13">
        <f t="shared" si="12"/>
        <v>2.25</v>
      </c>
      <c r="AU20" s="13">
        <f t="shared" si="13"/>
        <v>2.2400000000000002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3" t="e">
        <f t="shared" si="11"/>
        <v>#DIV/0!</v>
      </c>
      <c r="AT21" s="13" t="e">
        <f t="shared" si="12"/>
        <v>#DIV/0!</v>
      </c>
      <c r="AU21" s="13" t="e">
        <f t="shared" si="13"/>
        <v>#DIV/0!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3" t="e">
        <f t="shared" si="11"/>
        <v>#DIV/0!</v>
      </c>
      <c r="AT22" s="13" t="e">
        <f t="shared" si="12"/>
        <v>#DIV/0!</v>
      </c>
      <c r="AU22" s="13" t="e">
        <f t="shared" si="13"/>
        <v>#DIV/0!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" t="s">
        <v>44</v>
      </c>
      <c r="AG23" s="1"/>
      <c r="AH23" s="1">
        <v>1.0999999999999999E-2</v>
      </c>
      <c r="AI23" s="1"/>
      <c r="AJ23" s="1"/>
      <c r="AK23" s="1"/>
      <c r="AL23" s="1">
        <v>1.0999999999999999E-2</v>
      </c>
      <c r="AM23" s="1"/>
      <c r="AN23" s="1"/>
      <c r="AO23" s="1"/>
      <c r="AP23" s="1">
        <v>1.0999999999999999E-2</v>
      </c>
      <c r="AQ23" s="1"/>
      <c r="AR23" s="1"/>
      <c r="AS23" s="13">
        <f t="shared" si="11"/>
        <v>1.0999999999999999E-2</v>
      </c>
      <c r="AT23" s="13">
        <f t="shared" si="12"/>
        <v>1.0999999999999999E-2</v>
      </c>
      <c r="AU23" s="13">
        <f t="shared" si="13"/>
        <v>1.0999999999999999E-2</v>
      </c>
    </row>
    <row r="24" spans="1:47" x14ac:dyDescent="0.3">
      <c r="O24" s="1" t="s">
        <v>37</v>
      </c>
      <c r="P24" s="1">
        <f t="shared" ref="P24:AA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ref="AB24:AD24" si="15">2*(AB19*AB20)/(AB19+AB20)</f>
        <v>3.0644254892122427</v>
      </c>
      <c r="AC24" s="1">
        <f t="shared" si="15"/>
        <v>3.1247429827527893</v>
      </c>
      <c r="AD24" s="1">
        <f t="shared" si="15"/>
        <v>2.8169943177625276</v>
      </c>
      <c r="AE24" s="3"/>
      <c r="AF24" s="1" t="s">
        <v>37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f t="shared" ref="AS24:AU24" si="16">2*(AS19*AS20)/(AS19+AS20)</f>
        <v>3.5980505415162454</v>
      </c>
      <c r="AT24" s="1">
        <f t="shared" si="16"/>
        <v>3.5366317792578501</v>
      </c>
      <c r="AU24" s="1">
        <f t="shared" si="16"/>
        <v>3.908844621513945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5"/>
      <c r="P26" s="65"/>
      <c r="Q26" s="65"/>
      <c r="R26" s="65"/>
      <c r="S26" s="5"/>
      <c r="T26" s="65"/>
      <c r="U26" s="65"/>
      <c r="V26" s="65"/>
      <c r="W26" s="5"/>
      <c r="X26" s="65"/>
      <c r="Y26" s="65"/>
      <c r="Z26" s="65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"/>
      <c r="P28" s="64" t="s">
        <v>9</v>
      </c>
      <c r="Q28" s="64"/>
      <c r="R28" s="64"/>
      <c r="S28" s="64"/>
      <c r="T28" s="64" t="s">
        <v>17</v>
      </c>
      <c r="U28" s="64"/>
      <c r="V28" s="64"/>
      <c r="W28" s="64"/>
      <c r="X28" s="64" t="s">
        <v>18</v>
      </c>
      <c r="Y28" s="64"/>
      <c r="Z28" s="64"/>
      <c r="AA28" s="64"/>
      <c r="AB28" s="1" t="s">
        <v>9</v>
      </c>
      <c r="AC28" s="8" t="s">
        <v>17</v>
      </c>
      <c r="AD28" s="8" t="s">
        <v>18</v>
      </c>
      <c r="AE28" s="3"/>
      <c r="AF28" s="2"/>
      <c r="AG28" s="64" t="s">
        <v>9</v>
      </c>
      <c r="AH28" s="64"/>
      <c r="AI28" s="64"/>
      <c r="AJ28" s="64"/>
      <c r="AK28" s="64" t="s">
        <v>17</v>
      </c>
      <c r="AL28" s="64"/>
      <c r="AM28" s="64"/>
      <c r="AN28" s="64"/>
      <c r="AO28" s="64" t="s">
        <v>18</v>
      </c>
      <c r="AP28" s="64"/>
      <c r="AQ28" s="64"/>
      <c r="AR28" s="64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10</v>
      </c>
      <c r="Q29" s="1">
        <v>20</v>
      </c>
      <c r="R29" s="1">
        <v>30</v>
      </c>
      <c r="S29" s="1">
        <v>40</v>
      </c>
      <c r="T29" s="1">
        <v>10</v>
      </c>
      <c r="U29" s="1">
        <v>20</v>
      </c>
      <c r="V29" s="1">
        <v>30</v>
      </c>
      <c r="W29" s="1">
        <v>40</v>
      </c>
      <c r="X29" s="1">
        <v>10</v>
      </c>
      <c r="Y29" s="1">
        <v>20</v>
      </c>
      <c r="Z29" s="1">
        <v>30</v>
      </c>
      <c r="AA29" s="1">
        <v>40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" t="s">
        <v>11</v>
      </c>
      <c r="P30" s="1">
        <v>43.6</v>
      </c>
      <c r="Q30" s="1">
        <v>49.4</v>
      </c>
      <c r="R30" s="1">
        <v>51.5</v>
      </c>
      <c r="S30" s="1">
        <v>53</v>
      </c>
      <c r="T30" s="1">
        <v>45.8</v>
      </c>
      <c r="U30" s="1">
        <v>51.4</v>
      </c>
      <c r="V30" s="1">
        <v>56.9</v>
      </c>
      <c r="W30" s="1">
        <v>58.3</v>
      </c>
      <c r="X30" s="1">
        <v>42.6</v>
      </c>
      <c r="Y30" s="1">
        <v>46.9</v>
      </c>
      <c r="Z30" s="1">
        <v>51.5</v>
      </c>
      <c r="AA30" s="1">
        <v>53.4</v>
      </c>
      <c r="AB30" s="13">
        <f>AVERAGE(P30:S30)</f>
        <v>49.375</v>
      </c>
      <c r="AC30" s="13">
        <f>AVERAGE(T30:W30)</f>
        <v>53.099999999999994</v>
      </c>
      <c r="AD30" s="13">
        <f>AVERAGE(X30:AA30)</f>
        <v>48.6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" t="s">
        <v>12</v>
      </c>
      <c r="P31" s="1">
        <v>20.72</v>
      </c>
      <c r="Q31" s="1">
        <v>24.08</v>
      </c>
      <c r="R31" s="1">
        <v>26</v>
      </c>
      <c r="S31" s="1">
        <v>24.89</v>
      </c>
      <c r="T31" s="1">
        <v>20.18</v>
      </c>
      <c r="U31" s="1">
        <v>21.78</v>
      </c>
      <c r="V31" s="1">
        <v>22.91</v>
      </c>
      <c r="W31" s="1">
        <v>23.13</v>
      </c>
      <c r="X31" s="1">
        <v>31.46</v>
      </c>
      <c r="Y31" s="1">
        <v>34.18</v>
      </c>
      <c r="Z31" s="1">
        <v>36.83</v>
      </c>
      <c r="AA31" s="1">
        <v>37.33</v>
      </c>
      <c r="AB31" s="13">
        <f t="shared" ref="AB31:AB36" si="17">AVERAGE(P31:S31)</f>
        <v>23.922499999999999</v>
      </c>
      <c r="AC31" s="13">
        <f t="shared" ref="AC31:AC36" si="18">AVERAGE(T31:W31)</f>
        <v>22</v>
      </c>
      <c r="AD31" s="13">
        <f t="shared" ref="AD31:AD36" si="19">AVERAGE(X31:AA31)</f>
        <v>34.950000000000003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20">AVERAGE(AG31:AJ31)</f>
        <v>6.67</v>
      </c>
      <c r="AT31" s="13">
        <f t="shared" ref="AT31:AT36" si="21">AVERAGE(AK31:AN31)</f>
        <v>6.45</v>
      </c>
      <c r="AU31" s="13">
        <f t="shared" ref="AU31:AU36" si="22">AVERAGE(AO31:AR31)</f>
        <v>9.27</v>
      </c>
    </row>
    <row r="32" spans="1:47" x14ac:dyDescent="0.3">
      <c r="O32" s="1" t="s">
        <v>13</v>
      </c>
      <c r="P32" s="1">
        <v>20.72</v>
      </c>
      <c r="Q32" s="1">
        <v>24.08</v>
      </c>
      <c r="R32" s="1">
        <v>26</v>
      </c>
      <c r="S32" s="1">
        <v>24.89</v>
      </c>
      <c r="T32" s="1">
        <v>20.18</v>
      </c>
      <c r="U32" s="1">
        <v>21.78</v>
      </c>
      <c r="V32" s="1">
        <v>22.91</v>
      </c>
      <c r="W32" s="1">
        <v>23.13</v>
      </c>
      <c r="X32" s="1">
        <v>31.46</v>
      </c>
      <c r="Y32" s="1">
        <v>34.18</v>
      </c>
      <c r="Z32" s="1">
        <v>36.83</v>
      </c>
      <c r="AA32" s="1">
        <v>37.33</v>
      </c>
      <c r="AB32" s="13">
        <f t="shared" si="17"/>
        <v>23.922499999999999</v>
      </c>
      <c r="AC32" s="13">
        <f t="shared" si="18"/>
        <v>22</v>
      </c>
      <c r="AD32" s="13">
        <f t="shared" si="19"/>
        <v>34.950000000000003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20"/>
        <v>6.67</v>
      </c>
      <c r="AT32" s="13">
        <f t="shared" si="21"/>
        <v>6.45</v>
      </c>
      <c r="AU32" s="13">
        <f t="shared" si="22"/>
        <v>9.27</v>
      </c>
    </row>
    <row r="33" spans="13:47" x14ac:dyDescent="0.3">
      <c r="O33" s="1" t="s">
        <v>14</v>
      </c>
      <c r="P33" s="1">
        <v>1.63</v>
      </c>
      <c r="Q33" s="1">
        <v>1.79</v>
      </c>
      <c r="R33" s="1">
        <v>1.89</v>
      </c>
      <c r="S33" s="1">
        <v>1.83</v>
      </c>
      <c r="T33" s="1">
        <v>1.61</v>
      </c>
      <c r="U33" s="1">
        <v>1.74</v>
      </c>
      <c r="V33" s="1">
        <v>1.83</v>
      </c>
      <c r="W33" s="1">
        <v>1.83</v>
      </c>
      <c r="X33" s="1">
        <v>1.58</v>
      </c>
      <c r="Y33" s="1">
        <v>1.79</v>
      </c>
      <c r="Z33" s="1">
        <v>1.95</v>
      </c>
      <c r="AA33" s="1">
        <v>1.96</v>
      </c>
      <c r="AB33" s="13">
        <f t="shared" si="17"/>
        <v>1.7849999999999999</v>
      </c>
      <c r="AC33" s="13">
        <f t="shared" si="18"/>
        <v>1.7524999999999999</v>
      </c>
      <c r="AD33" s="13">
        <f t="shared" si="19"/>
        <v>1.82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20"/>
        <v>2.67</v>
      </c>
      <c r="AT33" s="13">
        <f t="shared" si="21"/>
        <v>2.7</v>
      </c>
      <c r="AU33" s="13">
        <f t="shared" si="22"/>
        <v>1.86</v>
      </c>
    </row>
    <row r="34" spans="13:47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 t="shared" si="17"/>
        <v>#DIV/0!</v>
      </c>
      <c r="AC34" s="13" t="e">
        <f t="shared" si="18"/>
        <v>#DIV/0!</v>
      </c>
      <c r="AD34" s="13" t="e">
        <f t="shared" si="19"/>
        <v>#DIV/0!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20"/>
        <v>#DIV/0!</v>
      </c>
      <c r="AT34" s="13" t="e">
        <f t="shared" si="21"/>
        <v>#DIV/0!</v>
      </c>
      <c r="AU34" s="13" t="e">
        <f t="shared" si="22"/>
        <v>#DIV/0!</v>
      </c>
    </row>
    <row r="35" spans="13:47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si="17"/>
        <v>#DIV/0!</v>
      </c>
      <c r="AC35" s="13" t="e">
        <f t="shared" si="18"/>
        <v>#DIV/0!</v>
      </c>
      <c r="AD35" s="13" t="e">
        <f t="shared" si="19"/>
        <v>#DIV/0!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20"/>
        <v>#DIV/0!</v>
      </c>
      <c r="AT35" s="13" t="e">
        <f t="shared" si="21"/>
        <v>#DIV/0!</v>
      </c>
      <c r="AU35" s="13" t="e">
        <f t="shared" si="22"/>
        <v>#DIV/0!</v>
      </c>
    </row>
    <row r="36" spans="13:47" x14ac:dyDescent="0.3">
      <c r="O36" s="1" t="s">
        <v>44</v>
      </c>
      <c r="P36" s="1">
        <v>1.7000000000000001E-2</v>
      </c>
      <c r="Q36" s="1">
        <v>1.9E-2</v>
      </c>
      <c r="R36" s="1">
        <v>0.02</v>
      </c>
      <c r="S36" s="1">
        <v>0.02</v>
      </c>
      <c r="T36" s="1">
        <v>1.7000000000000001E-2</v>
      </c>
      <c r="U36" s="1">
        <v>1.9E-2</v>
      </c>
      <c r="V36" s="1">
        <v>0.02</v>
      </c>
      <c r="W36" s="1">
        <v>0.02</v>
      </c>
      <c r="X36" s="1">
        <v>1.7000000000000001E-2</v>
      </c>
      <c r="Y36" s="1">
        <v>1.9E-2</v>
      </c>
      <c r="Z36" s="1">
        <v>2.1000000000000001E-2</v>
      </c>
      <c r="AA36" s="1">
        <v>2.1000000000000001E-2</v>
      </c>
      <c r="AB36" s="13">
        <f t="shared" si="17"/>
        <v>1.9000000000000003E-2</v>
      </c>
      <c r="AC36" s="13">
        <f t="shared" si="18"/>
        <v>1.9000000000000003E-2</v>
      </c>
      <c r="AD36" s="13">
        <f t="shared" si="19"/>
        <v>1.9500000000000003E-2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20"/>
        <v>8.9999999999999993E-3</v>
      </c>
      <c r="AT36" s="13">
        <f t="shared" si="21"/>
        <v>8.9999999999999993E-3</v>
      </c>
      <c r="AU36" s="13">
        <f t="shared" si="22"/>
        <v>6.0000000000000001E-3</v>
      </c>
    </row>
    <row r="37" spans="13:47" x14ac:dyDescent="0.3">
      <c r="O37" s="1" t="s">
        <v>37</v>
      </c>
      <c r="P37" s="1">
        <f t="shared" ref="P37:AA37" si="23">2*(P32*P33)/(P32+P33)</f>
        <v>3.0222460850111856</v>
      </c>
      <c r="Q37" s="1">
        <f t="shared" si="23"/>
        <v>3.332292230382683</v>
      </c>
      <c r="R37" s="1">
        <f t="shared" si="23"/>
        <v>3.52384367156687</v>
      </c>
      <c r="S37" s="1">
        <f t="shared" si="23"/>
        <v>3.4093338323353297</v>
      </c>
      <c r="T37" s="1">
        <f t="shared" si="23"/>
        <v>2.9820835245525474</v>
      </c>
      <c r="U37" s="1">
        <f t="shared" si="23"/>
        <v>3.2225510204081638</v>
      </c>
      <c r="V37" s="1">
        <f t="shared" si="23"/>
        <v>3.3892724333063859</v>
      </c>
      <c r="W37" s="1">
        <f t="shared" si="23"/>
        <v>3.3916586538461537</v>
      </c>
      <c r="X37" s="1">
        <f t="shared" si="23"/>
        <v>3.0088861985472155</v>
      </c>
      <c r="Y37" s="1">
        <f t="shared" si="23"/>
        <v>3.401845982763414</v>
      </c>
      <c r="Z37" s="1">
        <f t="shared" si="23"/>
        <v>3.7038937596699331</v>
      </c>
      <c r="AA37" s="1">
        <f t="shared" si="23"/>
        <v>3.7244489692033595</v>
      </c>
      <c r="AB37" s="1">
        <f t="shared" ref="AB37:AD37" si="24">2*(AB32*AB33)/(AB32+AB33)</f>
        <v>3.3221170864533693</v>
      </c>
      <c r="AC37" s="1">
        <f t="shared" si="24"/>
        <v>3.2463951163035469</v>
      </c>
      <c r="AD37" s="1">
        <f t="shared" si="24"/>
        <v>3.4598313842806636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5">2*(AS32*AS33)/(AS32+AS33)</f>
        <v>3.8134689507494643</v>
      </c>
      <c r="AT37" s="1">
        <f t="shared" si="25"/>
        <v>3.806557377049181</v>
      </c>
      <c r="AU37" s="1">
        <f t="shared" si="25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6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66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66"/>
      <c r="O41" s="2"/>
      <c r="P41" s="64" t="s">
        <v>9</v>
      </c>
      <c r="Q41" s="64"/>
      <c r="R41" s="64"/>
      <c r="S41" s="64"/>
      <c r="T41" s="64" t="s">
        <v>17</v>
      </c>
      <c r="U41" s="64"/>
      <c r="V41" s="64"/>
      <c r="W41" s="64"/>
      <c r="X41" s="64" t="s">
        <v>18</v>
      </c>
      <c r="Y41" s="64"/>
      <c r="Z41" s="64"/>
      <c r="AA41" s="64"/>
      <c r="AB41" s="1" t="s">
        <v>9</v>
      </c>
      <c r="AC41" s="8" t="s">
        <v>17</v>
      </c>
      <c r="AD41" s="8" t="s">
        <v>18</v>
      </c>
      <c r="AE41" s="3"/>
      <c r="AF41" s="2"/>
      <c r="AG41" s="64" t="s">
        <v>9</v>
      </c>
      <c r="AH41" s="64"/>
      <c r="AI41" s="64"/>
      <c r="AJ41" s="64"/>
      <c r="AK41" s="64" t="s">
        <v>17</v>
      </c>
      <c r="AL41" s="64"/>
      <c r="AM41" s="64"/>
      <c r="AN41" s="64"/>
      <c r="AO41" s="64" t="s">
        <v>18</v>
      </c>
      <c r="AP41" s="64"/>
      <c r="AQ41" s="64"/>
      <c r="AR41" s="64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66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10</v>
      </c>
      <c r="AH42" s="1">
        <v>20</v>
      </c>
      <c r="AI42" s="1">
        <v>30</v>
      </c>
      <c r="AJ42" s="1">
        <v>40</v>
      </c>
      <c r="AK42" s="1">
        <v>10</v>
      </c>
      <c r="AL42" s="1">
        <v>20</v>
      </c>
      <c r="AM42" s="1">
        <v>30</v>
      </c>
      <c r="AN42" s="1">
        <v>40</v>
      </c>
      <c r="AO42" s="1">
        <v>10</v>
      </c>
      <c r="AP42" s="1">
        <v>20</v>
      </c>
      <c r="AQ42" s="1">
        <v>30</v>
      </c>
      <c r="AR42" s="1">
        <v>40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66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" t="s">
        <v>11</v>
      </c>
      <c r="AG43" s="1"/>
      <c r="AH43" s="1">
        <v>49.4</v>
      </c>
      <c r="AI43" s="1"/>
      <c r="AJ43" s="1"/>
      <c r="AK43" s="1"/>
      <c r="AL43" s="1">
        <v>52.2</v>
      </c>
      <c r="AM43" s="1"/>
      <c r="AN43" s="1"/>
      <c r="AO43" s="1"/>
      <c r="AP43" s="1">
        <v>36.700000000000003</v>
      </c>
      <c r="AQ43" s="1"/>
      <c r="AR43" s="1"/>
      <c r="AS43" s="13">
        <f>AVERAGE(AG43:AJ43)</f>
        <v>49.4</v>
      </c>
      <c r="AT43" s="13">
        <f>AVERAGE(AK43:AN43)</f>
        <v>52.2</v>
      </c>
      <c r="AU43" s="13">
        <f>AVERAGE(AO43:AR43)</f>
        <v>36.700000000000003</v>
      </c>
    </row>
    <row r="44" spans="13:47" x14ac:dyDescent="0.3">
      <c r="M44" s="3"/>
      <c r="N44" s="66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6">AVERAGE(P44:S44)</f>
        <v>19.22</v>
      </c>
      <c r="AC44" s="13">
        <f t="shared" ref="AC44:AC49" si="27">AVERAGE(T44:W44)</f>
        <v>17</v>
      </c>
      <c r="AD44" s="13">
        <f t="shared" ref="AD44:AD49" si="28">AVERAGE(X44:AA44)</f>
        <v>31.71</v>
      </c>
      <c r="AE44" s="3"/>
      <c r="AF44" s="1" t="s">
        <v>12</v>
      </c>
      <c r="AG44" s="1"/>
      <c r="AH44" s="1">
        <v>3.62</v>
      </c>
      <c r="AI44" s="1"/>
      <c r="AJ44" s="1"/>
      <c r="AK44" s="1"/>
      <c r="AL44" s="1">
        <v>3.51</v>
      </c>
      <c r="AM44" s="1"/>
      <c r="AN44" s="1"/>
      <c r="AO44" s="1"/>
      <c r="AP44" s="1">
        <v>5.58</v>
      </c>
      <c r="AQ44" s="1"/>
      <c r="AR44" s="1"/>
      <c r="AS44" s="13">
        <f t="shared" ref="AS44:AS49" si="29">AVERAGE(AG44:AJ44)</f>
        <v>3.62</v>
      </c>
      <c r="AT44" s="13">
        <f t="shared" ref="AT44:AT49" si="30">AVERAGE(AK44:AN44)</f>
        <v>3.51</v>
      </c>
      <c r="AU44" s="13">
        <f t="shared" ref="AU44:AU49" si="31">AVERAGE(AO44:AR44)</f>
        <v>5.58</v>
      </c>
    </row>
    <row r="45" spans="13:47" x14ac:dyDescent="0.3">
      <c r="M45" s="3"/>
      <c r="N45" s="66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6"/>
        <v>19.22</v>
      </c>
      <c r="AC45" s="13">
        <f t="shared" si="27"/>
        <v>17</v>
      </c>
      <c r="AD45" s="13">
        <f t="shared" si="28"/>
        <v>31.71</v>
      </c>
      <c r="AE45" s="3"/>
      <c r="AF45" s="1" t="s">
        <v>13</v>
      </c>
      <c r="AG45" s="1"/>
      <c r="AH45" s="1">
        <v>3.62</v>
      </c>
      <c r="AI45" s="1"/>
      <c r="AJ45" s="1"/>
      <c r="AK45" s="1"/>
      <c r="AL45" s="1">
        <v>3.51</v>
      </c>
      <c r="AM45" s="1"/>
      <c r="AN45" s="1"/>
      <c r="AO45" s="1"/>
      <c r="AP45" s="1">
        <v>5.58</v>
      </c>
      <c r="AQ45" s="1"/>
      <c r="AR45" s="1"/>
      <c r="AS45" s="13">
        <f t="shared" si="29"/>
        <v>3.62</v>
      </c>
      <c r="AT45" s="13">
        <f t="shared" si="30"/>
        <v>3.51</v>
      </c>
      <c r="AU45" s="13">
        <f t="shared" si="31"/>
        <v>5.58</v>
      </c>
    </row>
    <row r="46" spans="13:47" x14ac:dyDescent="0.3">
      <c r="M46" s="3"/>
      <c r="N46" s="66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6"/>
        <v>1.88</v>
      </c>
      <c r="AC46" s="13">
        <f t="shared" si="27"/>
        <v>1.8</v>
      </c>
      <c r="AD46" s="13">
        <f t="shared" si="28"/>
        <v>2.02</v>
      </c>
      <c r="AE46" s="3"/>
      <c r="AF46" s="1" t="s">
        <v>14</v>
      </c>
      <c r="AG46" s="1"/>
      <c r="AH46" s="1">
        <v>2.75</v>
      </c>
      <c r="AI46" s="1"/>
      <c r="AJ46" s="1"/>
      <c r="AK46" s="1"/>
      <c r="AL46" s="1">
        <v>2.77</v>
      </c>
      <c r="AM46" s="1"/>
      <c r="AN46" s="1"/>
      <c r="AO46" s="1"/>
      <c r="AP46" s="1">
        <v>1.82</v>
      </c>
      <c r="AQ46" s="1"/>
      <c r="AR46" s="1"/>
      <c r="AS46" s="13">
        <f t="shared" si="29"/>
        <v>2.75</v>
      </c>
      <c r="AT46" s="13">
        <f t="shared" si="30"/>
        <v>2.77</v>
      </c>
      <c r="AU46" s="13">
        <f t="shared" si="31"/>
        <v>1.82</v>
      </c>
    </row>
    <row r="47" spans="13:47" x14ac:dyDescent="0.3">
      <c r="M47" s="3"/>
      <c r="N47" s="66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6"/>
        <v>#DIV/0!</v>
      </c>
      <c r="AC47" s="13" t="e">
        <f t="shared" si="27"/>
        <v>#DIV/0!</v>
      </c>
      <c r="AD47" s="13" t="e">
        <f t="shared" si="28"/>
        <v>#DIV/0!</v>
      </c>
      <c r="AE47" s="3"/>
      <c r="AF47" s="1" t="s"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3" t="e">
        <f t="shared" si="29"/>
        <v>#DIV/0!</v>
      </c>
      <c r="AT47" s="13" t="e">
        <f t="shared" si="30"/>
        <v>#DIV/0!</v>
      </c>
      <c r="AU47" s="13" t="e">
        <f t="shared" si="31"/>
        <v>#DIV/0!</v>
      </c>
    </row>
    <row r="48" spans="13:47" x14ac:dyDescent="0.3">
      <c r="M48" s="3"/>
      <c r="N48" s="66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6"/>
        <v>#DIV/0!</v>
      </c>
      <c r="AC48" s="13" t="e">
        <f t="shared" si="27"/>
        <v>#DIV/0!</v>
      </c>
      <c r="AD48" s="13" t="e">
        <f t="shared" si="28"/>
        <v>#DIV/0!</v>
      </c>
      <c r="AE48" s="3"/>
      <c r="AF48" s="1" t="s">
        <v>16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3" t="e">
        <f t="shared" si="29"/>
        <v>#DIV/0!</v>
      </c>
      <c r="AT48" s="13" t="e">
        <f t="shared" si="30"/>
        <v>#DIV/0!</v>
      </c>
      <c r="AU48" s="13" t="e">
        <f t="shared" si="31"/>
        <v>#DIV/0!</v>
      </c>
    </row>
    <row r="49" spans="13:47" x14ac:dyDescent="0.3">
      <c r="M49" s="3"/>
      <c r="N49" s="66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6"/>
        <v>1.7000000000000001E-2</v>
      </c>
      <c r="AC49" s="13">
        <f t="shared" si="27"/>
        <v>1.7000000000000001E-2</v>
      </c>
      <c r="AD49" s="13">
        <f t="shared" si="28"/>
        <v>1.9E-2</v>
      </c>
      <c r="AE49" s="3"/>
      <c r="AF49" s="1" t="s">
        <v>44</v>
      </c>
      <c r="AG49" s="1"/>
      <c r="AH49" s="1">
        <v>4.7999999999999996E-3</v>
      </c>
      <c r="AI49" s="1"/>
      <c r="AJ49" s="1"/>
      <c r="AK49" s="1"/>
      <c r="AL49" s="1">
        <v>4.7999999999999996E-3</v>
      </c>
      <c r="AM49" s="1"/>
      <c r="AN49" s="1"/>
      <c r="AO49" s="1"/>
      <c r="AP49" s="1">
        <v>3.0999999999999999E-3</v>
      </c>
      <c r="AQ49" s="1"/>
      <c r="AR49" s="1"/>
      <c r="AS49" s="14">
        <f t="shared" si="29"/>
        <v>4.7999999999999996E-3</v>
      </c>
      <c r="AT49" s="14">
        <f t="shared" si="30"/>
        <v>4.7999999999999996E-3</v>
      </c>
      <c r="AU49" s="14">
        <f t="shared" si="31"/>
        <v>3.0999999999999999E-3</v>
      </c>
    </row>
    <row r="50" spans="13:47" x14ac:dyDescent="0.3">
      <c r="M50" s="3"/>
      <c r="N50" s="66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2">2*(AB45*AB46)/(AB45+AB46)</f>
        <v>3.4249857819905212</v>
      </c>
      <c r="AC50" s="1">
        <f t="shared" si="32"/>
        <v>3.2553191489361701</v>
      </c>
      <c r="AD50" s="1">
        <f t="shared" si="32"/>
        <v>3.7980551437889121</v>
      </c>
      <c r="AE50" s="3"/>
      <c r="AF50" s="1" t="s">
        <v>37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>
        <f t="shared" ref="AS50:AU50" si="33">2*(AS45*AS46)/(AS45+AS46)</f>
        <v>3.1255886970172684</v>
      </c>
      <c r="AT50" s="1">
        <f t="shared" si="33"/>
        <v>3.0964012738853506</v>
      </c>
      <c r="AU50" s="1">
        <f t="shared" si="33"/>
        <v>2.7447567567567566</v>
      </c>
    </row>
    <row r="51" spans="13:47" x14ac:dyDescent="0.3">
      <c r="M51" s="3"/>
      <c r="N51" s="66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6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66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66"/>
      <c r="O54" s="2"/>
      <c r="P54" s="64" t="s">
        <v>9</v>
      </c>
      <c r="Q54" s="64"/>
      <c r="R54" s="64"/>
      <c r="S54" s="64"/>
      <c r="T54" s="64" t="s">
        <v>17</v>
      </c>
      <c r="U54" s="64"/>
      <c r="V54" s="64"/>
      <c r="W54" s="64"/>
      <c r="X54" s="64" t="s">
        <v>18</v>
      </c>
      <c r="Y54" s="64"/>
      <c r="Z54" s="64"/>
      <c r="AA54" s="64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66"/>
      <c r="O55" s="1" t="s">
        <v>10</v>
      </c>
      <c r="P55" s="1">
        <v>10</v>
      </c>
      <c r="Q55" s="1">
        <v>20</v>
      </c>
      <c r="R55" s="1">
        <v>30</v>
      </c>
      <c r="S55" s="1">
        <v>40</v>
      </c>
      <c r="T55" s="1">
        <v>10</v>
      </c>
      <c r="U55" s="1">
        <v>20</v>
      </c>
      <c r="V55" s="1">
        <v>30</v>
      </c>
      <c r="W55" s="1">
        <v>40</v>
      </c>
      <c r="X55" s="1">
        <v>10</v>
      </c>
      <c r="Y55" s="1">
        <v>20</v>
      </c>
      <c r="Z55" s="1">
        <v>30</v>
      </c>
      <c r="AA55" s="1">
        <v>40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66"/>
      <c r="O56" s="1" t="s">
        <v>11</v>
      </c>
      <c r="P56" s="1">
        <v>43.5</v>
      </c>
      <c r="Q56" s="1">
        <v>49.7</v>
      </c>
      <c r="R56" s="1">
        <v>52.4</v>
      </c>
      <c r="S56" s="1">
        <v>54.1</v>
      </c>
      <c r="T56" s="1">
        <v>45.9</v>
      </c>
      <c r="U56" s="1">
        <v>52.2</v>
      </c>
      <c r="V56" s="1">
        <v>58.2</v>
      </c>
      <c r="W56" s="1">
        <v>60.2</v>
      </c>
      <c r="X56" s="1">
        <v>40.6</v>
      </c>
      <c r="Y56" s="1">
        <v>47.1</v>
      </c>
      <c r="Z56" s="1">
        <v>52.5</v>
      </c>
      <c r="AA56" s="1">
        <v>55</v>
      </c>
      <c r="AB56" s="13">
        <f>AVERAGE(P56:S56)</f>
        <v>49.924999999999997</v>
      </c>
      <c r="AC56" s="13">
        <f>AVERAGE(T56:W56)</f>
        <v>54.125</v>
      </c>
      <c r="AD56" s="13">
        <f>AVERAGE(X56:AA56)</f>
        <v>48.8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66"/>
      <c r="O57" s="1" t="s">
        <v>12</v>
      </c>
      <c r="P57" s="1">
        <v>13.01</v>
      </c>
      <c r="Q57" s="1">
        <v>14.49</v>
      </c>
      <c r="R57" s="1">
        <v>15.46</v>
      </c>
      <c r="S57" s="1">
        <v>15.25</v>
      </c>
      <c r="T57" s="1">
        <v>12.35</v>
      </c>
      <c r="U57" s="1">
        <v>13.19</v>
      </c>
      <c r="V57" s="1">
        <v>13.4</v>
      </c>
      <c r="W57" s="1">
        <v>13.93</v>
      </c>
      <c r="X57" s="1">
        <v>23.37</v>
      </c>
      <c r="Y57" s="1">
        <v>26.87</v>
      </c>
      <c r="Z57" s="1">
        <v>29.06</v>
      </c>
      <c r="AA57" s="1">
        <v>29.86</v>
      </c>
      <c r="AB57" s="13">
        <f t="shared" ref="AB57:AB62" si="34">AVERAGE(P57:S57)</f>
        <v>14.5525</v>
      </c>
      <c r="AC57" s="13">
        <f t="shared" ref="AC57:AC62" si="35">AVERAGE(T57:W57)</f>
        <v>13.217499999999999</v>
      </c>
      <c r="AD57" s="13">
        <f t="shared" ref="AD57:AD62" si="36">AVERAGE(X57:AA57)</f>
        <v>27.29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66"/>
      <c r="O58" s="1" t="s">
        <v>13</v>
      </c>
      <c r="P58" s="1">
        <v>13.01</v>
      </c>
      <c r="Q58" s="1">
        <v>14.49</v>
      </c>
      <c r="R58" s="1">
        <v>15.46</v>
      </c>
      <c r="S58" s="1">
        <v>15.25</v>
      </c>
      <c r="T58" s="1">
        <v>12.35</v>
      </c>
      <c r="U58" s="1">
        <v>13.19</v>
      </c>
      <c r="V58" s="1">
        <v>13.4</v>
      </c>
      <c r="W58" s="1">
        <v>13.93</v>
      </c>
      <c r="X58" s="1">
        <v>23.37</v>
      </c>
      <c r="Y58" s="1">
        <v>26.87</v>
      </c>
      <c r="Z58" s="1">
        <v>29.06</v>
      </c>
      <c r="AA58" s="1">
        <v>29.86</v>
      </c>
      <c r="AB58" s="13">
        <f t="shared" si="34"/>
        <v>14.5525</v>
      </c>
      <c r="AC58" s="13">
        <f t="shared" si="35"/>
        <v>13.217499999999999</v>
      </c>
      <c r="AD58" s="13">
        <f t="shared" si="36"/>
        <v>27.29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66"/>
      <c r="O59" s="1" t="s">
        <v>14</v>
      </c>
      <c r="P59" s="1">
        <v>1.85</v>
      </c>
      <c r="Q59" s="1">
        <v>1.93</v>
      </c>
      <c r="R59" s="1">
        <v>1.99</v>
      </c>
      <c r="S59" s="1">
        <v>1.99</v>
      </c>
      <c r="T59" s="1">
        <v>1.8</v>
      </c>
      <c r="U59" s="1">
        <v>1.87</v>
      </c>
      <c r="V59" s="1">
        <v>1.89</v>
      </c>
      <c r="W59" s="1">
        <v>1.94</v>
      </c>
      <c r="X59" s="1">
        <v>1.74</v>
      </c>
      <c r="Y59" s="1">
        <v>2.2000000000000002</v>
      </c>
      <c r="Z59" s="1">
        <v>2.4</v>
      </c>
      <c r="AA59" s="1">
        <v>2.4700000000000002</v>
      </c>
      <c r="AB59" s="13">
        <f t="shared" si="34"/>
        <v>1.9400000000000002</v>
      </c>
      <c r="AC59" s="13">
        <f t="shared" si="35"/>
        <v>1.875</v>
      </c>
      <c r="AD59" s="13">
        <f t="shared" si="36"/>
        <v>2.2025000000000001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66"/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3" t="e">
        <f t="shared" si="34"/>
        <v>#DIV/0!</v>
      </c>
      <c r="AC60" s="13" t="e">
        <f t="shared" si="35"/>
        <v>#DIV/0!</v>
      </c>
      <c r="AD60" s="13" t="e">
        <f t="shared" si="36"/>
        <v>#DIV/0!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66"/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3" t="e">
        <f t="shared" si="34"/>
        <v>#DIV/0!</v>
      </c>
      <c r="AC61" s="13" t="e">
        <f t="shared" si="35"/>
        <v>#DIV/0!</v>
      </c>
      <c r="AD61" s="13" t="e">
        <f t="shared" si="36"/>
        <v>#DIV/0!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66"/>
      <c r="O62" s="1" t="s">
        <v>44</v>
      </c>
      <c r="P62" s="1">
        <v>1.47E-2</v>
      </c>
      <c r="Q62" s="1">
        <v>1.5100000000000001E-2</v>
      </c>
      <c r="R62" s="1">
        <v>1.6E-2</v>
      </c>
      <c r="S62" s="1">
        <v>1.5599999999999999E-2</v>
      </c>
      <c r="T62" s="1">
        <v>1.41E-2</v>
      </c>
      <c r="U62" s="1">
        <v>1.47E-2</v>
      </c>
      <c r="V62" s="1">
        <v>1.4999999999999999E-2</v>
      </c>
      <c r="W62" s="1">
        <v>1.52E-2</v>
      </c>
      <c r="X62" s="1">
        <v>1.34E-2</v>
      </c>
      <c r="Y62" s="1">
        <v>1.7000000000000001E-2</v>
      </c>
      <c r="Z62" s="1">
        <v>1.9E-2</v>
      </c>
      <c r="AA62" s="1">
        <v>1.9E-2</v>
      </c>
      <c r="AB62" s="13">
        <f t="shared" si="34"/>
        <v>1.5349999999999999E-2</v>
      </c>
      <c r="AC62" s="13">
        <f t="shared" si="35"/>
        <v>1.4749999999999999E-2</v>
      </c>
      <c r="AD62" s="13">
        <f t="shared" si="36"/>
        <v>1.7100000000000001E-2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66"/>
      <c r="O63" s="1" t="s">
        <v>37</v>
      </c>
      <c r="P63" s="1">
        <f>2*(P58*P59)/(P58+P59)</f>
        <v>3.2393674293405117</v>
      </c>
      <c r="Q63" s="1">
        <f t="shared" ref="Q63:AD63" si="37">2*(Q58*Q59)/(Q58+Q59)</f>
        <v>3.4062971985383674</v>
      </c>
      <c r="R63" s="1">
        <f t="shared" si="37"/>
        <v>3.5261203438395419</v>
      </c>
      <c r="S63" s="1">
        <f t="shared" si="37"/>
        <v>3.5205916473317869</v>
      </c>
      <c r="T63" s="1">
        <f t="shared" si="37"/>
        <v>3.1420494699646642</v>
      </c>
      <c r="U63" s="1">
        <f t="shared" si="37"/>
        <v>3.2756042496679951</v>
      </c>
      <c r="V63" s="1">
        <f t="shared" si="37"/>
        <v>3.3127534336167428</v>
      </c>
      <c r="W63" s="1">
        <f t="shared" si="37"/>
        <v>3.4056962822936359</v>
      </c>
      <c r="X63" s="1">
        <f t="shared" si="37"/>
        <v>3.2388530465949823</v>
      </c>
      <c r="Y63" s="1">
        <f t="shared" si="37"/>
        <v>4.0670106639146892</v>
      </c>
      <c r="Z63" s="1">
        <f t="shared" si="37"/>
        <v>4.4338207247298156</v>
      </c>
      <c r="AA63" s="1">
        <f t="shared" si="37"/>
        <v>4.5625858335910925</v>
      </c>
      <c r="AB63" s="1">
        <f t="shared" si="37"/>
        <v>3.4235986054267094</v>
      </c>
      <c r="AC63" s="1">
        <f t="shared" si="37"/>
        <v>3.2841229087295014</v>
      </c>
      <c r="AD63" s="1">
        <f t="shared" si="37"/>
        <v>4.0760345850639998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66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66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T26:V26"/>
    <mergeCell ref="X26:Z26"/>
    <mergeCell ref="T13:W13"/>
    <mergeCell ref="P13:S13"/>
    <mergeCell ref="X13:AA13"/>
    <mergeCell ref="N57:N65"/>
    <mergeCell ref="B14:E14"/>
    <mergeCell ref="F14:I14"/>
    <mergeCell ref="J14:M14"/>
    <mergeCell ref="P26:R26"/>
    <mergeCell ref="P28:S28"/>
    <mergeCell ref="T28:W28"/>
    <mergeCell ref="X28:AA28"/>
    <mergeCell ref="N39:N47"/>
    <mergeCell ref="N48:N56"/>
    <mergeCell ref="T2:W2"/>
    <mergeCell ref="X2:AA2"/>
    <mergeCell ref="P15:S15"/>
    <mergeCell ref="T15:W15"/>
    <mergeCell ref="X15:AA15"/>
    <mergeCell ref="P2:S2"/>
    <mergeCell ref="P41:S41"/>
    <mergeCell ref="T41:W41"/>
    <mergeCell ref="X41:AA41"/>
    <mergeCell ref="P54:S54"/>
    <mergeCell ref="T54:W54"/>
    <mergeCell ref="X54:AA54"/>
    <mergeCell ref="AG41:AJ41"/>
    <mergeCell ref="AK41:AN41"/>
    <mergeCell ref="AO41:AR41"/>
    <mergeCell ref="AG2:AJ2"/>
    <mergeCell ref="AK2:AN2"/>
    <mergeCell ref="AO2:AR2"/>
    <mergeCell ref="AG15:AJ15"/>
    <mergeCell ref="AK15:AN15"/>
    <mergeCell ref="AO15:AR15"/>
    <mergeCell ref="AG28:AJ28"/>
    <mergeCell ref="AK28:AN28"/>
    <mergeCell ref="AO28:AR28"/>
  </mergeCells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D4D2-156D-4FDB-8DF6-9F3DE4F9D358}">
  <dimension ref="A1:AE65"/>
  <sheetViews>
    <sheetView zoomScale="85" zoomScaleNormal="85" workbookViewId="0">
      <selection activeCell="L44" sqref="L44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1" x14ac:dyDescent="0.3">
      <c r="A1" s="1" t="s">
        <v>0</v>
      </c>
      <c r="B1" s="1" t="s">
        <v>31</v>
      </c>
      <c r="L1" s="10" t="s">
        <v>8</v>
      </c>
      <c r="M1" s="10" t="s">
        <v>19</v>
      </c>
      <c r="N1" s="10">
        <v>1</v>
      </c>
      <c r="O1" s="10"/>
      <c r="P1" s="10" t="s">
        <v>20</v>
      </c>
      <c r="Q1" s="10">
        <v>0.25</v>
      </c>
      <c r="R1" s="10"/>
      <c r="S1" s="10" t="s">
        <v>32</v>
      </c>
      <c r="T1" s="10"/>
      <c r="U1" s="10"/>
    </row>
    <row r="2" spans="1:21" x14ac:dyDescent="0.3">
      <c r="A2" s="1" t="s">
        <v>2</v>
      </c>
      <c r="B2" s="1">
        <v>20450</v>
      </c>
      <c r="L2" s="11"/>
      <c r="M2" s="71" t="s">
        <v>9</v>
      </c>
      <c r="N2" s="71"/>
      <c r="O2" s="71"/>
      <c r="P2" s="71" t="s">
        <v>17</v>
      </c>
      <c r="Q2" s="71"/>
      <c r="R2" s="71"/>
      <c r="S2" s="71" t="s">
        <v>18</v>
      </c>
      <c r="T2" s="71"/>
      <c r="U2" s="71"/>
    </row>
    <row r="3" spans="1:21" x14ac:dyDescent="0.3">
      <c r="A3" s="1" t="s">
        <v>3</v>
      </c>
      <c r="B3" s="1">
        <v>2990</v>
      </c>
      <c r="L3" s="10" t="s">
        <v>10</v>
      </c>
      <c r="M3" s="10">
        <v>10</v>
      </c>
      <c r="N3" s="10">
        <v>15</v>
      </c>
      <c r="O3" s="10">
        <v>20</v>
      </c>
      <c r="P3" s="10">
        <v>10</v>
      </c>
      <c r="Q3" s="10">
        <v>15</v>
      </c>
      <c r="R3" s="10">
        <v>20</v>
      </c>
      <c r="S3" s="10">
        <v>10</v>
      </c>
      <c r="T3" s="10">
        <v>15</v>
      </c>
      <c r="U3" s="10">
        <v>20</v>
      </c>
    </row>
    <row r="4" spans="1:21" x14ac:dyDescent="0.3">
      <c r="A4" s="1" t="s">
        <v>4</v>
      </c>
      <c r="B4" s="1">
        <v>36.24</v>
      </c>
      <c r="L4" s="10" t="s">
        <v>11</v>
      </c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">
      <c r="A5" s="1" t="s">
        <v>5</v>
      </c>
      <c r="B5" s="1">
        <v>100</v>
      </c>
      <c r="L5" s="10" t="s">
        <v>12</v>
      </c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">
      <c r="A6" s="1" t="s">
        <v>6</v>
      </c>
      <c r="B6" s="4" t="s">
        <v>7</v>
      </c>
      <c r="L6" s="10" t="s">
        <v>13</v>
      </c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3">
      <c r="L7" s="10" t="s">
        <v>14</v>
      </c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3">
      <c r="A8" s="1" t="s">
        <v>22</v>
      </c>
      <c r="B8" s="1">
        <v>0.1</v>
      </c>
      <c r="C8" s="1"/>
      <c r="L8" s="10" t="s">
        <v>15</v>
      </c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3">
      <c r="A9" s="1"/>
      <c r="B9" s="1" t="s">
        <v>23</v>
      </c>
      <c r="C9" s="1" t="s">
        <v>28</v>
      </c>
      <c r="D9" s="1" t="s">
        <v>41</v>
      </c>
      <c r="L9" s="10" t="s">
        <v>16</v>
      </c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1" t="s">
        <v>9</v>
      </c>
      <c r="B10" s="1">
        <v>38</v>
      </c>
      <c r="C10" s="1">
        <v>1196</v>
      </c>
      <c r="D10" s="4" t="s">
        <v>39</v>
      </c>
      <c r="L10" s="10" t="s">
        <v>29</v>
      </c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3">
      <c r="A11" s="1" t="s">
        <v>17</v>
      </c>
      <c r="B11" s="1">
        <v>24</v>
      </c>
      <c r="C11" s="1">
        <v>166</v>
      </c>
      <c r="D11" s="4" t="s">
        <v>40</v>
      </c>
    </row>
    <row r="12" spans="1:21" x14ac:dyDescent="0.3">
      <c r="A12" s="1" t="s">
        <v>18</v>
      </c>
      <c r="B12" s="1">
        <v>40643</v>
      </c>
      <c r="C12" s="1">
        <v>376</v>
      </c>
      <c r="D12" s="4" t="s">
        <v>42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/>
    </row>
    <row r="13" spans="1:21" x14ac:dyDescent="0.3">
      <c r="L13" s="2"/>
      <c r="M13" s="64" t="s">
        <v>9</v>
      </c>
      <c r="N13" s="64"/>
      <c r="O13" s="64"/>
      <c r="P13" s="64" t="s">
        <v>17</v>
      </c>
      <c r="Q13" s="64"/>
      <c r="R13" s="64"/>
      <c r="S13" s="64" t="s">
        <v>18</v>
      </c>
      <c r="T13" s="64"/>
      <c r="U13" s="64"/>
    </row>
    <row r="14" spans="1:21" x14ac:dyDescent="0.3">
      <c r="A14" s="1"/>
      <c r="B14" s="64" t="s">
        <v>9</v>
      </c>
      <c r="C14" s="64"/>
      <c r="D14" s="64"/>
      <c r="E14" s="64" t="s">
        <v>17</v>
      </c>
      <c r="F14" s="64"/>
      <c r="G14" s="64"/>
      <c r="H14" s="64" t="s">
        <v>18</v>
      </c>
      <c r="I14" s="64"/>
      <c r="J14" s="64"/>
      <c r="L14" s="1" t="s">
        <v>10</v>
      </c>
      <c r="M14" s="1">
        <v>10</v>
      </c>
      <c r="N14" s="1">
        <v>15</v>
      </c>
      <c r="O14" s="1">
        <v>20</v>
      </c>
      <c r="P14" s="1">
        <v>10</v>
      </c>
      <c r="Q14" s="1">
        <v>15</v>
      </c>
      <c r="R14" s="1">
        <v>20</v>
      </c>
      <c r="S14" s="1">
        <v>10</v>
      </c>
      <c r="T14" s="1">
        <v>15</v>
      </c>
      <c r="U14" s="1">
        <v>20</v>
      </c>
    </row>
    <row r="15" spans="1:21" x14ac:dyDescent="0.3">
      <c r="A15" s="1" t="s">
        <v>10</v>
      </c>
      <c r="B15" s="1">
        <v>10</v>
      </c>
      <c r="C15" s="1">
        <v>15</v>
      </c>
      <c r="D15" s="1">
        <v>20</v>
      </c>
      <c r="E15" s="1">
        <v>10</v>
      </c>
      <c r="F15" s="1">
        <v>15</v>
      </c>
      <c r="G15" s="1">
        <v>20</v>
      </c>
      <c r="H15" s="1">
        <v>10</v>
      </c>
      <c r="I15" s="1">
        <v>15</v>
      </c>
      <c r="J15" s="1">
        <v>20</v>
      </c>
      <c r="L15" s="1" t="s">
        <v>11</v>
      </c>
      <c r="M15" s="1">
        <v>43.3</v>
      </c>
      <c r="N15" s="1">
        <v>47.1</v>
      </c>
      <c r="O15" s="1">
        <v>49.8</v>
      </c>
      <c r="P15" s="1">
        <v>45.9</v>
      </c>
      <c r="Q15" s="1">
        <v>49.9</v>
      </c>
      <c r="R15" s="1">
        <v>52.2</v>
      </c>
      <c r="S15" s="1">
        <v>40.5</v>
      </c>
      <c r="T15" s="1">
        <v>43.6</v>
      </c>
      <c r="U15" s="1">
        <v>49</v>
      </c>
    </row>
    <row r="16" spans="1:21" x14ac:dyDescent="0.3">
      <c r="A16" s="1" t="s">
        <v>27</v>
      </c>
      <c r="B16" s="1">
        <v>2.1</v>
      </c>
      <c r="C16" s="1">
        <v>2.2000000000000002</v>
      </c>
      <c r="D16" s="1">
        <v>2.2999999999999998</v>
      </c>
      <c r="E16" s="1">
        <v>2</v>
      </c>
      <c r="F16" s="1">
        <v>2</v>
      </c>
      <c r="G16" s="1">
        <v>2.1</v>
      </c>
      <c r="H16" s="1">
        <v>2</v>
      </c>
      <c r="I16" s="1">
        <v>2</v>
      </c>
      <c r="J16" s="1">
        <v>2</v>
      </c>
      <c r="L16" s="1" t="s">
        <v>12</v>
      </c>
      <c r="M16" s="1">
        <v>13.09</v>
      </c>
      <c r="N16" s="1">
        <v>12.79</v>
      </c>
      <c r="O16" s="1">
        <v>13.97</v>
      </c>
      <c r="P16" s="1">
        <v>12.22</v>
      </c>
      <c r="Q16" s="1">
        <v>12.37</v>
      </c>
      <c r="R16" s="1">
        <v>12.89</v>
      </c>
      <c r="S16" s="1">
        <v>23.53</v>
      </c>
      <c r="T16" s="1">
        <v>25.76</v>
      </c>
      <c r="U16" s="1">
        <v>28.12</v>
      </c>
    </row>
    <row r="17" spans="1:21" x14ac:dyDescent="0.3">
      <c r="L17" s="1" t="s">
        <v>13</v>
      </c>
      <c r="M17" s="1"/>
      <c r="N17" s="1"/>
      <c r="O17" s="1">
        <v>13.97</v>
      </c>
      <c r="P17" s="1"/>
      <c r="Q17" s="1"/>
      <c r="R17" s="1">
        <v>12.89</v>
      </c>
      <c r="S17" s="1"/>
      <c r="T17" s="1"/>
      <c r="U17" s="1">
        <v>28.12</v>
      </c>
    </row>
    <row r="18" spans="1:21" x14ac:dyDescent="0.3">
      <c r="L18" s="1" t="s">
        <v>14</v>
      </c>
      <c r="M18" s="1">
        <v>1.85</v>
      </c>
      <c r="N18" s="1">
        <v>1.77</v>
      </c>
      <c r="O18" s="1">
        <v>1.85</v>
      </c>
      <c r="P18" s="1">
        <v>1.79</v>
      </c>
      <c r="Q18" s="1">
        <v>1.77</v>
      </c>
      <c r="R18" s="1">
        <v>1.75</v>
      </c>
      <c r="S18" s="1">
        <v>1.74</v>
      </c>
      <c r="T18" s="1">
        <v>2.13</v>
      </c>
      <c r="U18" s="1">
        <v>2.34</v>
      </c>
    </row>
    <row r="19" spans="1:21" x14ac:dyDescent="0.3">
      <c r="L19" s="1" t="s">
        <v>15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L21" s="1" t="s">
        <v>29</v>
      </c>
      <c r="M21" s="1"/>
      <c r="N21" s="1"/>
      <c r="O21" s="1"/>
      <c r="P21" s="1"/>
      <c r="Q21" s="1"/>
      <c r="R21" s="1"/>
      <c r="S21" s="1"/>
      <c r="T21" s="1"/>
      <c r="U21" s="1"/>
    </row>
    <row r="23" spans="1:21" x14ac:dyDescent="0.3">
      <c r="L23" s="10" t="s">
        <v>8</v>
      </c>
      <c r="M23" s="10" t="s">
        <v>19</v>
      </c>
      <c r="N23" s="10">
        <v>1</v>
      </c>
      <c r="O23" s="10"/>
      <c r="P23" s="10" t="s">
        <v>20</v>
      </c>
      <c r="Q23" s="10">
        <v>0.75</v>
      </c>
      <c r="R23" s="10"/>
      <c r="S23" s="10" t="s">
        <v>32</v>
      </c>
      <c r="T23" s="10"/>
      <c r="U23" s="10"/>
    </row>
    <row r="24" spans="1:21" x14ac:dyDescent="0.3">
      <c r="L24" s="11"/>
      <c r="M24" s="71" t="s">
        <v>9</v>
      </c>
      <c r="N24" s="71"/>
      <c r="O24" s="71"/>
      <c r="P24" s="71" t="s">
        <v>17</v>
      </c>
      <c r="Q24" s="71"/>
      <c r="R24" s="71"/>
      <c r="S24" s="71" t="s">
        <v>18</v>
      </c>
      <c r="T24" s="71"/>
      <c r="U24" s="71"/>
    </row>
    <row r="25" spans="1:21" x14ac:dyDescent="0.3">
      <c r="L25" s="10" t="s">
        <v>10</v>
      </c>
      <c r="M25" s="10">
        <v>10</v>
      </c>
      <c r="N25" s="10">
        <v>15</v>
      </c>
      <c r="O25" s="10">
        <v>20</v>
      </c>
      <c r="P25" s="10">
        <v>10</v>
      </c>
      <c r="Q25" s="10">
        <v>15</v>
      </c>
      <c r="R25" s="10">
        <v>20</v>
      </c>
      <c r="S25" s="10">
        <v>10</v>
      </c>
      <c r="T25" s="10">
        <v>15</v>
      </c>
      <c r="U25" s="10">
        <v>20</v>
      </c>
    </row>
    <row r="26" spans="1:21" x14ac:dyDescent="0.3">
      <c r="L26" s="10" t="s">
        <v>11</v>
      </c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3">
      <c r="L27" s="10" t="s">
        <v>12</v>
      </c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3">
      <c r="L28" s="10" t="s">
        <v>13</v>
      </c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3">
      <c r="D29" t="s">
        <v>36</v>
      </c>
      <c r="L29" s="10" t="s">
        <v>14</v>
      </c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3">
      <c r="A30" t="s">
        <v>35</v>
      </c>
      <c r="L30" s="10" t="s">
        <v>15</v>
      </c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3">
      <c r="L31" s="10" t="s">
        <v>16</v>
      </c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3">
      <c r="L32" s="10" t="s">
        <v>29</v>
      </c>
      <c r="M32" s="10"/>
      <c r="N32" s="10"/>
      <c r="O32" s="10"/>
      <c r="P32" s="10"/>
      <c r="Q32" s="10"/>
      <c r="R32" s="10"/>
      <c r="S32" s="10"/>
      <c r="T32" s="10"/>
      <c r="U32" s="10"/>
    </row>
    <row r="35" spans="11:31" x14ac:dyDescent="0.3">
      <c r="L35" s="1" t="s">
        <v>8</v>
      </c>
      <c r="M35" s="1" t="s">
        <v>19</v>
      </c>
      <c r="N35" s="1">
        <v>1</v>
      </c>
      <c r="O35" s="1" t="s">
        <v>33</v>
      </c>
      <c r="P35" s="1">
        <v>20</v>
      </c>
    </row>
    <row r="36" spans="11:31" x14ac:dyDescent="0.3">
      <c r="K36" s="9"/>
      <c r="L36" s="1" t="s">
        <v>20</v>
      </c>
      <c r="M36" s="1">
        <v>0.05</v>
      </c>
      <c r="N36" s="1">
        <v>0.1</v>
      </c>
      <c r="O36" s="1">
        <v>0.15</v>
      </c>
      <c r="P36" s="7">
        <v>0.2</v>
      </c>
      <c r="Q36" s="7">
        <v>0.25</v>
      </c>
      <c r="R36" s="7">
        <v>0.3</v>
      </c>
      <c r="S36" s="7">
        <v>0.35</v>
      </c>
      <c r="T36" s="7">
        <v>0.4</v>
      </c>
      <c r="U36" s="7">
        <v>0.45</v>
      </c>
      <c r="V36" s="7">
        <v>0.5</v>
      </c>
      <c r="W36" s="7">
        <v>0.55000000000000004</v>
      </c>
      <c r="X36" s="7">
        <v>0.6</v>
      </c>
      <c r="Y36" s="7">
        <v>0.65</v>
      </c>
      <c r="Z36" s="7">
        <v>0.7</v>
      </c>
      <c r="AA36" s="7">
        <v>0.75</v>
      </c>
      <c r="AB36" s="7">
        <v>0.8</v>
      </c>
      <c r="AC36" s="7">
        <v>0.85</v>
      </c>
      <c r="AD36" s="7">
        <v>0.9</v>
      </c>
      <c r="AE36" s="7">
        <v>0.95</v>
      </c>
    </row>
    <row r="37" spans="11:31" x14ac:dyDescent="0.3">
      <c r="K37" s="68" t="s">
        <v>9</v>
      </c>
      <c r="L37" s="1" t="s">
        <v>11</v>
      </c>
      <c r="M37" s="1">
        <v>48</v>
      </c>
      <c r="N37" s="1">
        <v>44.8</v>
      </c>
      <c r="O37" s="1">
        <v>47</v>
      </c>
      <c r="P37" s="1">
        <v>48.4</v>
      </c>
      <c r="Q37" s="1">
        <v>49.2</v>
      </c>
      <c r="R37" s="1">
        <v>49.4</v>
      </c>
      <c r="S37" s="1">
        <v>49.8</v>
      </c>
      <c r="T37" s="1">
        <v>49.8</v>
      </c>
      <c r="U37" s="1">
        <v>49.8</v>
      </c>
      <c r="V37" s="1">
        <v>49.8</v>
      </c>
      <c r="W37" s="1">
        <v>49.8</v>
      </c>
      <c r="X37" s="1">
        <v>49.8</v>
      </c>
      <c r="Y37" s="1">
        <v>49.9</v>
      </c>
      <c r="Z37" s="1">
        <v>49.9</v>
      </c>
      <c r="AA37" s="1">
        <v>49.8</v>
      </c>
      <c r="AB37" s="1">
        <v>49.8</v>
      </c>
      <c r="AC37" s="1">
        <v>49.8</v>
      </c>
      <c r="AD37" s="1">
        <v>49.4</v>
      </c>
      <c r="AE37" s="1">
        <v>49.4</v>
      </c>
    </row>
    <row r="38" spans="11:31" x14ac:dyDescent="0.3">
      <c r="K38" s="69"/>
      <c r="L38" s="1" t="s">
        <v>12</v>
      </c>
      <c r="M38" s="1">
        <v>42.37</v>
      </c>
      <c r="N38" s="1">
        <v>33.64</v>
      </c>
      <c r="O38" s="8">
        <v>31.49</v>
      </c>
      <c r="P38" s="8">
        <v>28.67</v>
      </c>
      <c r="Q38" s="8">
        <v>25.9</v>
      </c>
      <c r="R38" s="8">
        <v>23.74</v>
      </c>
      <c r="S38" s="8">
        <v>21.34</v>
      </c>
      <c r="T38" s="8">
        <v>18.329999999999998</v>
      </c>
      <c r="U38" s="8">
        <v>16.36</v>
      </c>
      <c r="V38" s="1">
        <v>13.97</v>
      </c>
      <c r="W38" s="1">
        <v>12.57</v>
      </c>
      <c r="X38" s="1">
        <v>11.02</v>
      </c>
      <c r="Y38" s="1">
        <v>10.27</v>
      </c>
      <c r="Z38" s="1">
        <v>8.86</v>
      </c>
      <c r="AA38" s="1">
        <v>8.16</v>
      </c>
      <c r="AB38" s="1">
        <v>6.65</v>
      </c>
      <c r="AC38" s="1">
        <v>6.15</v>
      </c>
      <c r="AD38" s="1">
        <v>3.47</v>
      </c>
      <c r="AE38" s="1">
        <v>2.86</v>
      </c>
    </row>
    <row r="39" spans="11:31" x14ac:dyDescent="0.3">
      <c r="K39" s="69"/>
      <c r="L39" s="1" t="s">
        <v>13</v>
      </c>
      <c r="M39" s="1">
        <v>42.37</v>
      </c>
      <c r="N39" s="1">
        <v>33.64</v>
      </c>
      <c r="O39" s="8">
        <v>31.49</v>
      </c>
      <c r="P39" s="8">
        <v>28.67</v>
      </c>
      <c r="Q39" s="8">
        <v>25.9</v>
      </c>
      <c r="R39" s="8">
        <v>23.74</v>
      </c>
      <c r="S39" s="8">
        <v>21.34</v>
      </c>
      <c r="T39" s="8">
        <v>18.329999999999998</v>
      </c>
      <c r="U39" s="8">
        <v>16.36</v>
      </c>
      <c r="V39" s="1">
        <v>13.97</v>
      </c>
      <c r="W39" s="1">
        <v>12.57</v>
      </c>
      <c r="X39" s="1">
        <v>11.02</v>
      </c>
      <c r="Y39" s="1">
        <v>10.27</v>
      </c>
      <c r="Z39" s="1">
        <v>8.86</v>
      </c>
      <c r="AA39" s="1">
        <v>8.16</v>
      </c>
      <c r="AB39" s="1">
        <v>6.65</v>
      </c>
      <c r="AC39" s="1">
        <v>6.15</v>
      </c>
      <c r="AD39" s="1">
        <v>3.47</v>
      </c>
      <c r="AE39" s="1">
        <v>2.86</v>
      </c>
    </row>
    <row r="40" spans="11:31" x14ac:dyDescent="0.3">
      <c r="K40" s="69"/>
      <c r="L40" s="1" t="s">
        <v>14</v>
      </c>
      <c r="M40" s="1">
        <v>0.89</v>
      </c>
      <c r="N40" s="1">
        <v>1.22</v>
      </c>
      <c r="O40" s="1">
        <v>1.59</v>
      </c>
      <c r="P40" s="1">
        <v>1.64</v>
      </c>
      <c r="Q40" s="1">
        <v>1.71</v>
      </c>
      <c r="R40" s="1">
        <v>1.76</v>
      </c>
      <c r="S40" s="1">
        <v>1.83</v>
      </c>
      <c r="T40" s="1">
        <v>1.81</v>
      </c>
      <c r="U40" s="1">
        <v>1.86</v>
      </c>
      <c r="V40" s="1">
        <v>1.85</v>
      </c>
      <c r="W40" s="1">
        <v>1.82</v>
      </c>
      <c r="X40" s="1">
        <v>2.02</v>
      </c>
      <c r="Y40" s="1">
        <v>2.02</v>
      </c>
      <c r="Z40" s="1">
        <v>2.29</v>
      </c>
      <c r="AA40" s="1">
        <v>2.29</v>
      </c>
      <c r="AB40" s="1">
        <v>2.67</v>
      </c>
      <c r="AC40" s="1">
        <v>2.66</v>
      </c>
      <c r="AD40" s="1">
        <v>2.59</v>
      </c>
      <c r="AE40" s="1">
        <v>2.56</v>
      </c>
    </row>
    <row r="41" spans="11:31" x14ac:dyDescent="0.3">
      <c r="K41" s="69"/>
      <c r="L41" s="1" t="s">
        <v>15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1:31" x14ac:dyDescent="0.3">
      <c r="K42" s="69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1:31" x14ac:dyDescent="0.3">
      <c r="K43" s="69"/>
      <c r="L43" s="7" t="s">
        <v>38</v>
      </c>
      <c r="M43" s="1">
        <f>2*(M39*M40)/(M39+M40)</f>
        <v>1.7433795654184003</v>
      </c>
      <c r="N43" s="1">
        <f t="shared" ref="N43:AE43" si="0">2*(N39*N40)/(N39+N40)</f>
        <v>2.3546069994262764</v>
      </c>
      <c r="O43" s="1">
        <f t="shared" si="0"/>
        <v>3.0271523579201935</v>
      </c>
      <c r="P43" s="1">
        <f t="shared" si="0"/>
        <v>3.1025272187396897</v>
      </c>
      <c r="Q43" s="1">
        <f t="shared" si="0"/>
        <v>3.2081854400579495</v>
      </c>
      <c r="R43" s="1">
        <f t="shared" si="0"/>
        <v>3.2770509803921564</v>
      </c>
      <c r="S43" s="1">
        <f t="shared" si="0"/>
        <v>3.3709279240397061</v>
      </c>
      <c r="T43" s="1">
        <f t="shared" si="0"/>
        <v>3.2946673286991062</v>
      </c>
      <c r="U43" s="1">
        <f t="shared" si="0"/>
        <v>3.3402414928649837</v>
      </c>
      <c r="V43" s="1">
        <f t="shared" si="0"/>
        <v>3.2673198482933001</v>
      </c>
      <c r="W43" s="1">
        <f t="shared" si="0"/>
        <v>3.1796247394023629</v>
      </c>
      <c r="X43" s="1">
        <f t="shared" si="0"/>
        <v>3.4141717791411046</v>
      </c>
      <c r="Y43" s="1">
        <f t="shared" si="0"/>
        <v>3.3759804719283975</v>
      </c>
      <c r="Z43" s="1">
        <f t="shared" si="0"/>
        <v>3.6393542600896867</v>
      </c>
      <c r="AA43" s="1">
        <f t="shared" si="0"/>
        <v>3.5763444976076557</v>
      </c>
      <c r="AB43" s="1">
        <f t="shared" si="0"/>
        <v>3.8101931330472105</v>
      </c>
      <c r="AC43" s="1">
        <f t="shared" si="0"/>
        <v>3.7137343927355282</v>
      </c>
      <c r="AD43" s="1">
        <f t="shared" si="0"/>
        <v>2.9661056105610557</v>
      </c>
      <c r="AE43" s="1">
        <f t="shared" si="0"/>
        <v>2.7016974169741697</v>
      </c>
    </row>
    <row r="44" spans="11:31" x14ac:dyDescent="0.3">
      <c r="K44" s="69"/>
      <c r="L44" s="7" t="s">
        <v>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1:31" x14ac:dyDescent="0.3">
      <c r="K45" s="70"/>
      <c r="L45" s="7" t="s">
        <v>45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1:31" x14ac:dyDescent="0.3">
      <c r="K46" s="68" t="s">
        <v>17</v>
      </c>
      <c r="L46" s="1" t="s">
        <v>11</v>
      </c>
      <c r="M46" s="1">
        <v>49.2</v>
      </c>
      <c r="N46" s="1">
        <v>46</v>
      </c>
      <c r="O46" s="1">
        <v>48.4</v>
      </c>
      <c r="P46" s="1">
        <v>49.9</v>
      </c>
      <c r="Q46" s="1">
        <v>50.8</v>
      </c>
      <c r="R46" s="1">
        <v>51.4</v>
      </c>
      <c r="S46" s="1">
        <v>51.8</v>
      </c>
      <c r="T46" s="1">
        <v>52</v>
      </c>
      <c r="U46" s="1">
        <v>52.1</v>
      </c>
      <c r="V46" s="1">
        <v>52.2</v>
      </c>
      <c r="W46" s="1">
        <v>52.2</v>
      </c>
      <c r="X46" s="1">
        <v>52.3</v>
      </c>
      <c r="Y46" s="1">
        <v>52.4</v>
      </c>
      <c r="Z46" s="1">
        <v>52.3</v>
      </c>
      <c r="AA46" s="1">
        <v>52.3</v>
      </c>
      <c r="AB46" s="1">
        <v>52.4</v>
      </c>
      <c r="AC46" s="1">
        <v>52.4</v>
      </c>
      <c r="AD46" s="1">
        <v>52.2</v>
      </c>
      <c r="AE46" s="1">
        <v>52.3</v>
      </c>
    </row>
    <row r="47" spans="11:31" x14ac:dyDescent="0.3">
      <c r="K47" s="69"/>
      <c r="L47" s="1" t="s">
        <v>12</v>
      </c>
      <c r="M47" s="1">
        <v>43.93</v>
      </c>
      <c r="N47" s="1">
        <v>34.380000000000003</v>
      </c>
      <c r="O47" s="8">
        <v>31.41</v>
      </c>
      <c r="P47" s="8">
        <v>27.94</v>
      </c>
      <c r="Q47" s="8">
        <v>24.66</v>
      </c>
      <c r="R47" s="8">
        <v>22.4</v>
      </c>
      <c r="S47" s="8">
        <v>19.75</v>
      </c>
      <c r="T47" s="8">
        <v>17.010000000000002</v>
      </c>
      <c r="U47" s="8">
        <v>15.17</v>
      </c>
      <c r="V47" s="1">
        <v>12.89</v>
      </c>
      <c r="W47" s="1">
        <v>11.7</v>
      </c>
      <c r="X47" s="1">
        <v>9.91</v>
      </c>
      <c r="Y47" s="1">
        <v>9.16</v>
      </c>
      <c r="Z47" s="1">
        <v>7.71</v>
      </c>
      <c r="AA47" s="1">
        <v>7.06</v>
      </c>
      <c r="AB47" s="1">
        <v>6.03</v>
      </c>
      <c r="AC47" s="1">
        <v>5.55</v>
      </c>
      <c r="AD47" s="1">
        <v>3.19</v>
      </c>
      <c r="AE47" s="1">
        <v>2.74</v>
      </c>
    </row>
    <row r="48" spans="11:31" x14ac:dyDescent="0.3">
      <c r="K48" s="69"/>
      <c r="L48" s="1" t="s">
        <v>13</v>
      </c>
      <c r="M48" s="1">
        <v>43.93</v>
      </c>
      <c r="N48" s="1">
        <v>34.380000000000003</v>
      </c>
      <c r="O48" s="8">
        <v>31.41</v>
      </c>
      <c r="P48" s="8">
        <v>27.94</v>
      </c>
      <c r="Q48" s="8">
        <v>24.66</v>
      </c>
      <c r="R48" s="8">
        <v>22.4</v>
      </c>
      <c r="S48" s="8">
        <v>19.75</v>
      </c>
      <c r="T48" s="8">
        <v>17.010000000000002</v>
      </c>
      <c r="U48" s="8">
        <v>15.17</v>
      </c>
      <c r="V48" s="1">
        <v>12.89</v>
      </c>
      <c r="W48" s="1">
        <v>11.7</v>
      </c>
      <c r="X48" s="1">
        <v>9.91</v>
      </c>
      <c r="Y48" s="1">
        <v>9.16</v>
      </c>
      <c r="Z48" s="1">
        <v>7.71</v>
      </c>
      <c r="AA48" s="1">
        <v>7.06</v>
      </c>
      <c r="AB48" s="1">
        <v>6.03</v>
      </c>
      <c r="AC48" s="1">
        <v>5.55</v>
      </c>
      <c r="AD48" s="1">
        <v>3.19</v>
      </c>
      <c r="AE48" s="1">
        <v>2.74</v>
      </c>
    </row>
    <row r="49" spans="11:31" x14ac:dyDescent="0.3">
      <c r="K49" s="69"/>
      <c r="L49" s="1" t="s">
        <v>14</v>
      </c>
      <c r="M49" s="1">
        <v>0.93</v>
      </c>
      <c r="N49" s="1">
        <v>1.24</v>
      </c>
      <c r="O49" s="1">
        <v>1.6</v>
      </c>
      <c r="P49" s="1">
        <v>1.64</v>
      </c>
      <c r="Q49" s="1">
        <v>1.71</v>
      </c>
      <c r="R49" s="1">
        <v>1.74</v>
      </c>
      <c r="S49" s="1">
        <v>1.77</v>
      </c>
      <c r="T49" s="1">
        <v>1.74</v>
      </c>
      <c r="U49" s="1">
        <v>1.76</v>
      </c>
      <c r="V49" s="1">
        <v>1.75</v>
      </c>
      <c r="W49" s="1">
        <v>1.71</v>
      </c>
      <c r="X49" s="1">
        <v>1.82</v>
      </c>
      <c r="Y49" s="1">
        <v>1.81</v>
      </c>
      <c r="Z49" s="1">
        <v>2.0099999999999998</v>
      </c>
      <c r="AA49" s="1">
        <v>2</v>
      </c>
      <c r="AB49" s="1">
        <v>2.4500000000000002</v>
      </c>
      <c r="AC49" s="1">
        <v>2.42</v>
      </c>
      <c r="AD49" s="1">
        <v>2.4500000000000002</v>
      </c>
      <c r="AE49" s="1">
        <v>2.4700000000000002</v>
      </c>
    </row>
    <row r="50" spans="11:31" x14ac:dyDescent="0.3">
      <c r="K50" s="69"/>
      <c r="L50" s="1" t="s">
        <v>15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1:31" x14ac:dyDescent="0.3">
      <c r="K51" s="69"/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1:31" x14ac:dyDescent="0.3">
      <c r="K52" s="69"/>
      <c r="L52" s="7" t="s">
        <v>38</v>
      </c>
      <c r="M52" s="1">
        <f>2*(M48*M49)/(M48+M49)</f>
        <v>1.8214400356665181</v>
      </c>
      <c r="N52" s="1">
        <f t="shared" ref="N52:AE52" si="1">2*(N48*N49)/(N48+N49)</f>
        <v>2.3936664795058951</v>
      </c>
      <c r="O52" s="1">
        <f t="shared" si="1"/>
        <v>3.0448954862162982</v>
      </c>
      <c r="P52" s="1">
        <f t="shared" si="1"/>
        <v>3.0981473968897899</v>
      </c>
      <c r="Q52" s="1">
        <f t="shared" si="1"/>
        <v>3.1982252559726958</v>
      </c>
      <c r="R52" s="1">
        <f t="shared" si="1"/>
        <v>3.2291632145816078</v>
      </c>
      <c r="S52" s="1">
        <f t="shared" si="1"/>
        <v>3.2488382899628254</v>
      </c>
      <c r="T52" s="1">
        <f t="shared" si="1"/>
        <v>3.1570560000000003</v>
      </c>
      <c r="U52" s="1">
        <f t="shared" si="1"/>
        <v>3.1540696987595984</v>
      </c>
      <c r="V52" s="1">
        <f t="shared" si="1"/>
        <v>3.0816256830601092</v>
      </c>
      <c r="W52" s="1">
        <f t="shared" si="1"/>
        <v>2.9838926174496643</v>
      </c>
      <c r="X52" s="1">
        <f t="shared" si="1"/>
        <v>3.075225916453538</v>
      </c>
      <c r="Y52" s="1">
        <f t="shared" si="1"/>
        <v>3.0227164995442113</v>
      </c>
      <c r="Z52" s="1">
        <f t="shared" si="1"/>
        <v>3.1887037037037036</v>
      </c>
      <c r="AA52" s="1">
        <f t="shared" si="1"/>
        <v>3.1169977924944816</v>
      </c>
      <c r="AB52" s="1">
        <f t="shared" si="1"/>
        <v>3.4843160377358493</v>
      </c>
      <c r="AC52" s="1">
        <f t="shared" si="1"/>
        <v>3.37038895859473</v>
      </c>
      <c r="AD52" s="1">
        <f t="shared" si="1"/>
        <v>2.7714539007092198</v>
      </c>
      <c r="AE52" s="1">
        <f t="shared" si="1"/>
        <v>2.5980038387715929</v>
      </c>
    </row>
    <row r="53" spans="11:31" x14ac:dyDescent="0.3">
      <c r="K53" s="69"/>
      <c r="L53" s="7" t="s">
        <v>44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1:31" x14ac:dyDescent="0.3">
      <c r="K54" s="70"/>
      <c r="L54" s="7" t="s">
        <v>45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1:31" x14ac:dyDescent="0.3">
      <c r="K55" s="67" t="s">
        <v>18</v>
      </c>
      <c r="L55" s="1" t="s">
        <v>11</v>
      </c>
      <c r="M55" s="1">
        <v>41.7</v>
      </c>
      <c r="N55" s="1">
        <v>38</v>
      </c>
      <c r="O55" s="1">
        <v>39.1</v>
      </c>
      <c r="P55" s="1">
        <v>42.6</v>
      </c>
      <c r="Q55" s="1">
        <v>46.2</v>
      </c>
      <c r="R55" s="1">
        <v>48.4</v>
      </c>
      <c r="S55" s="1">
        <v>49.5</v>
      </c>
      <c r="T55" s="1">
        <v>49.8</v>
      </c>
      <c r="U55" s="1">
        <v>49.9</v>
      </c>
      <c r="V55" s="1">
        <v>49</v>
      </c>
      <c r="W55" s="1">
        <v>48.2</v>
      </c>
      <c r="X55" s="1">
        <v>46.5</v>
      </c>
      <c r="Y55" s="1">
        <v>45.8</v>
      </c>
      <c r="Z55" s="1">
        <v>44</v>
      </c>
      <c r="AA55" s="1">
        <v>42.9</v>
      </c>
      <c r="AB55" s="1">
        <v>40.4</v>
      </c>
      <c r="AC55" s="1">
        <v>39.799999999999997</v>
      </c>
      <c r="AD55" s="1">
        <v>38.4</v>
      </c>
      <c r="AE55" s="1">
        <v>37.299999999999997</v>
      </c>
    </row>
    <row r="56" spans="11:31" x14ac:dyDescent="0.3">
      <c r="K56" s="67"/>
      <c r="L56" s="1" t="s">
        <v>12</v>
      </c>
      <c r="M56" s="8">
        <v>36.9</v>
      </c>
      <c r="N56" s="1">
        <v>30.78</v>
      </c>
      <c r="O56" s="8">
        <v>30.53</v>
      </c>
      <c r="P56" s="8">
        <v>32.340000000000003</v>
      </c>
      <c r="Q56" s="8">
        <v>34.39</v>
      </c>
      <c r="R56" s="8">
        <v>35.06</v>
      </c>
      <c r="S56" s="8">
        <v>34.380000000000003</v>
      </c>
      <c r="T56" s="8">
        <v>32.840000000000003</v>
      </c>
      <c r="U56" s="8">
        <v>31.14</v>
      </c>
      <c r="V56" s="1">
        <v>28.12</v>
      </c>
      <c r="W56" s="1">
        <v>25.68</v>
      </c>
      <c r="X56" s="1">
        <v>22.1</v>
      </c>
      <c r="Y56" s="1">
        <v>19.899999999999999</v>
      </c>
      <c r="Z56" s="1">
        <v>16.38</v>
      </c>
      <c r="AA56" s="1">
        <v>13.85</v>
      </c>
      <c r="AB56" s="1">
        <v>10.01</v>
      </c>
      <c r="AC56" s="1">
        <v>8.5</v>
      </c>
      <c r="AD56" s="1">
        <v>5.91</v>
      </c>
      <c r="AE56" s="1">
        <v>3.89</v>
      </c>
    </row>
    <row r="57" spans="11:31" x14ac:dyDescent="0.3">
      <c r="K57" s="67"/>
      <c r="L57" s="1" t="s">
        <v>13</v>
      </c>
      <c r="M57" s="8">
        <v>36.9</v>
      </c>
      <c r="N57" s="1">
        <v>30.78</v>
      </c>
      <c r="O57" s="8">
        <v>30.53</v>
      </c>
      <c r="P57" s="8">
        <v>32.340000000000003</v>
      </c>
      <c r="Q57" s="8">
        <v>34.39</v>
      </c>
      <c r="R57" s="8">
        <v>35.06</v>
      </c>
      <c r="S57" s="8">
        <v>34.380000000000003</v>
      </c>
      <c r="T57" s="8">
        <v>32.840000000000003</v>
      </c>
      <c r="U57" s="8">
        <v>31.14</v>
      </c>
      <c r="V57" s="1">
        <v>28.12</v>
      </c>
      <c r="W57" s="1">
        <v>25.68</v>
      </c>
      <c r="X57" s="1">
        <v>22.1</v>
      </c>
      <c r="Y57" s="1">
        <v>19.899999999999999</v>
      </c>
      <c r="Z57" s="1">
        <v>16.38</v>
      </c>
      <c r="AA57" s="1">
        <v>13.85</v>
      </c>
      <c r="AB57" s="1">
        <v>10.01</v>
      </c>
      <c r="AC57" s="1">
        <v>8.5</v>
      </c>
      <c r="AD57" s="1">
        <v>5.91</v>
      </c>
      <c r="AE57" s="1">
        <v>3.89</v>
      </c>
    </row>
    <row r="58" spans="11:31" x14ac:dyDescent="0.3">
      <c r="K58" s="67"/>
      <c r="L58" s="1" t="s">
        <v>14</v>
      </c>
      <c r="M58" s="1">
        <v>0.78</v>
      </c>
      <c r="N58" s="1">
        <v>1.05</v>
      </c>
      <c r="O58" s="1">
        <v>1.34</v>
      </c>
      <c r="P58" s="1">
        <v>1.49</v>
      </c>
      <c r="Q58" s="1">
        <v>1.7</v>
      </c>
      <c r="R58" s="1">
        <v>1.86</v>
      </c>
      <c r="S58" s="1">
        <v>2.02</v>
      </c>
      <c r="T58" s="1">
        <v>2.13</v>
      </c>
      <c r="U58" s="1">
        <v>2.2999999999999998</v>
      </c>
      <c r="V58" s="1">
        <v>2.34</v>
      </c>
      <c r="W58" s="1">
        <v>2.36</v>
      </c>
      <c r="X58" s="1">
        <v>2.42</v>
      </c>
      <c r="Y58" s="1">
        <v>2.44</v>
      </c>
      <c r="Z58" s="1">
        <v>2.46</v>
      </c>
      <c r="AA58" s="1">
        <v>2.44</v>
      </c>
      <c r="AB58" s="1">
        <v>2.02</v>
      </c>
      <c r="AC58" s="1">
        <v>2.11</v>
      </c>
      <c r="AD58" s="1">
        <v>1.91</v>
      </c>
      <c r="AE58" s="1">
        <v>2.1</v>
      </c>
    </row>
    <row r="59" spans="11:31" x14ac:dyDescent="0.3">
      <c r="K59" s="67"/>
      <c r="L59" s="1" t="s">
        <v>15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1:31" x14ac:dyDescent="0.3">
      <c r="K60" s="67"/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1:31" x14ac:dyDescent="0.3">
      <c r="K61" s="67"/>
      <c r="L61" s="7" t="s">
        <v>38</v>
      </c>
      <c r="M61" s="1">
        <f>2*(M57*M58)/(M57+M58)</f>
        <v>1.5277070063694267</v>
      </c>
      <c r="N61" s="1">
        <f t="shared" ref="N61:AE61" si="2">2*(N57*N58)/(N57+N58)</f>
        <v>2.0307257304429784</v>
      </c>
      <c r="O61" s="1">
        <f t="shared" si="2"/>
        <v>2.567317226231566</v>
      </c>
      <c r="P61" s="1">
        <f t="shared" si="2"/>
        <v>2.8487496305054685</v>
      </c>
      <c r="Q61" s="1">
        <f t="shared" si="2"/>
        <v>3.2398448323635352</v>
      </c>
      <c r="R61" s="1">
        <f t="shared" si="2"/>
        <v>3.5325893824485375</v>
      </c>
      <c r="S61" s="1">
        <f t="shared" si="2"/>
        <v>3.8158021978021979</v>
      </c>
      <c r="T61" s="1">
        <f t="shared" si="2"/>
        <v>4.000526165284529</v>
      </c>
      <c r="U61" s="1">
        <f t="shared" si="2"/>
        <v>4.283612440191388</v>
      </c>
      <c r="V61" s="1">
        <f t="shared" si="2"/>
        <v>4.3204727511490475</v>
      </c>
      <c r="W61" s="1">
        <f t="shared" si="2"/>
        <v>4.3227389443651925</v>
      </c>
      <c r="X61" s="1">
        <f t="shared" si="2"/>
        <v>4.3623164763458391</v>
      </c>
      <c r="Y61" s="1">
        <f t="shared" si="2"/>
        <v>4.3470008952551478</v>
      </c>
      <c r="Z61" s="1">
        <f t="shared" si="2"/>
        <v>4.2775796178343946</v>
      </c>
      <c r="AA61" s="1">
        <f t="shared" si="2"/>
        <v>4.1490484960098222</v>
      </c>
      <c r="AB61" s="1">
        <f t="shared" si="2"/>
        <v>3.3616292601828759</v>
      </c>
      <c r="AC61" s="1">
        <f t="shared" si="2"/>
        <v>3.3807728557964185</v>
      </c>
      <c r="AD61" s="1">
        <f t="shared" si="2"/>
        <v>2.8869820971867006</v>
      </c>
      <c r="AE61" s="1">
        <f t="shared" si="2"/>
        <v>2.7275459098497494</v>
      </c>
    </row>
    <row r="62" spans="11:31" x14ac:dyDescent="0.3">
      <c r="K62" s="67"/>
      <c r="L62" s="7" t="s">
        <v>44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1:31" x14ac:dyDescent="0.3">
      <c r="K63" s="67"/>
      <c r="L63" s="7" t="s">
        <v>45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1:31" x14ac:dyDescent="0.3">
      <c r="L64" s="1" t="s">
        <v>34</v>
      </c>
      <c r="M64" s="1">
        <v>2.0099999999999998</v>
      </c>
      <c r="N64" s="1">
        <v>3.44</v>
      </c>
      <c r="O64" s="1">
        <v>4.95</v>
      </c>
      <c r="P64" s="1">
        <v>6.86</v>
      </c>
      <c r="Q64" s="1">
        <v>8.68</v>
      </c>
      <c r="R64" s="1">
        <v>10.43</v>
      </c>
      <c r="S64" s="1">
        <v>12.22</v>
      </c>
      <c r="T64" s="1">
        <v>14.11</v>
      </c>
      <c r="U64" s="1">
        <v>15.84</v>
      </c>
      <c r="V64" s="1">
        <v>17.86</v>
      </c>
      <c r="W64" s="1">
        <v>19.45</v>
      </c>
      <c r="X64" s="1">
        <v>21.37</v>
      </c>
      <c r="Y64" s="1">
        <v>23.07</v>
      </c>
      <c r="Z64" s="1">
        <v>24.95</v>
      </c>
      <c r="AA64" s="1">
        <v>26.78</v>
      </c>
      <c r="AB64" s="1">
        <v>28.61</v>
      </c>
      <c r="AC64" s="1">
        <v>30.34</v>
      </c>
      <c r="AD64" s="1">
        <v>32.19</v>
      </c>
      <c r="AE64" s="1">
        <v>33.979999999999997</v>
      </c>
    </row>
    <row r="65" spans="11:31" x14ac:dyDescent="0.3">
      <c r="K65" s="3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</sheetData>
  <mergeCells count="15">
    <mergeCell ref="M24:O24"/>
    <mergeCell ref="P24:R24"/>
    <mergeCell ref="S24:U24"/>
    <mergeCell ref="M2:O2"/>
    <mergeCell ref="P2:R2"/>
    <mergeCell ref="S2:U2"/>
    <mergeCell ref="M13:O13"/>
    <mergeCell ref="P13:R13"/>
    <mergeCell ref="S13:U13"/>
    <mergeCell ref="K55:K63"/>
    <mergeCell ref="K46:K54"/>
    <mergeCell ref="K37:K45"/>
    <mergeCell ref="B14:D14"/>
    <mergeCell ref="E14:G14"/>
    <mergeCell ref="H14:J14"/>
  </mergeCells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864D-1022-40E6-87FD-C58185E4D1E0}">
  <dimension ref="A1:X32"/>
  <sheetViews>
    <sheetView zoomScaleNormal="100" workbookViewId="0">
      <selection activeCell="B8" sqref="B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4" x14ac:dyDescent="0.3">
      <c r="A1" s="1" t="s">
        <v>0</v>
      </c>
      <c r="B1" s="4" t="s">
        <v>25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32</v>
      </c>
      <c r="T1" s="1"/>
      <c r="U1" s="1">
        <v>1.97</v>
      </c>
    </row>
    <row r="2" spans="1:24" x14ac:dyDescent="0.3">
      <c r="A2" s="1" t="s">
        <v>2</v>
      </c>
      <c r="B2" s="4">
        <v>29786</v>
      </c>
      <c r="L2" s="2"/>
      <c r="M2" s="64" t="s">
        <v>9</v>
      </c>
      <c r="N2" s="64"/>
      <c r="O2" s="64"/>
      <c r="P2" s="64" t="s">
        <v>17</v>
      </c>
      <c r="Q2" s="64"/>
      <c r="R2" s="64"/>
      <c r="S2" s="64" t="s">
        <v>18</v>
      </c>
      <c r="T2" s="64"/>
      <c r="U2" s="64"/>
      <c r="V2" s="1" t="s">
        <v>9</v>
      </c>
      <c r="W2" s="8" t="s">
        <v>17</v>
      </c>
      <c r="X2" s="8" t="s">
        <v>18</v>
      </c>
    </row>
    <row r="3" spans="1:24" x14ac:dyDescent="0.3">
      <c r="A3" s="1" t="s">
        <v>3</v>
      </c>
      <c r="B3" s="4">
        <v>2749</v>
      </c>
      <c r="L3" s="1" t="s">
        <v>10</v>
      </c>
      <c r="M3" s="1">
        <v>150</v>
      </c>
      <c r="N3" s="1">
        <v>200</v>
      </c>
      <c r="O3" s="1">
        <v>250</v>
      </c>
      <c r="P3" s="1">
        <v>150</v>
      </c>
      <c r="Q3" s="1">
        <v>200</v>
      </c>
      <c r="R3" s="1">
        <v>250</v>
      </c>
      <c r="S3" s="1">
        <v>150</v>
      </c>
      <c r="T3" s="1">
        <v>200</v>
      </c>
      <c r="U3" s="1">
        <v>250</v>
      </c>
      <c r="V3" s="1" t="s">
        <v>43</v>
      </c>
      <c r="W3" s="1" t="s">
        <v>43</v>
      </c>
      <c r="X3" s="1" t="s">
        <v>43</v>
      </c>
    </row>
    <row r="4" spans="1:24" x14ac:dyDescent="0.3">
      <c r="A4" s="1" t="s">
        <v>4</v>
      </c>
      <c r="B4" s="4">
        <v>4.55</v>
      </c>
      <c r="L4" s="1" t="s">
        <v>11</v>
      </c>
      <c r="M4" s="1">
        <v>32.799999999999997</v>
      </c>
      <c r="N4" s="1">
        <v>34.799999999999997</v>
      </c>
      <c r="O4" s="1">
        <v>35.9</v>
      </c>
      <c r="P4" s="1">
        <v>34.700000000000003</v>
      </c>
      <c r="Q4" s="1">
        <v>36.299999999999997</v>
      </c>
      <c r="R4" s="1">
        <v>37.200000000000003</v>
      </c>
      <c r="S4" s="1">
        <v>25</v>
      </c>
      <c r="T4" s="1">
        <v>26.3</v>
      </c>
      <c r="U4" s="1">
        <v>27.2</v>
      </c>
      <c r="V4" s="13">
        <f>AVERAGE(M4:O4)</f>
        <v>34.5</v>
      </c>
      <c r="W4" s="13">
        <f t="shared" ref="W4:X7" si="0">AVERAGE(N4:P4)</f>
        <v>35.133333333333333</v>
      </c>
      <c r="X4" s="13">
        <f t="shared" si="0"/>
        <v>35.633333333333333</v>
      </c>
    </row>
    <row r="5" spans="1:24" x14ac:dyDescent="0.3">
      <c r="A5" s="1" t="s">
        <v>5</v>
      </c>
      <c r="B5" s="4">
        <v>135</v>
      </c>
      <c r="L5" s="1" t="s">
        <v>12</v>
      </c>
      <c r="M5" s="1">
        <v>10.63</v>
      </c>
      <c r="N5" s="1">
        <v>11.5</v>
      </c>
      <c r="O5" s="1">
        <v>11.96</v>
      </c>
      <c r="P5" s="1">
        <v>11.03</v>
      </c>
      <c r="Q5" s="1">
        <v>11.76</v>
      </c>
      <c r="R5" s="1">
        <v>12.27</v>
      </c>
      <c r="S5" s="1">
        <v>9.91</v>
      </c>
      <c r="T5" s="1">
        <v>10.37</v>
      </c>
      <c r="U5" s="1">
        <v>10.74</v>
      </c>
      <c r="V5" s="13">
        <f>AVERAGE(M5:O5)</f>
        <v>11.363333333333335</v>
      </c>
      <c r="W5" s="13">
        <f t="shared" si="0"/>
        <v>11.496666666666668</v>
      </c>
      <c r="X5" s="13">
        <f t="shared" si="0"/>
        <v>11.583333333333334</v>
      </c>
    </row>
    <row r="6" spans="1:24" x14ac:dyDescent="0.3">
      <c r="A6" s="1" t="s">
        <v>6</v>
      </c>
      <c r="B6" s="4" t="s">
        <v>7</v>
      </c>
      <c r="L6" s="1" t="s">
        <v>13</v>
      </c>
      <c r="M6" s="1">
        <v>10.63</v>
      </c>
      <c r="N6" s="1">
        <v>11.5</v>
      </c>
      <c r="O6" s="1">
        <v>11.96</v>
      </c>
      <c r="P6" s="1">
        <v>11.03</v>
      </c>
      <c r="Q6" s="1">
        <v>11.76</v>
      </c>
      <c r="R6" s="1">
        <v>12.27</v>
      </c>
      <c r="S6" s="1">
        <v>9.91</v>
      </c>
      <c r="T6" s="1">
        <v>10.37</v>
      </c>
      <c r="U6" s="1">
        <v>10.74</v>
      </c>
      <c r="V6" s="13">
        <f>AVERAGE(M6:O6)</f>
        <v>11.363333333333335</v>
      </c>
      <c r="W6" s="13">
        <f t="shared" si="0"/>
        <v>11.496666666666668</v>
      </c>
      <c r="X6" s="13">
        <f t="shared" si="0"/>
        <v>11.583333333333334</v>
      </c>
    </row>
    <row r="7" spans="1:24" x14ac:dyDescent="0.3">
      <c r="A7" s="1"/>
      <c r="B7" s="1"/>
      <c r="L7" s="1" t="s">
        <v>14</v>
      </c>
      <c r="M7" s="1">
        <v>1.84</v>
      </c>
      <c r="N7" s="1">
        <v>1.99</v>
      </c>
      <c r="O7" s="1">
        <v>2.0699999999999998</v>
      </c>
      <c r="P7" s="1">
        <v>1.99</v>
      </c>
      <c r="Q7" s="1">
        <v>2.11</v>
      </c>
      <c r="R7" s="1">
        <v>2.21</v>
      </c>
      <c r="S7" s="1">
        <v>1.64</v>
      </c>
      <c r="T7" s="1">
        <v>1.72</v>
      </c>
      <c r="U7" s="1">
        <v>1.79</v>
      </c>
      <c r="V7" s="13">
        <f>AVERAGE(M7:O7)</f>
        <v>1.9666666666666668</v>
      </c>
      <c r="W7" s="13">
        <f t="shared" si="0"/>
        <v>2.0166666666666666</v>
      </c>
      <c r="X7" s="13">
        <f t="shared" si="0"/>
        <v>2.0566666666666666</v>
      </c>
    </row>
    <row r="8" spans="1:24" x14ac:dyDescent="0.3">
      <c r="A8" s="1" t="s">
        <v>22</v>
      </c>
      <c r="B8" s="1">
        <v>1E-3</v>
      </c>
      <c r="C8" s="1"/>
      <c r="L8" s="1" t="s">
        <v>15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 t="s">
        <v>23</v>
      </c>
      <c r="C9" s="1" t="s">
        <v>28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 t="s">
        <v>9</v>
      </c>
      <c r="B10" s="1"/>
      <c r="C10" s="1">
        <v>1.8</v>
      </c>
      <c r="L10" s="1" t="s">
        <v>37</v>
      </c>
      <c r="M10" s="13">
        <f>2*(M6*M7)/(M6+M7)</f>
        <v>3.1370008019246192</v>
      </c>
      <c r="N10" s="13">
        <f t="shared" ref="N10:X10" si="1">2*(N6*N7)/(N6+N7)</f>
        <v>3.3928836174944403</v>
      </c>
      <c r="O10" s="13">
        <f t="shared" si="1"/>
        <v>3.5291803278688523</v>
      </c>
      <c r="P10" s="13">
        <f t="shared" si="1"/>
        <v>3.3716897081413211</v>
      </c>
      <c r="Q10" s="13">
        <f t="shared" si="1"/>
        <v>3.5780245133381396</v>
      </c>
      <c r="R10" s="13">
        <f t="shared" si="1"/>
        <v>3.7454005524861875</v>
      </c>
      <c r="S10" s="13">
        <f t="shared" si="1"/>
        <v>2.8142683982683976</v>
      </c>
      <c r="T10" s="13">
        <f t="shared" si="1"/>
        <v>2.9506038047973528</v>
      </c>
      <c r="U10" s="13">
        <f t="shared" si="1"/>
        <v>3.0685714285714285</v>
      </c>
      <c r="V10" s="13">
        <f t="shared" si="1"/>
        <v>3.3530215887305159</v>
      </c>
      <c r="W10" s="13">
        <f t="shared" si="1"/>
        <v>3.4314175300115113</v>
      </c>
      <c r="X10" s="13">
        <f t="shared" si="1"/>
        <v>3.4931166503747146</v>
      </c>
    </row>
    <row r="11" spans="1:24" x14ac:dyDescent="0.3">
      <c r="A11" s="1" t="s">
        <v>17</v>
      </c>
      <c r="B11" s="1"/>
      <c r="C11" s="1">
        <v>1</v>
      </c>
    </row>
    <row r="12" spans="1:24" x14ac:dyDescent="0.3">
      <c r="A12" s="1" t="s">
        <v>18</v>
      </c>
      <c r="B12" s="1"/>
      <c r="C12" s="1">
        <v>0.8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>
        <v>2.88</v>
      </c>
    </row>
    <row r="13" spans="1:24" x14ac:dyDescent="0.3">
      <c r="L13" s="2"/>
      <c r="M13" s="64" t="s">
        <v>9</v>
      </c>
      <c r="N13" s="64"/>
      <c r="O13" s="64"/>
      <c r="P13" s="64" t="s">
        <v>17</v>
      </c>
      <c r="Q13" s="64"/>
      <c r="R13" s="64"/>
      <c r="S13" s="64" t="s">
        <v>18</v>
      </c>
      <c r="T13" s="64"/>
      <c r="U13" s="64"/>
      <c r="V13" s="1" t="s">
        <v>9</v>
      </c>
      <c r="W13" s="8" t="s">
        <v>17</v>
      </c>
      <c r="X13" s="8" t="s">
        <v>18</v>
      </c>
    </row>
    <row r="14" spans="1:24" x14ac:dyDescent="0.3">
      <c r="A14" s="1"/>
      <c r="B14" s="64" t="s">
        <v>9</v>
      </c>
      <c r="C14" s="64"/>
      <c r="D14" s="64"/>
      <c r="E14" s="64" t="s">
        <v>17</v>
      </c>
      <c r="F14" s="64"/>
      <c r="G14" s="64"/>
      <c r="H14" s="64" t="s">
        <v>18</v>
      </c>
      <c r="I14" s="64"/>
      <c r="J14" s="64"/>
      <c r="L14" s="1" t="s">
        <v>10</v>
      </c>
      <c r="M14" s="1">
        <v>150</v>
      </c>
      <c r="N14" s="1">
        <v>200</v>
      </c>
      <c r="O14" s="1">
        <v>250</v>
      </c>
      <c r="P14" s="1">
        <v>150</v>
      </c>
      <c r="Q14" s="1">
        <v>200</v>
      </c>
      <c r="R14" s="1">
        <v>250</v>
      </c>
      <c r="S14" s="1">
        <v>150</v>
      </c>
      <c r="T14" s="1">
        <v>200</v>
      </c>
      <c r="U14" s="1">
        <v>250</v>
      </c>
      <c r="V14" s="1" t="s">
        <v>43</v>
      </c>
      <c r="W14" s="1" t="s">
        <v>43</v>
      </c>
      <c r="X14" s="1" t="s">
        <v>43</v>
      </c>
    </row>
    <row r="15" spans="1:24" x14ac:dyDescent="0.3">
      <c r="A15" s="1" t="s">
        <v>10</v>
      </c>
      <c r="B15" s="1">
        <v>150</v>
      </c>
      <c r="C15" s="1">
        <v>200</v>
      </c>
      <c r="D15" s="1">
        <v>250</v>
      </c>
      <c r="E15" s="1">
        <v>150</v>
      </c>
      <c r="F15" s="1">
        <v>200</v>
      </c>
      <c r="G15" s="1">
        <v>250</v>
      </c>
      <c r="H15" s="1">
        <v>150</v>
      </c>
      <c r="I15" s="1">
        <v>200</v>
      </c>
      <c r="J15" s="1">
        <v>250</v>
      </c>
      <c r="L15" s="1" t="s">
        <v>11</v>
      </c>
      <c r="M15" s="1">
        <v>31.4</v>
      </c>
      <c r="N15" s="1">
        <v>33</v>
      </c>
      <c r="O15" s="1">
        <v>34.200000000000003</v>
      </c>
      <c r="P15" s="1">
        <v>32.9</v>
      </c>
      <c r="Q15" s="1">
        <v>34.700000000000003</v>
      </c>
      <c r="R15" s="1">
        <v>36.200000000000003</v>
      </c>
      <c r="S15" s="1">
        <v>23</v>
      </c>
      <c r="T15" s="1">
        <v>24.4</v>
      </c>
      <c r="U15" s="1">
        <v>25.3</v>
      </c>
      <c r="V15" s="13">
        <f>AVERAGE(M15:O15)</f>
        <v>32.866666666666667</v>
      </c>
      <c r="W15" s="13">
        <f t="shared" ref="W15:W18" si="2">AVERAGE(N15:P15)</f>
        <v>33.366666666666667</v>
      </c>
      <c r="X15" s="13">
        <f t="shared" ref="X15:X18" si="3">AVERAGE(O15:Q15)</f>
        <v>33.93333333333333</v>
      </c>
    </row>
    <row r="16" spans="1:24" x14ac:dyDescent="0.3">
      <c r="A16" s="1" t="s">
        <v>27</v>
      </c>
      <c r="B16" s="1">
        <v>2.69</v>
      </c>
      <c r="C16" s="1">
        <v>2.8</v>
      </c>
      <c r="D16" s="1">
        <v>2.92</v>
      </c>
      <c r="E16" s="1">
        <v>2.5</v>
      </c>
      <c r="F16" s="1">
        <v>2.66</v>
      </c>
      <c r="G16" s="1">
        <v>2.74</v>
      </c>
      <c r="H16" s="1">
        <v>2.5</v>
      </c>
      <c r="I16" s="1">
        <v>2.59</v>
      </c>
      <c r="J16" s="1">
        <v>2.65</v>
      </c>
      <c r="L16" s="1" t="s">
        <v>12</v>
      </c>
      <c r="M16" s="1">
        <v>7.91</v>
      </c>
      <c r="N16" s="1">
        <v>8.4499999999999993</v>
      </c>
      <c r="O16" s="1">
        <v>8.7200000000000006</v>
      </c>
      <c r="P16" s="1">
        <v>7.57</v>
      </c>
      <c r="Q16" s="1">
        <v>8.0399999999999991</v>
      </c>
      <c r="R16" s="1">
        <v>8.4600000000000009</v>
      </c>
      <c r="S16" s="1">
        <v>5.98</v>
      </c>
      <c r="T16" s="1">
        <v>6.27</v>
      </c>
      <c r="U16" s="1">
        <v>6.59</v>
      </c>
      <c r="V16" s="13">
        <f>AVERAGE(M16:O16)</f>
        <v>8.36</v>
      </c>
      <c r="W16" s="13">
        <f t="shared" si="2"/>
        <v>8.2466666666666679</v>
      </c>
      <c r="X16" s="13">
        <f t="shared" si="3"/>
        <v>8.11</v>
      </c>
    </row>
    <row r="17" spans="12:24" x14ac:dyDescent="0.3">
      <c r="L17" s="1" t="s">
        <v>13</v>
      </c>
      <c r="M17" s="1">
        <v>7.91</v>
      </c>
      <c r="N17" s="1">
        <v>8.4499999999999993</v>
      </c>
      <c r="O17" s="1">
        <v>8.7200000000000006</v>
      </c>
      <c r="P17" s="1">
        <v>7.57</v>
      </c>
      <c r="Q17" s="1">
        <v>8.0399999999999991</v>
      </c>
      <c r="R17" s="1">
        <v>8.4600000000000009</v>
      </c>
      <c r="S17" s="1">
        <v>5.98</v>
      </c>
      <c r="T17" s="1">
        <v>6.27</v>
      </c>
      <c r="U17" s="1">
        <v>6.59</v>
      </c>
      <c r="V17" s="13">
        <f>AVERAGE(M17:O17)</f>
        <v>8.36</v>
      </c>
      <c r="W17" s="13">
        <f t="shared" si="2"/>
        <v>8.2466666666666679</v>
      </c>
      <c r="X17" s="13">
        <f t="shared" si="3"/>
        <v>8.11</v>
      </c>
    </row>
    <row r="18" spans="12:24" x14ac:dyDescent="0.3">
      <c r="L18" s="1" t="s">
        <v>14</v>
      </c>
      <c r="M18" s="1">
        <v>3.68</v>
      </c>
      <c r="N18" s="1">
        <v>3.91</v>
      </c>
      <c r="O18" s="1">
        <v>4.04</v>
      </c>
      <c r="P18" s="1">
        <v>3.72</v>
      </c>
      <c r="Q18" s="1">
        <v>3.93</v>
      </c>
      <c r="R18" s="1">
        <v>4.13</v>
      </c>
      <c r="S18" s="1">
        <v>2.5299999999999998</v>
      </c>
      <c r="T18" s="1">
        <v>2.64</v>
      </c>
      <c r="U18" s="1">
        <v>2.85</v>
      </c>
      <c r="V18" s="13">
        <f>AVERAGE(M18:O18)</f>
        <v>3.8766666666666665</v>
      </c>
      <c r="W18" s="13">
        <f t="shared" si="2"/>
        <v>3.89</v>
      </c>
      <c r="X18" s="13">
        <f t="shared" si="3"/>
        <v>3.8966666666666665</v>
      </c>
    </row>
    <row r="19" spans="12:24" x14ac:dyDescent="0.3">
      <c r="L19" s="1" t="s">
        <v>15</v>
      </c>
      <c r="M19" s="1">
        <v>7.91</v>
      </c>
      <c r="N19" s="1">
        <v>8.4499999999999993</v>
      </c>
      <c r="O19" s="1">
        <v>8.7200000000000006</v>
      </c>
      <c r="P19" s="1">
        <v>7.57</v>
      </c>
      <c r="Q19" s="1">
        <v>8.0399999999999991</v>
      </c>
      <c r="R19" s="1">
        <v>8.4600000000000009</v>
      </c>
      <c r="S19" s="1">
        <v>5.98</v>
      </c>
      <c r="T19" s="1">
        <v>6.27</v>
      </c>
      <c r="U19" s="1">
        <v>6.59</v>
      </c>
      <c r="V19" s="13"/>
      <c r="W19" s="13"/>
      <c r="X19" s="13"/>
    </row>
    <row r="20" spans="12:24" x14ac:dyDescent="0.3">
      <c r="L20" s="1" t="s">
        <v>16</v>
      </c>
      <c r="M20" s="1">
        <v>7.91</v>
      </c>
      <c r="N20" s="1">
        <v>8.4499999999999993</v>
      </c>
      <c r="O20" s="1">
        <v>8.7200000000000006</v>
      </c>
      <c r="P20" s="1">
        <v>7.57</v>
      </c>
      <c r="Q20" s="1">
        <v>8.0399999999999991</v>
      </c>
      <c r="R20" s="1">
        <v>8.4600000000000009</v>
      </c>
      <c r="S20" s="1">
        <v>5.98</v>
      </c>
      <c r="T20" s="1">
        <v>6.27</v>
      </c>
      <c r="U20" s="1">
        <v>6.59</v>
      </c>
      <c r="V20" s="1"/>
      <c r="W20" s="1"/>
      <c r="X20" s="1"/>
    </row>
    <row r="21" spans="12:24" x14ac:dyDescent="0.3">
      <c r="L21" s="1" t="s">
        <v>37</v>
      </c>
      <c r="M21" s="13">
        <f>2*(M17*M18)/(M17+M18)</f>
        <v>5.0230888697152718</v>
      </c>
      <c r="N21" s="13">
        <f t="shared" ref="N21:X21" si="4">2*(N17*N18)/(N17+N18)</f>
        <v>5.346197411003236</v>
      </c>
      <c r="O21" s="13">
        <f t="shared" si="4"/>
        <v>5.5217554858934159</v>
      </c>
      <c r="P21" s="13">
        <f t="shared" si="4"/>
        <v>4.988556244464128</v>
      </c>
      <c r="Q21" s="13">
        <f t="shared" si="4"/>
        <v>5.279398496240602</v>
      </c>
      <c r="R21" s="13">
        <f t="shared" si="4"/>
        <v>5.5504050833995242</v>
      </c>
      <c r="S21" s="13">
        <f t="shared" si="4"/>
        <v>3.5556756756756758</v>
      </c>
      <c r="T21" s="13">
        <f t="shared" si="4"/>
        <v>3.7155555555555559</v>
      </c>
      <c r="U21" s="13">
        <f t="shared" si="4"/>
        <v>3.9791313559322039</v>
      </c>
      <c r="V21" s="13">
        <f t="shared" si="4"/>
        <v>5.2970198855897568</v>
      </c>
      <c r="W21" s="13">
        <f t="shared" si="4"/>
        <v>5.2863828618511395</v>
      </c>
      <c r="X21" s="13">
        <f t="shared" si="4"/>
        <v>5.2640699611327033</v>
      </c>
    </row>
    <row r="23" spans="12:24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32</v>
      </c>
      <c r="T23" s="1"/>
      <c r="U23" s="1">
        <v>4.26</v>
      </c>
    </row>
    <row r="24" spans="12:24" x14ac:dyDescent="0.3">
      <c r="L24" s="2"/>
      <c r="M24" s="64" t="s">
        <v>9</v>
      </c>
      <c r="N24" s="64"/>
      <c r="O24" s="64"/>
      <c r="P24" s="64" t="s">
        <v>17</v>
      </c>
      <c r="Q24" s="64"/>
      <c r="R24" s="64"/>
      <c r="S24" s="64" t="s">
        <v>18</v>
      </c>
      <c r="T24" s="64"/>
      <c r="U24" s="64"/>
      <c r="V24" s="1" t="s">
        <v>9</v>
      </c>
      <c r="W24" s="8" t="s">
        <v>17</v>
      </c>
      <c r="X24" s="8" t="s">
        <v>18</v>
      </c>
    </row>
    <row r="25" spans="12:24" x14ac:dyDescent="0.3">
      <c r="L25" s="1" t="s">
        <v>10</v>
      </c>
      <c r="M25" s="1">
        <v>150</v>
      </c>
      <c r="N25" s="1">
        <v>200</v>
      </c>
      <c r="O25" s="1">
        <v>250</v>
      </c>
      <c r="P25" s="1">
        <v>150</v>
      </c>
      <c r="Q25" s="1">
        <v>200</v>
      </c>
      <c r="R25" s="1">
        <v>250</v>
      </c>
      <c r="S25" s="1">
        <v>150</v>
      </c>
      <c r="T25" s="1">
        <v>200</v>
      </c>
      <c r="U25" s="1">
        <v>250</v>
      </c>
      <c r="V25" s="1" t="s">
        <v>43</v>
      </c>
      <c r="W25" s="1" t="s">
        <v>43</v>
      </c>
      <c r="X25" s="1" t="s">
        <v>43</v>
      </c>
    </row>
    <row r="26" spans="12:24" x14ac:dyDescent="0.3">
      <c r="L26" s="1" t="s">
        <v>11</v>
      </c>
      <c r="M26" s="1">
        <v>32.9</v>
      </c>
      <c r="N26" s="1">
        <v>34.5</v>
      </c>
      <c r="O26" s="1">
        <v>35.799999999999997</v>
      </c>
      <c r="P26" s="1">
        <v>34.4</v>
      </c>
      <c r="Q26" s="1">
        <v>36.5</v>
      </c>
      <c r="R26" s="1">
        <v>38.5</v>
      </c>
      <c r="S26" s="1">
        <v>24.1</v>
      </c>
      <c r="T26" s="1">
        <v>25.7</v>
      </c>
      <c r="U26" s="1">
        <v>26.6</v>
      </c>
      <c r="V26" s="13">
        <f>AVERAGE(M26:O26)</f>
        <v>34.4</v>
      </c>
      <c r="W26" s="13">
        <f t="shared" ref="W26:W29" si="5">AVERAGE(N26:P26)</f>
        <v>34.9</v>
      </c>
      <c r="X26" s="13">
        <f t="shared" ref="X26:X29" si="6">AVERAGE(O26:Q26)</f>
        <v>35.566666666666663</v>
      </c>
    </row>
    <row r="27" spans="12:24" x14ac:dyDescent="0.3">
      <c r="L27" s="1" t="s">
        <v>12</v>
      </c>
      <c r="M27" s="1">
        <v>5.46</v>
      </c>
      <c r="N27" s="1">
        <v>5.85</v>
      </c>
      <c r="O27" s="1">
        <v>6.05</v>
      </c>
      <c r="P27" s="1">
        <v>5.23</v>
      </c>
      <c r="Q27" s="1">
        <v>5.53</v>
      </c>
      <c r="R27" s="1">
        <v>5.91</v>
      </c>
      <c r="S27" s="1">
        <v>4.0199999999999996</v>
      </c>
      <c r="T27" s="1">
        <v>4.33</v>
      </c>
      <c r="U27" s="1">
        <v>4.5599999999999996</v>
      </c>
      <c r="V27" s="13">
        <f>AVERAGE(M27:O27)</f>
        <v>5.7866666666666662</v>
      </c>
      <c r="W27" s="13">
        <f t="shared" si="5"/>
        <v>5.71</v>
      </c>
      <c r="X27" s="13">
        <f t="shared" si="6"/>
        <v>5.6033333333333344</v>
      </c>
    </row>
    <row r="28" spans="12:24" x14ac:dyDescent="0.3">
      <c r="L28" s="1" t="s">
        <v>13</v>
      </c>
      <c r="M28" s="1">
        <v>5.46</v>
      </c>
      <c r="N28" s="1">
        <v>5.85</v>
      </c>
      <c r="O28" s="1">
        <v>6.05</v>
      </c>
      <c r="P28" s="1">
        <v>5.23</v>
      </c>
      <c r="Q28" s="1">
        <v>5.53</v>
      </c>
      <c r="R28" s="1">
        <v>5.91</v>
      </c>
      <c r="S28" s="1">
        <v>4.0199999999999996</v>
      </c>
      <c r="T28" s="1">
        <v>4.33</v>
      </c>
      <c r="U28" s="1">
        <v>4.5599999999999996</v>
      </c>
      <c r="V28" s="13">
        <f>AVERAGE(M28:O28)</f>
        <v>5.7866666666666662</v>
      </c>
      <c r="W28" s="13">
        <f t="shared" si="5"/>
        <v>5.71</v>
      </c>
      <c r="X28" s="13">
        <f t="shared" si="6"/>
        <v>5.6033333333333344</v>
      </c>
    </row>
    <row r="29" spans="12:24" x14ac:dyDescent="0.3">
      <c r="L29" s="1" t="s">
        <v>14</v>
      </c>
      <c r="M29" s="1">
        <v>4.08</v>
      </c>
      <c r="N29" s="1">
        <v>4.34</v>
      </c>
      <c r="O29" s="1">
        <v>4.49</v>
      </c>
      <c r="P29" s="1">
        <v>4.03</v>
      </c>
      <c r="Q29" s="1">
        <v>4.25</v>
      </c>
      <c r="R29" s="1">
        <v>4.5</v>
      </c>
      <c r="S29" s="1">
        <v>2.88</v>
      </c>
      <c r="T29" s="1">
        <v>3.05</v>
      </c>
      <c r="U29" s="1">
        <v>3.25</v>
      </c>
      <c r="V29" s="13">
        <f>AVERAGE(M29:O29)</f>
        <v>4.3033333333333337</v>
      </c>
      <c r="W29" s="13">
        <f t="shared" si="5"/>
        <v>4.2866666666666662</v>
      </c>
      <c r="X29" s="13">
        <f t="shared" si="6"/>
        <v>4.2566666666666668</v>
      </c>
    </row>
    <row r="30" spans="12:24" x14ac:dyDescent="0.3">
      <c r="L30" s="1" t="s">
        <v>15</v>
      </c>
      <c r="M30" s="1"/>
      <c r="N30" s="1"/>
      <c r="O30" s="1"/>
      <c r="P30" s="1"/>
      <c r="Q30" s="1"/>
      <c r="R30" s="1"/>
      <c r="S30" s="1"/>
      <c r="T30" s="1"/>
      <c r="U30" s="1"/>
      <c r="V30" s="13"/>
      <c r="W30" s="13"/>
      <c r="X30" s="13"/>
    </row>
    <row r="31" spans="12:24" x14ac:dyDescent="0.3"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x14ac:dyDescent="0.3">
      <c r="L32" s="1" t="s">
        <v>37</v>
      </c>
      <c r="M32" s="13">
        <f>2*(M28*M29)/(M28+M29)</f>
        <v>4.6701886792452836</v>
      </c>
      <c r="N32" s="13">
        <f t="shared" ref="N32:X32" si="7">2*(N28*N29)/(N28+N29)</f>
        <v>4.9831207065750736</v>
      </c>
      <c r="O32" s="13">
        <f t="shared" si="7"/>
        <v>5.1545540796963953</v>
      </c>
      <c r="P32" s="13">
        <f t="shared" si="7"/>
        <v>4.5522462203023757</v>
      </c>
      <c r="Q32" s="13">
        <f t="shared" si="7"/>
        <v>4.806237218813906</v>
      </c>
      <c r="R32" s="13">
        <f t="shared" si="7"/>
        <v>5.1095100864553311</v>
      </c>
      <c r="S32" s="13">
        <f t="shared" si="7"/>
        <v>3.3558260869565215</v>
      </c>
      <c r="T32" s="13">
        <f t="shared" si="7"/>
        <v>3.5789972899728997</v>
      </c>
      <c r="U32" s="13">
        <f t="shared" si="7"/>
        <v>3.7951344430217668</v>
      </c>
      <c r="V32" s="13">
        <f t="shared" si="7"/>
        <v>4.9359674044708735</v>
      </c>
      <c r="W32" s="13">
        <f t="shared" si="7"/>
        <v>4.8970056685561847</v>
      </c>
      <c r="X32" s="13">
        <f t="shared" si="7"/>
        <v>4.838036961911202</v>
      </c>
    </row>
  </sheetData>
  <mergeCells count="12">
    <mergeCell ref="S24:U24"/>
    <mergeCell ref="M2:O2"/>
    <mergeCell ref="P2:R2"/>
    <mergeCell ref="S2:U2"/>
    <mergeCell ref="M13:O13"/>
    <mergeCell ref="P13:R13"/>
    <mergeCell ref="S13:U13"/>
    <mergeCell ref="B14:D14"/>
    <mergeCell ref="E14:G14"/>
    <mergeCell ref="H14:J14"/>
    <mergeCell ref="M24:O24"/>
    <mergeCell ref="P24:R24"/>
  </mergeCells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F290-2A86-44CD-807E-443AEE951963}">
  <dimension ref="A1:U32"/>
  <sheetViews>
    <sheetView zoomScale="85" zoomScaleNormal="85" workbookViewId="0">
      <selection activeCell="B8" sqref="B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1" x14ac:dyDescent="0.3">
      <c r="A1" s="1" t="s">
        <v>0</v>
      </c>
      <c r="B1" s="1" t="s">
        <v>26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21</v>
      </c>
      <c r="T1" s="1">
        <v>0</v>
      </c>
      <c r="U1" s="1"/>
    </row>
    <row r="2" spans="1:21" x14ac:dyDescent="0.3">
      <c r="A2" s="1" t="s">
        <v>2</v>
      </c>
      <c r="B2" s="1">
        <v>25000</v>
      </c>
      <c r="L2" s="2"/>
      <c r="M2" s="64" t="s">
        <v>9</v>
      </c>
      <c r="N2" s="64"/>
      <c r="O2" s="64"/>
      <c r="P2" s="64" t="s">
        <v>17</v>
      </c>
      <c r="Q2" s="64"/>
      <c r="R2" s="64"/>
      <c r="S2" s="64" t="s">
        <v>18</v>
      </c>
      <c r="T2" s="64"/>
      <c r="U2" s="64"/>
    </row>
    <row r="3" spans="1:21" x14ac:dyDescent="0.3">
      <c r="A3" s="1" t="s">
        <v>3</v>
      </c>
      <c r="B3" s="1">
        <v>14804</v>
      </c>
      <c r="L3" s="1" t="s">
        <v>10</v>
      </c>
      <c r="M3" s="1">
        <v>50</v>
      </c>
      <c r="N3" s="1">
        <v>100</v>
      </c>
      <c r="O3" s="1">
        <v>200</v>
      </c>
      <c r="P3" s="1">
        <v>50</v>
      </c>
      <c r="Q3" s="1">
        <v>100</v>
      </c>
      <c r="R3" s="1">
        <v>200</v>
      </c>
      <c r="S3" s="1">
        <v>50</v>
      </c>
      <c r="T3" s="1">
        <v>100</v>
      </c>
      <c r="U3" s="1">
        <v>200</v>
      </c>
    </row>
    <row r="4" spans="1:21" x14ac:dyDescent="0.3">
      <c r="A4" s="1" t="s">
        <v>4</v>
      </c>
      <c r="B4" s="1">
        <v>8.0419999999999998</v>
      </c>
      <c r="L4" s="1" t="s">
        <v>11</v>
      </c>
      <c r="M4" s="1">
        <v>80.3</v>
      </c>
      <c r="N4" s="1">
        <v>83</v>
      </c>
      <c r="O4" s="1">
        <v>84.5</v>
      </c>
      <c r="P4" s="1">
        <v>81.599999999999994</v>
      </c>
      <c r="Q4" s="1">
        <v>84.5</v>
      </c>
      <c r="R4" s="1">
        <v>84.9</v>
      </c>
      <c r="S4" s="1">
        <v>79.2</v>
      </c>
      <c r="T4" s="1">
        <v>81.599999999999994</v>
      </c>
      <c r="U4" s="1">
        <v>83.2</v>
      </c>
    </row>
    <row r="5" spans="1:21" x14ac:dyDescent="0.3">
      <c r="A5" s="1" t="s">
        <v>5</v>
      </c>
      <c r="B5" s="1">
        <v>608</v>
      </c>
      <c r="L5" s="1" t="s">
        <v>12</v>
      </c>
      <c r="M5" s="1">
        <v>59.06</v>
      </c>
      <c r="N5" s="1">
        <v>60.57</v>
      </c>
      <c r="O5" s="1">
        <v>62.39</v>
      </c>
      <c r="P5" s="1">
        <v>59.67</v>
      </c>
      <c r="Q5" s="1">
        <v>61.77</v>
      </c>
      <c r="R5" s="1">
        <v>62.66</v>
      </c>
      <c r="S5" s="1">
        <v>58.23</v>
      </c>
      <c r="T5" s="1">
        <v>60.31</v>
      </c>
      <c r="U5" s="1">
        <v>61.65</v>
      </c>
    </row>
    <row r="6" spans="1:21" x14ac:dyDescent="0.3">
      <c r="A6" s="1" t="s">
        <v>6</v>
      </c>
      <c r="B6" s="4" t="s">
        <v>30</v>
      </c>
      <c r="L6" s="1" t="s">
        <v>13</v>
      </c>
      <c r="M6" s="1">
        <v>59.06</v>
      </c>
      <c r="N6" s="1">
        <v>60.57</v>
      </c>
      <c r="O6" s="1">
        <v>62.39</v>
      </c>
      <c r="P6" s="1">
        <v>59.67</v>
      </c>
      <c r="Q6" s="1">
        <v>61.77</v>
      </c>
      <c r="R6" s="1">
        <v>62.66</v>
      </c>
      <c r="S6" s="1">
        <v>58.23</v>
      </c>
      <c r="T6" s="1">
        <v>60.31</v>
      </c>
      <c r="U6" s="1">
        <v>61.65</v>
      </c>
    </row>
    <row r="7" spans="1:21" x14ac:dyDescent="0.3">
      <c r="L7" s="1" t="s">
        <v>14</v>
      </c>
      <c r="M7" s="1">
        <v>11.19</v>
      </c>
      <c r="N7" s="1">
        <v>11.51</v>
      </c>
      <c r="O7" s="1">
        <v>11.93</v>
      </c>
      <c r="P7" s="1">
        <v>11.34</v>
      </c>
      <c r="Q7" s="1">
        <v>11.8</v>
      </c>
      <c r="R7" s="1">
        <v>11.98</v>
      </c>
      <c r="S7" s="1">
        <v>11.01</v>
      </c>
      <c r="T7" s="1">
        <v>11.44</v>
      </c>
      <c r="U7" s="1">
        <v>11.72</v>
      </c>
    </row>
    <row r="8" spans="1:21" x14ac:dyDescent="0.3">
      <c r="A8" s="1" t="s">
        <v>22</v>
      </c>
      <c r="B8" s="1">
        <v>4.0000000000000001E-3</v>
      </c>
      <c r="C8" s="1"/>
      <c r="L8" s="1" t="s">
        <v>15</v>
      </c>
      <c r="M8" s="1">
        <v>59.06</v>
      </c>
      <c r="N8" s="1">
        <v>60.57</v>
      </c>
      <c r="O8" s="1">
        <v>62.39</v>
      </c>
      <c r="P8" s="1">
        <v>59.67</v>
      </c>
      <c r="Q8" s="1">
        <v>61.77</v>
      </c>
      <c r="R8" s="1">
        <v>62.66</v>
      </c>
      <c r="S8" s="1">
        <v>58.23</v>
      </c>
      <c r="T8" s="1">
        <v>60.31</v>
      </c>
      <c r="U8" s="1">
        <v>61.65</v>
      </c>
    </row>
    <row r="9" spans="1:21" x14ac:dyDescent="0.3">
      <c r="A9" s="1"/>
      <c r="B9" s="1" t="s">
        <v>23</v>
      </c>
      <c r="C9" s="1" t="s">
        <v>28</v>
      </c>
      <c r="L9" s="1" t="s">
        <v>16</v>
      </c>
      <c r="M9" s="1">
        <v>59.06</v>
      </c>
      <c r="N9" s="1">
        <v>60.57</v>
      </c>
      <c r="O9" s="1">
        <v>62.39</v>
      </c>
      <c r="P9" s="1">
        <v>59.67</v>
      </c>
      <c r="Q9" s="1">
        <v>61.77</v>
      </c>
      <c r="R9" s="1">
        <v>62.66</v>
      </c>
      <c r="S9" s="1">
        <v>58.23</v>
      </c>
      <c r="T9" s="1">
        <v>60.31</v>
      </c>
      <c r="U9" s="1">
        <v>61.65</v>
      </c>
    </row>
    <row r="10" spans="1:21" x14ac:dyDescent="0.3">
      <c r="A10" s="1" t="s">
        <v>9</v>
      </c>
      <c r="B10" s="1">
        <v>360</v>
      </c>
      <c r="C10" s="1">
        <v>6.4</v>
      </c>
      <c r="L10" s="1" t="s">
        <v>29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 t="s">
        <v>17</v>
      </c>
      <c r="B11" s="1">
        <v>218</v>
      </c>
      <c r="C11" s="1">
        <v>3.8</v>
      </c>
    </row>
    <row r="12" spans="1:21" x14ac:dyDescent="0.3">
      <c r="A12" s="1" t="s">
        <v>18</v>
      </c>
      <c r="B12" s="1">
        <v>2494</v>
      </c>
      <c r="C12" s="1">
        <v>2.4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21</v>
      </c>
      <c r="T12" s="1">
        <v>0</v>
      </c>
      <c r="U12" s="1"/>
    </row>
    <row r="13" spans="1:21" x14ac:dyDescent="0.3">
      <c r="L13" s="2"/>
      <c r="M13" s="64" t="s">
        <v>9</v>
      </c>
      <c r="N13" s="64"/>
      <c r="O13" s="64"/>
      <c r="P13" s="64" t="s">
        <v>17</v>
      </c>
      <c r="Q13" s="64"/>
      <c r="R13" s="64"/>
      <c r="S13" s="64" t="s">
        <v>18</v>
      </c>
      <c r="T13" s="64"/>
      <c r="U13" s="64"/>
    </row>
    <row r="14" spans="1:21" x14ac:dyDescent="0.3">
      <c r="A14" s="1"/>
      <c r="B14" s="64" t="s">
        <v>9</v>
      </c>
      <c r="C14" s="64"/>
      <c r="D14" s="64"/>
      <c r="E14" s="64" t="s">
        <v>17</v>
      </c>
      <c r="F14" s="64"/>
      <c r="G14" s="64"/>
      <c r="H14" s="64" t="s">
        <v>18</v>
      </c>
      <c r="I14" s="64"/>
      <c r="J14" s="64"/>
      <c r="L14" s="1" t="s">
        <v>10</v>
      </c>
      <c r="M14" s="1">
        <v>50</v>
      </c>
      <c r="N14" s="1">
        <v>100</v>
      </c>
      <c r="O14" s="1">
        <v>200</v>
      </c>
      <c r="P14" s="1">
        <v>50</v>
      </c>
      <c r="Q14" s="1">
        <v>100</v>
      </c>
      <c r="R14" s="1">
        <v>200</v>
      </c>
      <c r="S14" s="1">
        <v>50</v>
      </c>
      <c r="T14" s="1">
        <v>100</v>
      </c>
      <c r="U14" s="1">
        <v>200</v>
      </c>
    </row>
    <row r="15" spans="1:21" x14ac:dyDescent="0.3">
      <c r="A15" s="1" t="s">
        <v>10</v>
      </c>
      <c r="B15" s="1">
        <v>50</v>
      </c>
      <c r="C15" s="1">
        <v>100</v>
      </c>
      <c r="D15" s="1">
        <v>200</v>
      </c>
      <c r="E15" s="1">
        <v>50</v>
      </c>
      <c r="F15" s="1">
        <v>100</v>
      </c>
      <c r="G15" s="1">
        <v>200</v>
      </c>
      <c r="H15" s="1">
        <v>50</v>
      </c>
      <c r="I15" s="1">
        <v>100</v>
      </c>
      <c r="J15" s="1">
        <v>200</v>
      </c>
      <c r="L15" s="1" t="s">
        <v>11</v>
      </c>
      <c r="M15" s="1">
        <v>81.900000000000006</v>
      </c>
      <c r="N15" s="1">
        <v>83.6</v>
      </c>
      <c r="O15" s="1">
        <v>84.9</v>
      </c>
      <c r="P15" s="1">
        <v>82.2</v>
      </c>
      <c r="Q15" s="1">
        <v>84.8</v>
      </c>
      <c r="R15" s="1">
        <v>85.3</v>
      </c>
      <c r="S15" s="1">
        <v>80.5</v>
      </c>
      <c r="T15" s="1">
        <v>82.4</v>
      </c>
      <c r="U15" s="1">
        <v>83.9</v>
      </c>
    </row>
    <row r="16" spans="1:21" x14ac:dyDescent="0.3">
      <c r="A16" s="1" t="s">
        <v>27</v>
      </c>
      <c r="B16" s="1">
        <v>2.7</v>
      </c>
      <c r="C16" s="1">
        <v>2.77</v>
      </c>
      <c r="D16" s="1">
        <v>2.9249999999999998</v>
      </c>
      <c r="E16" s="1">
        <v>2.42</v>
      </c>
      <c r="F16" s="1">
        <v>2.5</v>
      </c>
      <c r="G16" s="1">
        <v>2.69</v>
      </c>
      <c r="H16" s="1">
        <v>2.46</v>
      </c>
      <c r="I16" s="1">
        <v>2.68</v>
      </c>
      <c r="J16" s="1">
        <v>2.6949999999999998</v>
      </c>
      <c r="L16" s="1" t="s">
        <v>12</v>
      </c>
      <c r="M16" s="1">
        <v>40.47</v>
      </c>
      <c r="N16" s="1">
        <v>40.92</v>
      </c>
      <c r="O16" s="1">
        <v>41.71</v>
      </c>
      <c r="P16" s="1">
        <v>40.39</v>
      </c>
      <c r="Q16" s="1">
        <v>41.39</v>
      </c>
      <c r="R16" s="1">
        <v>41.9</v>
      </c>
      <c r="S16" s="1">
        <v>39.450000000000003</v>
      </c>
      <c r="T16" s="1">
        <v>40.56</v>
      </c>
      <c r="U16" s="1">
        <v>41.38</v>
      </c>
    </row>
    <row r="17" spans="12:21" x14ac:dyDescent="0.3">
      <c r="L17" s="1" t="s">
        <v>13</v>
      </c>
      <c r="M17" s="1">
        <v>40.47</v>
      </c>
      <c r="N17" s="1">
        <v>40.92</v>
      </c>
      <c r="O17" s="1">
        <v>41.71</v>
      </c>
      <c r="P17" s="1">
        <v>40.39</v>
      </c>
      <c r="Q17" s="1">
        <v>41.39</v>
      </c>
      <c r="R17" s="1">
        <v>41.9</v>
      </c>
      <c r="S17" s="1">
        <v>39.450000000000003</v>
      </c>
      <c r="T17" s="1">
        <v>40.56</v>
      </c>
      <c r="U17" s="1">
        <v>41.38</v>
      </c>
    </row>
    <row r="18" spans="12:21" x14ac:dyDescent="0.3">
      <c r="L18" s="1" t="s">
        <v>14</v>
      </c>
      <c r="M18" s="1">
        <v>17.8</v>
      </c>
      <c r="N18" s="1">
        <v>18.23</v>
      </c>
      <c r="O18" s="1">
        <v>18.64</v>
      </c>
      <c r="P18" s="1">
        <v>17.920000000000002</v>
      </c>
      <c r="Q18" s="1">
        <v>18.489999999999998</v>
      </c>
      <c r="R18" s="1">
        <v>18.77</v>
      </c>
      <c r="S18" s="1">
        <v>17.22</v>
      </c>
      <c r="T18" s="1">
        <v>17.97</v>
      </c>
      <c r="U18" s="1">
        <v>18.420000000000002</v>
      </c>
    </row>
    <row r="19" spans="12:21" x14ac:dyDescent="0.3">
      <c r="L19" s="1" t="s">
        <v>15</v>
      </c>
      <c r="M19" s="1">
        <v>40.47</v>
      </c>
      <c r="N19" s="1">
        <v>40.92</v>
      </c>
      <c r="O19" s="1">
        <v>41.71</v>
      </c>
      <c r="P19" s="1">
        <v>40.39</v>
      </c>
      <c r="Q19" s="1">
        <v>41.39</v>
      </c>
      <c r="R19" s="1">
        <v>41.9</v>
      </c>
      <c r="S19" s="1">
        <v>39.450000000000003</v>
      </c>
      <c r="T19" s="1">
        <v>40.56</v>
      </c>
      <c r="U19" s="1">
        <v>41.38</v>
      </c>
    </row>
    <row r="20" spans="12:21" x14ac:dyDescent="0.3">
      <c r="L20" s="1" t="s">
        <v>16</v>
      </c>
      <c r="M20" s="1">
        <v>40.47</v>
      </c>
      <c r="N20" s="1">
        <v>40.92</v>
      </c>
      <c r="O20" s="1">
        <v>41.71</v>
      </c>
      <c r="P20" s="1">
        <v>40.39</v>
      </c>
      <c r="Q20" s="1">
        <v>41.39</v>
      </c>
      <c r="R20" s="1">
        <v>41.9</v>
      </c>
      <c r="S20" s="1">
        <v>39.450000000000003</v>
      </c>
      <c r="T20" s="1">
        <v>40.56</v>
      </c>
      <c r="U20" s="1">
        <v>41.38</v>
      </c>
    </row>
    <row r="21" spans="12:21" x14ac:dyDescent="0.3">
      <c r="L21" s="1" t="s">
        <v>29</v>
      </c>
      <c r="M21" s="1"/>
      <c r="N21" s="1"/>
      <c r="O21" s="1"/>
      <c r="P21" s="1"/>
      <c r="Q21" s="1"/>
      <c r="R21" s="1"/>
      <c r="S21" s="1"/>
      <c r="T21" s="1"/>
      <c r="U21" s="1"/>
    </row>
    <row r="23" spans="12:21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21</v>
      </c>
      <c r="T23" s="1">
        <v>0</v>
      </c>
      <c r="U23" s="1"/>
    </row>
    <row r="24" spans="12:21" x14ac:dyDescent="0.3">
      <c r="L24" s="2"/>
      <c r="M24" s="64" t="s">
        <v>9</v>
      </c>
      <c r="N24" s="64"/>
      <c r="O24" s="64"/>
      <c r="P24" s="64" t="s">
        <v>17</v>
      </c>
      <c r="Q24" s="64"/>
      <c r="R24" s="64"/>
      <c r="S24" s="64" t="s">
        <v>18</v>
      </c>
      <c r="T24" s="64"/>
      <c r="U24" s="64"/>
    </row>
    <row r="25" spans="12:21" x14ac:dyDescent="0.3">
      <c r="L25" s="1" t="s">
        <v>10</v>
      </c>
      <c r="M25" s="1">
        <v>50</v>
      </c>
      <c r="N25" s="1">
        <v>100</v>
      </c>
      <c r="O25" s="1">
        <v>200</v>
      </c>
      <c r="P25" s="1">
        <v>50</v>
      </c>
      <c r="Q25" s="1">
        <v>100</v>
      </c>
      <c r="R25" s="1">
        <v>200</v>
      </c>
      <c r="S25" s="1">
        <v>50</v>
      </c>
      <c r="T25" s="1">
        <v>100</v>
      </c>
      <c r="U25" s="1">
        <v>200</v>
      </c>
    </row>
    <row r="26" spans="12:21" x14ac:dyDescent="0.3">
      <c r="L26" s="1" t="s">
        <v>11</v>
      </c>
      <c r="M26" s="1">
        <v>87.9</v>
      </c>
      <c r="N26" s="1">
        <v>89.2</v>
      </c>
      <c r="O26" s="1">
        <v>90.6</v>
      </c>
      <c r="P26" s="1">
        <v>88.2</v>
      </c>
      <c r="Q26" s="1">
        <v>90</v>
      </c>
      <c r="R26" s="1">
        <v>90.5</v>
      </c>
      <c r="S26" s="1">
        <v>86.4</v>
      </c>
      <c r="T26" s="1">
        <v>88.1</v>
      </c>
      <c r="U26" s="1">
        <v>89.5</v>
      </c>
    </row>
    <row r="27" spans="12:21" x14ac:dyDescent="0.3">
      <c r="L27" s="1" t="s">
        <v>12</v>
      </c>
      <c r="M27" s="1">
        <v>27.08</v>
      </c>
      <c r="N27" s="1">
        <v>27.45</v>
      </c>
      <c r="O27" s="1">
        <v>27.78</v>
      </c>
      <c r="P27" s="1">
        <v>26.3</v>
      </c>
      <c r="Q27" s="1">
        <v>27.59</v>
      </c>
      <c r="R27" s="1">
        <v>27.92</v>
      </c>
      <c r="S27" s="1">
        <v>26.15</v>
      </c>
      <c r="T27" s="1">
        <v>27.08</v>
      </c>
      <c r="U27" s="1">
        <v>27.7</v>
      </c>
    </row>
    <row r="28" spans="12:21" x14ac:dyDescent="0.3">
      <c r="L28" s="1" t="s">
        <v>13</v>
      </c>
      <c r="M28" s="1">
        <v>27.08</v>
      </c>
      <c r="N28" s="1">
        <v>27.45</v>
      </c>
      <c r="O28" s="1">
        <v>27.78</v>
      </c>
      <c r="P28" s="1">
        <v>26.3</v>
      </c>
      <c r="Q28" s="1">
        <v>27.59</v>
      </c>
      <c r="R28" s="1">
        <v>27.92</v>
      </c>
      <c r="S28" s="1">
        <v>26.15</v>
      </c>
      <c r="T28" s="1">
        <v>27.08</v>
      </c>
      <c r="U28" s="1">
        <v>27.7</v>
      </c>
    </row>
    <row r="29" spans="12:21" x14ac:dyDescent="0.3">
      <c r="L29" s="1" t="s">
        <v>14</v>
      </c>
      <c r="M29" s="1">
        <v>19.510000000000002</v>
      </c>
      <c r="N29" s="1">
        <v>19.88</v>
      </c>
      <c r="O29" s="1">
        <v>20.14</v>
      </c>
      <c r="P29" s="1">
        <v>19.63</v>
      </c>
      <c r="Q29" s="1">
        <v>20.02</v>
      </c>
      <c r="R29" s="1">
        <v>20.28</v>
      </c>
      <c r="S29" s="1">
        <v>18.690000000000001</v>
      </c>
      <c r="T29" s="1">
        <v>19.510000000000002</v>
      </c>
      <c r="U29" s="1">
        <v>20.03</v>
      </c>
    </row>
    <row r="30" spans="12:21" x14ac:dyDescent="0.3">
      <c r="L30" s="1" t="s">
        <v>15</v>
      </c>
      <c r="M30" s="1">
        <v>27.08</v>
      </c>
      <c r="N30" s="1">
        <v>27.45</v>
      </c>
      <c r="O30" s="1">
        <v>27.78</v>
      </c>
      <c r="P30" s="1">
        <v>26.3</v>
      </c>
      <c r="Q30" s="1">
        <v>27.59</v>
      </c>
      <c r="R30" s="1">
        <v>27.92</v>
      </c>
      <c r="S30" s="1">
        <v>26.15</v>
      </c>
      <c r="T30" s="1">
        <v>27.08</v>
      </c>
      <c r="U30" s="1">
        <v>27.7</v>
      </c>
    </row>
    <row r="31" spans="12:21" x14ac:dyDescent="0.3">
      <c r="L31" s="1" t="s">
        <v>16</v>
      </c>
      <c r="M31" s="1">
        <v>27.08</v>
      </c>
      <c r="N31" s="1">
        <v>27.45</v>
      </c>
      <c r="O31" s="1">
        <v>27.78</v>
      </c>
      <c r="P31" s="1">
        <v>26.3</v>
      </c>
      <c r="Q31" s="1">
        <v>27.59</v>
      </c>
      <c r="R31" s="1">
        <v>27.92</v>
      </c>
      <c r="S31" s="1">
        <v>26.15</v>
      </c>
      <c r="T31" s="1">
        <v>27.08</v>
      </c>
      <c r="U31" s="1">
        <v>27.7</v>
      </c>
    </row>
    <row r="32" spans="12:21" x14ac:dyDescent="0.3">
      <c r="L32" s="1" t="s">
        <v>29</v>
      </c>
      <c r="M32" s="1"/>
      <c r="N32" s="1"/>
      <c r="O32" s="1"/>
      <c r="P32" s="1"/>
      <c r="Q32" s="1"/>
      <c r="R32" s="1"/>
      <c r="S32" s="1"/>
      <c r="T32" s="1"/>
      <c r="U32" s="1"/>
    </row>
  </sheetData>
  <mergeCells count="12">
    <mergeCell ref="S24:U24"/>
    <mergeCell ref="M2:O2"/>
    <mergeCell ref="P2:R2"/>
    <mergeCell ref="S2:U2"/>
    <mergeCell ref="M13:O13"/>
    <mergeCell ref="P13:R13"/>
    <mergeCell ref="S13:U13"/>
    <mergeCell ref="B14:D14"/>
    <mergeCell ref="E14:G14"/>
    <mergeCell ref="H14:J14"/>
    <mergeCell ref="M24:O24"/>
    <mergeCell ref="P24:R24"/>
  </mergeCells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1D0B-5739-4064-99F0-E7E5F94D3507}">
  <dimension ref="A1:Z32"/>
  <sheetViews>
    <sheetView zoomScale="85" zoomScaleNormal="85" workbookViewId="0">
      <selection activeCell="I47" sqref="I47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6" x14ac:dyDescent="0.3">
      <c r="A1" s="1" t="s">
        <v>0</v>
      </c>
      <c r="B1" s="1" t="s">
        <v>26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32</v>
      </c>
      <c r="T1" s="1"/>
      <c r="U1" s="1">
        <v>3.46</v>
      </c>
    </row>
    <row r="2" spans="1:26" x14ac:dyDescent="0.3">
      <c r="A2" s="1" t="s">
        <v>2</v>
      </c>
      <c r="B2" s="1">
        <v>25000</v>
      </c>
      <c r="L2" s="2"/>
      <c r="M2" s="64" t="s">
        <v>9</v>
      </c>
      <c r="N2" s="64"/>
      <c r="O2" s="64"/>
      <c r="P2" s="64" t="s">
        <v>17</v>
      </c>
      <c r="Q2" s="64"/>
      <c r="R2" s="64"/>
      <c r="S2" s="64" t="s">
        <v>18</v>
      </c>
      <c r="T2" s="64"/>
      <c r="U2" s="64"/>
      <c r="V2" s="1" t="s">
        <v>9</v>
      </c>
      <c r="W2" s="8" t="s">
        <v>17</v>
      </c>
      <c r="X2" s="8" t="s">
        <v>18</v>
      </c>
    </row>
    <row r="3" spans="1:26" x14ac:dyDescent="0.3">
      <c r="A3" s="1" t="s">
        <v>3</v>
      </c>
      <c r="B3" s="1">
        <v>14804</v>
      </c>
      <c r="L3" s="1" t="s">
        <v>10</v>
      </c>
      <c r="M3" s="1">
        <v>50</v>
      </c>
      <c r="N3" s="1">
        <v>100</v>
      </c>
      <c r="O3" s="1">
        <v>200</v>
      </c>
      <c r="P3" s="1">
        <v>50</v>
      </c>
      <c r="Q3" s="1">
        <v>100</v>
      </c>
      <c r="R3" s="1">
        <v>200</v>
      </c>
      <c r="S3" s="1">
        <v>50</v>
      </c>
      <c r="T3" s="1">
        <v>100</v>
      </c>
      <c r="U3" s="1">
        <v>200</v>
      </c>
      <c r="V3" s="1" t="s">
        <v>43</v>
      </c>
      <c r="W3" s="1" t="s">
        <v>43</v>
      </c>
      <c r="X3" s="1" t="s">
        <v>43</v>
      </c>
    </row>
    <row r="4" spans="1:26" x14ac:dyDescent="0.3">
      <c r="A4" s="1" t="s">
        <v>4</v>
      </c>
      <c r="B4" s="1">
        <v>8.0419999999999998</v>
      </c>
      <c r="L4" s="1" t="s">
        <v>11</v>
      </c>
      <c r="M4" s="1">
        <v>80.3</v>
      </c>
      <c r="N4" s="1">
        <v>83</v>
      </c>
      <c r="O4" s="1">
        <v>84.5</v>
      </c>
      <c r="P4" s="1">
        <v>81.599999999999994</v>
      </c>
      <c r="Q4" s="1">
        <v>84.5</v>
      </c>
      <c r="R4" s="1">
        <v>84.9</v>
      </c>
      <c r="S4" s="1">
        <v>79.2</v>
      </c>
      <c r="T4" s="1">
        <v>81.599999999999994</v>
      </c>
      <c r="U4" s="1">
        <v>83.2</v>
      </c>
      <c r="V4" s="13">
        <f>AVERAGE(M4:O4)</f>
        <v>82.600000000000009</v>
      </c>
      <c r="W4" s="13">
        <f t="shared" ref="W4:X7" si="0">AVERAGE(N4:P4)</f>
        <v>83.033333333333331</v>
      </c>
      <c r="X4" s="13">
        <f t="shared" si="0"/>
        <v>83.533333333333331</v>
      </c>
    </row>
    <row r="5" spans="1:26" x14ac:dyDescent="0.3">
      <c r="A5" s="1" t="s">
        <v>5</v>
      </c>
      <c r="B5" s="1">
        <v>608</v>
      </c>
      <c r="L5" s="1" t="s">
        <v>12</v>
      </c>
      <c r="M5" s="1">
        <v>58.69</v>
      </c>
      <c r="N5" s="1">
        <v>60.17</v>
      </c>
      <c r="O5" s="1">
        <v>60.62</v>
      </c>
      <c r="P5" s="1">
        <v>59.6</v>
      </c>
      <c r="Q5" s="1">
        <v>61.12</v>
      </c>
      <c r="R5" s="1">
        <v>61.45</v>
      </c>
      <c r="S5" s="1">
        <v>58.23</v>
      </c>
      <c r="T5" s="1">
        <v>60.31</v>
      </c>
      <c r="U5" s="1">
        <v>61.65</v>
      </c>
      <c r="V5" s="13">
        <f t="shared" ref="V5:V7" si="1">AVERAGE(M5:O5)</f>
        <v>59.826666666666661</v>
      </c>
      <c r="W5" s="13">
        <f t="shared" si="0"/>
        <v>60.129999999999995</v>
      </c>
      <c r="X5" s="13">
        <f t="shared" si="0"/>
        <v>60.446666666666665</v>
      </c>
    </row>
    <row r="6" spans="1:26" x14ac:dyDescent="0.3">
      <c r="A6" s="1" t="s">
        <v>6</v>
      </c>
      <c r="B6" s="4" t="s">
        <v>30</v>
      </c>
      <c r="L6" s="1" t="s">
        <v>13</v>
      </c>
      <c r="M6" s="1">
        <v>58.69</v>
      </c>
      <c r="N6" s="1">
        <v>60.17</v>
      </c>
      <c r="O6" s="1">
        <v>60.62</v>
      </c>
      <c r="P6" s="1">
        <v>59.6</v>
      </c>
      <c r="Q6" s="1">
        <v>61.12</v>
      </c>
      <c r="R6" s="1">
        <v>61.45</v>
      </c>
      <c r="S6" s="1">
        <v>58.23</v>
      </c>
      <c r="T6" s="1">
        <v>60.31</v>
      </c>
      <c r="U6" s="1">
        <v>61.65</v>
      </c>
      <c r="V6" s="13">
        <f t="shared" si="1"/>
        <v>59.826666666666661</v>
      </c>
      <c r="W6" s="13">
        <f t="shared" si="0"/>
        <v>60.129999999999995</v>
      </c>
      <c r="X6" s="13">
        <f t="shared" si="0"/>
        <v>60.446666666666665</v>
      </c>
    </row>
    <row r="7" spans="1:26" x14ac:dyDescent="0.3">
      <c r="L7" s="1" t="s">
        <v>14</v>
      </c>
      <c r="M7" s="1">
        <v>11.15</v>
      </c>
      <c r="N7" s="1">
        <v>11.47</v>
      </c>
      <c r="O7" s="1">
        <v>11.65</v>
      </c>
      <c r="P7" s="1">
        <v>11.34</v>
      </c>
      <c r="Q7" s="1">
        <v>11.72</v>
      </c>
      <c r="R7" s="1">
        <v>11.77</v>
      </c>
      <c r="S7" s="1">
        <v>11.01</v>
      </c>
      <c r="T7" s="1">
        <v>11.44</v>
      </c>
      <c r="U7" s="1">
        <v>11.72</v>
      </c>
      <c r="V7" s="13">
        <f t="shared" si="1"/>
        <v>11.423333333333334</v>
      </c>
      <c r="W7" s="13">
        <f t="shared" si="0"/>
        <v>11.486666666666666</v>
      </c>
      <c r="X7" s="13">
        <f t="shared" si="0"/>
        <v>11.57</v>
      </c>
    </row>
    <row r="8" spans="1:26" x14ac:dyDescent="0.3">
      <c r="A8" s="1" t="s">
        <v>22</v>
      </c>
      <c r="B8" s="1">
        <v>4.0000000000000001E-3</v>
      </c>
      <c r="C8" s="1"/>
      <c r="L8" s="1" t="s">
        <v>15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x14ac:dyDescent="0.3">
      <c r="A9" s="1"/>
      <c r="B9" s="1" t="s">
        <v>23</v>
      </c>
      <c r="C9" s="1" t="s">
        <v>28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3">
      <c r="A10" s="1" t="s">
        <v>9</v>
      </c>
      <c r="B10" s="1">
        <v>360</v>
      </c>
      <c r="C10" s="1">
        <v>6.4</v>
      </c>
      <c r="L10" s="1" t="s">
        <v>37</v>
      </c>
      <c r="M10" s="13">
        <f>2*(M6*M7)/(M6+M7)</f>
        <v>18.73979095074456</v>
      </c>
      <c r="N10" s="13">
        <f t="shared" ref="N10:X10" si="2">2*(N6*N7)/(N6+N7)</f>
        <v>19.26716638749302</v>
      </c>
      <c r="O10" s="13">
        <f t="shared" si="2"/>
        <v>19.544015497440157</v>
      </c>
      <c r="P10" s="13">
        <f t="shared" si="2"/>
        <v>19.054524950662532</v>
      </c>
      <c r="Q10" s="13">
        <f t="shared" si="2"/>
        <v>19.668489840746844</v>
      </c>
      <c r="R10" s="13">
        <f t="shared" si="2"/>
        <v>19.755981972138759</v>
      </c>
      <c r="S10" s="13">
        <f t="shared" si="2"/>
        <v>18.518552859618719</v>
      </c>
      <c r="T10" s="13">
        <f t="shared" si="2"/>
        <v>19.231955400696865</v>
      </c>
      <c r="U10" s="13">
        <f t="shared" si="2"/>
        <v>19.695733951206215</v>
      </c>
      <c r="V10" s="13">
        <f t="shared" si="2"/>
        <v>19.183718050682259</v>
      </c>
      <c r="W10" s="13">
        <f t="shared" si="2"/>
        <v>19.288618105655107</v>
      </c>
      <c r="X10" s="13">
        <f t="shared" si="2"/>
        <v>19.422391113168249</v>
      </c>
    </row>
    <row r="11" spans="1:26" x14ac:dyDescent="0.3">
      <c r="A11" s="1" t="s">
        <v>17</v>
      </c>
      <c r="B11" s="1">
        <v>218</v>
      </c>
      <c r="C11" s="1">
        <v>3.8</v>
      </c>
    </row>
    <row r="12" spans="1:26" x14ac:dyDescent="0.3">
      <c r="A12" s="1" t="s">
        <v>18</v>
      </c>
      <c r="B12" s="1">
        <v>2494</v>
      </c>
      <c r="C12" s="1">
        <v>2.4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>
        <v>4.43</v>
      </c>
    </row>
    <row r="13" spans="1:26" x14ac:dyDescent="0.3">
      <c r="L13" s="2"/>
      <c r="M13" s="64" t="s">
        <v>9</v>
      </c>
      <c r="N13" s="64"/>
      <c r="O13" s="64"/>
      <c r="P13" s="64" t="s">
        <v>17</v>
      </c>
      <c r="Q13" s="64"/>
      <c r="R13" s="64"/>
      <c r="S13" s="64" t="s">
        <v>18</v>
      </c>
      <c r="T13" s="64"/>
      <c r="U13" s="64"/>
      <c r="V13" s="1" t="s">
        <v>9</v>
      </c>
      <c r="W13" s="8" t="s">
        <v>17</v>
      </c>
      <c r="X13" s="8" t="s">
        <v>18</v>
      </c>
      <c r="Y13" s="12"/>
      <c r="Z13" s="12"/>
    </row>
    <row r="14" spans="1:26" x14ac:dyDescent="0.3">
      <c r="A14" s="1"/>
      <c r="B14" s="64" t="s">
        <v>9</v>
      </c>
      <c r="C14" s="64"/>
      <c r="D14" s="64"/>
      <c r="E14" s="64" t="s">
        <v>17</v>
      </c>
      <c r="F14" s="64"/>
      <c r="G14" s="64"/>
      <c r="H14" s="64" t="s">
        <v>18</v>
      </c>
      <c r="I14" s="64"/>
      <c r="J14" s="64"/>
      <c r="L14" s="1" t="s">
        <v>10</v>
      </c>
      <c r="M14" s="1">
        <v>50</v>
      </c>
      <c r="N14" s="1">
        <v>100</v>
      </c>
      <c r="O14" s="1">
        <v>200</v>
      </c>
      <c r="P14" s="1">
        <v>50</v>
      </c>
      <c r="Q14" s="1">
        <v>100</v>
      </c>
      <c r="R14" s="1">
        <v>200</v>
      </c>
      <c r="S14" s="1">
        <v>50</v>
      </c>
      <c r="T14" s="1">
        <v>100</v>
      </c>
      <c r="U14" s="1">
        <v>200</v>
      </c>
      <c r="V14" s="1" t="s">
        <v>43</v>
      </c>
      <c r="W14" s="1" t="s">
        <v>43</v>
      </c>
      <c r="X14" s="1" t="s">
        <v>43</v>
      </c>
    </row>
    <row r="15" spans="1:26" x14ac:dyDescent="0.3">
      <c r="A15" s="1" t="s">
        <v>10</v>
      </c>
      <c r="B15" s="1">
        <v>50</v>
      </c>
      <c r="C15" s="1">
        <v>100</v>
      </c>
      <c r="D15" s="1">
        <v>200</v>
      </c>
      <c r="E15" s="1">
        <v>50</v>
      </c>
      <c r="F15" s="1">
        <v>100</v>
      </c>
      <c r="G15" s="1">
        <v>200</v>
      </c>
      <c r="H15" s="1">
        <v>50</v>
      </c>
      <c r="I15" s="1">
        <v>100</v>
      </c>
      <c r="J15" s="1">
        <v>200</v>
      </c>
      <c r="L15" s="1" t="s">
        <v>11</v>
      </c>
      <c r="M15" s="1">
        <v>81.900000000000006</v>
      </c>
      <c r="N15" s="1">
        <v>83.6</v>
      </c>
      <c r="O15" s="1">
        <v>84.9</v>
      </c>
      <c r="P15" s="1">
        <v>82.2</v>
      </c>
      <c r="Q15" s="1">
        <v>84.8</v>
      </c>
      <c r="R15" s="1">
        <v>85.3</v>
      </c>
      <c r="S15" s="1">
        <v>80.5</v>
      </c>
      <c r="T15" s="1">
        <v>82.4</v>
      </c>
      <c r="U15" s="1">
        <v>83.9</v>
      </c>
      <c r="V15" s="13">
        <f>AVERAGE(M15:O15)</f>
        <v>83.466666666666669</v>
      </c>
      <c r="W15" s="13">
        <f t="shared" ref="W15:W18" si="3">AVERAGE(N15:P15)</f>
        <v>83.566666666666663</v>
      </c>
      <c r="X15" s="13">
        <f t="shared" ref="X15:X18" si="4">AVERAGE(O15:Q15)</f>
        <v>83.966666666666683</v>
      </c>
    </row>
    <row r="16" spans="1:26" x14ac:dyDescent="0.3">
      <c r="A16" s="1" t="s">
        <v>27</v>
      </c>
      <c r="B16" s="1">
        <v>2.7</v>
      </c>
      <c r="C16" s="1">
        <v>2.77</v>
      </c>
      <c r="D16" s="1">
        <v>2.9249999999999998</v>
      </c>
      <c r="E16" s="1">
        <v>2.42</v>
      </c>
      <c r="F16" s="1">
        <v>2.5</v>
      </c>
      <c r="G16" s="1">
        <v>2.69</v>
      </c>
      <c r="H16" s="1">
        <v>2.46</v>
      </c>
      <c r="I16" s="1">
        <v>2.68</v>
      </c>
      <c r="J16" s="1">
        <v>2.6949999999999998</v>
      </c>
      <c r="L16" s="1" t="s">
        <v>12</v>
      </c>
      <c r="M16" s="1">
        <v>40.49</v>
      </c>
      <c r="N16" s="1">
        <v>40.85</v>
      </c>
      <c r="O16" s="1">
        <v>40.950000000000003</v>
      </c>
      <c r="P16" s="1">
        <v>40.17</v>
      </c>
      <c r="Q16" s="1">
        <v>41.13</v>
      </c>
      <c r="R16" s="1">
        <v>41.47</v>
      </c>
      <c r="S16" s="1">
        <v>39.450000000000003</v>
      </c>
      <c r="T16" s="1">
        <v>40.56</v>
      </c>
      <c r="U16" s="1">
        <v>41.38</v>
      </c>
      <c r="V16" s="13">
        <f t="shared" ref="V16:V18" si="5">AVERAGE(M16:O16)</f>
        <v>40.763333333333335</v>
      </c>
      <c r="W16" s="13">
        <f t="shared" si="3"/>
        <v>40.656666666666673</v>
      </c>
      <c r="X16" s="13">
        <f t="shared" si="4"/>
        <v>40.75</v>
      </c>
    </row>
    <row r="17" spans="12:24" x14ac:dyDescent="0.3">
      <c r="L17" s="1" t="s">
        <v>13</v>
      </c>
      <c r="M17" s="1">
        <v>40.49</v>
      </c>
      <c r="N17" s="1">
        <v>40.85</v>
      </c>
      <c r="O17" s="1">
        <v>40.950000000000003</v>
      </c>
      <c r="P17" s="1">
        <v>40.17</v>
      </c>
      <c r="Q17" s="1">
        <v>41.13</v>
      </c>
      <c r="R17" s="1">
        <v>41.47</v>
      </c>
      <c r="S17" s="1">
        <v>39.450000000000003</v>
      </c>
      <c r="T17" s="1">
        <v>40.56</v>
      </c>
      <c r="U17" s="1">
        <v>41.38</v>
      </c>
      <c r="V17" s="13">
        <f t="shared" si="5"/>
        <v>40.763333333333335</v>
      </c>
      <c r="W17" s="13">
        <f t="shared" si="3"/>
        <v>40.656666666666673</v>
      </c>
      <c r="X17" s="13">
        <f t="shared" si="4"/>
        <v>40.75</v>
      </c>
    </row>
    <row r="18" spans="12:24" x14ac:dyDescent="0.3">
      <c r="L18" s="1" t="s">
        <v>14</v>
      </c>
      <c r="M18" s="1">
        <v>17.829999999999998</v>
      </c>
      <c r="N18" s="1">
        <v>18.239999999999998</v>
      </c>
      <c r="O18" s="1">
        <v>18.38</v>
      </c>
      <c r="P18" s="1">
        <v>17.899999999999999</v>
      </c>
      <c r="Q18" s="1">
        <v>18.54</v>
      </c>
      <c r="R18" s="1">
        <v>18.739999999999998</v>
      </c>
      <c r="S18" s="1">
        <v>17.22</v>
      </c>
      <c r="T18" s="1">
        <v>17.97</v>
      </c>
      <c r="U18" s="1">
        <v>18.420000000000002</v>
      </c>
      <c r="V18" s="13">
        <f t="shared" si="5"/>
        <v>18.149999999999995</v>
      </c>
      <c r="W18" s="13">
        <f t="shared" si="3"/>
        <v>18.173333333333332</v>
      </c>
      <c r="X18" s="13">
        <f t="shared" si="4"/>
        <v>18.273333333333333</v>
      </c>
    </row>
    <row r="19" spans="12:24" x14ac:dyDescent="0.3">
      <c r="L19" s="1" t="s">
        <v>15</v>
      </c>
      <c r="M19" s="1">
        <v>40.49</v>
      </c>
      <c r="N19" s="1">
        <v>40.85</v>
      </c>
      <c r="O19" s="1">
        <v>40.950000000000003</v>
      </c>
      <c r="P19" s="1">
        <v>40.17</v>
      </c>
      <c r="Q19" s="1">
        <v>41.13</v>
      </c>
      <c r="R19" s="1">
        <v>41.47</v>
      </c>
      <c r="S19" s="1">
        <v>39.450000000000003</v>
      </c>
      <c r="T19" s="1">
        <v>40.56</v>
      </c>
      <c r="U19" s="1">
        <v>41.38</v>
      </c>
      <c r="V19" s="1"/>
      <c r="W19" s="1"/>
      <c r="X19" s="1"/>
    </row>
    <row r="20" spans="12:24" x14ac:dyDescent="0.3">
      <c r="L20" s="1" t="s">
        <v>16</v>
      </c>
      <c r="M20" s="1">
        <v>40.49</v>
      </c>
      <c r="N20" s="1">
        <v>40.85</v>
      </c>
      <c r="O20" s="1">
        <v>40.950000000000003</v>
      </c>
      <c r="P20" s="1">
        <v>40.17</v>
      </c>
      <c r="Q20" s="1">
        <v>41.13</v>
      </c>
      <c r="R20" s="1">
        <v>41.47</v>
      </c>
      <c r="S20" s="1">
        <v>39.450000000000003</v>
      </c>
      <c r="T20" s="1">
        <v>40.56</v>
      </c>
      <c r="U20" s="1">
        <v>41.38</v>
      </c>
      <c r="V20" s="1"/>
      <c r="W20" s="1"/>
      <c r="X20" s="1"/>
    </row>
    <row r="21" spans="12:24" x14ac:dyDescent="0.3">
      <c r="L21" s="1" t="s">
        <v>37</v>
      </c>
      <c r="M21" s="13">
        <f>2*(M17*M18)/(M17+M18)</f>
        <v>24.757774348422494</v>
      </c>
      <c r="N21" s="13">
        <f t="shared" ref="N21:X21" si="6">2*(N17*N18)/(N17+N18)</f>
        <v>25.219292604501604</v>
      </c>
      <c r="O21" s="13">
        <f t="shared" si="6"/>
        <v>25.372020900050568</v>
      </c>
      <c r="P21" s="13">
        <f t="shared" si="6"/>
        <v>24.764697778543137</v>
      </c>
      <c r="Q21" s="13">
        <f t="shared" si="6"/>
        <v>25.558914027149321</v>
      </c>
      <c r="R21" s="13">
        <f t="shared" si="6"/>
        <v>25.814575651885072</v>
      </c>
      <c r="S21" s="13">
        <f t="shared" si="6"/>
        <v>23.974907358390681</v>
      </c>
      <c r="T21" s="13">
        <f t="shared" si="6"/>
        <v>24.905627883136852</v>
      </c>
      <c r="U21" s="13">
        <f t="shared" si="6"/>
        <v>25.492294314381272</v>
      </c>
      <c r="V21" s="13">
        <f t="shared" si="6"/>
        <v>25.116708158877444</v>
      </c>
      <c r="W21" s="13">
        <f t="shared" si="6"/>
        <v>25.118720229663626</v>
      </c>
      <c r="X21" s="13">
        <f t="shared" si="6"/>
        <v>25.231998644603827</v>
      </c>
    </row>
    <row r="23" spans="12:24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32</v>
      </c>
      <c r="T23" s="1"/>
      <c r="U23" s="1">
        <v>6.62</v>
      </c>
    </row>
    <row r="24" spans="12:24" x14ac:dyDescent="0.3">
      <c r="L24" s="2"/>
      <c r="M24" s="64" t="s">
        <v>9</v>
      </c>
      <c r="N24" s="64"/>
      <c r="O24" s="64"/>
      <c r="P24" s="64" t="s">
        <v>17</v>
      </c>
      <c r="Q24" s="64"/>
      <c r="R24" s="64"/>
      <c r="S24" s="64" t="s">
        <v>18</v>
      </c>
      <c r="T24" s="64"/>
      <c r="U24" s="64"/>
      <c r="V24" s="1" t="s">
        <v>9</v>
      </c>
      <c r="W24" s="8" t="s">
        <v>17</v>
      </c>
      <c r="X24" s="8" t="s">
        <v>18</v>
      </c>
    </row>
    <row r="25" spans="12:24" x14ac:dyDescent="0.3">
      <c r="L25" s="1" t="s">
        <v>10</v>
      </c>
      <c r="M25" s="1">
        <v>50</v>
      </c>
      <c r="N25" s="1">
        <v>100</v>
      </c>
      <c r="O25" s="1">
        <v>200</v>
      </c>
      <c r="P25" s="1">
        <v>50</v>
      </c>
      <c r="Q25" s="1">
        <v>100</v>
      </c>
      <c r="R25" s="1">
        <v>200</v>
      </c>
      <c r="S25" s="1">
        <v>50</v>
      </c>
      <c r="T25" s="1">
        <v>100</v>
      </c>
      <c r="U25" s="1">
        <v>200</v>
      </c>
      <c r="V25" s="1" t="s">
        <v>43</v>
      </c>
      <c r="W25" s="1" t="s">
        <v>43</v>
      </c>
      <c r="X25" s="1" t="s">
        <v>43</v>
      </c>
    </row>
    <row r="26" spans="12:24" x14ac:dyDescent="0.3">
      <c r="L26" s="1" t="s">
        <v>11</v>
      </c>
      <c r="M26" s="1">
        <v>87.9</v>
      </c>
      <c r="N26" s="1">
        <v>89.2</v>
      </c>
      <c r="O26" s="1">
        <v>90.2</v>
      </c>
      <c r="P26" s="1">
        <v>88.2</v>
      </c>
      <c r="Q26" s="1">
        <v>90</v>
      </c>
      <c r="R26" s="1">
        <v>90.5</v>
      </c>
      <c r="S26" s="1">
        <v>86.4</v>
      </c>
      <c r="T26" s="1">
        <v>88.1</v>
      </c>
      <c r="U26" s="1">
        <v>89.5</v>
      </c>
      <c r="V26" s="13">
        <f>AVERAGE(M26:O26)</f>
        <v>89.100000000000009</v>
      </c>
      <c r="W26" s="13">
        <f t="shared" ref="W26:W29" si="7">AVERAGE(N26:P26)</f>
        <v>89.2</v>
      </c>
      <c r="X26" s="13">
        <f t="shared" ref="X26:X29" si="8">AVERAGE(O26:Q26)</f>
        <v>89.466666666666654</v>
      </c>
    </row>
    <row r="27" spans="12:24" x14ac:dyDescent="0.3">
      <c r="L27" s="1" t="s">
        <v>12</v>
      </c>
      <c r="M27" s="1">
        <v>26.95</v>
      </c>
      <c r="N27" s="1">
        <v>27.1</v>
      </c>
      <c r="O27" s="1">
        <v>27.1</v>
      </c>
      <c r="P27" s="1">
        <v>26.15</v>
      </c>
      <c r="Q27" s="1">
        <v>26.69</v>
      </c>
      <c r="R27" s="1">
        <v>27</v>
      </c>
      <c r="S27" s="1">
        <v>26.15</v>
      </c>
      <c r="T27" s="1">
        <v>27.08</v>
      </c>
      <c r="U27" s="1">
        <v>27.7</v>
      </c>
      <c r="V27" s="13">
        <f t="shared" ref="V27:V29" si="9">AVERAGE(M27:O27)</f>
        <v>27.05</v>
      </c>
      <c r="W27" s="13">
        <f t="shared" si="7"/>
        <v>26.783333333333331</v>
      </c>
      <c r="X27" s="13">
        <f t="shared" si="8"/>
        <v>26.646666666666665</v>
      </c>
    </row>
    <row r="28" spans="12:24" x14ac:dyDescent="0.3">
      <c r="L28" s="1" t="s">
        <v>13</v>
      </c>
      <c r="M28" s="1">
        <v>26.95</v>
      </c>
      <c r="N28" s="1">
        <v>27.1</v>
      </c>
      <c r="O28" s="1">
        <v>27.1</v>
      </c>
      <c r="P28" s="1">
        <v>26.15</v>
      </c>
      <c r="Q28" s="1">
        <v>26.69</v>
      </c>
      <c r="R28" s="1">
        <v>27</v>
      </c>
      <c r="S28" s="1">
        <v>26.15</v>
      </c>
      <c r="T28" s="1">
        <v>27.08</v>
      </c>
      <c r="U28" s="1">
        <v>27.7</v>
      </c>
      <c r="V28" s="13">
        <f t="shared" si="9"/>
        <v>27.05</v>
      </c>
      <c r="W28" s="13">
        <f t="shared" si="7"/>
        <v>26.783333333333331</v>
      </c>
      <c r="X28" s="13">
        <f t="shared" si="8"/>
        <v>26.646666666666665</v>
      </c>
    </row>
    <row r="29" spans="12:24" x14ac:dyDescent="0.3">
      <c r="L29" s="1" t="s">
        <v>14</v>
      </c>
      <c r="M29" s="1">
        <v>19.52</v>
      </c>
      <c r="N29" s="1">
        <v>19.829999999999998</v>
      </c>
      <c r="O29" s="1">
        <v>19.84</v>
      </c>
      <c r="P29" s="1">
        <v>19.59</v>
      </c>
      <c r="Q29" s="1">
        <v>20.07</v>
      </c>
      <c r="R29" s="1">
        <v>20.32</v>
      </c>
      <c r="S29" s="1">
        <v>18.690000000000001</v>
      </c>
      <c r="T29" s="1">
        <v>19.510000000000002</v>
      </c>
      <c r="U29" s="1">
        <v>20.03</v>
      </c>
      <c r="V29" s="13">
        <f t="shared" si="9"/>
        <v>19.73</v>
      </c>
      <c r="W29" s="13">
        <f t="shared" si="7"/>
        <v>19.753333333333334</v>
      </c>
      <c r="X29" s="13">
        <f t="shared" si="8"/>
        <v>19.833333333333332</v>
      </c>
    </row>
    <row r="30" spans="12:24" x14ac:dyDescent="0.3">
      <c r="L30" s="1" t="s">
        <v>15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2:24" x14ac:dyDescent="0.3"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x14ac:dyDescent="0.3">
      <c r="L32" s="1" t="s">
        <v>37</v>
      </c>
      <c r="M32" s="13">
        <f>2*(M28*M29)/(M28+M29)</f>
        <v>22.641015709059609</v>
      </c>
      <c r="N32" s="13">
        <f t="shared" ref="N32:X32" si="10">2*(N28*N29)/(N28+N29)</f>
        <v>22.901896441508633</v>
      </c>
      <c r="O32" s="13">
        <f t="shared" si="10"/>
        <v>22.908564124414145</v>
      </c>
      <c r="P32" s="13">
        <f t="shared" si="10"/>
        <v>22.399584608657634</v>
      </c>
      <c r="Q32" s="13">
        <f t="shared" si="10"/>
        <v>22.91139007698888</v>
      </c>
      <c r="R32" s="13">
        <f t="shared" si="10"/>
        <v>23.18850380388842</v>
      </c>
      <c r="S32" s="13">
        <f t="shared" si="10"/>
        <v>21.79944246208742</v>
      </c>
      <c r="T32" s="13">
        <f t="shared" si="10"/>
        <v>22.680008585533372</v>
      </c>
      <c r="U32" s="13">
        <f t="shared" si="10"/>
        <v>23.248732453383614</v>
      </c>
      <c r="V32" s="13">
        <f t="shared" si="10"/>
        <v>22.817293715262934</v>
      </c>
      <c r="W32" s="13">
        <f t="shared" si="10"/>
        <v>22.737344507318003</v>
      </c>
      <c r="X32" s="13">
        <f t="shared" si="10"/>
        <v>22.740629183400266</v>
      </c>
    </row>
  </sheetData>
  <mergeCells count="12">
    <mergeCell ref="S24:U24"/>
    <mergeCell ref="M2:O2"/>
    <mergeCell ref="P2:R2"/>
    <mergeCell ref="S2:U2"/>
    <mergeCell ref="M13:O13"/>
    <mergeCell ref="P13:R13"/>
    <mergeCell ref="S13:U13"/>
    <mergeCell ref="B14:D14"/>
    <mergeCell ref="E14:G14"/>
    <mergeCell ref="H14:J14"/>
    <mergeCell ref="M24:O24"/>
    <mergeCell ref="P24:R24"/>
  </mergeCells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419C-AD1C-4A90-BA3A-6CD5381F8C70}">
  <dimension ref="A1:D5"/>
  <sheetViews>
    <sheetView workbookViewId="0">
      <selection activeCell="C3" sqref="C3"/>
    </sheetView>
  </sheetViews>
  <sheetFormatPr defaultRowHeight="16.5" x14ac:dyDescent="0.3"/>
  <sheetData>
    <row r="1" spans="1:4" x14ac:dyDescent="0.3">
      <c r="A1" t="s">
        <v>54</v>
      </c>
      <c r="B1" t="s">
        <v>55</v>
      </c>
    </row>
    <row r="2" spans="1:4" x14ac:dyDescent="0.3">
      <c r="B2" t="s">
        <v>56</v>
      </c>
      <c r="C2" t="s">
        <v>57</v>
      </c>
      <c r="D2" t="s">
        <v>58</v>
      </c>
    </row>
    <row r="3" spans="1:4" x14ac:dyDescent="0.3">
      <c r="A3" t="s">
        <v>59</v>
      </c>
      <c r="B3">
        <v>792</v>
      </c>
      <c r="C3">
        <v>20790</v>
      </c>
    </row>
    <row r="4" spans="1:4" x14ac:dyDescent="0.3">
      <c r="A4" t="s">
        <v>60</v>
      </c>
      <c r="B4">
        <v>575</v>
      </c>
      <c r="C4">
        <v>8224</v>
      </c>
    </row>
    <row r="5" spans="1:4" x14ac:dyDescent="0.3">
      <c r="A5" t="s">
        <v>61</v>
      </c>
      <c r="B5">
        <v>5252</v>
      </c>
      <c r="C5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D472-53DC-450A-8A5F-7413A2AE2F00}">
  <dimension ref="A1:AJ64"/>
  <sheetViews>
    <sheetView topLeftCell="A34" zoomScale="70" zoomScaleNormal="70" workbookViewId="0">
      <selection activeCell="U38" sqref="U38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5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>
        <v>1000</v>
      </c>
      <c r="T3">
        <v>1500</v>
      </c>
      <c r="U3">
        <v>2000</v>
      </c>
      <c r="V3">
        <v>2500</v>
      </c>
      <c r="W3">
        <v>3000</v>
      </c>
      <c r="X3">
        <v>1000</v>
      </c>
      <c r="Y3">
        <v>1500</v>
      </c>
      <c r="Z3">
        <v>2000</v>
      </c>
      <c r="AA3">
        <v>2500</v>
      </c>
      <c r="AB3">
        <v>3000</v>
      </c>
      <c r="AC3">
        <v>1000</v>
      </c>
      <c r="AD3">
        <v>1500</v>
      </c>
      <c r="AE3">
        <v>2000</v>
      </c>
      <c r="AF3">
        <v>2500</v>
      </c>
      <c r="AG3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>
        <v>79.701499999999996</v>
      </c>
      <c r="T4">
        <v>86.268699999999995</v>
      </c>
      <c r="U4">
        <v>89.552199999999999</v>
      </c>
      <c r="V4">
        <v>91.940299999999993</v>
      </c>
      <c r="W4">
        <v>92.238799999999998</v>
      </c>
      <c r="X4">
        <v>81.194000000000003</v>
      </c>
      <c r="Y4">
        <v>87.164199999999994</v>
      </c>
      <c r="Z4">
        <v>90.746300000000005</v>
      </c>
      <c r="AA4">
        <v>92.238799999999998</v>
      </c>
      <c r="AB4">
        <v>92.835800000000006</v>
      </c>
      <c r="AC4">
        <v>66.5672</v>
      </c>
      <c r="AD4">
        <v>70.746300000000005</v>
      </c>
      <c r="AE4">
        <v>74.925399999999996</v>
      </c>
      <c r="AF4">
        <v>77.313400000000001</v>
      </c>
      <c r="AG4">
        <v>79.403000000000006</v>
      </c>
      <c r="AH4" s="13">
        <f>AVERAGE(S4:W4)</f>
        <v>87.940300000000008</v>
      </c>
      <c r="AI4" s="13">
        <f>AVERAGE(X4:AB4)</f>
        <v>88.835819999999998</v>
      </c>
      <c r="AJ4" s="13">
        <f>AVERAGE(AC4:AG4)</f>
        <v>73.791060000000002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>
        <v>42.686599999999999</v>
      </c>
      <c r="T5">
        <v>43.880600000000001</v>
      </c>
      <c r="U5">
        <v>43.880600000000001</v>
      </c>
      <c r="V5">
        <v>44.477600000000002</v>
      </c>
      <c r="W5">
        <v>44.179099999999998</v>
      </c>
      <c r="X5">
        <v>43.880600000000001</v>
      </c>
      <c r="Y5">
        <v>44.7761</v>
      </c>
      <c r="Z5">
        <v>44.477600000000002</v>
      </c>
      <c r="AA5">
        <v>45.074599999999997</v>
      </c>
      <c r="AB5">
        <v>45.074599999999997</v>
      </c>
      <c r="AC5">
        <v>36.7164</v>
      </c>
      <c r="AD5">
        <v>38.805999999999997</v>
      </c>
      <c r="AE5">
        <v>40.597000000000001</v>
      </c>
      <c r="AF5">
        <v>42.686599999999999</v>
      </c>
      <c r="AG5">
        <v>42.985100000000003</v>
      </c>
      <c r="AH5" s="13">
        <f t="shared" ref="AH5:AH7" si="0">AVERAGE(S5:W5)</f>
        <v>43.820900000000002</v>
      </c>
      <c r="AI5" s="13">
        <f t="shared" ref="AI5:AI7" si="1">AVERAGE(X5:AB5)</f>
        <v>44.656700000000001</v>
      </c>
      <c r="AJ5" s="13">
        <f t="shared" ref="AJ5:AJ7" si="2">AVERAGE(AC5:AG5)</f>
        <v>40.358220000000003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>
        <v>42.686599999999999</v>
      </c>
      <c r="T6">
        <v>43.880600000000001</v>
      </c>
      <c r="U6">
        <v>43.880600000000001</v>
      </c>
      <c r="V6">
        <v>44.477600000000002</v>
      </c>
      <c r="W6">
        <v>44.179099999999998</v>
      </c>
      <c r="X6">
        <v>43.880600000000001</v>
      </c>
      <c r="Y6">
        <v>44.7761</v>
      </c>
      <c r="Z6">
        <v>44.477600000000002</v>
      </c>
      <c r="AA6">
        <v>45.074599999999997</v>
      </c>
      <c r="AB6">
        <v>45.074599999999997</v>
      </c>
      <c r="AC6">
        <v>36.7164</v>
      </c>
      <c r="AD6">
        <v>38.805999999999997</v>
      </c>
      <c r="AE6">
        <v>40.597000000000001</v>
      </c>
      <c r="AF6">
        <v>42.686599999999999</v>
      </c>
      <c r="AG6">
        <v>42.985100000000003</v>
      </c>
      <c r="AH6" s="13">
        <f t="shared" si="0"/>
        <v>43.820900000000002</v>
      </c>
      <c r="AI6" s="13">
        <f t="shared" si="1"/>
        <v>44.656700000000001</v>
      </c>
      <c r="AJ6" s="13">
        <f t="shared" si="2"/>
        <v>40.358220000000003</v>
      </c>
    </row>
    <row r="7" spans="1:36" x14ac:dyDescent="0.3">
      <c r="A7" s="3"/>
      <c r="B7" s="3"/>
      <c r="C7" s="3"/>
      <c r="R7" s="17" t="s">
        <v>14</v>
      </c>
      <c r="S7">
        <v>17.010999999999999</v>
      </c>
      <c r="T7">
        <v>17.457000000000001</v>
      </c>
      <c r="U7">
        <v>17.300699999999999</v>
      </c>
      <c r="V7">
        <v>17.5992</v>
      </c>
      <c r="W7">
        <v>17.499700000000001</v>
      </c>
      <c r="X7">
        <v>17.558299999999999</v>
      </c>
      <c r="Y7">
        <v>17.752600000000001</v>
      </c>
      <c r="Z7">
        <v>17.715299999999999</v>
      </c>
      <c r="AA7">
        <v>18.0138</v>
      </c>
      <c r="AB7">
        <v>18.0138</v>
      </c>
      <c r="AC7">
        <v>14.5075</v>
      </c>
      <c r="AD7">
        <v>15.4528</v>
      </c>
      <c r="AE7">
        <v>16.464600000000001</v>
      </c>
      <c r="AF7">
        <v>17.3033</v>
      </c>
      <c r="AG7">
        <v>17.353100000000001</v>
      </c>
      <c r="AH7" s="13">
        <f t="shared" si="0"/>
        <v>17.373520000000003</v>
      </c>
      <c r="AI7" s="13">
        <f t="shared" si="1"/>
        <v>17.810760000000002</v>
      </c>
      <c r="AJ7" s="13">
        <f t="shared" si="2"/>
        <v>16.216259999999998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>
        <v>42.686599999999999</v>
      </c>
      <c r="T8">
        <v>43.880600000000001</v>
      </c>
      <c r="U8">
        <v>43.880600000000001</v>
      </c>
      <c r="V8">
        <v>44.477600000000002</v>
      </c>
      <c r="W8">
        <v>44.179099999999998</v>
      </c>
      <c r="X8">
        <v>43.880600000000001</v>
      </c>
      <c r="Y8">
        <v>44.7761</v>
      </c>
      <c r="Z8">
        <v>44.477600000000002</v>
      </c>
      <c r="AA8">
        <v>45.074599999999997</v>
      </c>
      <c r="AB8">
        <v>45.074599999999997</v>
      </c>
      <c r="AC8">
        <v>36.7164</v>
      </c>
      <c r="AD8">
        <v>38.805999999999997</v>
      </c>
      <c r="AE8">
        <v>40.597000000000001</v>
      </c>
      <c r="AF8">
        <v>42.686599999999999</v>
      </c>
      <c r="AG8">
        <v>42.985100000000003</v>
      </c>
      <c r="AH8" s="13">
        <f>AVERAGE(S8:W8)</f>
        <v>43.820900000000002</v>
      </c>
      <c r="AI8" s="13">
        <f>AVERAGE(X8:AB8)</f>
        <v>44.656700000000001</v>
      </c>
      <c r="AJ8" s="13">
        <f>AVERAGE(AC8:AG8)</f>
        <v>40.358220000000003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>
        <v>42.686599999999999</v>
      </c>
      <c r="T9">
        <v>43.880600000000001</v>
      </c>
      <c r="U9">
        <v>43.880600000000001</v>
      </c>
      <c r="V9">
        <v>44.477600000000002</v>
      </c>
      <c r="W9">
        <v>44.179099999999998</v>
      </c>
      <c r="X9">
        <v>43.880600000000001</v>
      </c>
      <c r="Y9">
        <v>44.7761</v>
      </c>
      <c r="Z9">
        <v>44.477600000000002</v>
      </c>
      <c r="AA9">
        <v>45.074599999999997</v>
      </c>
      <c r="AB9">
        <v>45.074599999999997</v>
      </c>
      <c r="AC9">
        <v>36.7164</v>
      </c>
      <c r="AD9">
        <v>38.805999999999997</v>
      </c>
      <c r="AE9">
        <v>40.597000000000001</v>
      </c>
      <c r="AF9">
        <v>42.686599999999999</v>
      </c>
      <c r="AG9">
        <v>42.985100000000003</v>
      </c>
      <c r="AH9" s="13">
        <f t="shared" ref="AH9" si="3">AVERAGE(S9:W9)</f>
        <v>43.820900000000002</v>
      </c>
      <c r="AI9" s="13">
        <f t="shared" ref="AI9:AI10" si="4">AVERAGE(X9:AB9)</f>
        <v>44.656700000000001</v>
      </c>
      <c r="AJ9" s="13">
        <f t="shared" ref="AJ9:AJ10" si="5">AVERAGE(AC9:AG9)</f>
        <v>40.358220000000003</v>
      </c>
    </row>
    <row r="10" spans="1:36" x14ac:dyDescent="0.3">
      <c r="A10" s="1" t="s">
        <v>59</v>
      </c>
      <c r="B10" s="1">
        <v>4157</v>
      </c>
      <c r="C10" s="1">
        <v>48024</v>
      </c>
      <c r="D10" s="29"/>
      <c r="E10" s="3">
        <f>C10/C12</f>
        <v>3.0238005289006424</v>
      </c>
      <c r="F10" t="s">
        <v>59</v>
      </c>
      <c r="G10">
        <v>4170</v>
      </c>
      <c r="H10">
        <v>60623</v>
      </c>
      <c r="R10" s="17" t="s">
        <v>44</v>
      </c>
      <c r="S10">
        <v>0.13083900000000001</v>
      </c>
      <c r="T10">
        <v>0.13680700000000001</v>
      </c>
      <c r="U10">
        <v>0.135462</v>
      </c>
      <c r="V10">
        <v>0.138211</v>
      </c>
      <c r="W10">
        <v>0.13728299999999999</v>
      </c>
      <c r="X10">
        <v>0.13435800000000001</v>
      </c>
      <c r="Y10">
        <v>0.137127</v>
      </c>
      <c r="Z10">
        <v>0.13728399999999999</v>
      </c>
      <c r="AA10">
        <v>0.14006299999999999</v>
      </c>
      <c r="AB10">
        <v>0.13972899999999999</v>
      </c>
      <c r="AC10">
        <v>0.101593</v>
      </c>
      <c r="AD10">
        <v>0.109392</v>
      </c>
      <c r="AE10">
        <v>0.11872000000000001</v>
      </c>
      <c r="AF10">
        <v>0.12548500000000001</v>
      </c>
      <c r="AG10">
        <v>0.125893</v>
      </c>
      <c r="AH10" s="13">
        <f>AVERAGE(S10:W10)</f>
        <v>0.13572039999999999</v>
      </c>
      <c r="AI10" s="13">
        <f t="shared" si="4"/>
        <v>0.13771220000000001</v>
      </c>
      <c r="AJ10" s="13">
        <f t="shared" si="5"/>
        <v>0.1162166</v>
      </c>
    </row>
    <row r="11" spans="1:36" x14ac:dyDescent="0.3">
      <c r="A11" s="1" t="s">
        <v>60</v>
      </c>
      <c r="B11" s="1">
        <v>3217</v>
      </c>
      <c r="C11" s="1">
        <v>16236</v>
      </c>
      <c r="D11" s="29"/>
      <c r="E11" s="3"/>
      <c r="F11" t="s">
        <v>60</v>
      </c>
      <c r="G11">
        <v>3234</v>
      </c>
      <c r="H11">
        <v>21622</v>
      </c>
      <c r="R11" s="1" t="s">
        <v>37</v>
      </c>
      <c r="S11" s="13">
        <f>S5</f>
        <v>42.686599999999999</v>
      </c>
      <c r="T11" s="13">
        <f t="shared" ref="T11:AJ11" si="6">T5</f>
        <v>43.880600000000001</v>
      </c>
      <c r="U11" s="13">
        <f t="shared" si="6"/>
        <v>43.880600000000001</v>
      </c>
      <c r="V11" s="13">
        <f t="shared" si="6"/>
        <v>44.477600000000002</v>
      </c>
      <c r="W11" s="13">
        <f t="shared" si="6"/>
        <v>44.179099999999998</v>
      </c>
      <c r="X11" s="13">
        <f t="shared" si="6"/>
        <v>43.880600000000001</v>
      </c>
      <c r="Y11" s="13">
        <f t="shared" si="6"/>
        <v>44.7761</v>
      </c>
      <c r="Z11" s="13">
        <f t="shared" si="6"/>
        <v>44.477600000000002</v>
      </c>
      <c r="AA11" s="13">
        <f t="shared" si="6"/>
        <v>45.074599999999997</v>
      </c>
      <c r="AB11" s="13">
        <f t="shared" si="6"/>
        <v>45.074599999999997</v>
      </c>
      <c r="AC11" s="13">
        <f t="shared" si="6"/>
        <v>36.7164</v>
      </c>
      <c r="AD11" s="13">
        <f t="shared" si="6"/>
        <v>38.805999999999997</v>
      </c>
      <c r="AE11" s="13">
        <f t="shared" si="6"/>
        <v>40.597000000000001</v>
      </c>
      <c r="AF11" s="13">
        <f t="shared" si="6"/>
        <v>42.686599999999999</v>
      </c>
      <c r="AG11" s="13">
        <f t="shared" si="6"/>
        <v>42.985100000000003</v>
      </c>
      <c r="AH11" s="13">
        <f t="shared" si="6"/>
        <v>43.820900000000002</v>
      </c>
      <c r="AI11" s="13">
        <f t="shared" si="6"/>
        <v>44.656700000000001</v>
      </c>
      <c r="AJ11" s="13">
        <f t="shared" si="6"/>
        <v>40.358220000000003</v>
      </c>
    </row>
    <row r="12" spans="1:36" x14ac:dyDescent="0.3">
      <c r="A12" s="1" t="s">
        <v>61</v>
      </c>
      <c r="B12" s="1">
        <v>263360</v>
      </c>
      <c r="C12" s="1">
        <v>15882</v>
      </c>
      <c r="D12" s="29"/>
      <c r="E12" s="3"/>
      <c r="F12" t="s">
        <v>61</v>
      </c>
      <c r="G12">
        <v>236249</v>
      </c>
      <c r="H12">
        <v>17592</v>
      </c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20">
        <v>1000</v>
      </c>
      <c r="H17" s="20">
        <v>1500</v>
      </c>
      <c r="I17" s="20">
        <v>2000</v>
      </c>
      <c r="J17" s="20">
        <v>2500</v>
      </c>
      <c r="K17" s="20">
        <v>3000</v>
      </c>
      <c r="L17" s="20">
        <v>1000</v>
      </c>
      <c r="M17" s="20">
        <v>1500</v>
      </c>
      <c r="N17" s="20">
        <v>2000</v>
      </c>
      <c r="O17" s="20">
        <v>2500</v>
      </c>
      <c r="P17" s="20">
        <v>3000</v>
      </c>
      <c r="R17" s="17" t="s">
        <v>11</v>
      </c>
      <c r="S17" s="1">
        <v>83.666499999999999</v>
      </c>
      <c r="T17" s="1">
        <v>88.152100000000004</v>
      </c>
      <c r="U17" s="1">
        <v>91.077500000000001</v>
      </c>
      <c r="V17" s="1">
        <v>92.345200000000006</v>
      </c>
      <c r="W17" s="1">
        <v>93.222800000000007</v>
      </c>
      <c r="X17" s="1">
        <v>85.177999999999997</v>
      </c>
      <c r="Y17" s="1">
        <v>89.468599999999995</v>
      </c>
      <c r="Z17" s="1">
        <v>91.857600000000005</v>
      </c>
      <c r="AA17" s="1">
        <v>93.076499999999996</v>
      </c>
      <c r="AB17" s="1">
        <v>94.100399999999993</v>
      </c>
      <c r="AC17" s="1">
        <v>70.355900000000005</v>
      </c>
      <c r="AD17" s="1">
        <v>75.085300000000004</v>
      </c>
      <c r="AE17" s="1">
        <v>78.985900000000001</v>
      </c>
      <c r="AF17" s="1">
        <v>80.643600000000006</v>
      </c>
      <c r="AG17" s="1">
        <v>83.276499999999999</v>
      </c>
      <c r="AH17" s="13">
        <f>AVERAGE(S17:W17)</f>
        <v>89.692820000000012</v>
      </c>
      <c r="AI17" s="13">
        <f>AVERAGE(X17:AB17)</f>
        <v>90.736219999999989</v>
      </c>
      <c r="AJ17" s="13">
        <f>AVERAGE(AC17:AG17)</f>
        <v>77.669439999999994</v>
      </c>
    </row>
    <row r="18" spans="1:36" x14ac:dyDescent="0.3">
      <c r="A18" s="57" t="s">
        <v>27</v>
      </c>
      <c r="B18" s="39">
        <v>2.4085999999999999</v>
      </c>
      <c r="C18" s="39">
        <v>2.5005299999999999</v>
      </c>
      <c r="D18" s="39">
        <v>2.5882000000000001</v>
      </c>
      <c r="E18" s="39">
        <v>2.68208</v>
      </c>
      <c r="F18" s="36">
        <v>2.7774700000000001</v>
      </c>
      <c r="G18" s="21">
        <v>2.4327999999999999</v>
      </c>
      <c r="H18" s="21">
        <v>2.5392000000000001</v>
      </c>
      <c r="I18" s="21">
        <v>2.6345999999999998</v>
      </c>
      <c r="J18" s="21">
        <v>2.7489599999999998</v>
      </c>
      <c r="K18" s="21">
        <v>2.8531599999999999</v>
      </c>
      <c r="L18" s="21">
        <v>2.4857999999999998</v>
      </c>
      <c r="M18" s="21">
        <v>2.5943999999999998</v>
      </c>
      <c r="N18" s="21">
        <v>2.6772999999999998</v>
      </c>
      <c r="O18" s="21">
        <v>2.7342399999999998</v>
      </c>
      <c r="P18" s="21">
        <v>2.7882699999999998</v>
      </c>
      <c r="R18" s="17" t="s">
        <v>12</v>
      </c>
      <c r="S18" s="1">
        <v>28.912700000000001</v>
      </c>
      <c r="T18" s="1">
        <v>29.302800000000001</v>
      </c>
      <c r="U18" s="1">
        <v>30.082899999999999</v>
      </c>
      <c r="V18" s="1">
        <v>30.180399999999999</v>
      </c>
      <c r="W18" s="1">
        <v>30.082899999999999</v>
      </c>
      <c r="X18" s="1">
        <v>26.182400000000001</v>
      </c>
      <c r="Y18" s="1">
        <v>27.011199999999999</v>
      </c>
      <c r="Z18" s="1">
        <v>27.498799999999999</v>
      </c>
      <c r="AA18" s="1">
        <v>27.742599999999999</v>
      </c>
      <c r="AB18" s="1">
        <v>28.1814</v>
      </c>
      <c r="AC18" s="1">
        <v>24.8659</v>
      </c>
      <c r="AD18" s="1">
        <v>26.523599999999998</v>
      </c>
      <c r="AE18" s="1">
        <v>27.401299999999999</v>
      </c>
      <c r="AF18" s="1">
        <v>28.0839</v>
      </c>
      <c r="AG18" s="1">
        <v>28.766500000000001</v>
      </c>
      <c r="AH18" s="13">
        <f t="shared" ref="AH18:AH20" si="7">AVERAGE(S18:W18)</f>
        <v>29.712340000000001</v>
      </c>
      <c r="AI18" s="13">
        <f t="shared" ref="AI18:AI20" si="8">AVERAGE(X18:AB18)</f>
        <v>27.32328</v>
      </c>
      <c r="AJ18" s="13">
        <f t="shared" ref="AJ18:AJ20" si="9">AVERAGE(AC18:AG18)</f>
        <v>27.128239999999998</v>
      </c>
    </row>
    <row r="19" spans="1:36" x14ac:dyDescent="0.3">
      <c r="A19" s="57" t="s">
        <v>46</v>
      </c>
      <c r="B19" s="57">
        <v>195</v>
      </c>
      <c r="C19" s="57">
        <v>216</v>
      </c>
      <c r="D19" s="57">
        <v>227.6</v>
      </c>
      <c r="E19" s="57">
        <v>237.8</v>
      </c>
      <c r="F19" s="21">
        <v>246.8</v>
      </c>
      <c r="G19" s="21">
        <v>199.8</v>
      </c>
      <c r="H19" s="21">
        <v>224.6</v>
      </c>
      <c r="I19" s="21">
        <v>235.4</v>
      </c>
      <c r="J19" s="21">
        <v>247.2</v>
      </c>
      <c r="K19" s="21">
        <v>256</v>
      </c>
      <c r="L19" s="21">
        <v>150</v>
      </c>
      <c r="M19" s="21">
        <v>166.6</v>
      </c>
      <c r="N19" s="21">
        <v>176.4</v>
      </c>
      <c r="O19" s="21">
        <v>184.2</v>
      </c>
      <c r="P19" s="21">
        <v>191.2</v>
      </c>
      <c r="R19" s="1" t="s">
        <v>13</v>
      </c>
      <c r="S19" s="1">
        <v>28.912700000000001</v>
      </c>
      <c r="T19" s="1">
        <v>29.302800000000001</v>
      </c>
      <c r="U19" s="1">
        <v>30.082899999999999</v>
      </c>
      <c r="V19" s="1">
        <v>30.180399999999999</v>
      </c>
      <c r="W19" s="1">
        <v>30.082899999999999</v>
      </c>
      <c r="X19" s="1">
        <v>26.182400000000001</v>
      </c>
      <c r="Y19" s="1">
        <v>27.011199999999999</v>
      </c>
      <c r="Z19" s="1">
        <v>27.498799999999999</v>
      </c>
      <c r="AA19" s="1">
        <v>27.742599999999999</v>
      </c>
      <c r="AB19" s="1">
        <v>28.1814</v>
      </c>
      <c r="AC19" s="1">
        <v>24.8659</v>
      </c>
      <c r="AD19" s="1">
        <v>26.523599999999998</v>
      </c>
      <c r="AE19" s="1">
        <v>27.401299999999999</v>
      </c>
      <c r="AF19" s="1">
        <v>28.0839</v>
      </c>
      <c r="AG19" s="1">
        <v>28.766500000000001</v>
      </c>
      <c r="AH19" s="13">
        <f t="shared" si="7"/>
        <v>29.712340000000001</v>
      </c>
      <c r="AI19" s="13">
        <f t="shared" si="8"/>
        <v>27.32328</v>
      </c>
      <c r="AJ19" s="13">
        <f t="shared" si="9"/>
        <v>27.128239999999998</v>
      </c>
    </row>
    <row r="20" spans="1:36" x14ac:dyDescent="0.3">
      <c r="R20" s="17" t="s">
        <v>14</v>
      </c>
      <c r="S20" s="1">
        <v>24.566600000000001</v>
      </c>
      <c r="T20" s="1">
        <v>24.984000000000002</v>
      </c>
      <c r="U20" s="1">
        <v>25.704000000000001</v>
      </c>
      <c r="V20" s="1">
        <v>25.738600000000002</v>
      </c>
      <c r="W20" s="1">
        <v>25.681699999999999</v>
      </c>
      <c r="X20" s="1">
        <v>22.695599999999999</v>
      </c>
      <c r="Y20" s="1">
        <v>23.497599999999998</v>
      </c>
      <c r="Z20" s="1">
        <v>24.0197</v>
      </c>
      <c r="AA20" s="1">
        <v>24.269600000000001</v>
      </c>
      <c r="AB20" s="1">
        <v>24.684000000000001</v>
      </c>
      <c r="AC20" s="1">
        <v>21.176200000000001</v>
      </c>
      <c r="AD20" s="1">
        <v>22.686</v>
      </c>
      <c r="AE20" s="1">
        <v>23.523</v>
      </c>
      <c r="AF20" s="1">
        <v>23.962299999999999</v>
      </c>
      <c r="AG20" s="1">
        <v>24.531099999999999</v>
      </c>
      <c r="AH20" s="13">
        <f t="shared" si="7"/>
        <v>25.334980000000002</v>
      </c>
      <c r="AI20" s="13">
        <f t="shared" si="8"/>
        <v>23.833299999999998</v>
      </c>
      <c r="AJ20" s="13">
        <f t="shared" si="9"/>
        <v>23.175719999999998</v>
      </c>
    </row>
    <row r="21" spans="1:36" x14ac:dyDescent="0.3">
      <c r="R21" s="1" t="s">
        <v>15</v>
      </c>
      <c r="S21" s="1">
        <v>28.912700000000001</v>
      </c>
      <c r="T21" s="1">
        <v>29.302800000000001</v>
      </c>
      <c r="U21" s="1">
        <v>30.082899999999999</v>
      </c>
      <c r="V21" s="1">
        <v>30.180399999999999</v>
      </c>
      <c r="W21" s="1">
        <v>30.082899999999999</v>
      </c>
      <c r="X21" s="1">
        <v>26.182400000000001</v>
      </c>
      <c r="Y21" s="1">
        <v>27.011199999999999</v>
      </c>
      <c r="Z21" s="1">
        <v>27.498799999999999</v>
      </c>
      <c r="AA21" s="1">
        <v>27.742599999999999</v>
      </c>
      <c r="AB21" s="1">
        <v>28.1814</v>
      </c>
      <c r="AC21" s="1">
        <v>24.8659</v>
      </c>
      <c r="AD21" s="1">
        <v>26.523599999999998</v>
      </c>
      <c r="AE21" s="1">
        <v>27.401299999999999</v>
      </c>
      <c r="AF21" s="1">
        <v>28.0839</v>
      </c>
      <c r="AG21" s="1">
        <v>28.766500000000001</v>
      </c>
      <c r="AH21" s="13">
        <f>AVERAGE(S21:W21)</f>
        <v>29.712340000000001</v>
      </c>
      <c r="AI21" s="13">
        <f>AVERAGE(X21:AB21)</f>
        <v>27.32328</v>
      </c>
      <c r="AJ21" s="13">
        <f>AVERAGE(AC21:AG21)</f>
        <v>27.128239999999998</v>
      </c>
    </row>
    <row r="22" spans="1:36" x14ac:dyDescent="0.3">
      <c r="R22" s="1" t="s">
        <v>16</v>
      </c>
      <c r="S22" s="1">
        <v>28.912700000000001</v>
      </c>
      <c r="T22" s="1">
        <v>29.302800000000001</v>
      </c>
      <c r="U22" s="1">
        <v>30.082899999999999</v>
      </c>
      <c r="V22" s="1">
        <v>30.180399999999999</v>
      </c>
      <c r="W22" s="1">
        <v>30.082899999999999</v>
      </c>
      <c r="X22" s="1">
        <v>26.182400000000001</v>
      </c>
      <c r="Y22" s="1">
        <v>27.011199999999999</v>
      </c>
      <c r="Z22" s="1">
        <v>27.498799999999999</v>
      </c>
      <c r="AA22" s="1">
        <v>27.742599999999999</v>
      </c>
      <c r="AB22" s="1">
        <v>28.1814</v>
      </c>
      <c r="AC22" s="1">
        <v>24.8659</v>
      </c>
      <c r="AD22" s="1">
        <v>26.523599999999998</v>
      </c>
      <c r="AE22" s="1">
        <v>27.401299999999999</v>
      </c>
      <c r="AF22" s="1">
        <v>28.0839</v>
      </c>
      <c r="AG22" s="1">
        <v>28.766500000000001</v>
      </c>
      <c r="AH22" s="13">
        <f t="shared" ref="AH22" si="10">AVERAGE(S22:W22)</f>
        <v>29.712340000000001</v>
      </c>
      <c r="AI22" s="13">
        <f t="shared" ref="AI22:AI23" si="11">AVERAGE(X22:AB22)</f>
        <v>27.32328</v>
      </c>
      <c r="AJ22" s="13">
        <f t="shared" ref="AJ22:AJ23" si="12">AVERAGE(AC22:AG22)</f>
        <v>27.128239999999998</v>
      </c>
    </row>
    <row r="23" spans="1:36" x14ac:dyDescent="0.3">
      <c r="R23" s="17" t="s">
        <v>44</v>
      </c>
      <c r="S23" s="1">
        <v>0.22092999999999999</v>
      </c>
      <c r="T23" s="1">
        <v>0.228351</v>
      </c>
      <c r="U23" s="1">
        <v>0.23655699999999999</v>
      </c>
      <c r="V23" s="1">
        <v>0.23749999999999999</v>
      </c>
      <c r="W23" s="1">
        <v>0.238595</v>
      </c>
      <c r="X23" s="1">
        <v>0.20783099999999999</v>
      </c>
      <c r="Y23" s="1">
        <v>0.21954299999999999</v>
      </c>
      <c r="Z23" s="1">
        <v>0.22630700000000001</v>
      </c>
      <c r="AA23" s="1">
        <v>0.22963</v>
      </c>
      <c r="AB23" s="1">
        <v>0.23417299999999999</v>
      </c>
      <c r="AC23" s="1">
        <v>0.17796699999999999</v>
      </c>
      <c r="AD23" s="1">
        <v>0.19461400000000001</v>
      </c>
      <c r="AE23" s="1">
        <v>0.20374700000000001</v>
      </c>
      <c r="AF23" s="1">
        <v>0.20929600000000001</v>
      </c>
      <c r="AG23" s="1">
        <v>0.215892</v>
      </c>
      <c r="AH23" s="13">
        <f>AVERAGE(S23:W23)</f>
        <v>0.23238659999999997</v>
      </c>
      <c r="AI23" s="13">
        <f t="shared" si="11"/>
        <v>0.2234968</v>
      </c>
      <c r="AJ23" s="13">
        <f t="shared" si="12"/>
        <v>0.20030320000000001</v>
      </c>
    </row>
    <row r="24" spans="1:36" x14ac:dyDescent="0.3">
      <c r="R24" s="1" t="s">
        <v>37</v>
      </c>
      <c r="S24" s="13">
        <f>S18</f>
        <v>28.912700000000001</v>
      </c>
      <c r="T24" s="13">
        <f t="shared" ref="T24:AJ24" si="13">T18</f>
        <v>29.302800000000001</v>
      </c>
      <c r="U24" s="13">
        <f t="shared" si="13"/>
        <v>30.082899999999999</v>
      </c>
      <c r="V24" s="13">
        <f t="shared" si="13"/>
        <v>30.180399999999999</v>
      </c>
      <c r="W24" s="13">
        <f t="shared" si="13"/>
        <v>30.082899999999999</v>
      </c>
      <c r="X24" s="13">
        <f t="shared" si="13"/>
        <v>26.182400000000001</v>
      </c>
      <c r="Y24" s="13">
        <f t="shared" si="13"/>
        <v>27.011199999999999</v>
      </c>
      <c r="Z24" s="13">
        <f t="shared" si="13"/>
        <v>27.498799999999999</v>
      </c>
      <c r="AA24" s="13">
        <f t="shared" si="13"/>
        <v>27.742599999999999</v>
      </c>
      <c r="AB24" s="13">
        <f t="shared" si="13"/>
        <v>28.1814</v>
      </c>
      <c r="AC24" s="13">
        <f t="shared" si="13"/>
        <v>24.8659</v>
      </c>
      <c r="AD24" s="13">
        <f t="shared" si="13"/>
        <v>26.523599999999998</v>
      </c>
      <c r="AE24" s="13">
        <f t="shared" si="13"/>
        <v>27.401299999999999</v>
      </c>
      <c r="AF24" s="13">
        <f t="shared" si="13"/>
        <v>28.0839</v>
      </c>
      <c r="AG24" s="13">
        <f t="shared" si="13"/>
        <v>28.766500000000001</v>
      </c>
      <c r="AH24" s="13">
        <f t="shared" si="13"/>
        <v>29.712340000000001</v>
      </c>
      <c r="AI24" s="13">
        <f t="shared" si="13"/>
        <v>27.32328</v>
      </c>
      <c r="AJ24" s="13">
        <f t="shared" si="13"/>
        <v>27.128239999999998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88.617199999999997</v>
      </c>
      <c r="T30" s="1">
        <v>91.945800000000006</v>
      </c>
      <c r="U30" s="1">
        <v>94.123699999999999</v>
      </c>
      <c r="V30" s="1">
        <v>95.315399999999997</v>
      </c>
      <c r="W30" s="1">
        <v>95.726299999999995</v>
      </c>
      <c r="X30" s="1">
        <v>89.439099999999996</v>
      </c>
      <c r="Y30" s="1">
        <v>93.014200000000002</v>
      </c>
      <c r="Z30" s="1">
        <v>94.760599999999997</v>
      </c>
      <c r="AA30" s="1">
        <v>95.602999999999994</v>
      </c>
      <c r="AB30" s="1">
        <v>96.363299999999995</v>
      </c>
      <c r="AC30" s="1">
        <v>78.200100000000006</v>
      </c>
      <c r="AD30" s="1">
        <v>82.391599999999997</v>
      </c>
      <c r="AE30" s="1">
        <v>85.412000000000006</v>
      </c>
      <c r="AF30" s="1">
        <v>86.911900000000003</v>
      </c>
      <c r="AG30" s="1">
        <v>88.596699999999998</v>
      </c>
      <c r="AH30" s="13">
        <f>AVERAGE(S30:W30)</f>
        <v>93.145679999999999</v>
      </c>
      <c r="AI30" s="13">
        <f>AVERAGE(X30:AB30)</f>
        <v>93.836039999999997</v>
      </c>
      <c r="AJ30" s="13">
        <f>AVERAGE(AC30:AG30)</f>
        <v>84.302460000000011</v>
      </c>
    </row>
    <row r="31" spans="1:36" x14ac:dyDescent="0.3">
      <c r="R31" s="17" t="s">
        <v>12</v>
      </c>
      <c r="S31" s="1">
        <v>26.381799999999998</v>
      </c>
      <c r="T31" s="1">
        <v>26.731000000000002</v>
      </c>
      <c r="U31" s="1">
        <v>27.2653</v>
      </c>
      <c r="V31" s="1">
        <v>27.285799999999998</v>
      </c>
      <c r="W31" s="1">
        <v>27.326899999999998</v>
      </c>
      <c r="X31" s="1">
        <v>23.505199999999999</v>
      </c>
      <c r="Y31" s="1">
        <v>24.142199999999999</v>
      </c>
      <c r="Z31" s="1">
        <v>24.162700000000001</v>
      </c>
      <c r="AA31" s="1">
        <v>24.3887</v>
      </c>
      <c r="AB31" s="1">
        <v>24.532599999999999</v>
      </c>
      <c r="AC31" s="1">
        <v>24.594200000000001</v>
      </c>
      <c r="AD31" s="1">
        <v>25.785900000000002</v>
      </c>
      <c r="AE31" s="1">
        <v>26.546099999999999</v>
      </c>
      <c r="AF31" s="1">
        <v>26.977599999999999</v>
      </c>
      <c r="AG31" s="1">
        <v>27.717300000000002</v>
      </c>
      <c r="AH31" s="13">
        <f t="shared" ref="AH31:AH33" si="14">AVERAGE(S31:W31)</f>
        <v>26.998160000000002</v>
      </c>
      <c r="AI31" s="13">
        <f t="shared" ref="AI31:AI33" si="15">AVERAGE(X31:AB31)</f>
        <v>24.146280000000001</v>
      </c>
      <c r="AJ31" s="13">
        <f t="shared" ref="AJ31:AJ33" si="16">AVERAGE(AC31:AG31)</f>
        <v>26.324219999999997</v>
      </c>
    </row>
    <row r="32" spans="1:36" x14ac:dyDescent="0.3">
      <c r="R32" s="1" t="s">
        <v>13</v>
      </c>
      <c r="S32" s="1">
        <v>26.381799999999998</v>
      </c>
      <c r="T32" s="1">
        <v>26.731000000000002</v>
      </c>
      <c r="U32" s="1">
        <v>27.2653</v>
      </c>
      <c r="V32" s="1">
        <v>27.285799999999998</v>
      </c>
      <c r="W32" s="1">
        <v>27.326899999999998</v>
      </c>
      <c r="X32" s="1">
        <v>23.505199999999999</v>
      </c>
      <c r="Y32" s="1">
        <v>24.142199999999999</v>
      </c>
      <c r="Z32" s="1">
        <v>24.162700000000001</v>
      </c>
      <c r="AA32" s="1">
        <v>24.3887</v>
      </c>
      <c r="AB32" s="1">
        <v>24.532599999999999</v>
      </c>
      <c r="AC32" s="1">
        <v>24.594200000000001</v>
      </c>
      <c r="AD32" s="1">
        <v>25.785900000000002</v>
      </c>
      <c r="AE32" s="1">
        <v>26.546099999999999</v>
      </c>
      <c r="AF32" s="1">
        <v>26.977599999999999</v>
      </c>
      <c r="AG32" s="1">
        <v>27.717300000000002</v>
      </c>
      <c r="AH32" s="13">
        <f t="shared" si="14"/>
        <v>26.998160000000002</v>
      </c>
      <c r="AI32" s="13">
        <f t="shared" si="15"/>
        <v>24.146280000000001</v>
      </c>
      <c r="AJ32" s="13">
        <f t="shared" si="16"/>
        <v>26.324219999999997</v>
      </c>
    </row>
    <row r="33" spans="18:36" x14ac:dyDescent="0.3">
      <c r="R33" s="17" t="s">
        <v>14</v>
      </c>
      <c r="S33" s="1">
        <v>24.529699999999998</v>
      </c>
      <c r="T33" s="1">
        <v>24.846</v>
      </c>
      <c r="U33" s="1">
        <v>25.372</v>
      </c>
      <c r="V33" s="1">
        <v>25.386600000000001</v>
      </c>
      <c r="W33" s="1">
        <v>25.478999999999999</v>
      </c>
      <c r="X33" s="1">
        <v>22.066700000000001</v>
      </c>
      <c r="Y33" s="1">
        <v>22.668399999999998</v>
      </c>
      <c r="Z33" s="1">
        <v>22.750699999999998</v>
      </c>
      <c r="AA33" s="1">
        <v>22.979299999999999</v>
      </c>
      <c r="AB33" s="1">
        <v>23.160799999999998</v>
      </c>
      <c r="AC33" s="1">
        <v>23.113700000000001</v>
      </c>
      <c r="AD33" s="1">
        <v>24.271799999999999</v>
      </c>
      <c r="AE33" s="1">
        <v>24.9892</v>
      </c>
      <c r="AF33" s="1">
        <v>25.400099999999998</v>
      </c>
      <c r="AG33" s="1">
        <v>26.084299999999999</v>
      </c>
      <c r="AH33" s="13">
        <f t="shared" si="14"/>
        <v>25.12266</v>
      </c>
      <c r="AI33" s="13">
        <f t="shared" si="15"/>
        <v>22.725179999999998</v>
      </c>
      <c r="AJ33" s="13">
        <f t="shared" si="16"/>
        <v>24.771819999999998</v>
      </c>
    </row>
    <row r="34" spans="18:36" x14ac:dyDescent="0.3">
      <c r="R34" s="1" t="s">
        <v>15</v>
      </c>
      <c r="S34" s="1">
        <v>26.381799999999998</v>
      </c>
      <c r="T34" s="1">
        <v>26.731000000000002</v>
      </c>
      <c r="U34" s="1">
        <v>27.2653</v>
      </c>
      <c r="V34" s="1">
        <v>27.285799999999998</v>
      </c>
      <c r="W34" s="1">
        <v>27.326899999999998</v>
      </c>
      <c r="X34" s="1">
        <v>23.505199999999999</v>
      </c>
      <c r="Y34" s="1">
        <v>24.142199999999999</v>
      </c>
      <c r="Z34" s="1">
        <v>24.162700000000001</v>
      </c>
      <c r="AA34" s="1">
        <v>24.3887</v>
      </c>
      <c r="AB34" s="1">
        <v>24.532599999999999</v>
      </c>
      <c r="AC34" s="1">
        <v>24.594200000000001</v>
      </c>
      <c r="AD34" s="1">
        <v>25.785900000000002</v>
      </c>
      <c r="AE34" s="1">
        <v>26.546099999999999</v>
      </c>
      <c r="AF34" s="1">
        <v>26.977599999999999</v>
      </c>
      <c r="AG34" s="1">
        <v>27.717300000000002</v>
      </c>
      <c r="AH34" s="13">
        <f>AVERAGE(S34:W34)</f>
        <v>26.998160000000002</v>
      </c>
      <c r="AI34" s="13">
        <f>AVERAGE(X34:AB34)</f>
        <v>24.146280000000001</v>
      </c>
      <c r="AJ34" s="13">
        <f>AVERAGE(AC34:AG34)</f>
        <v>26.324219999999997</v>
      </c>
    </row>
    <row r="35" spans="18:36" x14ac:dyDescent="0.3">
      <c r="R35" s="1" t="s">
        <v>16</v>
      </c>
      <c r="S35" s="1">
        <v>26.381799999999998</v>
      </c>
      <c r="T35" s="1">
        <v>26.731000000000002</v>
      </c>
      <c r="U35" s="1">
        <v>27.2653</v>
      </c>
      <c r="V35" s="1">
        <v>27.285799999999998</v>
      </c>
      <c r="W35" s="1">
        <v>27.326899999999998</v>
      </c>
      <c r="X35" s="1">
        <v>23.505199999999999</v>
      </c>
      <c r="Y35" s="1">
        <v>24.142199999999999</v>
      </c>
      <c r="Z35" s="1">
        <v>24.162700000000001</v>
      </c>
      <c r="AA35" s="1">
        <v>24.3887</v>
      </c>
      <c r="AB35" s="1">
        <v>24.532599999999999</v>
      </c>
      <c r="AC35" s="1">
        <v>24.594200000000001</v>
      </c>
      <c r="AD35" s="1">
        <v>25.785900000000002</v>
      </c>
      <c r="AE35" s="1">
        <v>26.546099999999999</v>
      </c>
      <c r="AF35" s="1">
        <v>26.977599999999999</v>
      </c>
      <c r="AG35" s="1">
        <v>27.717300000000002</v>
      </c>
      <c r="AH35" s="13">
        <f t="shared" ref="AH35" si="17">AVERAGE(S35:W35)</f>
        <v>26.998160000000002</v>
      </c>
      <c r="AI35" s="13">
        <f t="shared" ref="AI35:AI36" si="18">AVERAGE(X35:AB35)</f>
        <v>24.146280000000001</v>
      </c>
      <c r="AJ35" s="13">
        <f t="shared" ref="AJ35:AJ36" si="19">AVERAGE(AC35:AG35)</f>
        <v>26.324219999999997</v>
      </c>
    </row>
    <row r="36" spans="18:36" x14ac:dyDescent="0.3">
      <c r="R36" s="17" t="s">
        <v>44</v>
      </c>
      <c r="S36" s="1">
        <v>0.33230799999999999</v>
      </c>
      <c r="T36" s="1">
        <v>0.34006900000000001</v>
      </c>
      <c r="U36" s="1">
        <v>0.349244</v>
      </c>
      <c r="V36" s="1">
        <v>0.34916999999999998</v>
      </c>
      <c r="W36" s="1">
        <v>0.35162500000000002</v>
      </c>
      <c r="X36" s="1">
        <v>0.31173800000000002</v>
      </c>
      <c r="Y36" s="1">
        <v>0.32376899999999997</v>
      </c>
      <c r="Z36" s="1">
        <v>0.32552900000000001</v>
      </c>
      <c r="AA36" s="1">
        <v>0.329314</v>
      </c>
      <c r="AB36" s="1">
        <v>0.33274700000000001</v>
      </c>
      <c r="AC36" s="1">
        <v>0.30306300000000003</v>
      </c>
      <c r="AD36" s="1">
        <v>0.32134699999999999</v>
      </c>
      <c r="AE36" s="1">
        <v>0.33288899999999999</v>
      </c>
      <c r="AF36" s="1">
        <v>0.33920899999999998</v>
      </c>
      <c r="AG36" s="1">
        <v>0.34979300000000002</v>
      </c>
      <c r="AH36" s="13">
        <f>AVERAGE(S36:W36)</f>
        <v>0.34448320000000004</v>
      </c>
      <c r="AI36" s="13">
        <f t="shared" si="18"/>
        <v>0.3246194</v>
      </c>
      <c r="AJ36" s="13">
        <f t="shared" si="19"/>
        <v>0.3292602</v>
      </c>
    </row>
    <row r="37" spans="18:36" x14ac:dyDescent="0.3">
      <c r="R37" s="1" t="s">
        <v>37</v>
      </c>
      <c r="S37" s="13">
        <f>S31</f>
        <v>26.381799999999998</v>
      </c>
      <c r="T37" s="13">
        <f t="shared" ref="T37:AJ37" si="20">T31</f>
        <v>26.731000000000002</v>
      </c>
      <c r="U37" s="13">
        <f t="shared" si="20"/>
        <v>27.2653</v>
      </c>
      <c r="V37" s="13">
        <f t="shared" si="20"/>
        <v>27.285799999999998</v>
      </c>
      <c r="W37" s="13">
        <f t="shared" si="20"/>
        <v>27.326899999999998</v>
      </c>
      <c r="X37" s="13">
        <f t="shared" si="20"/>
        <v>23.505199999999999</v>
      </c>
      <c r="Y37" s="13">
        <f t="shared" si="20"/>
        <v>24.142199999999999</v>
      </c>
      <c r="Z37" s="13">
        <f t="shared" si="20"/>
        <v>24.162700000000001</v>
      </c>
      <c r="AA37" s="13">
        <f t="shared" si="20"/>
        <v>24.3887</v>
      </c>
      <c r="AB37" s="13">
        <f t="shared" si="20"/>
        <v>24.532599999999999</v>
      </c>
      <c r="AC37" s="13">
        <f t="shared" si="20"/>
        <v>24.594200000000001</v>
      </c>
      <c r="AD37" s="13">
        <f t="shared" si="20"/>
        <v>25.785900000000002</v>
      </c>
      <c r="AE37" s="13">
        <f t="shared" si="20"/>
        <v>26.546099999999999</v>
      </c>
      <c r="AF37" s="13">
        <f t="shared" si="20"/>
        <v>26.977599999999999</v>
      </c>
      <c r="AG37" s="13">
        <f t="shared" si="20"/>
        <v>27.717300000000002</v>
      </c>
      <c r="AH37" s="13">
        <f t="shared" si="20"/>
        <v>26.998160000000002</v>
      </c>
      <c r="AI37" s="13">
        <f t="shared" si="20"/>
        <v>24.146280000000001</v>
      </c>
      <c r="AJ37" s="13">
        <f t="shared" si="20"/>
        <v>26.324219999999997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92.130700000000004</v>
      </c>
      <c r="T43" s="1">
        <v>94.678399999999996</v>
      </c>
      <c r="U43" s="1">
        <v>96.219399999999993</v>
      </c>
      <c r="V43" s="1">
        <v>97.041300000000007</v>
      </c>
      <c r="W43" s="1">
        <v>97.37</v>
      </c>
      <c r="X43" s="1">
        <v>92.685400000000001</v>
      </c>
      <c r="Y43" s="1">
        <v>95.376999999999995</v>
      </c>
      <c r="Z43" s="1">
        <v>96.630399999999995</v>
      </c>
      <c r="AA43" s="1">
        <v>97.287899999999993</v>
      </c>
      <c r="AB43" s="1">
        <v>97.822100000000006</v>
      </c>
      <c r="AC43" s="1">
        <v>83.706599999999995</v>
      </c>
      <c r="AD43" s="1">
        <v>87.261099999999999</v>
      </c>
      <c r="AE43" s="1">
        <v>89.644499999999994</v>
      </c>
      <c r="AF43" s="1">
        <v>90.754099999999994</v>
      </c>
      <c r="AG43" s="1">
        <v>92.110100000000003</v>
      </c>
      <c r="AH43" s="13">
        <f>AVERAGE(S43:W43)</f>
        <v>95.487960000000001</v>
      </c>
      <c r="AI43" s="13">
        <f>AVERAGE(X43:AB43)</f>
        <v>95.960559999999987</v>
      </c>
      <c r="AJ43" s="13">
        <f>AVERAGE(AC43:AG43)</f>
        <v>88.695279999999997</v>
      </c>
    </row>
    <row r="44" spans="18:36" x14ac:dyDescent="0.3">
      <c r="R44" s="17" t="s">
        <v>12</v>
      </c>
      <c r="S44" s="1">
        <v>25.827000000000002</v>
      </c>
      <c r="T44" s="1">
        <v>26.1557</v>
      </c>
      <c r="U44" s="1">
        <v>26.504999999999999</v>
      </c>
      <c r="V44" s="1">
        <v>26.484500000000001</v>
      </c>
      <c r="W44" s="1">
        <v>26.463899999999999</v>
      </c>
      <c r="X44" s="1">
        <v>21.450600000000001</v>
      </c>
      <c r="Y44" s="1">
        <v>21.799900000000001</v>
      </c>
      <c r="Z44" s="1">
        <v>21.758800000000001</v>
      </c>
      <c r="AA44" s="1">
        <v>21.882100000000001</v>
      </c>
      <c r="AB44" s="1">
        <v>21.923200000000001</v>
      </c>
      <c r="AC44" s="1">
        <v>24.368200000000002</v>
      </c>
      <c r="AD44" s="1">
        <v>25.272200000000002</v>
      </c>
      <c r="AE44" s="1">
        <v>26.279</v>
      </c>
      <c r="AF44" s="1">
        <v>26.587199999999999</v>
      </c>
      <c r="AG44" s="1">
        <v>27.3063</v>
      </c>
      <c r="AH44" s="13">
        <f t="shared" ref="AH44:AH46" si="21">AVERAGE(S44:W44)</f>
        <v>26.287220000000001</v>
      </c>
      <c r="AI44" s="13">
        <f t="shared" ref="AI44:AI46" si="22">AVERAGE(X44:AB44)</f>
        <v>21.762920000000001</v>
      </c>
      <c r="AJ44" s="13">
        <f t="shared" ref="AJ44:AJ46" si="23">AVERAGE(AC44:AG44)</f>
        <v>25.962579999999996</v>
      </c>
    </row>
    <row r="45" spans="18:36" x14ac:dyDescent="0.3">
      <c r="R45" s="1" t="s">
        <v>13</v>
      </c>
      <c r="S45" s="1">
        <v>25.827000000000002</v>
      </c>
      <c r="T45" s="1">
        <v>26.1557</v>
      </c>
      <c r="U45" s="1">
        <v>26.504999999999999</v>
      </c>
      <c r="V45" s="1">
        <v>26.484500000000001</v>
      </c>
      <c r="W45" s="1">
        <v>26.463899999999999</v>
      </c>
      <c r="X45" s="1">
        <v>21.450600000000001</v>
      </c>
      <c r="Y45" s="1">
        <v>21.799900000000001</v>
      </c>
      <c r="Z45" s="1">
        <v>21.758800000000001</v>
      </c>
      <c r="AA45" s="1">
        <v>21.882100000000001</v>
      </c>
      <c r="AB45" s="1">
        <v>21.923200000000001</v>
      </c>
      <c r="AC45" s="1">
        <v>24.368200000000002</v>
      </c>
      <c r="AD45" s="1">
        <v>25.272200000000002</v>
      </c>
      <c r="AE45" s="1">
        <v>26.279</v>
      </c>
      <c r="AF45" s="1">
        <v>26.587199999999999</v>
      </c>
      <c r="AG45" s="1">
        <v>27.3063</v>
      </c>
      <c r="AH45" s="13">
        <f t="shared" si="21"/>
        <v>26.287220000000001</v>
      </c>
      <c r="AI45" s="13">
        <f t="shared" si="22"/>
        <v>21.762920000000001</v>
      </c>
      <c r="AJ45" s="13">
        <f t="shared" si="23"/>
        <v>25.962579999999996</v>
      </c>
    </row>
    <row r="46" spans="18:36" x14ac:dyDescent="0.3">
      <c r="R46" s="17" t="s">
        <v>14</v>
      </c>
      <c r="S46" s="1">
        <v>23.974900000000002</v>
      </c>
      <c r="T46" s="1">
        <v>24.2714</v>
      </c>
      <c r="U46" s="1">
        <v>24.628900000000002</v>
      </c>
      <c r="V46" s="1">
        <v>24.602399999999999</v>
      </c>
      <c r="W46" s="1">
        <v>24.633199999999999</v>
      </c>
      <c r="X46" s="1">
        <v>20.049700000000001</v>
      </c>
      <c r="Y46" s="1">
        <v>20.353400000000001</v>
      </c>
      <c r="Z46" s="1">
        <v>20.363900000000001</v>
      </c>
      <c r="AA46" s="1">
        <v>20.517099999999999</v>
      </c>
      <c r="AB46" s="1">
        <v>20.619900000000001</v>
      </c>
      <c r="AC46" s="1">
        <v>23.042100000000001</v>
      </c>
      <c r="AD46" s="1">
        <v>23.912299999999998</v>
      </c>
      <c r="AE46" s="1">
        <v>24.748000000000001</v>
      </c>
      <c r="AF46" s="1">
        <v>25.114599999999999</v>
      </c>
      <c r="AG46" s="1">
        <v>25.779</v>
      </c>
      <c r="AH46" s="13">
        <f t="shared" si="21"/>
        <v>24.422160000000002</v>
      </c>
      <c r="AI46" s="13">
        <f t="shared" si="22"/>
        <v>20.380800000000001</v>
      </c>
      <c r="AJ46" s="13">
        <f t="shared" si="23"/>
        <v>24.519199999999998</v>
      </c>
    </row>
    <row r="47" spans="18:36" x14ac:dyDescent="0.3">
      <c r="R47" s="1" t="s">
        <v>15</v>
      </c>
      <c r="S47" s="1">
        <v>25.827000000000002</v>
      </c>
      <c r="T47" s="1">
        <v>26.1557</v>
      </c>
      <c r="U47" s="1">
        <v>26.504999999999999</v>
      </c>
      <c r="V47" s="1">
        <v>26.484500000000001</v>
      </c>
      <c r="W47" s="1">
        <v>26.463899999999999</v>
      </c>
      <c r="X47" s="1">
        <v>21.450600000000001</v>
      </c>
      <c r="Y47" s="1">
        <v>21.799900000000001</v>
      </c>
      <c r="Z47" s="1">
        <v>21.758800000000001</v>
      </c>
      <c r="AA47" s="1">
        <v>21.882100000000001</v>
      </c>
      <c r="AB47" s="1">
        <v>21.923200000000001</v>
      </c>
      <c r="AC47" s="1">
        <v>24.368200000000002</v>
      </c>
      <c r="AD47" s="1">
        <v>25.272200000000002</v>
      </c>
      <c r="AE47" s="1">
        <v>26.279</v>
      </c>
      <c r="AF47" s="1">
        <v>26.587199999999999</v>
      </c>
      <c r="AG47" s="1">
        <v>27.3063</v>
      </c>
      <c r="AH47" s="13">
        <f>AVERAGE(S47:W47)</f>
        <v>26.287220000000001</v>
      </c>
      <c r="AI47" s="13">
        <f>AVERAGE(X47:AB47)</f>
        <v>21.762920000000001</v>
      </c>
      <c r="AJ47" s="13">
        <f>AVERAGE(AC47:AG47)</f>
        <v>25.962579999999996</v>
      </c>
    </row>
    <row r="48" spans="18:36" x14ac:dyDescent="0.3">
      <c r="R48" s="1" t="s">
        <v>16</v>
      </c>
      <c r="S48" s="1">
        <v>25.827000000000002</v>
      </c>
      <c r="T48" s="1">
        <v>26.1557</v>
      </c>
      <c r="U48" s="1">
        <v>26.504999999999999</v>
      </c>
      <c r="V48" s="1">
        <v>26.484500000000001</v>
      </c>
      <c r="W48" s="1">
        <v>26.463899999999999</v>
      </c>
      <c r="X48" s="1">
        <v>21.450600000000001</v>
      </c>
      <c r="Y48" s="1">
        <v>21.799900000000001</v>
      </c>
      <c r="Z48" s="1">
        <v>21.758800000000001</v>
      </c>
      <c r="AA48" s="1">
        <v>21.882100000000001</v>
      </c>
      <c r="AB48" s="1">
        <v>21.923200000000001</v>
      </c>
      <c r="AC48" s="1">
        <v>24.368200000000002</v>
      </c>
      <c r="AD48" s="1">
        <v>25.272200000000002</v>
      </c>
      <c r="AE48" s="1">
        <v>26.279</v>
      </c>
      <c r="AF48" s="1">
        <v>26.587199999999999</v>
      </c>
      <c r="AG48" s="1">
        <v>27.3063</v>
      </c>
      <c r="AH48" s="13">
        <f t="shared" ref="AH48" si="24">AVERAGE(S48:W48)</f>
        <v>26.287220000000001</v>
      </c>
      <c r="AI48" s="13">
        <f t="shared" ref="AI48:AI49" si="25">AVERAGE(X48:AB48)</f>
        <v>21.762920000000001</v>
      </c>
      <c r="AJ48" s="13">
        <f t="shared" ref="AJ48:AJ49" si="26">AVERAGE(AC48:AG48)</f>
        <v>25.962579999999996</v>
      </c>
    </row>
    <row r="49" spans="18:36" x14ac:dyDescent="0.3">
      <c r="R49" s="17" t="s">
        <v>44</v>
      </c>
      <c r="S49" s="1">
        <v>0.323656</v>
      </c>
      <c r="T49" s="1">
        <v>0.331702</v>
      </c>
      <c r="U49" s="1">
        <v>0.33830199999999999</v>
      </c>
      <c r="V49" s="1">
        <v>0.337613</v>
      </c>
      <c r="W49" s="1">
        <v>0.33937499999999998</v>
      </c>
      <c r="X49" s="1">
        <v>0.28411799999999998</v>
      </c>
      <c r="Y49" s="1">
        <v>0.29336099999999998</v>
      </c>
      <c r="Z49" s="1">
        <v>0.29418899999999998</v>
      </c>
      <c r="AA49" s="1">
        <v>0.29710799999999998</v>
      </c>
      <c r="AB49" s="1">
        <v>0.29975800000000002</v>
      </c>
      <c r="AC49" s="1">
        <v>0.30450100000000002</v>
      </c>
      <c r="AD49" s="1">
        <v>0.31849</v>
      </c>
      <c r="AE49" s="1">
        <v>0.330791</v>
      </c>
      <c r="AF49" s="1">
        <v>0.33660200000000001</v>
      </c>
      <c r="AG49" s="1">
        <v>0.34704299999999999</v>
      </c>
      <c r="AH49" s="13">
        <f>AVERAGE(S49:W49)</f>
        <v>0.33412959999999997</v>
      </c>
      <c r="AI49" s="13">
        <f t="shared" si="25"/>
        <v>0.29370679999999993</v>
      </c>
      <c r="AJ49" s="13">
        <f t="shared" si="26"/>
        <v>0.32748540000000004</v>
      </c>
    </row>
    <row r="50" spans="18:36" x14ac:dyDescent="0.3">
      <c r="R50" s="1" t="s">
        <v>37</v>
      </c>
      <c r="S50" s="13">
        <f>S44</f>
        <v>25.827000000000002</v>
      </c>
      <c r="T50" s="13">
        <f t="shared" ref="T50:AJ50" si="27">T44</f>
        <v>26.1557</v>
      </c>
      <c r="U50" s="13">
        <f t="shared" si="27"/>
        <v>26.504999999999999</v>
      </c>
      <c r="V50" s="13">
        <f t="shared" si="27"/>
        <v>26.484500000000001</v>
      </c>
      <c r="W50" s="13">
        <f t="shared" si="27"/>
        <v>26.463899999999999</v>
      </c>
      <c r="X50" s="13">
        <f t="shared" si="27"/>
        <v>21.450600000000001</v>
      </c>
      <c r="Y50" s="13">
        <f t="shared" si="27"/>
        <v>21.799900000000001</v>
      </c>
      <c r="Z50" s="13">
        <f t="shared" si="27"/>
        <v>21.758800000000001</v>
      </c>
      <c r="AA50" s="13">
        <f t="shared" si="27"/>
        <v>21.882100000000001</v>
      </c>
      <c r="AB50" s="13">
        <f t="shared" si="27"/>
        <v>21.923200000000001</v>
      </c>
      <c r="AC50" s="13">
        <f t="shared" si="27"/>
        <v>24.368200000000002</v>
      </c>
      <c r="AD50" s="13">
        <f t="shared" si="27"/>
        <v>25.272200000000002</v>
      </c>
      <c r="AE50" s="13">
        <f t="shared" si="27"/>
        <v>26.279</v>
      </c>
      <c r="AF50" s="13">
        <f t="shared" si="27"/>
        <v>26.587199999999999</v>
      </c>
      <c r="AG50" s="13">
        <f t="shared" si="27"/>
        <v>27.3063</v>
      </c>
      <c r="AH50" s="13">
        <f t="shared" si="27"/>
        <v>26.287220000000001</v>
      </c>
      <c r="AI50" s="13">
        <f t="shared" si="27"/>
        <v>21.762920000000001</v>
      </c>
      <c r="AJ50" s="13">
        <f t="shared" si="27"/>
        <v>25.962579999999996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93.3018</v>
      </c>
      <c r="T56" s="1">
        <v>95.582499999999996</v>
      </c>
      <c r="U56" s="1">
        <v>96.794700000000006</v>
      </c>
      <c r="V56" s="1">
        <v>97.596100000000007</v>
      </c>
      <c r="W56" s="1">
        <v>97.863200000000006</v>
      </c>
      <c r="X56" s="1">
        <v>93.794899999999998</v>
      </c>
      <c r="Y56" s="1">
        <v>96.178299999999993</v>
      </c>
      <c r="Z56" s="1">
        <v>97.185100000000006</v>
      </c>
      <c r="AA56" s="1">
        <v>97.801500000000004</v>
      </c>
      <c r="AB56" s="1">
        <v>98.253500000000003</v>
      </c>
      <c r="AC56" s="1">
        <v>85.966700000000003</v>
      </c>
      <c r="AD56" s="1">
        <v>88.945999999999998</v>
      </c>
      <c r="AE56" s="1">
        <v>91.062299999999993</v>
      </c>
      <c r="AF56" s="1">
        <v>92.069000000000003</v>
      </c>
      <c r="AG56" s="1">
        <v>93.240200000000002</v>
      </c>
      <c r="AH56" s="13">
        <f>AVERAGE(S56:W56)</f>
        <v>96.227659999999986</v>
      </c>
      <c r="AI56" s="13">
        <f>AVERAGE(X56:AB56)</f>
        <v>96.642660000000006</v>
      </c>
      <c r="AJ56" s="13">
        <f>AVERAGE(AC56:AG56)</f>
        <v>90.256840000000011</v>
      </c>
    </row>
    <row r="57" spans="18:36" x14ac:dyDescent="0.3">
      <c r="R57" s="17" t="s">
        <v>12</v>
      </c>
      <c r="S57" s="1">
        <v>25.539300000000001</v>
      </c>
      <c r="T57" s="1">
        <v>25.827000000000002</v>
      </c>
      <c r="U57" s="1">
        <v>26.135200000000001</v>
      </c>
      <c r="V57" s="1">
        <v>26.094100000000001</v>
      </c>
      <c r="W57" s="1">
        <v>26.073599999999999</v>
      </c>
      <c r="X57" s="1">
        <v>20.6904</v>
      </c>
      <c r="Y57" s="1">
        <v>21.0397</v>
      </c>
      <c r="Z57" s="1">
        <v>20.895800000000001</v>
      </c>
      <c r="AA57" s="1">
        <v>20.978000000000002</v>
      </c>
      <c r="AB57" s="1">
        <v>20.9575</v>
      </c>
      <c r="AC57" s="1">
        <v>23.628499999999999</v>
      </c>
      <c r="AD57" s="1">
        <v>24.614799999999999</v>
      </c>
      <c r="AE57" s="1">
        <v>25.272200000000002</v>
      </c>
      <c r="AF57" s="1">
        <v>25.4983</v>
      </c>
      <c r="AG57" s="1">
        <v>26.4023</v>
      </c>
      <c r="AH57" s="13">
        <f t="shared" ref="AH57:AH59" si="28">AVERAGE(S57:W57)</f>
        <v>25.933839999999996</v>
      </c>
      <c r="AI57" s="13">
        <f t="shared" ref="AI57:AI59" si="29">AVERAGE(X57:AB57)</f>
        <v>20.912280000000003</v>
      </c>
      <c r="AJ57" s="13">
        <f t="shared" ref="AJ57:AJ59" si="30">AVERAGE(AC57:AG57)</f>
        <v>25.083220000000001</v>
      </c>
    </row>
    <row r="58" spans="18:36" x14ac:dyDescent="0.3">
      <c r="R58" s="1" t="s">
        <v>13</v>
      </c>
      <c r="S58" s="1">
        <v>25.539300000000001</v>
      </c>
      <c r="T58" s="1">
        <v>25.827000000000002</v>
      </c>
      <c r="U58" s="1">
        <v>26.135200000000001</v>
      </c>
      <c r="V58" s="1">
        <v>26.094100000000001</v>
      </c>
      <c r="W58" s="1">
        <v>26.073599999999999</v>
      </c>
      <c r="X58" s="1">
        <v>20.6904</v>
      </c>
      <c r="Y58" s="1">
        <v>21.0397</v>
      </c>
      <c r="Z58" s="1">
        <v>20.895800000000001</v>
      </c>
      <c r="AA58" s="1">
        <v>20.978000000000002</v>
      </c>
      <c r="AB58" s="1">
        <v>20.9575</v>
      </c>
      <c r="AC58" s="1">
        <v>23.628499999999999</v>
      </c>
      <c r="AD58" s="1">
        <v>24.614799999999999</v>
      </c>
      <c r="AE58" s="1">
        <v>25.272200000000002</v>
      </c>
      <c r="AF58" s="1">
        <v>25.4983</v>
      </c>
      <c r="AG58" s="1">
        <v>26.4023</v>
      </c>
      <c r="AH58" s="13">
        <f t="shared" si="28"/>
        <v>25.933839999999996</v>
      </c>
      <c r="AI58" s="13">
        <f t="shared" si="29"/>
        <v>20.912280000000003</v>
      </c>
      <c r="AJ58" s="13">
        <f t="shared" si="30"/>
        <v>25.083220000000001</v>
      </c>
    </row>
    <row r="59" spans="18:36" x14ac:dyDescent="0.3">
      <c r="R59" s="17" t="s">
        <v>14</v>
      </c>
      <c r="S59" s="1">
        <v>23.701000000000001</v>
      </c>
      <c r="T59" s="1">
        <v>23.956299999999999</v>
      </c>
      <c r="U59" s="1">
        <v>24.269400000000001</v>
      </c>
      <c r="V59" s="1">
        <v>24.222300000000001</v>
      </c>
      <c r="W59" s="1">
        <v>24.263400000000001</v>
      </c>
      <c r="X59" s="1">
        <v>19.310099999999998</v>
      </c>
      <c r="Y59" s="1">
        <v>19.6343</v>
      </c>
      <c r="Z59" s="1">
        <v>19.552299999999999</v>
      </c>
      <c r="AA59" s="1">
        <v>19.661000000000001</v>
      </c>
      <c r="AB59" s="1">
        <v>19.698699999999999</v>
      </c>
      <c r="AC59" s="1">
        <v>22.505600000000001</v>
      </c>
      <c r="AD59" s="1">
        <v>23.3537</v>
      </c>
      <c r="AE59" s="1">
        <v>23.9255</v>
      </c>
      <c r="AF59" s="1">
        <v>24.186599999999999</v>
      </c>
      <c r="AG59" s="1">
        <v>25.0136</v>
      </c>
      <c r="AH59" s="13">
        <f t="shared" si="28"/>
        <v>24.08248</v>
      </c>
      <c r="AI59" s="13">
        <f t="shared" si="29"/>
        <v>19.571280000000002</v>
      </c>
      <c r="AJ59" s="13">
        <f t="shared" si="30"/>
        <v>23.797000000000001</v>
      </c>
    </row>
    <row r="60" spans="18:36" x14ac:dyDescent="0.3">
      <c r="R60" s="1" t="s">
        <v>15</v>
      </c>
      <c r="S60" s="1">
        <v>25.539300000000001</v>
      </c>
      <c r="T60" s="1">
        <v>25.827000000000002</v>
      </c>
      <c r="U60" s="1">
        <v>26.135200000000001</v>
      </c>
      <c r="V60" s="1">
        <v>26.094100000000001</v>
      </c>
      <c r="W60" s="1">
        <v>26.073599999999999</v>
      </c>
      <c r="X60" s="1">
        <v>20.6904</v>
      </c>
      <c r="Y60" s="1">
        <v>21.0397</v>
      </c>
      <c r="Z60" s="1">
        <v>20.895800000000001</v>
      </c>
      <c r="AA60" s="1">
        <v>20.978000000000002</v>
      </c>
      <c r="AB60" s="1">
        <v>20.9575</v>
      </c>
      <c r="AC60" s="1">
        <v>23.628499999999999</v>
      </c>
      <c r="AD60" s="1">
        <v>24.614799999999999</v>
      </c>
      <c r="AE60" s="1">
        <v>25.272200000000002</v>
      </c>
      <c r="AF60" s="1">
        <v>25.4983</v>
      </c>
      <c r="AG60" s="1">
        <v>26.4023</v>
      </c>
      <c r="AH60" s="13">
        <f>AVERAGE(S60:W60)</f>
        <v>25.933839999999996</v>
      </c>
      <c r="AI60" s="13">
        <f>AVERAGE(X60:AB60)</f>
        <v>20.912280000000003</v>
      </c>
      <c r="AJ60" s="13">
        <f>AVERAGE(AC60:AG60)</f>
        <v>25.083220000000001</v>
      </c>
    </row>
    <row r="61" spans="18:36" x14ac:dyDescent="0.3">
      <c r="R61" s="1" t="s">
        <v>16</v>
      </c>
      <c r="S61" s="1">
        <v>25.539300000000001</v>
      </c>
      <c r="T61" s="1">
        <v>25.827000000000002</v>
      </c>
      <c r="U61" s="1">
        <v>26.135200000000001</v>
      </c>
      <c r="V61" s="1">
        <v>26.094100000000001</v>
      </c>
      <c r="W61" s="1">
        <v>26.073599999999999</v>
      </c>
      <c r="X61" s="1">
        <v>20.6904</v>
      </c>
      <c r="Y61" s="1">
        <v>21.0397</v>
      </c>
      <c r="Z61" s="1">
        <v>20.895800000000001</v>
      </c>
      <c r="AA61" s="1">
        <v>20.978000000000002</v>
      </c>
      <c r="AB61" s="1">
        <v>20.9575</v>
      </c>
      <c r="AC61" s="1">
        <v>23.628499999999999</v>
      </c>
      <c r="AD61" s="1">
        <v>24.614799999999999</v>
      </c>
      <c r="AE61" s="1">
        <v>25.272200000000002</v>
      </c>
      <c r="AF61" s="1">
        <v>25.4983</v>
      </c>
      <c r="AG61" s="1">
        <v>26.4023</v>
      </c>
      <c r="AH61" s="13">
        <f t="shared" ref="AH61" si="31">AVERAGE(S61:W61)</f>
        <v>25.933839999999996</v>
      </c>
      <c r="AI61" s="13">
        <f t="shared" ref="AI61:AI62" si="32">AVERAGE(X61:AB61)</f>
        <v>20.912280000000003</v>
      </c>
      <c r="AJ61" s="13">
        <f t="shared" ref="AJ61:AJ62" si="33">AVERAGE(AC61:AG61)</f>
        <v>25.083220000000001</v>
      </c>
    </row>
    <row r="62" spans="18:36" x14ac:dyDescent="0.3">
      <c r="R62" s="17" t="s">
        <v>44</v>
      </c>
      <c r="S62" s="1">
        <v>0.32075999999999999</v>
      </c>
      <c r="T62" s="1">
        <v>0.32827400000000001</v>
      </c>
      <c r="U62" s="1">
        <v>0.33434999999999998</v>
      </c>
      <c r="V62" s="1">
        <v>0.33338000000000001</v>
      </c>
      <c r="W62" s="1">
        <v>0.33522999999999997</v>
      </c>
      <c r="X62" s="1">
        <v>0.27664499999999997</v>
      </c>
      <c r="Y62" s="1">
        <v>0.28593499999999999</v>
      </c>
      <c r="Z62" s="1">
        <v>0.28572399999999998</v>
      </c>
      <c r="AA62" s="1">
        <v>0.28823700000000002</v>
      </c>
      <c r="AB62" s="1">
        <v>0.29044300000000001</v>
      </c>
      <c r="AC62" s="1">
        <v>0.29869600000000002</v>
      </c>
      <c r="AD62" s="1">
        <v>0.31265300000000001</v>
      </c>
      <c r="AE62" s="1">
        <v>0.322436</v>
      </c>
      <c r="AF62" s="1">
        <v>0.32743299999999997</v>
      </c>
      <c r="AG62" s="1">
        <v>0.33837099999999998</v>
      </c>
      <c r="AH62" s="13">
        <f>AVERAGE(S62:W62)</f>
        <v>0.33039879999999999</v>
      </c>
      <c r="AI62" s="13">
        <f t="shared" si="32"/>
        <v>0.28539680000000001</v>
      </c>
      <c r="AJ62" s="13">
        <f t="shared" si="33"/>
        <v>0.31991779999999997</v>
      </c>
    </row>
    <row r="63" spans="18:36" x14ac:dyDescent="0.3">
      <c r="R63" s="7" t="s">
        <v>37</v>
      </c>
      <c r="S63" s="13">
        <f>S57</f>
        <v>25.539300000000001</v>
      </c>
      <c r="T63" s="13">
        <f t="shared" ref="T63:AJ63" si="34">T57</f>
        <v>25.827000000000002</v>
      </c>
      <c r="U63" s="13">
        <f t="shared" si="34"/>
        <v>26.135200000000001</v>
      </c>
      <c r="V63" s="13">
        <f t="shared" si="34"/>
        <v>26.094100000000001</v>
      </c>
      <c r="W63" s="13">
        <f t="shared" si="34"/>
        <v>26.073599999999999</v>
      </c>
      <c r="X63" s="13">
        <f t="shared" si="34"/>
        <v>20.6904</v>
      </c>
      <c r="Y63" s="13">
        <f t="shared" si="34"/>
        <v>21.0397</v>
      </c>
      <c r="Z63" s="13">
        <f t="shared" si="34"/>
        <v>20.895800000000001</v>
      </c>
      <c r="AA63" s="13">
        <f t="shared" si="34"/>
        <v>20.978000000000002</v>
      </c>
      <c r="AB63" s="13">
        <f t="shared" si="34"/>
        <v>20.9575</v>
      </c>
      <c r="AC63" s="13">
        <f t="shared" si="34"/>
        <v>23.628499999999999</v>
      </c>
      <c r="AD63" s="13">
        <f t="shared" si="34"/>
        <v>24.614799999999999</v>
      </c>
      <c r="AE63" s="13">
        <f t="shared" si="34"/>
        <v>25.272200000000002</v>
      </c>
      <c r="AF63" s="13">
        <f t="shared" si="34"/>
        <v>25.4983</v>
      </c>
      <c r="AG63" s="13">
        <f t="shared" si="34"/>
        <v>26.4023</v>
      </c>
      <c r="AH63" s="13">
        <f t="shared" si="34"/>
        <v>25.933839999999996</v>
      </c>
      <c r="AI63" s="13">
        <f t="shared" si="34"/>
        <v>20.912280000000003</v>
      </c>
      <c r="AJ63" s="13">
        <f t="shared" si="34"/>
        <v>25.083220000000001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393-9465-469E-9422-1121444591D0}">
  <dimension ref="A1:AJ64"/>
  <sheetViews>
    <sheetView topLeftCell="H31" zoomScale="70" zoomScaleNormal="70" workbookViewId="0">
      <selection activeCell="O10" sqref="O10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5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18.954999999999998</v>
      </c>
      <c r="T4" s="1">
        <v>22.3977</v>
      </c>
      <c r="U4" s="1">
        <v>24.665900000000001</v>
      </c>
      <c r="V4" s="1">
        <v>26.164400000000001</v>
      </c>
      <c r="W4" s="1">
        <v>27.501000000000001</v>
      </c>
      <c r="X4" s="1">
        <v>20.4131</v>
      </c>
      <c r="Y4" s="1">
        <v>24.220300000000002</v>
      </c>
      <c r="Z4" s="1">
        <v>26.204899999999999</v>
      </c>
      <c r="AA4" s="1">
        <v>27.9465</v>
      </c>
      <c r="AB4" s="1">
        <v>28.5946</v>
      </c>
      <c r="AC4" s="1">
        <v>12.8392</v>
      </c>
      <c r="AD4" s="1">
        <v>14.742800000000001</v>
      </c>
      <c r="AE4" s="1">
        <v>17.091899999999999</v>
      </c>
      <c r="AF4" s="1">
        <v>18.145</v>
      </c>
      <c r="AG4" s="1">
        <v>18.873999999999999</v>
      </c>
      <c r="AH4" s="13">
        <f>AVERAGE(S4:W4)</f>
        <v>23.936799999999998</v>
      </c>
      <c r="AI4" s="13">
        <f>AVERAGE(X4:AB4)</f>
        <v>25.47588</v>
      </c>
      <c r="AJ4" s="13">
        <f>AVERAGE(AC4:AG4)</f>
        <v>16.33858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9.3155099999999997</v>
      </c>
      <c r="T5" s="1">
        <v>11.3001</v>
      </c>
      <c r="U5" s="1">
        <v>12.3127</v>
      </c>
      <c r="V5" s="1">
        <v>13.1227</v>
      </c>
      <c r="W5" s="1">
        <v>13.568199999999999</v>
      </c>
      <c r="X5" s="1">
        <v>10.2066</v>
      </c>
      <c r="Y5" s="1">
        <v>11.8672</v>
      </c>
      <c r="Z5" s="1">
        <v>12.7987</v>
      </c>
      <c r="AA5" s="1">
        <v>13.4062</v>
      </c>
      <c r="AB5" s="1">
        <v>13.7303</v>
      </c>
      <c r="AC5" s="1">
        <v>6.0348300000000004</v>
      </c>
      <c r="AD5" s="1">
        <v>7.0068900000000003</v>
      </c>
      <c r="AE5" s="1">
        <v>8.3434600000000003</v>
      </c>
      <c r="AF5" s="1">
        <v>8.9914900000000006</v>
      </c>
      <c r="AG5" s="1">
        <v>9.4370200000000004</v>
      </c>
      <c r="AH5" s="13">
        <f t="shared" ref="AH5:AH7" si="0">AVERAGE(S5:W5)</f>
        <v>11.923841999999999</v>
      </c>
      <c r="AI5" s="13">
        <f t="shared" ref="AI5:AI7" si="1">AVERAGE(X5:AB5)</f>
        <v>12.4018</v>
      </c>
      <c r="AJ5" s="13">
        <f t="shared" ref="AJ5:AJ7" si="2">AVERAGE(AC5:AG5)</f>
        <v>7.9627380000000016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9.3155099999999997</v>
      </c>
      <c r="T6" s="1">
        <v>11.3001</v>
      </c>
      <c r="U6" s="1">
        <v>12.3127</v>
      </c>
      <c r="V6" s="1">
        <v>13.1227</v>
      </c>
      <c r="W6" s="1">
        <v>13.568199999999999</v>
      </c>
      <c r="X6" s="1">
        <v>10.2066</v>
      </c>
      <c r="Y6" s="1">
        <v>11.8672</v>
      </c>
      <c r="Z6" s="1">
        <v>12.7987</v>
      </c>
      <c r="AA6" s="1">
        <v>13.4062</v>
      </c>
      <c r="AB6" s="1">
        <v>13.7303</v>
      </c>
      <c r="AC6" s="1">
        <v>6.0348300000000004</v>
      </c>
      <c r="AD6" s="1">
        <v>7.0068900000000003</v>
      </c>
      <c r="AE6" s="1">
        <v>8.3434600000000003</v>
      </c>
      <c r="AF6" s="1">
        <v>8.9914900000000006</v>
      </c>
      <c r="AG6" s="1">
        <v>9.4370200000000004</v>
      </c>
      <c r="AH6" s="13">
        <f t="shared" si="0"/>
        <v>11.923841999999999</v>
      </c>
      <c r="AI6" s="13">
        <f t="shared" si="1"/>
        <v>12.4018</v>
      </c>
      <c r="AJ6" s="13">
        <f t="shared" si="2"/>
        <v>7.9627380000000016</v>
      </c>
    </row>
    <row r="7" spans="1:36" x14ac:dyDescent="0.3">
      <c r="A7" s="3"/>
      <c r="B7" s="3"/>
      <c r="C7" s="3"/>
      <c r="R7" s="17" t="s">
        <v>14</v>
      </c>
      <c r="S7" s="1">
        <v>4.0130800000000004</v>
      </c>
      <c r="T7" s="1">
        <v>4.8386500000000003</v>
      </c>
      <c r="U7" s="1">
        <v>5.2430000000000003</v>
      </c>
      <c r="V7" s="1">
        <v>5.59199</v>
      </c>
      <c r="W7" s="1">
        <v>5.8133999999999997</v>
      </c>
      <c r="X7" s="1">
        <v>4.4349800000000004</v>
      </c>
      <c r="Y7" s="1">
        <v>5.1052900000000001</v>
      </c>
      <c r="Z7" s="1">
        <v>5.5082899999999997</v>
      </c>
      <c r="AA7" s="1">
        <v>5.8019299999999996</v>
      </c>
      <c r="AB7" s="1">
        <v>5.9571899999999998</v>
      </c>
      <c r="AC7" s="1">
        <v>2.6601400000000002</v>
      </c>
      <c r="AD7" s="1">
        <v>3.0921699999999999</v>
      </c>
      <c r="AE7" s="1">
        <v>3.6448</v>
      </c>
      <c r="AF7" s="1">
        <v>3.9283100000000002</v>
      </c>
      <c r="AG7" s="1">
        <v>4.1017999999999999</v>
      </c>
      <c r="AH7" s="13">
        <f t="shared" si="0"/>
        <v>5.1000240000000003</v>
      </c>
      <c r="AI7" s="13">
        <f t="shared" si="1"/>
        <v>5.3615359999999992</v>
      </c>
      <c r="AJ7" s="13">
        <f t="shared" si="2"/>
        <v>3.4854439999999998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9.3155099999999997</v>
      </c>
      <c r="T8" s="1">
        <v>11.3001</v>
      </c>
      <c r="U8" s="1">
        <v>12.3127</v>
      </c>
      <c r="V8" s="1">
        <v>13.1227</v>
      </c>
      <c r="W8" s="1">
        <v>13.568199999999999</v>
      </c>
      <c r="X8" s="1">
        <v>10.2066</v>
      </c>
      <c r="Y8" s="1">
        <v>11.8672</v>
      </c>
      <c r="Z8" s="1">
        <v>12.7987</v>
      </c>
      <c r="AA8" s="1">
        <v>13.4062</v>
      </c>
      <c r="AB8" s="1">
        <v>13.7303</v>
      </c>
      <c r="AC8" s="1">
        <v>6.0348300000000004</v>
      </c>
      <c r="AD8" s="1">
        <v>7.0068900000000003</v>
      </c>
      <c r="AE8" s="1">
        <v>8.3434600000000003</v>
      </c>
      <c r="AF8" s="1">
        <v>8.9914900000000006</v>
      </c>
      <c r="AG8" s="1">
        <v>9.4370200000000004</v>
      </c>
      <c r="AH8" s="13">
        <f>AVERAGE(S8:W8)</f>
        <v>11.923841999999999</v>
      </c>
      <c r="AI8" s="13">
        <f>AVERAGE(X8:AB8)</f>
        <v>12.4018</v>
      </c>
      <c r="AJ8" s="13">
        <f>AVERAGE(AC8:AG8)</f>
        <v>7.9627380000000016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9.3155099999999997</v>
      </c>
      <c r="T9" s="1">
        <v>11.3001</v>
      </c>
      <c r="U9" s="1">
        <v>12.3127</v>
      </c>
      <c r="V9" s="1">
        <v>13.1227</v>
      </c>
      <c r="W9" s="1">
        <v>13.568199999999999</v>
      </c>
      <c r="X9" s="1">
        <v>10.2066</v>
      </c>
      <c r="Y9" s="1">
        <v>11.8672</v>
      </c>
      <c r="Z9" s="1">
        <v>12.7987</v>
      </c>
      <c r="AA9" s="1">
        <v>13.4062</v>
      </c>
      <c r="AB9" s="1">
        <v>13.7303</v>
      </c>
      <c r="AC9" s="1">
        <v>6.0348300000000004</v>
      </c>
      <c r="AD9" s="1">
        <v>7.0068900000000003</v>
      </c>
      <c r="AE9" s="1">
        <v>8.3434600000000003</v>
      </c>
      <c r="AF9" s="1">
        <v>8.9914900000000006</v>
      </c>
      <c r="AG9" s="1">
        <v>9.4370200000000004</v>
      </c>
      <c r="AH9" s="13">
        <f t="shared" ref="AH9" si="3">AVERAGE(S9:W9)</f>
        <v>11.923841999999999</v>
      </c>
      <c r="AI9" s="13">
        <f t="shared" ref="AI9:AI10" si="4">AVERAGE(X9:AB9)</f>
        <v>12.4018</v>
      </c>
      <c r="AJ9" s="13">
        <f t="shared" ref="AJ9:AJ10" si="5">AVERAGE(AC9:AG9)</f>
        <v>7.9627380000000016</v>
      </c>
    </row>
    <row r="10" spans="1:36" x14ac:dyDescent="0.3">
      <c r="A10" s="1" t="s">
        <v>59</v>
      </c>
      <c r="B10" s="1">
        <v>13513</v>
      </c>
      <c r="C10" s="1">
        <v>34818</v>
      </c>
      <c r="D10" s="30"/>
      <c r="E10" s="3">
        <f>C10/C12</f>
        <v>5.9063613231552159</v>
      </c>
      <c r="G10" t="s">
        <v>59</v>
      </c>
      <c r="H10">
        <v>13749</v>
      </c>
      <c r="I10">
        <v>65016</v>
      </c>
      <c r="R10" s="17" t="s">
        <v>44</v>
      </c>
      <c r="S10" s="1">
        <v>3.6043100000000002E-2</v>
      </c>
      <c r="T10" s="1">
        <v>4.42689E-2</v>
      </c>
      <c r="U10" s="1">
        <v>4.8637100000000003E-2</v>
      </c>
      <c r="V10" s="1">
        <v>5.2251600000000002E-2</v>
      </c>
      <c r="W10" s="1">
        <v>5.4421799999999999E-2</v>
      </c>
      <c r="X10" s="1">
        <v>4.0253700000000003E-2</v>
      </c>
      <c r="Y10" s="1">
        <v>4.7288900000000002E-2</v>
      </c>
      <c r="Z10" s="1">
        <v>5.1459600000000001E-2</v>
      </c>
      <c r="AA10" s="1">
        <v>5.4537700000000001E-2</v>
      </c>
      <c r="AB10" s="1">
        <v>5.6053699999999998E-2</v>
      </c>
      <c r="AC10" s="1">
        <v>2.3209400000000002E-2</v>
      </c>
      <c r="AD10" s="1">
        <v>2.7338700000000001E-2</v>
      </c>
      <c r="AE10" s="1">
        <v>3.2531699999999997E-2</v>
      </c>
      <c r="AF10" s="1">
        <v>3.5128399999999997E-2</v>
      </c>
      <c r="AG10" s="1">
        <v>3.6858700000000001E-2</v>
      </c>
      <c r="AH10" s="13">
        <f>AVERAGE(S10:W10)</f>
        <v>4.71245E-2</v>
      </c>
      <c r="AI10" s="13">
        <f t="shared" si="4"/>
        <v>4.9918719999999993E-2</v>
      </c>
      <c r="AJ10" s="13">
        <f t="shared" si="5"/>
        <v>3.1013379999999997E-2</v>
      </c>
    </row>
    <row r="11" spans="1:36" x14ac:dyDescent="0.3">
      <c r="A11" s="1" t="s">
        <v>60</v>
      </c>
      <c r="B11" s="1">
        <v>10869</v>
      </c>
      <c r="C11" s="1">
        <v>24011</v>
      </c>
      <c r="D11" s="30"/>
      <c r="E11" s="3"/>
      <c r="G11" t="s">
        <v>60</v>
      </c>
      <c r="H11">
        <v>11043</v>
      </c>
      <c r="I11">
        <v>51854</v>
      </c>
      <c r="R11" s="1" t="s">
        <v>37</v>
      </c>
      <c r="S11" s="13">
        <f>S5</f>
        <v>9.3155099999999997</v>
      </c>
      <c r="T11" s="13">
        <f t="shared" ref="T11:AJ11" si="6">T5</f>
        <v>11.3001</v>
      </c>
      <c r="U11" s="13">
        <f t="shared" si="6"/>
        <v>12.3127</v>
      </c>
      <c r="V11" s="13">
        <f t="shared" si="6"/>
        <v>13.1227</v>
      </c>
      <c r="W11" s="13">
        <f t="shared" si="6"/>
        <v>13.568199999999999</v>
      </c>
      <c r="X11" s="13">
        <f t="shared" si="6"/>
        <v>10.2066</v>
      </c>
      <c r="Y11" s="13">
        <f t="shared" si="6"/>
        <v>11.8672</v>
      </c>
      <c r="Z11" s="13">
        <f t="shared" si="6"/>
        <v>12.7987</v>
      </c>
      <c r="AA11" s="13">
        <f t="shared" si="6"/>
        <v>13.4062</v>
      </c>
      <c r="AB11" s="13">
        <f t="shared" si="6"/>
        <v>13.7303</v>
      </c>
      <c r="AC11" s="13">
        <f t="shared" si="6"/>
        <v>6.0348300000000004</v>
      </c>
      <c r="AD11" s="13">
        <f t="shared" si="6"/>
        <v>7.0068900000000003</v>
      </c>
      <c r="AE11" s="13">
        <f t="shared" si="6"/>
        <v>8.3434600000000003</v>
      </c>
      <c r="AF11" s="13">
        <f t="shared" si="6"/>
        <v>8.9914900000000006</v>
      </c>
      <c r="AG11" s="13">
        <f t="shared" si="6"/>
        <v>9.4370200000000004</v>
      </c>
      <c r="AH11" s="13">
        <f t="shared" si="6"/>
        <v>11.923841999999999</v>
      </c>
      <c r="AI11" s="13">
        <f t="shared" si="6"/>
        <v>12.4018</v>
      </c>
      <c r="AJ11" s="13">
        <f t="shared" si="6"/>
        <v>7.9627380000000016</v>
      </c>
    </row>
    <row r="12" spans="1:36" x14ac:dyDescent="0.3">
      <c r="A12" s="1" t="s">
        <v>61</v>
      </c>
      <c r="B12" s="1">
        <v>54256</v>
      </c>
      <c r="C12" s="1">
        <v>5895</v>
      </c>
      <c r="D12" s="30"/>
      <c r="E12" s="3"/>
      <c r="G12" t="s">
        <v>61</v>
      </c>
      <c r="H12">
        <v>53361</v>
      </c>
      <c r="I12">
        <v>5823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27.125699999999998</v>
      </c>
      <c r="T17" s="1">
        <v>32.152700000000003</v>
      </c>
      <c r="U17" s="1">
        <v>34.407699999999998</v>
      </c>
      <c r="V17" s="1">
        <v>35.749600000000001</v>
      </c>
      <c r="W17" s="1">
        <v>36.7836</v>
      </c>
      <c r="X17" s="1">
        <v>28.9297</v>
      </c>
      <c r="Y17" s="1">
        <v>33.648699999999998</v>
      </c>
      <c r="Z17" s="1">
        <v>35.474600000000002</v>
      </c>
      <c r="AA17" s="1">
        <v>37.124600000000001</v>
      </c>
      <c r="AB17" s="1">
        <v>38.268599999999999</v>
      </c>
      <c r="AC17" s="1">
        <v>21.6478</v>
      </c>
      <c r="AD17" s="1">
        <v>24.221800000000002</v>
      </c>
      <c r="AE17" s="1">
        <v>26.2897</v>
      </c>
      <c r="AF17" s="1">
        <v>27.0487</v>
      </c>
      <c r="AG17" s="1">
        <v>27.906700000000001</v>
      </c>
      <c r="AH17" s="13">
        <f>AVERAGE(S17:W17)</f>
        <v>33.243859999999998</v>
      </c>
      <c r="AI17" s="13">
        <f>AVERAGE(X17:AB17)</f>
        <v>34.689239999999998</v>
      </c>
      <c r="AJ17" s="13">
        <f>AVERAGE(AC17:AG17)</f>
        <v>25.422940000000001</v>
      </c>
    </row>
    <row r="18" spans="1:36" x14ac:dyDescent="0.3">
      <c r="A18" s="57" t="s">
        <v>27</v>
      </c>
      <c r="B18" s="57">
        <v>3.4034</v>
      </c>
      <c r="C18" s="57">
        <v>3.7397300000000002</v>
      </c>
      <c r="D18" s="57">
        <v>4.0087000000000002</v>
      </c>
      <c r="E18" s="57">
        <v>4.2188800000000004</v>
      </c>
      <c r="F18" s="21">
        <v>4.38687</v>
      </c>
      <c r="G18" s="36">
        <v>3.4798</v>
      </c>
      <c r="H18" s="36">
        <v>3.8468</v>
      </c>
      <c r="I18" s="36">
        <v>4.1326999999999998</v>
      </c>
      <c r="J18" s="36">
        <v>4.3384799999999997</v>
      </c>
      <c r="K18" s="36">
        <v>4.4988000000000001</v>
      </c>
      <c r="L18" s="21">
        <v>3.2890000000000001</v>
      </c>
      <c r="M18" s="21">
        <v>3.5134699999999999</v>
      </c>
      <c r="N18" s="21">
        <v>3.7010000000000001</v>
      </c>
      <c r="O18" s="21">
        <v>3.8391999999999999</v>
      </c>
      <c r="P18" s="21">
        <v>3.9681299999999999</v>
      </c>
      <c r="R18" s="17" t="s">
        <v>12</v>
      </c>
      <c r="S18" s="1">
        <v>8.1619200000000003</v>
      </c>
      <c r="T18" s="1">
        <v>10.0869</v>
      </c>
      <c r="U18" s="1">
        <v>10.867900000000001</v>
      </c>
      <c r="V18" s="1">
        <v>11.417899999999999</v>
      </c>
      <c r="W18" s="1">
        <v>11.7479</v>
      </c>
      <c r="X18" s="1">
        <v>8.6239100000000004</v>
      </c>
      <c r="Y18" s="1">
        <v>10.0099</v>
      </c>
      <c r="Z18" s="1">
        <v>10.603899999999999</v>
      </c>
      <c r="AA18" s="1">
        <v>10.9559</v>
      </c>
      <c r="AB18" s="1">
        <v>11.087899999999999</v>
      </c>
      <c r="AC18" s="1">
        <v>6.8309300000000004</v>
      </c>
      <c r="AD18" s="1">
        <v>7.6669200000000002</v>
      </c>
      <c r="AE18" s="1">
        <v>8.3599200000000007</v>
      </c>
      <c r="AF18" s="1">
        <v>8.6679099999999991</v>
      </c>
      <c r="AG18" s="1">
        <v>8.9759100000000007</v>
      </c>
      <c r="AH18" s="13">
        <f t="shared" ref="AH18:AH20" si="7">AVERAGE(S18:W18)</f>
        <v>10.456504000000001</v>
      </c>
      <c r="AI18" s="13">
        <f t="shared" ref="AI18:AI19" si="8">AVERAGE(X18:AB18)</f>
        <v>10.256302</v>
      </c>
      <c r="AJ18" s="13">
        <f t="shared" ref="AJ18:AJ20" si="9">AVERAGE(AC18:AG18)</f>
        <v>8.1003179999999997</v>
      </c>
    </row>
    <row r="19" spans="1:36" x14ac:dyDescent="0.3">
      <c r="A19" s="57" t="s">
        <v>46</v>
      </c>
      <c r="B19" s="57">
        <v>139.80000000000001</v>
      </c>
      <c r="C19" s="57">
        <v>162.6</v>
      </c>
      <c r="D19" s="57">
        <v>181.2</v>
      </c>
      <c r="E19" s="57">
        <v>195</v>
      </c>
      <c r="F19" s="21">
        <v>215.4</v>
      </c>
      <c r="G19" s="21">
        <v>151.80000000000001</v>
      </c>
      <c r="H19" s="21">
        <v>176.8</v>
      </c>
      <c r="I19" s="21">
        <v>195.8</v>
      </c>
      <c r="J19" s="21">
        <v>215.4</v>
      </c>
      <c r="K19" s="21">
        <v>230.2</v>
      </c>
      <c r="L19" s="21">
        <v>92.4</v>
      </c>
      <c r="M19" s="21">
        <v>108</v>
      </c>
      <c r="N19" s="21">
        <v>120.2</v>
      </c>
      <c r="O19" s="21">
        <v>129.19999999999999</v>
      </c>
      <c r="P19" s="21">
        <v>138</v>
      </c>
      <c r="R19" s="1" t="s">
        <v>13</v>
      </c>
      <c r="S19" s="1">
        <v>8.1619200000000003</v>
      </c>
      <c r="T19" s="1">
        <v>10.0869</v>
      </c>
      <c r="U19" s="1">
        <v>10.867900000000001</v>
      </c>
      <c r="V19" s="1">
        <v>11.417899999999999</v>
      </c>
      <c r="W19" s="1">
        <v>11.7479</v>
      </c>
      <c r="X19" s="1">
        <v>8.6239100000000004</v>
      </c>
      <c r="Y19" s="1">
        <v>10.0099</v>
      </c>
      <c r="Z19" s="1">
        <v>10.603899999999999</v>
      </c>
      <c r="AA19" s="1">
        <v>10.9559</v>
      </c>
      <c r="AB19" s="1">
        <v>11.087899999999999</v>
      </c>
      <c r="AC19" s="1">
        <v>6.8309300000000004</v>
      </c>
      <c r="AD19" s="1">
        <v>7.6669200000000002</v>
      </c>
      <c r="AE19" s="1">
        <v>8.3599200000000007</v>
      </c>
      <c r="AF19" s="1">
        <v>8.6679099999999991</v>
      </c>
      <c r="AG19" s="1">
        <v>8.9759100000000007</v>
      </c>
      <c r="AH19" s="13">
        <f t="shared" si="7"/>
        <v>10.456504000000001</v>
      </c>
      <c r="AI19" s="13">
        <f t="shared" si="8"/>
        <v>10.256302</v>
      </c>
      <c r="AJ19" s="13">
        <f t="shared" si="9"/>
        <v>8.1003179999999997</v>
      </c>
    </row>
    <row r="20" spans="1:36" x14ac:dyDescent="0.3">
      <c r="R20" s="17" t="s">
        <v>14</v>
      </c>
      <c r="S20" s="1">
        <v>6.3725100000000001</v>
      </c>
      <c r="T20" s="1">
        <v>7.87418</v>
      </c>
      <c r="U20" s="1">
        <v>8.4294899999999995</v>
      </c>
      <c r="V20" s="1">
        <v>8.84877</v>
      </c>
      <c r="W20" s="1">
        <v>9.1013999999999999</v>
      </c>
      <c r="X20" s="1">
        <v>6.8179999999999996</v>
      </c>
      <c r="Y20" s="1">
        <v>7.9038700000000004</v>
      </c>
      <c r="Z20" s="1">
        <v>8.3396500000000007</v>
      </c>
      <c r="AA20" s="1">
        <v>8.6262000000000008</v>
      </c>
      <c r="AB20" s="1">
        <v>8.7536199999999997</v>
      </c>
      <c r="AC20" s="1">
        <v>5.4821099999999996</v>
      </c>
      <c r="AD20" s="1">
        <v>6.11015</v>
      </c>
      <c r="AE20" s="1">
        <v>6.6446500000000004</v>
      </c>
      <c r="AF20" s="1">
        <v>6.8820600000000001</v>
      </c>
      <c r="AG20" s="1">
        <v>7.13964</v>
      </c>
      <c r="AH20" s="13">
        <f t="shared" si="7"/>
        <v>8.1252700000000004</v>
      </c>
      <c r="AI20" s="13">
        <f>AVERAGE(X20:AB20)</f>
        <v>8.0882680000000011</v>
      </c>
      <c r="AJ20" s="13">
        <f t="shared" si="9"/>
        <v>6.4517220000000011</v>
      </c>
    </row>
    <row r="21" spans="1:36" x14ac:dyDescent="0.3">
      <c r="A21" s="5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R21" s="1" t="s">
        <v>15</v>
      </c>
      <c r="S21" s="1">
        <v>8.1619200000000003</v>
      </c>
      <c r="T21" s="1">
        <v>10.0869</v>
      </c>
      <c r="U21" s="1">
        <v>10.867900000000001</v>
      </c>
      <c r="V21" s="1">
        <v>11.417899999999999</v>
      </c>
      <c r="W21" s="1">
        <v>11.7479</v>
      </c>
      <c r="X21" s="1">
        <v>8.6239100000000004</v>
      </c>
      <c r="Y21" s="1">
        <v>10.0099</v>
      </c>
      <c r="Z21" s="1">
        <v>10.603899999999999</v>
      </c>
      <c r="AA21" s="1">
        <v>10.9559</v>
      </c>
      <c r="AB21" s="1">
        <v>11.087899999999999</v>
      </c>
      <c r="AC21" s="1">
        <v>6.8309300000000004</v>
      </c>
      <c r="AD21" s="1">
        <v>7.6669200000000002</v>
      </c>
      <c r="AE21" s="1">
        <v>8.3599200000000007</v>
      </c>
      <c r="AF21" s="1">
        <v>8.6679099999999991</v>
      </c>
      <c r="AG21" s="1">
        <v>8.9759100000000007</v>
      </c>
      <c r="AH21" s="13">
        <f>AVERAGE(S21:W21)</f>
        <v>10.456504000000001</v>
      </c>
      <c r="AI21" s="13">
        <f>AVERAGE(X21:AB21)</f>
        <v>10.256302</v>
      </c>
      <c r="AJ21" s="13">
        <f>AVERAGE(AC21:AG21)</f>
        <v>8.1003179999999997</v>
      </c>
    </row>
    <row r="22" spans="1:36" x14ac:dyDescent="0.3">
      <c r="A22" s="5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8.1619200000000003</v>
      </c>
      <c r="T22" s="1">
        <v>10.0869</v>
      </c>
      <c r="U22" s="1">
        <v>10.867900000000001</v>
      </c>
      <c r="V22" s="1">
        <v>11.417899999999999</v>
      </c>
      <c r="W22" s="1">
        <v>11.7479</v>
      </c>
      <c r="X22" s="1">
        <v>8.6239100000000004</v>
      </c>
      <c r="Y22" s="1">
        <v>10.0099</v>
      </c>
      <c r="Z22" s="1">
        <v>10.603899999999999</v>
      </c>
      <c r="AA22" s="1">
        <v>10.9559</v>
      </c>
      <c r="AB22" s="1">
        <v>11.087899999999999</v>
      </c>
      <c r="AC22" s="1">
        <v>6.8309300000000004</v>
      </c>
      <c r="AD22" s="1">
        <v>7.6669200000000002</v>
      </c>
      <c r="AE22" s="1">
        <v>8.3599200000000007</v>
      </c>
      <c r="AF22" s="1">
        <v>8.6679099999999991</v>
      </c>
      <c r="AG22" s="1">
        <v>8.9759100000000007</v>
      </c>
      <c r="AH22" s="13">
        <f t="shared" ref="AH22" si="10">AVERAGE(S22:W22)</f>
        <v>10.456504000000001</v>
      </c>
      <c r="AI22" s="13">
        <f t="shared" ref="AI22:AI23" si="11">AVERAGE(X22:AB22)</f>
        <v>10.256302</v>
      </c>
      <c r="AJ22" s="13">
        <f t="shared" ref="AJ22:AJ23" si="12">AVERAGE(AC22:AG22)</f>
        <v>8.1003179999999997</v>
      </c>
    </row>
    <row r="23" spans="1:36" x14ac:dyDescent="0.3">
      <c r="A23" s="5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6.2643299999999999E-2</v>
      </c>
      <c r="T23" s="1">
        <v>7.9548400000000005E-2</v>
      </c>
      <c r="U23" s="1">
        <v>8.6157399999999995E-2</v>
      </c>
      <c r="V23" s="1">
        <v>9.1156000000000001E-2</v>
      </c>
      <c r="W23" s="1">
        <v>9.3917600000000004E-2</v>
      </c>
      <c r="X23" s="1">
        <v>6.8368700000000004E-2</v>
      </c>
      <c r="Y23" s="1">
        <v>8.1158900000000006E-2</v>
      </c>
      <c r="Z23" s="1">
        <v>8.6191500000000004E-2</v>
      </c>
      <c r="AA23" s="1">
        <v>8.9601600000000003E-2</v>
      </c>
      <c r="AB23" s="1">
        <v>9.1362100000000002E-2</v>
      </c>
      <c r="AC23" s="1">
        <v>5.06121E-2</v>
      </c>
      <c r="AD23" s="1">
        <v>5.7494999999999997E-2</v>
      </c>
      <c r="AE23" s="1">
        <v>6.3202900000000006E-2</v>
      </c>
      <c r="AF23" s="1">
        <v>6.5581799999999996E-2</v>
      </c>
      <c r="AG23" s="1">
        <v>6.8871500000000002E-2</v>
      </c>
      <c r="AH23" s="13">
        <f>AVERAGE(S23:W23)</f>
        <v>8.2684540000000001E-2</v>
      </c>
      <c r="AI23" s="13">
        <f t="shared" si="11"/>
        <v>8.3336560000000004E-2</v>
      </c>
      <c r="AJ23" s="13">
        <f t="shared" si="12"/>
        <v>6.1152660000000005E-2</v>
      </c>
    </row>
    <row r="24" spans="1:36" x14ac:dyDescent="0.3">
      <c r="A24" s="5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8.1619200000000003</v>
      </c>
      <c r="T24" s="13">
        <f t="shared" ref="T24:AJ24" si="13">T18</f>
        <v>10.0869</v>
      </c>
      <c r="U24" s="13">
        <f t="shared" si="13"/>
        <v>10.867900000000001</v>
      </c>
      <c r="V24" s="13">
        <f t="shared" si="13"/>
        <v>11.417899999999999</v>
      </c>
      <c r="W24" s="13">
        <f t="shared" si="13"/>
        <v>11.7479</v>
      </c>
      <c r="X24" s="13">
        <f t="shared" si="13"/>
        <v>8.6239100000000004</v>
      </c>
      <c r="Y24" s="13">
        <f t="shared" si="13"/>
        <v>10.0099</v>
      </c>
      <c r="Z24" s="13">
        <f t="shared" si="13"/>
        <v>10.603899999999999</v>
      </c>
      <c r="AA24" s="13">
        <f t="shared" si="13"/>
        <v>10.9559</v>
      </c>
      <c r="AB24" s="13">
        <f t="shared" si="13"/>
        <v>11.087899999999999</v>
      </c>
      <c r="AC24" s="13">
        <f t="shared" si="13"/>
        <v>6.8309300000000004</v>
      </c>
      <c r="AD24" s="13">
        <f t="shared" si="13"/>
        <v>7.6669200000000002</v>
      </c>
      <c r="AE24" s="13">
        <f t="shared" si="13"/>
        <v>8.3599200000000007</v>
      </c>
      <c r="AF24" s="13">
        <f t="shared" si="13"/>
        <v>8.6679099999999991</v>
      </c>
      <c r="AG24" s="13">
        <f t="shared" si="13"/>
        <v>8.9759100000000007</v>
      </c>
      <c r="AH24" s="13">
        <f t="shared" si="13"/>
        <v>10.456504000000001</v>
      </c>
      <c r="AI24" s="13">
        <f t="shared" si="13"/>
        <v>10.256302</v>
      </c>
      <c r="AJ24" s="13">
        <f t="shared" si="13"/>
        <v>8.1003179999999997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34.813499999999998</v>
      </c>
      <c r="T30" s="1">
        <v>39.652999999999999</v>
      </c>
      <c r="U30" s="1">
        <v>41.747</v>
      </c>
      <c r="V30" s="1">
        <v>43.182899999999997</v>
      </c>
      <c r="W30" s="1">
        <v>44.219900000000003</v>
      </c>
      <c r="X30" s="1">
        <v>36.668199999999999</v>
      </c>
      <c r="Y30" s="1">
        <v>40.902700000000003</v>
      </c>
      <c r="Z30" s="1">
        <v>42.823900000000002</v>
      </c>
      <c r="AA30" s="1">
        <v>44.439300000000003</v>
      </c>
      <c r="AB30" s="1">
        <v>45.9084</v>
      </c>
      <c r="AC30" s="1">
        <v>28.3188</v>
      </c>
      <c r="AD30" s="1">
        <v>31.3169</v>
      </c>
      <c r="AE30" s="1">
        <v>33.6768</v>
      </c>
      <c r="AF30" s="1">
        <v>34.660600000000002</v>
      </c>
      <c r="AG30" s="1">
        <v>35.478299999999997</v>
      </c>
      <c r="AH30" s="13">
        <f>AVERAGE(S30:W30)</f>
        <v>40.723259999999996</v>
      </c>
      <c r="AI30" s="13">
        <f>AVERAGE(X30:AB30)</f>
        <v>42.148499999999999</v>
      </c>
      <c r="AJ30" s="13">
        <f>AVERAGE(AC30:AG30)</f>
        <v>32.690280000000001</v>
      </c>
    </row>
    <row r="31" spans="1:36" x14ac:dyDescent="0.3">
      <c r="R31" s="17" t="s">
        <v>12</v>
      </c>
      <c r="S31" s="1">
        <v>7.9372499999999997</v>
      </c>
      <c r="T31" s="1">
        <v>9.5060800000000008</v>
      </c>
      <c r="U31" s="1">
        <v>10.137600000000001</v>
      </c>
      <c r="V31" s="1">
        <v>10.596299999999999</v>
      </c>
      <c r="W31" s="1">
        <v>10.995100000000001</v>
      </c>
      <c r="X31" s="1">
        <v>7.6912799999999999</v>
      </c>
      <c r="Y31" s="1">
        <v>8.5820600000000002</v>
      </c>
      <c r="Z31" s="1">
        <v>9.2202400000000004</v>
      </c>
      <c r="AA31" s="1">
        <v>9.5924999999999994</v>
      </c>
      <c r="AB31" s="1">
        <v>9.8052299999999999</v>
      </c>
      <c r="AC31" s="1">
        <v>6.78721</v>
      </c>
      <c r="AD31" s="1">
        <v>7.6713399999999998</v>
      </c>
      <c r="AE31" s="1">
        <v>8.2829200000000007</v>
      </c>
      <c r="AF31" s="1">
        <v>8.5887100000000007</v>
      </c>
      <c r="AG31" s="1">
        <v>8.7947900000000008</v>
      </c>
      <c r="AH31" s="13">
        <f t="shared" ref="AH31:AH33" si="14">AVERAGE(S31:W31)</f>
        <v>9.8344660000000008</v>
      </c>
      <c r="AI31" s="13">
        <f t="shared" ref="AI31:AI33" si="15">AVERAGE(X31:AB31)</f>
        <v>8.9782620000000009</v>
      </c>
      <c r="AJ31" s="13">
        <f t="shared" ref="AJ31:AJ33" si="16">AVERAGE(AC31:AG31)</f>
        <v>8.0249939999999995</v>
      </c>
    </row>
    <row r="32" spans="1:36" x14ac:dyDescent="0.3">
      <c r="R32" s="1" t="s">
        <v>13</v>
      </c>
      <c r="S32" s="1">
        <v>7.9372499999999997</v>
      </c>
      <c r="T32" s="1">
        <v>9.5060800000000008</v>
      </c>
      <c r="U32" s="1">
        <v>10.137600000000001</v>
      </c>
      <c r="V32" s="1">
        <v>10.596299999999999</v>
      </c>
      <c r="W32" s="1">
        <v>10.995100000000001</v>
      </c>
      <c r="X32" s="1">
        <v>7.6912799999999999</v>
      </c>
      <c r="Y32" s="1">
        <v>8.5820600000000002</v>
      </c>
      <c r="Z32" s="1">
        <v>9.2202400000000004</v>
      </c>
      <c r="AA32" s="1">
        <v>9.5924999999999994</v>
      </c>
      <c r="AB32" s="1">
        <v>9.8052299999999999</v>
      </c>
      <c r="AC32" s="1">
        <v>6.78721</v>
      </c>
      <c r="AD32" s="1">
        <v>7.6713399999999998</v>
      </c>
      <c r="AE32" s="1">
        <v>8.2829200000000007</v>
      </c>
      <c r="AF32" s="1">
        <v>8.5887100000000007</v>
      </c>
      <c r="AG32" s="1">
        <v>8.7947900000000008</v>
      </c>
      <c r="AH32" s="13">
        <f t="shared" si="14"/>
        <v>9.8344660000000008</v>
      </c>
      <c r="AI32" s="13">
        <f t="shared" si="15"/>
        <v>8.9782620000000009</v>
      </c>
      <c r="AJ32" s="13">
        <f t="shared" si="16"/>
        <v>8.0249939999999995</v>
      </c>
    </row>
    <row r="33" spans="18:36" x14ac:dyDescent="0.3">
      <c r="R33" s="17" t="s">
        <v>14</v>
      </c>
      <c r="S33" s="1">
        <v>6.8358999999999996</v>
      </c>
      <c r="T33" s="1">
        <v>8.1500199999999996</v>
      </c>
      <c r="U33" s="1">
        <v>8.6551299999999998</v>
      </c>
      <c r="V33" s="1">
        <v>9.0381400000000003</v>
      </c>
      <c r="W33" s="1">
        <v>9.3719599999999996</v>
      </c>
      <c r="X33" s="1">
        <v>6.6508799999999999</v>
      </c>
      <c r="Y33" s="1">
        <v>7.3902000000000001</v>
      </c>
      <c r="Z33" s="1">
        <v>7.9050599999999998</v>
      </c>
      <c r="AA33" s="1">
        <v>8.2422000000000004</v>
      </c>
      <c r="AB33" s="1">
        <v>8.4280000000000008</v>
      </c>
      <c r="AC33" s="1">
        <v>6.0252499999999998</v>
      </c>
      <c r="AD33" s="1">
        <v>6.77651</v>
      </c>
      <c r="AE33" s="1">
        <v>7.29087</v>
      </c>
      <c r="AF33" s="1">
        <v>7.5122299999999997</v>
      </c>
      <c r="AG33" s="1">
        <v>7.6983699999999997</v>
      </c>
      <c r="AH33" s="13">
        <f t="shared" si="14"/>
        <v>8.4102300000000003</v>
      </c>
      <c r="AI33" s="13">
        <f t="shared" si="15"/>
        <v>7.723268</v>
      </c>
      <c r="AJ33" s="13">
        <f t="shared" si="16"/>
        <v>7.0606460000000002</v>
      </c>
    </row>
    <row r="34" spans="18:36" x14ac:dyDescent="0.3">
      <c r="R34" s="1" t="s">
        <v>15</v>
      </c>
      <c r="S34" s="1">
        <v>7.9372499999999997</v>
      </c>
      <c r="T34" s="1">
        <v>9.5060800000000008</v>
      </c>
      <c r="U34" s="1">
        <v>10.137600000000001</v>
      </c>
      <c r="V34" s="1">
        <v>10.596299999999999</v>
      </c>
      <c r="W34" s="1">
        <v>10.995100000000001</v>
      </c>
      <c r="X34" s="1">
        <v>7.6912799999999999</v>
      </c>
      <c r="Y34" s="1">
        <v>8.5820600000000002</v>
      </c>
      <c r="Z34" s="1">
        <v>9.2202400000000004</v>
      </c>
      <c r="AA34" s="1">
        <v>9.5924999999999994</v>
      </c>
      <c r="AB34" s="1">
        <v>9.8052299999999999</v>
      </c>
      <c r="AC34" s="1">
        <v>6.78721</v>
      </c>
      <c r="AD34" s="1">
        <v>7.6713399999999998</v>
      </c>
      <c r="AE34" s="1">
        <v>8.2829200000000007</v>
      </c>
      <c r="AF34" s="1">
        <v>8.5887100000000007</v>
      </c>
      <c r="AG34" s="1">
        <v>8.7947900000000008</v>
      </c>
      <c r="AH34" s="13">
        <f>AVERAGE(S34:W34)</f>
        <v>9.8344660000000008</v>
      </c>
      <c r="AI34" s="13">
        <f>AVERAGE(X34:AB34)</f>
        <v>8.9782620000000009</v>
      </c>
      <c r="AJ34" s="13">
        <f>AVERAGE(AC34:AG34)</f>
        <v>8.0249939999999995</v>
      </c>
    </row>
    <row r="35" spans="18:36" x14ac:dyDescent="0.3">
      <c r="R35" s="1" t="s">
        <v>16</v>
      </c>
      <c r="S35" s="1">
        <v>7.9372499999999997</v>
      </c>
      <c r="T35" s="1">
        <v>9.5060800000000008</v>
      </c>
      <c r="U35" s="1">
        <v>10.137600000000001</v>
      </c>
      <c r="V35" s="1">
        <v>10.596299999999999</v>
      </c>
      <c r="W35" s="1">
        <v>10.995100000000001</v>
      </c>
      <c r="X35" s="1">
        <v>7.6912799999999999</v>
      </c>
      <c r="Y35" s="1">
        <v>8.5820600000000002</v>
      </c>
      <c r="Z35" s="1">
        <v>9.2202400000000004</v>
      </c>
      <c r="AA35" s="1">
        <v>9.5924999999999994</v>
      </c>
      <c r="AB35" s="1">
        <v>9.8052299999999999</v>
      </c>
      <c r="AC35" s="1">
        <v>6.78721</v>
      </c>
      <c r="AD35" s="1">
        <v>7.6713399999999998</v>
      </c>
      <c r="AE35" s="1">
        <v>8.2829200000000007</v>
      </c>
      <c r="AF35" s="1">
        <v>8.5887100000000007</v>
      </c>
      <c r="AG35" s="1">
        <v>8.7947900000000008</v>
      </c>
      <c r="AH35" s="13">
        <f t="shared" ref="AH35" si="17">AVERAGE(S35:W35)</f>
        <v>9.8344660000000008</v>
      </c>
      <c r="AI35" s="13">
        <f t="shared" ref="AI35:AI36" si="18">AVERAGE(X35:AB35)</f>
        <v>8.9782620000000009</v>
      </c>
      <c r="AJ35" s="13">
        <f t="shared" ref="AJ35:AJ36" si="19">AVERAGE(AC35:AG35)</f>
        <v>8.0249939999999995</v>
      </c>
    </row>
    <row r="36" spans="18:36" x14ac:dyDescent="0.3">
      <c r="R36" s="17" t="s">
        <v>44</v>
      </c>
      <c r="S36" s="1">
        <v>9.4263E-2</v>
      </c>
      <c r="T36" s="1">
        <v>0.113512</v>
      </c>
      <c r="U36" s="1">
        <v>0.121284</v>
      </c>
      <c r="V36" s="1">
        <v>0.12740699999999999</v>
      </c>
      <c r="W36" s="1">
        <v>0.132823</v>
      </c>
      <c r="X36" s="1">
        <v>9.5672900000000005E-2</v>
      </c>
      <c r="Y36" s="1">
        <v>0.107198</v>
      </c>
      <c r="Z36" s="1">
        <v>0.11602</v>
      </c>
      <c r="AA36" s="1">
        <v>0.122447</v>
      </c>
      <c r="AB36" s="1">
        <v>0.12612100000000001</v>
      </c>
      <c r="AC36" s="1">
        <v>7.9134999999999997E-2</v>
      </c>
      <c r="AD36" s="1">
        <v>9.0457999999999997E-2</v>
      </c>
      <c r="AE36" s="1">
        <v>9.8018800000000003E-2</v>
      </c>
      <c r="AF36" s="1">
        <v>0.101095</v>
      </c>
      <c r="AG36" s="1">
        <v>0.103856</v>
      </c>
      <c r="AH36" s="13">
        <f>AVERAGE(S36:W36)</f>
        <v>0.11785779999999998</v>
      </c>
      <c r="AI36" s="13">
        <f t="shared" si="18"/>
        <v>0.11349178000000001</v>
      </c>
      <c r="AJ36" s="13">
        <f t="shared" si="19"/>
        <v>9.4512559999999995E-2</v>
      </c>
    </row>
    <row r="37" spans="18:36" x14ac:dyDescent="0.3">
      <c r="R37" s="1" t="s">
        <v>37</v>
      </c>
      <c r="S37" s="13">
        <f t="shared" ref="S37:AJ37" si="20">S31</f>
        <v>7.9372499999999997</v>
      </c>
      <c r="T37" s="13">
        <f t="shared" si="20"/>
        <v>9.5060800000000008</v>
      </c>
      <c r="U37" s="13">
        <f t="shared" si="20"/>
        <v>10.137600000000001</v>
      </c>
      <c r="V37" s="13">
        <f t="shared" si="20"/>
        <v>10.596299999999999</v>
      </c>
      <c r="W37" s="13">
        <f t="shared" si="20"/>
        <v>10.995100000000001</v>
      </c>
      <c r="X37" s="13">
        <f t="shared" si="20"/>
        <v>7.6912799999999999</v>
      </c>
      <c r="Y37" s="13">
        <f t="shared" si="20"/>
        <v>8.5820600000000002</v>
      </c>
      <c r="Z37" s="13">
        <f t="shared" si="20"/>
        <v>9.2202400000000004</v>
      </c>
      <c r="AA37" s="13">
        <f t="shared" si="20"/>
        <v>9.5924999999999994</v>
      </c>
      <c r="AB37" s="13">
        <f t="shared" si="20"/>
        <v>9.8052299999999999</v>
      </c>
      <c r="AC37" s="13">
        <f t="shared" si="20"/>
        <v>6.78721</v>
      </c>
      <c r="AD37" s="13">
        <f t="shared" si="20"/>
        <v>7.6713399999999998</v>
      </c>
      <c r="AE37" s="13">
        <f t="shared" si="20"/>
        <v>8.2829200000000007</v>
      </c>
      <c r="AF37" s="13">
        <f t="shared" si="20"/>
        <v>8.5887100000000007</v>
      </c>
      <c r="AG37" s="13">
        <f t="shared" si="20"/>
        <v>8.7947900000000008</v>
      </c>
      <c r="AH37" s="13">
        <f t="shared" si="20"/>
        <v>9.8344660000000008</v>
      </c>
      <c r="AI37" s="13">
        <f t="shared" si="20"/>
        <v>8.9782620000000009</v>
      </c>
      <c r="AJ37" s="13">
        <f t="shared" si="20"/>
        <v>8.0249939999999995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40.915999999999997</v>
      </c>
      <c r="T43" s="1">
        <v>45.536099999999998</v>
      </c>
      <c r="U43" s="1">
        <v>47.550400000000003</v>
      </c>
      <c r="V43" s="1">
        <v>48.966299999999997</v>
      </c>
      <c r="W43" s="1">
        <v>50.029899999999998</v>
      </c>
      <c r="X43" s="1">
        <v>42.770699999999998</v>
      </c>
      <c r="Y43" s="1">
        <v>46.692799999999998</v>
      </c>
      <c r="Z43" s="1">
        <v>48.627299999999998</v>
      </c>
      <c r="AA43" s="1">
        <v>50.202800000000003</v>
      </c>
      <c r="AB43" s="1">
        <v>51.612000000000002</v>
      </c>
      <c r="AC43" s="1">
        <v>33.464100000000002</v>
      </c>
      <c r="AD43" s="1">
        <v>36.8078</v>
      </c>
      <c r="AE43" s="1">
        <v>39.506700000000002</v>
      </c>
      <c r="AF43" s="1">
        <v>40.570399999999999</v>
      </c>
      <c r="AG43" s="1">
        <v>41.434600000000003</v>
      </c>
      <c r="AH43" s="13">
        <f>AVERAGE(S43:W43)</f>
        <v>46.599739999999997</v>
      </c>
      <c r="AI43" s="13">
        <f>AVERAGE(X43:AB43)</f>
        <v>47.981119999999997</v>
      </c>
      <c r="AJ43" s="13">
        <f>AVERAGE(AC43:AG43)</f>
        <v>38.35672000000001</v>
      </c>
    </row>
    <row r="44" spans="18:36" x14ac:dyDescent="0.3">
      <c r="R44" s="17" t="s">
        <v>12</v>
      </c>
      <c r="S44" s="1">
        <v>7.8774199999999999</v>
      </c>
      <c r="T44" s="1">
        <v>9.4396100000000001</v>
      </c>
      <c r="U44" s="1">
        <v>10.064500000000001</v>
      </c>
      <c r="V44" s="1">
        <v>10.5564</v>
      </c>
      <c r="W44" s="1">
        <v>10.9819</v>
      </c>
      <c r="X44" s="1">
        <v>7.11294</v>
      </c>
      <c r="Y44" s="1">
        <v>7.9372499999999997</v>
      </c>
      <c r="Z44" s="1">
        <v>8.5488300000000006</v>
      </c>
      <c r="AA44" s="1">
        <v>8.8546200000000006</v>
      </c>
      <c r="AB44" s="1">
        <v>9.0341000000000005</v>
      </c>
      <c r="AC44" s="1">
        <v>6.6077199999999996</v>
      </c>
      <c r="AD44" s="1">
        <v>7.4652700000000003</v>
      </c>
      <c r="AE44" s="1">
        <v>8.0768500000000003</v>
      </c>
      <c r="AF44" s="1">
        <v>8.3361000000000001</v>
      </c>
      <c r="AG44" s="1">
        <v>8.5022900000000003</v>
      </c>
      <c r="AH44" s="13">
        <f t="shared" ref="AH44:AH46" si="21">AVERAGE(S44:W44)</f>
        <v>9.7839659999999977</v>
      </c>
      <c r="AI44" s="13">
        <f t="shared" ref="AI44:AI46" si="22">AVERAGE(X44:AB44)</f>
        <v>8.2975480000000026</v>
      </c>
      <c r="AJ44" s="13">
        <f t="shared" ref="AJ44:AJ46" si="23">AVERAGE(AC44:AG44)</f>
        <v>7.7976460000000003</v>
      </c>
    </row>
    <row r="45" spans="18:36" x14ac:dyDescent="0.3">
      <c r="R45" s="1" t="s">
        <v>13</v>
      </c>
      <c r="S45" s="1">
        <v>7.8774199999999999</v>
      </c>
      <c r="T45" s="1">
        <v>9.4396100000000001</v>
      </c>
      <c r="U45" s="1">
        <v>10.064500000000001</v>
      </c>
      <c r="V45" s="1">
        <v>10.5564</v>
      </c>
      <c r="W45" s="1">
        <v>10.9819</v>
      </c>
      <c r="X45" s="1">
        <v>7.11294</v>
      </c>
      <c r="Y45" s="1">
        <v>7.9372499999999997</v>
      </c>
      <c r="Z45" s="1">
        <v>8.5488300000000006</v>
      </c>
      <c r="AA45" s="1">
        <v>8.8546200000000006</v>
      </c>
      <c r="AB45" s="1">
        <v>9.0341000000000005</v>
      </c>
      <c r="AC45" s="1">
        <v>6.6077199999999996</v>
      </c>
      <c r="AD45" s="1">
        <v>7.4652700000000003</v>
      </c>
      <c r="AE45" s="1">
        <v>8.0768500000000003</v>
      </c>
      <c r="AF45" s="1">
        <v>8.3361000000000001</v>
      </c>
      <c r="AG45" s="1">
        <v>8.5022900000000003</v>
      </c>
      <c r="AH45" s="13">
        <f t="shared" si="21"/>
        <v>9.7839659999999977</v>
      </c>
      <c r="AI45" s="13">
        <f t="shared" si="22"/>
        <v>8.2975480000000026</v>
      </c>
      <c r="AJ45" s="13">
        <f t="shared" si="23"/>
        <v>7.7976460000000003</v>
      </c>
    </row>
    <row r="46" spans="18:36" x14ac:dyDescent="0.3">
      <c r="R46" s="17" t="s">
        <v>14</v>
      </c>
      <c r="S46" s="1">
        <v>6.76389</v>
      </c>
      <c r="T46" s="1">
        <v>8.0669299999999993</v>
      </c>
      <c r="U46" s="1">
        <v>8.5642800000000001</v>
      </c>
      <c r="V46" s="1">
        <v>8.9761000000000006</v>
      </c>
      <c r="W46" s="1">
        <v>9.3392800000000005</v>
      </c>
      <c r="X46" s="1">
        <v>6.0880400000000003</v>
      </c>
      <c r="Y46" s="1">
        <v>6.7509199999999998</v>
      </c>
      <c r="Z46" s="1">
        <v>7.2436199999999999</v>
      </c>
      <c r="AA46" s="1">
        <v>7.5242599999999999</v>
      </c>
      <c r="AB46" s="1">
        <v>7.6779299999999999</v>
      </c>
      <c r="AC46" s="1">
        <v>5.8612000000000002</v>
      </c>
      <c r="AD46" s="1">
        <v>6.58073</v>
      </c>
      <c r="AE46" s="1">
        <v>7.1086600000000004</v>
      </c>
      <c r="AF46" s="1">
        <v>7.3308</v>
      </c>
      <c r="AG46" s="1">
        <v>7.4825799999999996</v>
      </c>
      <c r="AH46" s="13">
        <f t="shared" si="21"/>
        <v>8.3420960000000015</v>
      </c>
      <c r="AI46" s="13">
        <f t="shared" si="22"/>
        <v>7.0569539999999993</v>
      </c>
      <c r="AJ46" s="13">
        <f t="shared" si="23"/>
        <v>6.8727940000000007</v>
      </c>
    </row>
    <row r="47" spans="18:36" x14ac:dyDescent="0.3">
      <c r="R47" s="1" t="s">
        <v>15</v>
      </c>
      <c r="S47" s="1">
        <v>7.8774199999999999</v>
      </c>
      <c r="T47" s="1">
        <v>9.4396100000000001</v>
      </c>
      <c r="U47" s="1">
        <v>10.064500000000001</v>
      </c>
      <c r="V47" s="1">
        <v>10.5564</v>
      </c>
      <c r="W47" s="1">
        <v>10.9819</v>
      </c>
      <c r="X47" s="1">
        <v>7.11294</v>
      </c>
      <c r="Y47" s="1">
        <v>7.9372499999999997</v>
      </c>
      <c r="Z47" s="1">
        <v>8.5488300000000006</v>
      </c>
      <c r="AA47" s="1">
        <v>8.8546200000000006</v>
      </c>
      <c r="AB47" s="1">
        <v>9.0341000000000005</v>
      </c>
      <c r="AC47" s="1">
        <v>6.6077199999999996</v>
      </c>
      <c r="AD47" s="1">
        <v>7.4652700000000003</v>
      </c>
      <c r="AE47" s="1">
        <v>8.0768500000000003</v>
      </c>
      <c r="AF47" s="1">
        <v>8.3361000000000001</v>
      </c>
      <c r="AG47" s="1">
        <v>8.5022900000000003</v>
      </c>
      <c r="AH47" s="13">
        <f>AVERAGE(S47:W47)</f>
        <v>9.7839659999999977</v>
      </c>
      <c r="AI47" s="13">
        <f>AVERAGE(X47:AB47)</f>
        <v>8.2975480000000026</v>
      </c>
      <c r="AJ47" s="13">
        <f>AVERAGE(AC47:AG47)</f>
        <v>7.7976460000000003</v>
      </c>
    </row>
    <row r="48" spans="18:36" x14ac:dyDescent="0.3">
      <c r="R48" s="1" t="s">
        <v>16</v>
      </c>
      <c r="S48" s="1">
        <v>7.8774199999999999</v>
      </c>
      <c r="T48" s="1">
        <v>9.4396100000000001</v>
      </c>
      <c r="U48" s="1">
        <v>10.064500000000001</v>
      </c>
      <c r="V48" s="1">
        <v>10.5564</v>
      </c>
      <c r="W48" s="1">
        <v>10.9819</v>
      </c>
      <c r="X48" s="1">
        <v>7.11294</v>
      </c>
      <c r="Y48" s="1">
        <v>7.9372499999999997</v>
      </c>
      <c r="Z48" s="1">
        <v>8.5488300000000006</v>
      </c>
      <c r="AA48" s="1">
        <v>8.8546200000000006</v>
      </c>
      <c r="AB48" s="1">
        <v>9.0341000000000005</v>
      </c>
      <c r="AC48" s="1">
        <v>6.6077199999999996</v>
      </c>
      <c r="AD48" s="1">
        <v>7.4652700000000003</v>
      </c>
      <c r="AE48" s="1">
        <v>8.0768500000000003</v>
      </c>
      <c r="AF48" s="1">
        <v>8.3361000000000001</v>
      </c>
      <c r="AG48" s="1">
        <v>8.5022900000000003</v>
      </c>
      <c r="AH48" s="13">
        <f t="shared" ref="AH48" si="24">AVERAGE(S48:W48)</f>
        <v>9.7839659999999977</v>
      </c>
      <c r="AI48" s="13">
        <f t="shared" ref="AI48:AI49" si="25">AVERAGE(X48:AB48)</f>
        <v>8.2975480000000026</v>
      </c>
      <c r="AJ48" s="13">
        <f t="shared" ref="AJ48:AJ49" si="26">AVERAGE(AC48:AG48)</f>
        <v>7.7976460000000003</v>
      </c>
    </row>
    <row r="49" spans="18:36" x14ac:dyDescent="0.3">
      <c r="R49" s="17" t="s">
        <v>44</v>
      </c>
      <c r="S49" s="1">
        <v>9.3006599999999995E-2</v>
      </c>
      <c r="T49" s="1">
        <v>0.112162</v>
      </c>
      <c r="U49" s="1">
        <v>0.120018</v>
      </c>
      <c r="V49" s="1">
        <v>0.12634799999999999</v>
      </c>
      <c r="W49" s="1">
        <v>0.13225500000000001</v>
      </c>
      <c r="X49" s="1">
        <v>8.8611300000000004E-2</v>
      </c>
      <c r="Y49" s="1">
        <v>9.9011600000000005E-2</v>
      </c>
      <c r="Z49" s="1">
        <v>0.10743</v>
      </c>
      <c r="AA49" s="1">
        <v>0.11309900000000001</v>
      </c>
      <c r="AB49" s="1">
        <v>0.116315</v>
      </c>
      <c r="AC49" s="1">
        <v>7.7544500000000002E-2</v>
      </c>
      <c r="AD49" s="1">
        <v>8.8757600000000006E-2</v>
      </c>
      <c r="AE49" s="1">
        <v>9.6562800000000004E-2</v>
      </c>
      <c r="AF49" s="1">
        <v>9.9769999999999998E-2</v>
      </c>
      <c r="AG49" s="1">
        <v>0.102214</v>
      </c>
      <c r="AH49" s="13">
        <f>AVERAGE(S49:W49)</f>
        <v>0.11675792</v>
      </c>
      <c r="AI49" s="13">
        <f t="shared" si="25"/>
        <v>0.10489337999999999</v>
      </c>
      <c r="AJ49" s="13">
        <f t="shared" si="26"/>
        <v>9.2969780000000002E-2</v>
      </c>
    </row>
    <row r="50" spans="18:36" x14ac:dyDescent="0.3">
      <c r="R50" s="1" t="s">
        <v>37</v>
      </c>
      <c r="S50" s="13">
        <f>S44</f>
        <v>7.8774199999999999</v>
      </c>
      <c r="T50" s="13">
        <f t="shared" ref="T50:AJ50" si="27">T44</f>
        <v>9.4396100000000001</v>
      </c>
      <c r="U50" s="13">
        <f t="shared" si="27"/>
        <v>10.064500000000001</v>
      </c>
      <c r="V50" s="13">
        <f t="shared" si="27"/>
        <v>10.5564</v>
      </c>
      <c r="W50" s="13">
        <f t="shared" si="27"/>
        <v>10.9819</v>
      </c>
      <c r="X50" s="13">
        <f t="shared" si="27"/>
        <v>7.11294</v>
      </c>
      <c r="Y50" s="13">
        <f t="shared" si="27"/>
        <v>7.9372499999999997</v>
      </c>
      <c r="Z50" s="13">
        <f t="shared" si="27"/>
        <v>8.5488300000000006</v>
      </c>
      <c r="AA50" s="13">
        <f t="shared" si="27"/>
        <v>8.8546200000000006</v>
      </c>
      <c r="AB50" s="13">
        <f t="shared" si="27"/>
        <v>9.0341000000000005</v>
      </c>
      <c r="AC50" s="13">
        <f t="shared" si="27"/>
        <v>6.6077199999999996</v>
      </c>
      <c r="AD50" s="13">
        <f t="shared" si="27"/>
        <v>7.4652700000000003</v>
      </c>
      <c r="AE50" s="13">
        <f t="shared" si="27"/>
        <v>8.0768500000000003</v>
      </c>
      <c r="AF50" s="13">
        <f t="shared" si="27"/>
        <v>8.3361000000000001</v>
      </c>
      <c r="AG50" s="13">
        <f t="shared" si="27"/>
        <v>8.5022900000000003</v>
      </c>
      <c r="AH50" s="13">
        <f t="shared" si="27"/>
        <v>9.7839659999999977</v>
      </c>
      <c r="AI50" s="13">
        <f t="shared" si="27"/>
        <v>8.2975480000000026</v>
      </c>
      <c r="AJ50" s="13">
        <f t="shared" si="27"/>
        <v>7.7976460000000003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45.296799999999998</v>
      </c>
      <c r="T56" s="1">
        <v>49.830500000000001</v>
      </c>
      <c r="U56" s="1">
        <v>51.698500000000003</v>
      </c>
      <c r="V56" s="1">
        <v>53.140999999999998</v>
      </c>
      <c r="W56" s="1">
        <v>54.251100000000001</v>
      </c>
      <c r="X56" s="1">
        <v>47.264499999999998</v>
      </c>
      <c r="Y56" s="1">
        <v>50.874200000000002</v>
      </c>
      <c r="Z56" s="1">
        <v>52.808599999999998</v>
      </c>
      <c r="AA56" s="1">
        <v>54.337600000000002</v>
      </c>
      <c r="AB56" s="1">
        <v>55.707000000000001</v>
      </c>
      <c r="AC56" s="1">
        <v>37.691899999999997</v>
      </c>
      <c r="AD56" s="1">
        <v>40.936</v>
      </c>
      <c r="AE56" s="1">
        <v>43.621600000000001</v>
      </c>
      <c r="AF56" s="1">
        <v>44.791600000000003</v>
      </c>
      <c r="AG56" s="1">
        <v>45.675699999999999</v>
      </c>
      <c r="AH56" s="13">
        <f>AVERAGE(S56:W56)</f>
        <v>50.843579999999996</v>
      </c>
      <c r="AI56" s="13">
        <f>AVERAGE(X56:AB56)</f>
        <v>52.19838</v>
      </c>
      <c r="AJ56" s="13">
        <f>AVERAGE(AC56:AG56)</f>
        <v>42.54336</v>
      </c>
    </row>
    <row r="57" spans="18:36" x14ac:dyDescent="0.3">
      <c r="R57" s="17" t="s">
        <v>12</v>
      </c>
      <c r="S57" s="1">
        <v>7.7910000000000004</v>
      </c>
      <c r="T57" s="1">
        <v>9.3000100000000003</v>
      </c>
      <c r="U57" s="1">
        <v>9.9514700000000005</v>
      </c>
      <c r="V57" s="1">
        <v>10.4434</v>
      </c>
      <c r="W57" s="1">
        <v>10.8688</v>
      </c>
      <c r="X57" s="1">
        <v>6.7805600000000004</v>
      </c>
      <c r="Y57" s="1">
        <v>7.5250899999999996</v>
      </c>
      <c r="Z57" s="1">
        <v>8.1034400000000009</v>
      </c>
      <c r="AA57" s="1">
        <v>8.3826400000000003</v>
      </c>
      <c r="AB57" s="1">
        <v>8.5687700000000007</v>
      </c>
      <c r="AC57" s="1">
        <v>6.19557</v>
      </c>
      <c r="AD57" s="1">
        <v>7.1063000000000001</v>
      </c>
      <c r="AE57" s="1">
        <v>7.6248100000000001</v>
      </c>
      <c r="AF57" s="1">
        <v>7.8774199999999999</v>
      </c>
      <c r="AG57" s="1">
        <v>8.0635499999999993</v>
      </c>
      <c r="AH57" s="13">
        <f t="shared" ref="AH57:AH59" si="28">AVERAGE(S57:W57)</f>
        <v>9.6709360000000011</v>
      </c>
      <c r="AI57" s="13">
        <f t="shared" ref="AI57:AI59" si="29">AVERAGE(X57:AB57)</f>
        <v>7.8721000000000005</v>
      </c>
      <c r="AJ57" s="13">
        <f t="shared" ref="AJ57:AJ59" si="30">AVERAGE(AC57:AG57)</f>
        <v>7.3735299999999997</v>
      </c>
    </row>
    <row r="58" spans="18:36" x14ac:dyDescent="0.3">
      <c r="R58" s="1" t="s">
        <v>13</v>
      </c>
      <c r="S58" s="1">
        <v>7.7910000000000004</v>
      </c>
      <c r="T58" s="1">
        <v>9.3000100000000003</v>
      </c>
      <c r="U58" s="1">
        <v>9.9514700000000005</v>
      </c>
      <c r="V58" s="1">
        <v>10.4434</v>
      </c>
      <c r="W58" s="1">
        <v>10.8688</v>
      </c>
      <c r="X58" s="1">
        <v>6.7805600000000004</v>
      </c>
      <c r="Y58" s="1">
        <v>7.5250899999999996</v>
      </c>
      <c r="Z58" s="1">
        <v>8.1034400000000009</v>
      </c>
      <c r="AA58" s="1">
        <v>8.3826400000000003</v>
      </c>
      <c r="AB58" s="1">
        <v>8.5687700000000007</v>
      </c>
      <c r="AC58" s="1">
        <v>6.19557</v>
      </c>
      <c r="AD58" s="1">
        <v>7.1063000000000001</v>
      </c>
      <c r="AE58" s="1">
        <v>7.6248100000000001</v>
      </c>
      <c r="AF58" s="1">
        <v>7.8774199999999999</v>
      </c>
      <c r="AG58" s="1">
        <v>8.0635499999999993</v>
      </c>
      <c r="AH58" s="13">
        <f t="shared" si="28"/>
        <v>9.6709360000000011</v>
      </c>
      <c r="AI58" s="13">
        <f t="shared" si="29"/>
        <v>7.8721000000000005</v>
      </c>
      <c r="AJ58" s="13">
        <f t="shared" si="30"/>
        <v>7.3735299999999997</v>
      </c>
    </row>
    <row r="59" spans="18:36" x14ac:dyDescent="0.3">
      <c r="R59" s="17" t="s">
        <v>14</v>
      </c>
      <c r="S59" s="1">
        <v>6.6697100000000002</v>
      </c>
      <c r="T59" s="1">
        <v>7.9251100000000001</v>
      </c>
      <c r="U59" s="1">
        <v>8.4424100000000006</v>
      </c>
      <c r="V59" s="1">
        <v>8.8464700000000001</v>
      </c>
      <c r="W59" s="1">
        <v>9.1963600000000003</v>
      </c>
      <c r="X59" s="1">
        <v>5.7722800000000003</v>
      </c>
      <c r="Y59" s="1">
        <v>6.3697900000000001</v>
      </c>
      <c r="Z59" s="1">
        <v>6.8303599999999998</v>
      </c>
      <c r="AA59" s="1">
        <v>7.0855199999999998</v>
      </c>
      <c r="AB59" s="1">
        <v>7.2458400000000003</v>
      </c>
      <c r="AC59" s="1">
        <v>5.5667900000000001</v>
      </c>
      <c r="AD59" s="1">
        <v>6.3132799999999998</v>
      </c>
      <c r="AE59" s="1">
        <v>6.7730699999999997</v>
      </c>
      <c r="AF59" s="1">
        <v>6.9786000000000001</v>
      </c>
      <c r="AG59" s="1">
        <v>7.1193</v>
      </c>
      <c r="AH59" s="13">
        <f t="shared" si="28"/>
        <v>8.216012000000001</v>
      </c>
      <c r="AI59" s="13">
        <f t="shared" si="29"/>
        <v>6.6607579999999995</v>
      </c>
      <c r="AJ59" s="13">
        <f t="shared" si="30"/>
        <v>6.5502080000000005</v>
      </c>
    </row>
    <row r="60" spans="18:36" x14ac:dyDescent="0.3">
      <c r="R60" s="1" t="s">
        <v>15</v>
      </c>
      <c r="S60" s="1">
        <v>7.7910000000000004</v>
      </c>
      <c r="T60" s="1">
        <v>9.3000100000000003</v>
      </c>
      <c r="U60" s="1">
        <v>9.9514700000000005</v>
      </c>
      <c r="V60" s="1">
        <v>10.4434</v>
      </c>
      <c r="W60" s="1">
        <v>10.8688</v>
      </c>
      <c r="X60" s="1">
        <v>6.7805600000000004</v>
      </c>
      <c r="Y60" s="1">
        <v>7.5250899999999996</v>
      </c>
      <c r="Z60" s="1">
        <v>8.1034400000000009</v>
      </c>
      <c r="AA60" s="1">
        <v>8.3826400000000003</v>
      </c>
      <c r="AB60" s="1">
        <v>8.5687700000000007</v>
      </c>
      <c r="AC60" s="1">
        <v>6.19557</v>
      </c>
      <c r="AD60" s="1">
        <v>7.1063000000000001</v>
      </c>
      <c r="AE60" s="1">
        <v>7.6248100000000001</v>
      </c>
      <c r="AF60" s="1">
        <v>7.8774199999999999</v>
      </c>
      <c r="AG60" s="1">
        <v>8.0635499999999993</v>
      </c>
      <c r="AH60" s="13">
        <f>AVERAGE(S60:W60)</f>
        <v>9.6709360000000011</v>
      </c>
      <c r="AI60" s="13">
        <f>AVERAGE(X60:AB60)</f>
        <v>7.8721000000000005</v>
      </c>
      <c r="AJ60" s="13">
        <f>AVERAGE(AC60:AG60)</f>
        <v>7.3735299999999997</v>
      </c>
    </row>
    <row r="61" spans="18:36" x14ac:dyDescent="0.3">
      <c r="R61" s="1" t="s">
        <v>16</v>
      </c>
      <c r="S61" s="1">
        <v>7.7910000000000004</v>
      </c>
      <c r="T61" s="1">
        <v>9.3000100000000003</v>
      </c>
      <c r="U61" s="1">
        <v>9.9514700000000005</v>
      </c>
      <c r="V61" s="1">
        <v>10.4434</v>
      </c>
      <c r="W61" s="1">
        <v>10.8688</v>
      </c>
      <c r="X61" s="1">
        <v>6.7805600000000004</v>
      </c>
      <c r="Y61" s="1">
        <v>7.5250899999999996</v>
      </c>
      <c r="Z61" s="1">
        <v>8.1034400000000009</v>
      </c>
      <c r="AA61" s="1">
        <v>8.3826400000000003</v>
      </c>
      <c r="AB61" s="1">
        <v>8.5687700000000007</v>
      </c>
      <c r="AC61" s="1">
        <v>6.19557</v>
      </c>
      <c r="AD61" s="1">
        <v>7.1063000000000001</v>
      </c>
      <c r="AE61" s="1">
        <v>7.6248100000000001</v>
      </c>
      <c r="AF61" s="1">
        <v>7.8774199999999999</v>
      </c>
      <c r="AG61" s="1">
        <v>8.0635499999999993</v>
      </c>
      <c r="AH61" s="13">
        <f t="shared" ref="AH61" si="31">AVERAGE(S61:W61)</f>
        <v>9.6709360000000011</v>
      </c>
      <c r="AI61" s="13">
        <f t="shared" ref="AI61:AI62" si="32">AVERAGE(X61:AB61)</f>
        <v>7.8721000000000005</v>
      </c>
      <c r="AJ61" s="13">
        <f t="shared" ref="AJ61:AJ62" si="33">AVERAGE(AC61:AG61)</f>
        <v>7.3735299999999997</v>
      </c>
    </row>
    <row r="62" spans="18:36" x14ac:dyDescent="0.3">
      <c r="R62" s="17" t="s">
        <v>44</v>
      </c>
      <c r="S62" s="1">
        <v>9.1911699999999999E-2</v>
      </c>
      <c r="T62" s="1">
        <v>0.110627</v>
      </c>
      <c r="U62" s="1">
        <v>0.11870799999999999</v>
      </c>
      <c r="V62" s="1">
        <v>0.12499300000000001</v>
      </c>
      <c r="W62" s="1">
        <v>0.130772</v>
      </c>
      <c r="X62" s="1">
        <v>8.5559099999999999E-2</v>
      </c>
      <c r="Y62" s="1">
        <v>9.5305799999999996E-2</v>
      </c>
      <c r="Z62" s="1">
        <v>0.103355</v>
      </c>
      <c r="AA62" s="1">
        <v>0.10861899999999999</v>
      </c>
      <c r="AB62" s="1">
        <v>0.111931</v>
      </c>
      <c r="AC62" s="1">
        <v>7.5032299999999996E-2</v>
      </c>
      <c r="AD62" s="1">
        <v>8.6270299999999994E-2</v>
      </c>
      <c r="AE62" s="1">
        <v>9.3281199999999995E-2</v>
      </c>
      <c r="AF62" s="1">
        <v>9.63923E-2</v>
      </c>
      <c r="AG62" s="1">
        <v>9.8678399999999999E-2</v>
      </c>
      <c r="AH62" s="13">
        <f>AVERAGE(S62:W62)</f>
        <v>0.11540234000000001</v>
      </c>
      <c r="AI62" s="13">
        <f t="shared" si="32"/>
        <v>0.10095398</v>
      </c>
      <c r="AJ62" s="13">
        <f t="shared" si="33"/>
        <v>8.9930899999999994E-2</v>
      </c>
    </row>
    <row r="63" spans="18:36" x14ac:dyDescent="0.3">
      <c r="R63" s="7" t="s">
        <v>37</v>
      </c>
      <c r="S63" s="13">
        <f>S57</f>
        <v>7.7910000000000004</v>
      </c>
      <c r="T63" s="13">
        <f t="shared" ref="T63:AJ63" si="34">T57</f>
        <v>9.3000100000000003</v>
      </c>
      <c r="U63" s="13">
        <f t="shared" si="34"/>
        <v>9.9514700000000005</v>
      </c>
      <c r="V63" s="13">
        <f t="shared" si="34"/>
        <v>10.4434</v>
      </c>
      <c r="W63" s="13">
        <f t="shared" si="34"/>
        <v>10.8688</v>
      </c>
      <c r="X63" s="13">
        <f t="shared" si="34"/>
        <v>6.7805600000000004</v>
      </c>
      <c r="Y63" s="13">
        <f t="shared" si="34"/>
        <v>7.5250899999999996</v>
      </c>
      <c r="Z63" s="13">
        <f t="shared" si="34"/>
        <v>8.1034400000000009</v>
      </c>
      <c r="AA63" s="13">
        <f t="shared" si="34"/>
        <v>8.3826400000000003</v>
      </c>
      <c r="AB63" s="13">
        <f t="shared" si="34"/>
        <v>8.5687700000000007</v>
      </c>
      <c r="AC63" s="13">
        <f t="shared" si="34"/>
        <v>6.19557</v>
      </c>
      <c r="AD63" s="13">
        <f t="shared" si="34"/>
        <v>7.1063000000000001</v>
      </c>
      <c r="AE63" s="13">
        <f t="shared" si="34"/>
        <v>7.6248100000000001</v>
      </c>
      <c r="AF63" s="13">
        <f t="shared" si="34"/>
        <v>7.8774199999999999</v>
      </c>
      <c r="AG63" s="13">
        <f t="shared" si="34"/>
        <v>8.0635499999999993</v>
      </c>
      <c r="AH63" s="13">
        <f t="shared" si="34"/>
        <v>9.6709360000000011</v>
      </c>
      <c r="AI63" s="13">
        <f t="shared" si="34"/>
        <v>7.8721000000000005</v>
      </c>
      <c r="AJ63" s="13">
        <f t="shared" si="34"/>
        <v>7.3735299999999997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4950-3EE0-4B11-8287-3D82BFD3F0DC}">
  <dimension ref="A1:AJ132"/>
  <sheetViews>
    <sheetView tabSelected="1" topLeftCell="H1" zoomScale="70" zoomScaleNormal="70" workbookViewId="0">
      <selection activeCell="P13" sqref="P13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6" width="10.125" customWidth="1"/>
    <col min="7" max="7" width="17.75" customWidth="1"/>
    <col min="8" max="8" width="21" customWidth="1"/>
    <col min="9" max="13" width="10.125" customWidth="1"/>
    <col min="14" max="17" width="10.125" bestFit="1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5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36.531399999999998</v>
      </c>
      <c r="T4" s="1">
        <v>39.298900000000003</v>
      </c>
      <c r="U4" s="1">
        <v>40.3917</v>
      </c>
      <c r="V4" s="1">
        <v>44.5075</v>
      </c>
      <c r="W4" s="1">
        <v>45.969299999999997</v>
      </c>
      <c r="X4" s="1">
        <v>36.531399999999998</v>
      </c>
      <c r="Y4" s="1">
        <v>39.298900000000003</v>
      </c>
      <c r="Z4" s="1">
        <v>40.0227</v>
      </c>
      <c r="AA4" s="1">
        <v>44.5501</v>
      </c>
      <c r="AB4" s="1">
        <v>45.969299999999997</v>
      </c>
      <c r="AC4" s="1">
        <v>35.779200000000003</v>
      </c>
      <c r="AD4" s="1">
        <v>36.446199999999997</v>
      </c>
      <c r="AE4" s="1">
        <v>36.488799999999998</v>
      </c>
      <c r="AF4" s="1">
        <v>39.256300000000003</v>
      </c>
      <c r="AG4" s="1">
        <v>40.306600000000003</v>
      </c>
      <c r="AH4" s="13">
        <f>AVERAGE(S4:W4)</f>
        <v>41.339759999999998</v>
      </c>
      <c r="AI4" s="13">
        <f>AVERAGE(X4:AB4)</f>
        <v>41.274479999999997</v>
      </c>
      <c r="AJ4" s="13">
        <f>AVERAGE(AC4:AG4)</f>
        <v>37.655420000000007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24.7942</v>
      </c>
      <c r="T5" s="1">
        <v>26.639199999999999</v>
      </c>
      <c r="U5" s="1">
        <v>27.320499999999999</v>
      </c>
      <c r="V5" s="1">
        <v>30.045400000000001</v>
      </c>
      <c r="W5" s="1">
        <v>30.996300000000002</v>
      </c>
      <c r="X5" s="1">
        <v>24.822600000000001</v>
      </c>
      <c r="Y5" s="1">
        <v>26.6676</v>
      </c>
      <c r="Z5" s="1">
        <v>27.1218</v>
      </c>
      <c r="AA5" s="1">
        <v>30.1448</v>
      </c>
      <c r="AB5" s="1">
        <v>31.038900000000002</v>
      </c>
      <c r="AC5" s="1">
        <v>23.985199999999999</v>
      </c>
      <c r="AD5" s="1">
        <v>24.453600000000002</v>
      </c>
      <c r="AE5" s="1">
        <v>24.510400000000001</v>
      </c>
      <c r="AF5" s="1">
        <v>26.284400000000002</v>
      </c>
      <c r="AG5" s="1">
        <v>26.965699999999998</v>
      </c>
      <c r="AH5" s="13">
        <f t="shared" ref="AH5:AH7" si="0">AVERAGE(S5:W5)</f>
        <v>27.959120000000002</v>
      </c>
      <c r="AI5" s="13">
        <f t="shared" ref="AI5:AI7" si="1">AVERAGE(X5:AB5)</f>
        <v>27.959140000000001</v>
      </c>
      <c r="AJ5" s="13">
        <f t="shared" ref="AJ5:AJ7" si="2">AVERAGE(AC5:AG5)</f>
        <v>25.23986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7.2807300000000001</v>
      </c>
      <c r="T6" s="1">
        <v>7.7547499999999996</v>
      </c>
      <c r="U6" s="1">
        <v>7.9477700000000002</v>
      </c>
      <c r="V6" s="1">
        <v>8.7510600000000007</v>
      </c>
      <c r="W6" s="1">
        <v>9.0292399999999997</v>
      </c>
      <c r="X6" s="1">
        <v>7.2892400000000004</v>
      </c>
      <c r="Y6" s="1">
        <v>7.7632700000000003</v>
      </c>
      <c r="Z6" s="1">
        <v>7.89384</v>
      </c>
      <c r="AA6" s="1">
        <v>8.7851300000000005</v>
      </c>
      <c r="AB6" s="1">
        <v>9.0292399999999997</v>
      </c>
      <c r="AC6" s="1">
        <v>6.9656500000000001</v>
      </c>
      <c r="AD6" s="1">
        <v>7.0905500000000004</v>
      </c>
      <c r="AE6" s="1">
        <v>7.1104200000000004</v>
      </c>
      <c r="AF6" s="1">
        <v>7.5674099999999997</v>
      </c>
      <c r="AG6" s="1">
        <v>7.7575900000000004</v>
      </c>
      <c r="AH6" s="13">
        <f t="shared" si="0"/>
        <v>8.1527100000000008</v>
      </c>
      <c r="AI6" s="13">
        <f t="shared" si="1"/>
        <v>8.1521440000000016</v>
      </c>
      <c r="AJ6" s="13">
        <f t="shared" si="2"/>
        <v>7.2983239999999991</v>
      </c>
    </row>
    <row r="7" spans="1:36" x14ac:dyDescent="0.3">
      <c r="A7" s="3"/>
      <c r="B7" s="3"/>
      <c r="C7" s="3"/>
      <c r="R7" s="17" t="s">
        <v>14</v>
      </c>
      <c r="S7" s="1">
        <v>17.310099999999998</v>
      </c>
      <c r="T7" s="1">
        <v>18.384</v>
      </c>
      <c r="U7" s="1">
        <v>18.816800000000001</v>
      </c>
      <c r="V7" s="1">
        <v>20.6145</v>
      </c>
      <c r="W7" s="1">
        <v>21.210599999999999</v>
      </c>
      <c r="X7" s="1">
        <v>17.329000000000001</v>
      </c>
      <c r="Y7" s="1">
        <v>18.402899999999999</v>
      </c>
      <c r="Z7" s="1">
        <v>18.674900000000001</v>
      </c>
      <c r="AA7" s="1">
        <v>20.680800000000001</v>
      </c>
      <c r="AB7" s="1">
        <v>21.210599999999999</v>
      </c>
      <c r="AC7" s="1">
        <v>16.529499999999999</v>
      </c>
      <c r="AD7" s="1">
        <v>16.801500000000001</v>
      </c>
      <c r="AE7" s="1">
        <v>16.834599999999998</v>
      </c>
      <c r="AF7" s="1">
        <v>17.873000000000001</v>
      </c>
      <c r="AG7" s="1">
        <v>18.310600000000001</v>
      </c>
      <c r="AH7" s="13">
        <f t="shared" si="0"/>
        <v>19.267199999999999</v>
      </c>
      <c r="AI7" s="13">
        <f t="shared" si="1"/>
        <v>19.259639999999997</v>
      </c>
      <c r="AJ7" s="13">
        <f t="shared" si="2"/>
        <v>17.269839999999999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9.3031500000000005</v>
      </c>
      <c r="T8" s="1">
        <v>9.8330000000000002</v>
      </c>
      <c r="U8" s="1">
        <v>10.095599999999999</v>
      </c>
      <c r="V8" s="1">
        <v>11.353999999999999</v>
      </c>
      <c r="W8" s="1">
        <v>11.7135</v>
      </c>
      <c r="X8" s="1">
        <v>9.2984200000000001</v>
      </c>
      <c r="Y8" s="1">
        <v>9.8188099999999991</v>
      </c>
      <c r="Z8" s="1">
        <v>10.0009</v>
      </c>
      <c r="AA8" s="1">
        <v>11.3682</v>
      </c>
      <c r="AB8" s="1">
        <v>11.7277</v>
      </c>
      <c r="AC8" s="1">
        <v>8.4941800000000001</v>
      </c>
      <c r="AD8" s="1">
        <v>8.6266400000000001</v>
      </c>
      <c r="AE8" s="1">
        <v>8.6502999999999997</v>
      </c>
      <c r="AF8" s="1">
        <v>9.1896100000000001</v>
      </c>
      <c r="AG8" s="1">
        <v>9.4805600000000005</v>
      </c>
      <c r="AH8" s="13">
        <f>AVERAGE(S8:W8)</f>
        <v>10.459849999999999</v>
      </c>
      <c r="AI8" s="13">
        <f>AVERAGE(X8:AB8)</f>
        <v>10.442806000000001</v>
      </c>
      <c r="AJ8" s="13">
        <f>AVERAGE(AC8:AG8)</f>
        <v>8.8882580000000022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17.2332</v>
      </c>
      <c r="T9" s="1">
        <v>18.455300000000001</v>
      </c>
      <c r="U9" s="1">
        <v>18.9528</v>
      </c>
      <c r="V9" s="1">
        <v>21.0764</v>
      </c>
      <c r="W9" s="1">
        <v>21.735099999999999</v>
      </c>
      <c r="X9" s="1">
        <v>17.250499999999999</v>
      </c>
      <c r="Y9" s="1">
        <v>18.474599999999999</v>
      </c>
      <c r="Z9" s="1">
        <v>18.823399999999999</v>
      </c>
      <c r="AA9" s="1">
        <v>21.155799999999999</v>
      </c>
      <c r="AB9" s="1">
        <v>21.805599999999998</v>
      </c>
      <c r="AC9" s="1">
        <v>16.6571</v>
      </c>
      <c r="AD9" s="1">
        <v>16.985900000000001</v>
      </c>
      <c r="AE9" s="1">
        <v>17.020700000000001</v>
      </c>
      <c r="AF9" s="1">
        <v>18.232299999999999</v>
      </c>
      <c r="AG9" s="1">
        <v>18.751799999999999</v>
      </c>
      <c r="AH9" s="13">
        <f t="shared" ref="AH9" si="3">AVERAGE(S9:W9)</f>
        <v>19.490560000000002</v>
      </c>
      <c r="AI9" s="13">
        <f t="shared" ref="AI9:AI10" si="4">AVERAGE(X9:AB9)</f>
        <v>19.501979999999996</v>
      </c>
      <c r="AJ9" s="13">
        <f t="shared" ref="AJ9:AJ10" si="5">AVERAGE(AC9:AG9)</f>
        <v>17.52956</v>
      </c>
    </row>
    <row r="10" spans="1:36" x14ac:dyDescent="0.3">
      <c r="A10" s="1" t="s">
        <v>59</v>
      </c>
      <c r="B10" s="1">
        <v>5431</v>
      </c>
      <c r="C10" s="1">
        <v>45523</v>
      </c>
      <c r="D10" s="1"/>
      <c r="E10" s="3">
        <f>C10/C12</f>
        <v>8.8291311093871219</v>
      </c>
      <c r="G10" t="s">
        <v>59</v>
      </c>
      <c r="H10">
        <v>5433</v>
      </c>
      <c r="I10">
        <v>82534</v>
      </c>
      <c r="R10" s="17" t="s">
        <v>44</v>
      </c>
      <c r="S10" s="1">
        <v>1.11506E-2</v>
      </c>
      <c r="T10" s="1">
        <v>1.1974200000000001E-2</v>
      </c>
      <c r="U10" s="1">
        <v>1.2367700000000001E-2</v>
      </c>
      <c r="V10" s="1">
        <v>1.3953999999999999E-2</v>
      </c>
      <c r="W10" s="1">
        <v>1.45408E-2</v>
      </c>
      <c r="X10" s="1">
        <v>1.1158299999999999E-2</v>
      </c>
      <c r="Y10" s="1">
        <v>1.19822E-2</v>
      </c>
      <c r="Z10" s="1">
        <v>1.22316E-2</v>
      </c>
      <c r="AA10" s="1">
        <v>1.39977E-2</v>
      </c>
      <c r="AB10" s="1">
        <v>1.4501200000000001E-2</v>
      </c>
      <c r="AC10" s="1">
        <v>1.06847E-2</v>
      </c>
      <c r="AD10" s="1">
        <v>1.08723E-2</v>
      </c>
      <c r="AE10" s="1">
        <v>1.0900399999999999E-2</v>
      </c>
      <c r="AF10" s="1">
        <v>1.16864E-2</v>
      </c>
      <c r="AG10" s="1">
        <v>1.2066500000000001E-2</v>
      </c>
      <c r="AH10" s="13">
        <f>AVERAGE(S10:W10)</f>
        <v>1.279746E-2</v>
      </c>
      <c r="AI10" s="13">
        <f t="shared" si="4"/>
        <v>1.2774200000000003E-2</v>
      </c>
      <c r="AJ10" s="13">
        <f t="shared" si="5"/>
        <v>1.124206E-2</v>
      </c>
    </row>
    <row r="11" spans="1:36" x14ac:dyDescent="0.3">
      <c r="A11" s="1" t="s">
        <v>60</v>
      </c>
      <c r="B11" s="1">
        <v>4181</v>
      </c>
      <c r="C11" s="1">
        <v>31380</v>
      </c>
      <c r="D11" s="1"/>
      <c r="E11" s="3"/>
      <c r="G11" t="s">
        <v>60</v>
      </c>
      <c r="H11">
        <v>4182</v>
      </c>
      <c r="I11">
        <v>63852</v>
      </c>
      <c r="R11" s="1" t="s">
        <v>37</v>
      </c>
      <c r="S11" s="13">
        <f>2*(S6*S7)/(S6+S7)</f>
        <v>10.250175725910838</v>
      </c>
      <c r="T11" s="13">
        <f t="shared" ref="T11:AG11" si="6">2*(T6*T7)/(T6+T7)</f>
        <v>10.90819752283487</v>
      </c>
      <c r="U11" s="13">
        <f t="shared" si="6"/>
        <v>11.175341022553324</v>
      </c>
      <c r="V11" s="13">
        <f t="shared" si="6"/>
        <v>12.286414859447598</v>
      </c>
      <c r="W11" s="13">
        <f t="shared" si="6"/>
        <v>12.666442543611341</v>
      </c>
      <c r="X11" s="13">
        <f t="shared" si="6"/>
        <v>10.261922863697812</v>
      </c>
      <c r="Y11" s="13">
        <f t="shared" si="6"/>
        <v>10.919953625845892</v>
      </c>
      <c r="Z11" s="13">
        <f t="shared" si="6"/>
        <v>11.0970014096265</v>
      </c>
      <c r="AA11" s="13">
        <f t="shared" si="6"/>
        <v>12.331768690416355</v>
      </c>
      <c r="AB11" s="13">
        <f t="shared" si="6"/>
        <v>12.666442543611341</v>
      </c>
      <c r="AC11" s="13">
        <f t="shared" si="6"/>
        <v>9.8010620638727577</v>
      </c>
      <c r="AD11" s="13">
        <f t="shared" si="6"/>
        <v>9.9725118459906117</v>
      </c>
      <c r="AE11" s="13">
        <f t="shared" si="6"/>
        <v>9.9979934476563379</v>
      </c>
      <c r="AF11" s="13">
        <f t="shared" si="6"/>
        <v>10.632872577918359</v>
      </c>
      <c r="AG11" s="13">
        <f t="shared" si="6"/>
        <v>10.898042975289041</v>
      </c>
      <c r="AH11" s="13">
        <f>AH5</f>
        <v>27.959120000000002</v>
      </c>
      <c r="AI11" s="13">
        <f t="shared" ref="AI11:AJ11" si="7">AI5</f>
        <v>27.959140000000001</v>
      </c>
      <c r="AJ11" s="13">
        <f t="shared" si="7"/>
        <v>25.23986</v>
      </c>
    </row>
    <row r="12" spans="1:36" x14ac:dyDescent="0.3">
      <c r="A12" s="1" t="s">
        <v>61</v>
      </c>
      <c r="B12" s="1">
        <v>27438</v>
      </c>
      <c r="C12" s="1">
        <v>5156</v>
      </c>
      <c r="D12" s="1"/>
      <c r="E12" s="3"/>
      <c r="G12" t="s">
        <v>61</v>
      </c>
      <c r="H12">
        <v>27435</v>
      </c>
      <c r="I12">
        <v>5336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47.330800000000004</v>
      </c>
      <c r="T17" s="1">
        <v>49.533499999999997</v>
      </c>
      <c r="U17" s="1">
        <v>50.298099999999998</v>
      </c>
      <c r="V17" s="1">
        <v>51.6661</v>
      </c>
      <c r="W17" s="1">
        <v>52.178199999999997</v>
      </c>
      <c r="X17" s="1">
        <v>47.3658</v>
      </c>
      <c r="Y17" s="1">
        <v>49.505400000000002</v>
      </c>
      <c r="Z17" s="1">
        <v>50.3613</v>
      </c>
      <c r="AA17" s="1">
        <v>51.715200000000003</v>
      </c>
      <c r="AB17" s="1">
        <v>52.311500000000002</v>
      </c>
      <c r="AC17" s="1">
        <v>45.1631</v>
      </c>
      <c r="AD17" s="1">
        <v>46.622199999999999</v>
      </c>
      <c r="AE17" s="1">
        <v>47.267600000000002</v>
      </c>
      <c r="AF17" s="1">
        <v>49.421300000000002</v>
      </c>
      <c r="AG17" s="1">
        <v>49.849200000000003</v>
      </c>
      <c r="AH17" s="13">
        <f>AVERAGE(S17:W17)</f>
        <v>50.201340000000002</v>
      </c>
      <c r="AI17" s="13">
        <f>AVERAGE(X17:AB17)</f>
        <v>50.251840000000001</v>
      </c>
      <c r="AJ17" s="13">
        <f>AVERAGE(AC17:AG17)</f>
        <v>47.664680000000004</v>
      </c>
    </row>
    <row r="18" spans="1:36" x14ac:dyDescent="0.3">
      <c r="A18" s="57" t="s">
        <v>27</v>
      </c>
      <c r="B18" s="39">
        <v>3.3153999999999999</v>
      </c>
      <c r="C18" s="39">
        <v>3.5649299999999999</v>
      </c>
      <c r="D18" s="39">
        <v>3.7166000000000001</v>
      </c>
      <c r="E18" s="39">
        <v>3.81656</v>
      </c>
      <c r="F18" s="36">
        <v>3.9129999999999998</v>
      </c>
      <c r="G18" s="36">
        <v>3.3714</v>
      </c>
      <c r="H18" s="36">
        <v>3.6057299999999999</v>
      </c>
      <c r="I18" s="36">
        <v>3.7639</v>
      </c>
      <c r="J18" s="36">
        <v>3.87304</v>
      </c>
      <c r="K18" s="36">
        <v>3.9852699999999999</v>
      </c>
      <c r="L18" s="21">
        <v>3.2107999999999999</v>
      </c>
      <c r="M18" s="21">
        <v>3.39453</v>
      </c>
      <c r="N18" s="21">
        <v>3.5373000000000001</v>
      </c>
      <c r="O18" s="21">
        <v>3.6365599999999998</v>
      </c>
      <c r="P18" s="21">
        <v>3.7229299999999999</v>
      </c>
      <c r="R18" s="17" t="s">
        <v>12</v>
      </c>
      <c r="S18" s="1">
        <v>25.6892</v>
      </c>
      <c r="T18" s="1">
        <v>26.4819</v>
      </c>
      <c r="U18" s="1">
        <v>26.902799999999999</v>
      </c>
      <c r="V18" s="1">
        <v>27.590299999999999</v>
      </c>
      <c r="W18" s="1">
        <v>27.941099999999999</v>
      </c>
      <c r="X18" s="1">
        <v>25.520900000000001</v>
      </c>
      <c r="Y18" s="1">
        <v>26.51</v>
      </c>
      <c r="Z18" s="1">
        <v>26.8888</v>
      </c>
      <c r="AA18" s="1">
        <v>27.639399999999998</v>
      </c>
      <c r="AB18" s="1">
        <v>27.934100000000001</v>
      </c>
      <c r="AC18" s="1">
        <v>24.447600000000001</v>
      </c>
      <c r="AD18" s="1">
        <v>25.5349</v>
      </c>
      <c r="AE18" s="1">
        <v>26.2364</v>
      </c>
      <c r="AF18" s="1">
        <v>27.043099999999999</v>
      </c>
      <c r="AG18" s="1">
        <v>27.3308</v>
      </c>
      <c r="AH18" s="13">
        <f t="shared" ref="AH18:AH20" si="8">AVERAGE(S18:W18)</f>
        <v>26.921060000000001</v>
      </c>
      <c r="AI18" s="13">
        <f t="shared" ref="AI18:AI19" si="9">AVERAGE(X18:AB18)</f>
        <v>26.89864</v>
      </c>
      <c r="AJ18" s="13">
        <f t="shared" ref="AJ18:AJ20" si="10">AVERAGE(AC18:AG18)</f>
        <v>26.118560000000002</v>
      </c>
    </row>
    <row r="19" spans="1:36" x14ac:dyDescent="0.3">
      <c r="A19" s="57" t="s">
        <v>46</v>
      </c>
      <c r="B19" s="57">
        <v>26.4</v>
      </c>
      <c r="C19" s="57">
        <v>29.2</v>
      </c>
      <c r="D19" s="57">
        <v>32.200000000000003</v>
      </c>
      <c r="E19" s="57">
        <v>36.6</v>
      </c>
      <c r="F19" s="21">
        <v>39.799999999999997</v>
      </c>
      <c r="G19" s="21">
        <v>26</v>
      </c>
      <c r="H19" s="21">
        <v>30.4</v>
      </c>
      <c r="I19" s="21">
        <v>34.799999999999997</v>
      </c>
      <c r="J19" s="21">
        <v>37.6</v>
      </c>
      <c r="K19" s="21">
        <v>39.6</v>
      </c>
      <c r="L19" s="21">
        <v>23</v>
      </c>
      <c r="M19" s="21">
        <v>25.2</v>
      </c>
      <c r="N19" s="21">
        <v>26</v>
      </c>
      <c r="O19" s="21">
        <v>27.8</v>
      </c>
      <c r="P19" s="21">
        <v>29.8</v>
      </c>
      <c r="R19" s="1" t="s">
        <v>13</v>
      </c>
      <c r="S19" s="1">
        <v>6.1760799999999998</v>
      </c>
      <c r="T19" s="1">
        <v>6.3472499999999998</v>
      </c>
      <c r="U19" s="1">
        <v>6.4580799999999998</v>
      </c>
      <c r="V19" s="1">
        <v>6.6222399999999997</v>
      </c>
      <c r="W19" s="1">
        <v>6.7288699999999997</v>
      </c>
      <c r="X19" s="1">
        <v>6.06243</v>
      </c>
      <c r="Y19" s="1">
        <v>6.2981400000000001</v>
      </c>
      <c r="Z19" s="1">
        <v>6.3991600000000002</v>
      </c>
      <c r="AA19" s="1">
        <v>6.5843600000000002</v>
      </c>
      <c r="AB19" s="1">
        <v>6.6657299999999999</v>
      </c>
      <c r="AC19" s="1">
        <v>6.0820800000000004</v>
      </c>
      <c r="AD19" s="1">
        <v>6.3472499999999998</v>
      </c>
      <c r="AE19" s="1">
        <v>6.5324400000000002</v>
      </c>
      <c r="AF19" s="1">
        <v>6.7611400000000001</v>
      </c>
      <c r="AG19" s="1">
        <v>6.8607500000000003</v>
      </c>
      <c r="AH19" s="13">
        <f t="shared" si="8"/>
        <v>6.4665040000000005</v>
      </c>
      <c r="AI19" s="13">
        <f t="shared" si="9"/>
        <v>6.4019639999999995</v>
      </c>
      <c r="AJ19" s="13">
        <f t="shared" si="10"/>
        <v>6.5167320000000002</v>
      </c>
    </row>
    <row r="20" spans="1:36" x14ac:dyDescent="0.3">
      <c r="R20" s="17" t="s">
        <v>14</v>
      </c>
      <c r="S20" s="1">
        <v>18.442699999999999</v>
      </c>
      <c r="T20" s="1">
        <v>18.9512</v>
      </c>
      <c r="U20" s="1">
        <v>19.261099999999999</v>
      </c>
      <c r="V20" s="1">
        <v>19.700700000000001</v>
      </c>
      <c r="W20" s="1">
        <v>19.971900000000002</v>
      </c>
      <c r="X20" s="1">
        <v>18.196000000000002</v>
      </c>
      <c r="Y20" s="1">
        <v>18.886900000000001</v>
      </c>
      <c r="Z20" s="1">
        <v>19.169899999999998</v>
      </c>
      <c r="AA20" s="1">
        <v>19.6785</v>
      </c>
      <c r="AB20" s="1">
        <v>19.8901</v>
      </c>
      <c r="AC20" s="1">
        <v>17.776199999999999</v>
      </c>
      <c r="AD20" s="1">
        <v>18.597000000000001</v>
      </c>
      <c r="AE20" s="1">
        <v>19.075199999999999</v>
      </c>
      <c r="AF20" s="1">
        <v>19.677299999999999</v>
      </c>
      <c r="AG20" s="1">
        <v>19.928699999999999</v>
      </c>
      <c r="AH20" s="13">
        <f t="shared" si="8"/>
        <v>19.265520000000002</v>
      </c>
      <c r="AI20" s="13">
        <f>AVERAGE(X20:AB20)</f>
        <v>19.164279999999998</v>
      </c>
      <c r="AJ20" s="13">
        <f t="shared" si="10"/>
        <v>19.010879999999997</v>
      </c>
    </row>
    <row r="21" spans="1:36" x14ac:dyDescent="0.3">
      <c r="A21" s="5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R21" s="1" t="s">
        <v>15</v>
      </c>
      <c r="S21" s="1">
        <v>9.1827400000000008</v>
      </c>
      <c r="T21" s="1">
        <v>9.5171299999999999</v>
      </c>
      <c r="U21" s="1">
        <v>9.6761400000000002</v>
      </c>
      <c r="V21" s="1">
        <v>9.8690499999999997</v>
      </c>
      <c r="W21" s="1">
        <v>9.9941499999999994</v>
      </c>
      <c r="X21" s="1">
        <v>8.8916199999999996</v>
      </c>
      <c r="Y21" s="1">
        <v>9.2423699999999993</v>
      </c>
      <c r="Z21" s="1">
        <v>9.3873499999999996</v>
      </c>
      <c r="AA21" s="1">
        <v>9.6270299999999995</v>
      </c>
      <c r="AB21" s="1">
        <v>9.7228999999999992</v>
      </c>
      <c r="AC21" s="1">
        <v>9.33474</v>
      </c>
      <c r="AD21" s="1">
        <v>9.3943600000000007</v>
      </c>
      <c r="AE21" s="1">
        <v>9.6200200000000002</v>
      </c>
      <c r="AF21" s="1">
        <v>9.9111399999999996</v>
      </c>
      <c r="AG21" s="1">
        <v>10.0631</v>
      </c>
      <c r="AH21" s="13">
        <f>AVERAGE(S21:W21)</f>
        <v>9.6478420000000007</v>
      </c>
      <c r="AI21" s="13">
        <f>AVERAGE(X21:AB21)</f>
        <v>9.3742539999999988</v>
      </c>
      <c r="AJ21" s="13">
        <f>AVERAGE(AC21:AG21)</f>
        <v>9.6646719999999995</v>
      </c>
    </row>
    <row r="22" spans="1:36" x14ac:dyDescent="0.3">
      <c r="A22" s="5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18.133199999999999</v>
      </c>
      <c r="T22" s="1">
        <v>18.747299999999999</v>
      </c>
      <c r="U22" s="1">
        <v>19.054400000000001</v>
      </c>
      <c r="V22" s="1">
        <v>19.521100000000001</v>
      </c>
      <c r="W22" s="1">
        <v>19.755199999999999</v>
      </c>
      <c r="X22" s="1">
        <v>17.845099999999999</v>
      </c>
      <c r="Y22" s="1">
        <v>18.567799999999998</v>
      </c>
      <c r="Z22" s="1">
        <v>18.877500000000001</v>
      </c>
      <c r="AA22" s="1">
        <v>19.378900000000002</v>
      </c>
      <c r="AB22" s="1">
        <v>19.589099999999998</v>
      </c>
      <c r="AC22" s="1">
        <v>17.780899999999999</v>
      </c>
      <c r="AD22" s="1">
        <v>18.3889</v>
      </c>
      <c r="AE22" s="1">
        <v>18.757400000000001</v>
      </c>
      <c r="AF22" s="1">
        <v>19.336200000000002</v>
      </c>
      <c r="AG22" s="1">
        <v>19.486499999999999</v>
      </c>
      <c r="AH22" s="13">
        <f t="shared" ref="AH22" si="11">AVERAGE(S22:W22)</f>
        <v>19.04224</v>
      </c>
      <c r="AI22" s="13">
        <f t="shared" ref="AI22:AI23" si="12">AVERAGE(X22:AB22)</f>
        <v>18.851679999999998</v>
      </c>
      <c r="AJ22" s="13">
        <f t="shared" ref="AJ22:AJ23" si="13">AVERAGE(AC22:AG22)</f>
        <v>18.749980000000001</v>
      </c>
    </row>
    <row r="23" spans="1:36" x14ac:dyDescent="0.3">
      <c r="A23" s="5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1.17118E-2</v>
      </c>
      <c r="T23" s="1">
        <v>1.2237700000000001E-2</v>
      </c>
      <c r="U23" s="1">
        <v>1.25551E-2</v>
      </c>
      <c r="V23" s="1">
        <v>1.30099E-2</v>
      </c>
      <c r="W23" s="1">
        <v>1.3323099999999999E-2</v>
      </c>
      <c r="X23" s="1">
        <v>1.1546499999999999E-2</v>
      </c>
      <c r="Y23" s="1">
        <v>1.22443E-2</v>
      </c>
      <c r="Z23" s="1">
        <v>1.2543199999999999E-2</v>
      </c>
      <c r="AA23" s="1">
        <v>1.30928E-2</v>
      </c>
      <c r="AB23" s="1">
        <v>1.33265E-2</v>
      </c>
      <c r="AC23" s="1">
        <v>1.1199499999999999E-2</v>
      </c>
      <c r="AD23" s="1">
        <v>1.18247E-2</v>
      </c>
      <c r="AE23" s="1">
        <v>1.2198499999999999E-2</v>
      </c>
      <c r="AF23" s="1">
        <v>1.2762900000000001E-2</v>
      </c>
      <c r="AG23" s="1">
        <v>1.29987E-2</v>
      </c>
      <c r="AH23" s="13">
        <f>AVERAGE(S23:W23)</f>
        <v>1.2567519999999999E-2</v>
      </c>
      <c r="AI23" s="13">
        <f t="shared" si="12"/>
        <v>1.255066E-2</v>
      </c>
      <c r="AJ23" s="13">
        <f t="shared" si="13"/>
        <v>1.219686E-2</v>
      </c>
    </row>
    <row r="24" spans="1:36" x14ac:dyDescent="0.3">
      <c r="A24" s="5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2*(S19*S20)/(S19+S20)</f>
        <v>9.2533903480188702</v>
      </c>
      <c r="T24" s="13">
        <f t="shared" ref="T24:AG24" si="14">2*(T19*T20)/(T19+T20)</f>
        <v>9.5095157371301404</v>
      </c>
      <c r="U24" s="13">
        <f t="shared" si="14"/>
        <v>9.6729152864127084</v>
      </c>
      <c r="V24" s="13">
        <f t="shared" si="14"/>
        <v>9.9124766130227098</v>
      </c>
      <c r="W24" s="13">
        <f t="shared" si="14"/>
        <v>10.066250430455749</v>
      </c>
      <c r="X24" s="13">
        <f t="shared" si="14"/>
        <v>9.0947333590838326</v>
      </c>
      <c r="Y24" s="13">
        <f t="shared" si="14"/>
        <v>9.446269719325441</v>
      </c>
      <c r="Z24" s="13">
        <f t="shared" si="14"/>
        <v>9.5952887813631005</v>
      </c>
      <c r="AA24" s="13">
        <f t="shared" si="14"/>
        <v>9.8671910264152487</v>
      </c>
      <c r="AB24" s="13">
        <f t="shared" si="14"/>
        <v>9.985154768124362</v>
      </c>
      <c r="AC24" s="13">
        <f t="shared" si="14"/>
        <v>9.0632074479803233</v>
      </c>
      <c r="AD24" s="13">
        <f t="shared" si="14"/>
        <v>9.4642900267596737</v>
      </c>
      <c r="AE24" s="13">
        <f t="shared" si="14"/>
        <v>9.7320642970613456</v>
      </c>
      <c r="AF24" s="13">
        <f t="shared" si="14"/>
        <v>10.064208033605615</v>
      </c>
      <c r="AG24" s="13">
        <f t="shared" si="14"/>
        <v>10.207438265809863</v>
      </c>
      <c r="AH24" s="13">
        <f>AH18</f>
        <v>26.921060000000001</v>
      </c>
      <c r="AI24" s="13">
        <f t="shared" ref="AI24:AJ24" si="15">AI18</f>
        <v>26.89864</v>
      </c>
      <c r="AJ24" s="13">
        <f t="shared" si="15"/>
        <v>26.118560000000002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61" t="s">
        <v>67</v>
      </c>
      <c r="T28" s="62"/>
      <c r="U28" s="62"/>
      <c r="V28" s="62"/>
      <c r="W28" s="63"/>
      <c r="X28" s="61" t="s">
        <v>68</v>
      </c>
      <c r="Y28" s="62"/>
      <c r="Z28" s="62"/>
      <c r="AA28" s="62"/>
      <c r="AB28" s="63"/>
      <c r="AC28" s="61" t="s">
        <v>69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50.034199999999998</v>
      </c>
      <c r="T30" s="1">
        <v>51.207799999999999</v>
      </c>
      <c r="U30" s="1">
        <v>51.5306</v>
      </c>
      <c r="V30" s="1">
        <v>52.0929</v>
      </c>
      <c r="W30" s="1">
        <v>52.332500000000003</v>
      </c>
      <c r="X30" s="1">
        <v>50.053800000000003</v>
      </c>
      <c r="Y30" s="1">
        <v>51.2029</v>
      </c>
      <c r="Z30" s="1">
        <v>51.5306</v>
      </c>
      <c r="AA30" s="1">
        <v>52.146700000000003</v>
      </c>
      <c r="AB30" s="1">
        <v>52.464500000000001</v>
      </c>
      <c r="AC30" s="1">
        <v>49.0122</v>
      </c>
      <c r="AD30" s="1">
        <v>49.667499999999997</v>
      </c>
      <c r="AE30" s="1">
        <v>50.058700000000002</v>
      </c>
      <c r="AF30" s="1">
        <v>51.1785</v>
      </c>
      <c r="AG30" s="1">
        <v>51.344700000000003</v>
      </c>
      <c r="AH30" s="13">
        <f>AVERAGE(S30:W30)</f>
        <v>51.439599999999999</v>
      </c>
      <c r="AI30" s="13">
        <f>AVERAGE(X30:AB30)</f>
        <v>51.479700000000001</v>
      </c>
      <c r="AJ30" s="13">
        <f>AVERAGE(AC30:AG30)</f>
        <v>50.252319999999997</v>
      </c>
    </row>
    <row r="31" spans="1:36" x14ac:dyDescent="0.3">
      <c r="R31" s="17" t="s">
        <v>12</v>
      </c>
      <c r="S31" s="1">
        <v>24.9193</v>
      </c>
      <c r="T31" s="1">
        <v>25.158899999999999</v>
      </c>
      <c r="U31" s="1">
        <v>25.286100000000001</v>
      </c>
      <c r="V31" s="1">
        <v>25.5306</v>
      </c>
      <c r="W31" s="1">
        <v>25.775099999999998</v>
      </c>
      <c r="X31" s="1">
        <v>23.281199999999998</v>
      </c>
      <c r="Y31" s="1">
        <v>23.4377</v>
      </c>
      <c r="Z31" s="1">
        <v>23.383900000000001</v>
      </c>
      <c r="AA31" s="1">
        <v>23.687000000000001</v>
      </c>
      <c r="AB31" s="1">
        <v>23.7897</v>
      </c>
      <c r="AC31" s="1">
        <v>22.836200000000002</v>
      </c>
      <c r="AD31" s="1">
        <v>23.256699999999999</v>
      </c>
      <c r="AE31" s="1">
        <v>23.618600000000001</v>
      </c>
      <c r="AF31" s="1">
        <v>23.995100000000001</v>
      </c>
      <c r="AG31" s="1">
        <v>24.034199999999998</v>
      </c>
      <c r="AH31" s="13">
        <f t="shared" ref="AH31:AH33" si="16">AVERAGE(S31:W31)</f>
        <v>25.334</v>
      </c>
      <c r="AI31" s="13">
        <f t="shared" ref="AI31:AI33" si="17">AVERAGE(X31:AB31)</f>
        <v>23.515899999999998</v>
      </c>
      <c r="AJ31" s="13">
        <f t="shared" ref="AJ31:AJ33" si="18">AVERAGE(AC31:AG31)</f>
        <v>23.548160000000003</v>
      </c>
    </row>
    <row r="32" spans="1:36" x14ac:dyDescent="0.3">
      <c r="R32" s="1" t="s">
        <v>13</v>
      </c>
      <c r="S32" s="1">
        <v>5.5168699999999999</v>
      </c>
      <c r="T32" s="1">
        <v>5.5667499999999999</v>
      </c>
      <c r="U32" s="1">
        <v>5.5911999999999997</v>
      </c>
      <c r="V32" s="1">
        <v>5.6489000000000003</v>
      </c>
      <c r="W32" s="1">
        <v>5.7036699999999998</v>
      </c>
      <c r="X32" s="1">
        <v>5.0523199999999999</v>
      </c>
      <c r="Y32" s="1">
        <v>5.0728600000000004</v>
      </c>
      <c r="Z32" s="1">
        <v>5.0552599999999996</v>
      </c>
      <c r="AA32" s="1">
        <v>5.1158900000000003</v>
      </c>
      <c r="AB32" s="1">
        <v>5.1422999999999996</v>
      </c>
      <c r="AC32" s="1">
        <v>5.2107599999999996</v>
      </c>
      <c r="AD32" s="1">
        <v>5.2537900000000004</v>
      </c>
      <c r="AE32" s="1">
        <v>5.37995</v>
      </c>
      <c r="AF32" s="1">
        <v>5.4728599999999998</v>
      </c>
      <c r="AG32" s="1">
        <v>5.4630799999999997</v>
      </c>
      <c r="AH32" s="13">
        <f t="shared" si="16"/>
        <v>5.6054779999999997</v>
      </c>
      <c r="AI32" s="13">
        <f t="shared" si="17"/>
        <v>5.087726</v>
      </c>
      <c r="AJ32" s="13">
        <f t="shared" si="18"/>
        <v>5.3560879999999997</v>
      </c>
    </row>
    <row r="33" spans="18:36" x14ac:dyDescent="0.3">
      <c r="R33" s="17" t="s">
        <v>14</v>
      </c>
      <c r="S33" s="1">
        <v>19.2698</v>
      </c>
      <c r="T33" s="1">
        <v>19.4254</v>
      </c>
      <c r="U33" s="1">
        <v>19.506900000000002</v>
      </c>
      <c r="V33" s="1">
        <v>19.686199999999999</v>
      </c>
      <c r="W33" s="1">
        <v>19.850899999999999</v>
      </c>
      <c r="X33" s="1">
        <v>18.132000000000001</v>
      </c>
      <c r="Y33" s="1">
        <v>18.2258</v>
      </c>
      <c r="Z33" s="1">
        <v>18.216000000000001</v>
      </c>
      <c r="AA33" s="1">
        <v>18.3993</v>
      </c>
      <c r="AB33" s="1">
        <v>18.489000000000001</v>
      </c>
      <c r="AC33" s="1">
        <v>17.7653</v>
      </c>
      <c r="AD33" s="1">
        <v>17.832899999999999</v>
      </c>
      <c r="AE33" s="1">
        <v>18.175999999999998</v>
      </c>
      <c r="AF33" s="1">
        <v>18.457999999999998</v>
      </c>
      <c r="AG33" s="1">
        <v>18.4328</v>
      </c>
      <c r="AH33" s="13">
        <f t="shared" si="16"/>
        <v>19.547840000000001</v>
      </c>
      <c r="AI33" s="13">
        <f t="shared" si="17"/>
        <v>18.29242</v>
      </c>
      <c r="AJ33" s="13">
        <f t="shared" si="18"/>
        <v>18.132999999999999</v>
      </c>
    </row>
    <row r="34" spans="18:36" x14ac:dyDescent="0.3">
      <c r="R34" s="1" t="s">
        <v>15</v>
      </c>
      <c r="S34" s="1">
        <v>9.57376</v>
      </c>
      <c r="T34" s="1">
        <v>9.7098600000000008</v>
      </c>
      <c r="U34" s="1">
        <v>9.7726199999999999</v>
      </c>
      <c r="V34" s="1">
        <v>9.8451500000000003</v>
      </c>
      <c r="W34" s="1">
        <v>9.9258400000000009</v>
      </c>
      <c r="X34" s="1">
        <v>8.4417299999999997</v>
      </c>
      <c r="Y34" s="1">
        <v>8.4572099999999999</v>
      </c>
      <c r="Z34" s="1">
        <v>8.4816599999999998</v>
      </c>
      <c r="AA34" s="1">
        <v>8.5484899999999993</v>
      </c>
      <c r="AB34" s="1">
        <v>8.5819100000000006</v>
      </c>
      <c r="AC34" s="1">
        <v>8.0904600000000002</v>
      </c>
      <c r="AD34" s="1">
        <v>7.8981300000000001</v>
      </c>
      <c r="AE34" s="1">
        <v>7.8329300000000002</v>
      </c>
      <c r="AF34" s="1">
        <v>7.8973100000000001</v>
      </c>
      <c r="AG34" s="1">
        <v>7.9323600000000001</v>
      </c>
      <c r="AH34" s="13">
        <f>AVERAGE(S34:W34)</f>
        <v>9.7654460000000007</v>
      </c>
      <c r="AI34" s="13">
        <f>AVERAGE(X34:AB34)</f>
        <v>8.5022000000000002</v>
      </c>
      <c r="AJ34" s="13">
        <f>AVERAGE(AC34:AG34)</f>
        <v>7.9302380000000001</v>
      </c>
    </row>
    <row r="35" spans="18:36" x14ac:dyDescent="0.3">
      <c r="R35" s="1" t="s">
        <v>16</v>
      </c>
      <c r="S35" s="1">
        <v>18.1038</v>
      </c>
      <c r="T35" s="1">
        <v>18.349599999999999</v>
      </c>
      <c r="U35" s="1">
        <v>18.4574</v>
      </c>
      <c r="V35" s="1">
        <v>18.613600000000002</v>
      </c>
      <c r="W35" s="1">
        <v>18.7712</v>
      </c>
      <c r="X35" s="1">
        <v>16.4373</v>
      </c>
      <c r="Y35" s="1">
        <v>16.535799999999998</v>
      </c>
      <c r="Z35" s="1">
        <v>16.5443</v>
      </c>
      <c r="AA35" s="1">
        <v>16.7364</v>
      </c>
      <c r="AB35" s="1">
        <v>16.8172</v>
      </c>
      <c r="AC35" s="1">
        <v>16.504300000000001</v>
      </c>
      <c r="AD35" s="1">
        <v>16.741900000000001</v>
      </c>
      <c r="AE35" s="1">
        <v>16.8184</v>
      </c>
      <c r="AF35" s="1">
        <v>17.031300000000002</v>
      </c>
      <c r="AG35" s="1">
        <v>17.082699999999999</v>
      </c>
      <c r="AH35" s="13">
        <f t="shared" ref="AH35" si="19">AVERAGE(S35:W35)</f>
        <v>18.459120000000002</v>
      </c>
      <c r="AI35" s="13">
        <f t="shared" ref="AI35:AI36" si="20">AVERAGE(X35:AB35)</f>
        <v>16.6142</v>
      </c>
      <c r="AJ35" s="13">
        <f t="shared" ref="AJ35:AJ36" si="21">AVERAGE(AC35:AG35)</f>
        <v>16.835720000000002</v>
      </c>
    </row>
    <row r="36" spans="18:36" x14ac:dyDescent="0.3">
      <c r="R36" s="17" t="s">
        <v>44</v>
      </c>
      <c r="S36" s="1">
        <v>1.6570399999999999E-2</v>
      </c>
      <c r="T36" s="1">
        <v>1.6833399999999998E-2</v>
      </c>
      <c r="U36" s="1">
        <v>1.6963300000000001E-2</v>
      </c>
      <c r="V36" s="1">
        <v>1.72438E-2</v>
      </c>
      <c r="W36" s="1">
        <v>1.7459300000000001E-2</v>
      </c>
      <c r="X36" s="1">
        <v>1.5889299999999999E-2</v>
      </c>
      <c r="Y36" s="1">
        <v>1.6100699999999999E-2</v>
      </c>
      <c r="Z36" s="1">
        <v>1.61443E-2</v>
      </c>
      <c r="AA36" s="1">
        <v>1.6422300000000001E-2</v>
      </c>
      <c r="AB36" s="1">
        <v>1.6545199999999999E-2</v>
      </c>
      <c r="AC36" s="1">
        <v>1.46625E-2</v>
      </c>
      <c r="AD36" s="1">
        <v>1.4800199999999999E-2</v>
      </c>
      <c r="AE36" s="1">
        <v>1.50396E-2</v>
      </c>
      <c r="AF36" s="1">
        <v>1.5306999999999999E-2</v>
      </c>
      <c r="AG36" s="1">
        <v>1.53122E-2</v>
      </c>
      <c r="AH36" s="13">
        <f>AVERAGE(S36:W36)</f>
        <v>1.7014040000000001E-2</v>
      </c>
      <c r="AI36" s="13">
        <f t="shared" si="20"/>
        <v>1.6220359999999996E-2</v>
      </c>
      <c r="AJ36" s="13">
        <f t="shared" si="21"/>
        <v>1.5024300000000001E-2</v>
      </c>
    </row>
    <row r="37" spans="18:36" x14ac:dyDescent="0.3">
      <c r="R37" s="1" t="s">
        <v>37</v>
      </c>
      <c r="S37" s="13">
        <f>2*(S32*S33)/(S32+S33)</f>
        <v>8.5779155914045724</v>
      </c>
      <c r="T37" s="13">
        <f t="shared" ref="T37:AG37" si="22">2*(T32*T33)/(T32+T33)</f>
        <v>8.653624874210502</v>
      </c>
      <c r="U37" s="13">
        <f t="shared" si="22"/>
        <v>8.691253862244551</v>
      </c>
      <c r="V37" s="13">
        <f t="shared" si="22"/>
        <v>8.7787595217701924</v>
      </c>
      <c r="W37" s="13">
        <f t="shared" si="22"/>
        <v>8.8612708257661943</v>
      </c>
      <c r="X37" s="13">
        <f t="shared" si="22"/>
        <v>7.9026399083518521</v>
      </c>
      <c r="Y37" s="13">
        <f t="shared" si="22"/>
        <v>7.9366737647572876</v>
      </c>
      <c r="Z37" s="13">
        <f t="shared" si="22"/>
        <v>7.9141925413578811</v>
      </c>
      <c r="AA37" s="13">
        <f t="shared" si="22"/>
        <v>8.0057864620273111</v>
      </c>
      <c r="AB37" s="13">
        <f t="shared" si="22"/>
        <v>8.0466148455649922</v>
      </c>
      <c r="AC37" s="13">
        <f t="shared" si="22"/>
        <v>8.0580147012150896</v>
      </c>
      <c r="AD37" s="13">
        <f t="shared" si="22"/>
        <v>8.1163918856276069</v>
      </c>
      <c r="AE37" s="13">
        <f t="shared" si="22"/>
        <v>8.3024434336123143</v>
      </c>
      <c r="AF37" s="13">
        <f t="shared" si="22"/>
        <v>8.4424922363843162</v>
      </c>
      <c r="AG37" s="13">
        <f t="shared" si="22"/>
        <v>8.4282195109784617</v>
      </c>
      <c r="AH37" s="13">
        <f>AH31</f>
        <v>25.334</v>
      </c>
      <c r="AI37" s="13">
        <f t="shared" ref="AI37:AJ37" si="23">AI31</f>
        <v>23.515899999999998</v>
      </c>
      <c r="AJ37" s="13">
        <f t="shared" si="23"/>
        <v>23.548160000000003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52.396099999999997</v>
      </c>
      <c r="T43" s="1">
        <v>53.193199999999997</v>
      </c>
      <c r="U43" s="1">
        <v>53.3643</v>
      </c>
      <c r="V43" s="1">
        <v>53.770200000000003</v>
      </c>
      <c r="W43" s="1">
        <v>53.9315</v>
      </c>
      <c r="X43" s="1">
        <v>52.420499999999997</v>
      </c>
      <c r="Y43" s="1">
        <v>53.1785</v>
      </c>
      <c r="Z43" s="1">
        <v>53.403399999999998</v>
      </c>
      <c r="AA43" s="1">
        <v>53.784799999999997</v>
      </c>
      <c r="AB43" s="1">
        <v>54.019599999999997</v>
      </c>
      <c r="AC43" s="1">
        <v>51.691899999999997</v>
      </c>
      <c r="AD43" s="1">
        <v>52.1663</v>
      </c>
      <c r="AE43" s="1">
        <v>52.4499</v>
      </c>
      <c r="AF43" s="1">
        <v>53.1785</v>
      </c>
      <c r="AG43" s="1">
        <v>53.276299999999999</v>
      </c>
      <c r="AH43" s="13">
        <f>AVERAGE(S43:W43)</f>
        <v>53.331060000000001</v>
      </c>
      <c r="AI43" s="13">
        <f>AVERAGE(X43:AB43)</f>
        <v>53.361359999999991</v>
      </c>
      <c r="AJ43" s="13">
        <f>AVERAGE(AC43:AG43)</f>
        <v>52.552579999999999</v>
      </c>
    </row>
    <row r="44" spans="18:36" x14ac:dyDescent="0.3">
      <c r="R44" s="17" t="s">
        <v>12</v>
      </c>
      <c r="S44" s="1">
        <v>24.6846</v>
      </c>
      <c r="T44" s="1">
        <v>24.8264</v>
      </c>
      <c r="U44" s="1">
        <v>24.909500000000001</v>
      </c>
      <c r="V44" s="1">
        <v>25.002400000000002</v>
      </c>
      <c r="W44" s="1">
        <v>25.207799999999999</v>
      </c>
      <c r="X44" s="1">
        <v>22.1858</v>
      </c>
      <c r="Y44" s="1">
        <v>22.151599999999998</v>
      </c>
      <c r="Z44" s="1">
        <v>22.078199999999999</v>
      </c>
      <c r="AA44" s="1">
        <v>22.200500000000002</v>
      </c>
      <c r="AB44" s="1">
        <v>22.224900000000002</v>
      </c>
      <c r="AC44" s="1">
        <v>21.564800000000002</v>
      </c>
      <c r="AD44" s="1">
        <v>21.794599999999999</v>
      </c>
      <c r="AE44" s="1">
        <v>21.902200000000001</v>
      </c>
      <c r="AF44" s="1">
        <v>22.019600000000001</v>
      </c>
      <c r="AG44" s="1">
        <v>21.921800000000001</v>
      </c>
      <c r="AH44" s="13">
        <f t="shared" ref="AH44:AH46" si="24">AVERAGE(S44:W44)</f>
        <v>24.926139999999997</v>
      </c>
      <c r="AI44" s="13">
        <f t="shared" ref="AI44:AI46" si="25">AVERAGE(X44:AB44)</f>
        <v>22.168200000000002</v>
      </c>
      <c r="AJ44" s="13">
        <f t="shared" ref="AJ44:AJ46" si="26">AVERAGE(AC44:AG44)</f>
        <v>21.840600000000002</v>
      </c>
    </row>
    <row r="45" spans="18:36" x14ac:dyDescent="0.3">
      <c r="R45" s="1" t="s">
        <v>13</v>
      </c>
      <c r="S45" s="1">
        <v>5.4278700000000004</v>
      </c>
      <c r="T45" s="1">
        <v>5.4542799999999998</v>
      </c>
      <c r="U45" s="1">
        <v>5.4904599999999997</v>
      </c>
      <c r="V45" s="1">
        <v>5.5198</v>
      </c>
      <c r="W45" s="1">
        <v>5.5530600000000003</v>
      </c>
      <c r="X45" s="1">
        <v>4.7657699999999998</v>
      </c>
      <c r="Y45" s="1">
        <v>4.7403399999999998</v>
      </c>
      <c r="Z45" s="1">
        <v>4.7227399999999999</v>
      </c>
      <c r="AA45" s="1">
        <v>4.7442500000000001</v>
      </c>
      <c r="AB45" s="1">
        <v>4.7374099999999997</v>
      </c>
      <c r="AC45" s="1">
        <v>4.7628399999999997</v>
      </c>
      <c r="AD45" s="1">
        <v>4.7745699999999998</v>
      </c>
      <c r="AE45" s="1">
        <v>4.8175999999999997</v>
      </c>
      <c r="AF45" s="1">
        <v>4.8215199999999996</v>
      </c>
      <c r="AG45" s="1">
        <v>4.7843499999999999</v>
      </c>
      <c r="AH45" s="13">
        <f t="shared" si="24"/>
        <v>5.4890939999999997</v>
      </c>
      <c r="AI45" s="13">
        <f t="shared" si="25"/>
        <v>4.742102</v>
      </c>
      <c r="AJ45" s="13">
        <f t="shared" si="26"/>
        <v>4.7921759999999995</v>
      </c>
    </row>
    <row r="46" spans="18:36" x14ac:dyDescent="0.3">
      <c r="R46" s="17" t="s">
        <v>14</v>
      </c>
      <c r="S46" s="1">
        <v>19.0383</v>
      </c>
      <c r="T46" s="1">
        <v>19.123100000000001</v>
      </c>
      <c r="U46" s="1">
        <v>19.223299999999998</v>
      </c>
      <c r="V46" s="1">
        <v>19.330100000000002</v>
      </c>
      <c r="W46" s="1">
        <v>19.419699999999999</v>
      </c>
      <c r="X46" s="1">
        <v>17.2135</v>
      </c>
      <c r="Y46" s="1">
        <v>17.1557</v>
      </c>
      <c r="Z46" s="1">
        <v>17.125499999999999</v>
      </c>
      <c r="AA46" s="1">
        <v>17.192299999999999</v>
      </c>
      <c r="AB46" s="1">
        <v>17.1907</v>
      </c>
      <c r="AC46" s="1">
        <v>16.6496</v>
      </c>
      <c r="AD46" s="1">
        <v>16.6601</v>
      </c>
      <c r="AE46" s="1">
        <v>16.783200000000001</v>
      </c>
      <c r="AF46" s="1">
        <v>16.839400000000001</v>
      </c>
      <c r="AG46" s="1">
        <v>16.757100000000001</v>
      </c>
      <c r="AH46" s="13">
        <f t="shared" si="24"/>
        <v>19.226900000000001</v>
      </c>
      <c r="AI46" s="13">
        <f t="shared" si="25"/>
        <v>17.175540000000002</v>
      </c>
      <c r="AJ46" s="13">
        <f t="shared" si="26"/>
        <v>16.737880000000001</v>
      </c>
    </row>
    <row r="47" spans="18:36" x14ac:dyDescent="0.3">
      <c r="R47" s="1" t="s">
        <v>15</v>
      </c>
      <c r="S47" s="1">
        <v>9.5688700000000004</v>
      </c>
      <c r="T47" s="1">
        <v>9.7163799999999991</v>
      </c>
      <c r="U47" s="1">
        <v>9.7701700000000002</v>
      </c>
      <c r="V47" s="1">
        <v>9.8198899999999991</v>
      </c>
      <c r="W47" s="1">
        <v>9.8761200000000002</v>
      </c>
      <c r="X47" s="1">
        <v>8.2159700000000004</v>
      </c>
      <c r="Y47" s="1">
        <v>8.2526499999999992</v>
      </c>
      <c r="Z47" s="1">
        <v>8.2632399999999997</v>
      </c>
      <c r="AA47" s="1">
        <v>8.32437</v>
      </c>
      <c r="AB47" s="1">
        <v>8.3463700000000003</v>
      </c>
      <c r="AC47" s="1">
        <v>7.5484900000000001</v>
      </c>
      <c r="AD47" s="1">
        <v>7.5077400000000001</v>
      </c>
      <c r="AE47" s="1">
        <v>7.4278700000000004</v>
      </c>
      <c r="AF47" s="1">
        <v>7.4474299999999998</v>
      </c>
      <c r="AG47" s="1">
        <v>7.3765299999999998</v>
      </c>
      <c r="AH47" s="13">
        <f>AVERAGE(S47:W47)</f>
        <v>9.7502859999999991</v>
      </c>
      <c r="AI47" s="13">
        <f>AVERAGE(X47:AB47)</f>
        <v>8.2805199999999992</v>
      </c>
      <c r="AJ47" s="13">
        <f>AVERAGE(AC47:AG47)</f>
        <v>7.4616119999999997</v>
      </c>
    </row>
    <row r="48" spans="18:36" x14ac:dyDescent="0.3">
      <c r="R48" s="1" t="s">
        <v>16</v>
      </c>
      <c r="S48" s="1">
        <v>18.105</v>
      </c>
      <c r="T48" s="1">
        <v>18.298100000000002</v>
      </c>
      <c r="U48" s="1">
        <v>18.368200000000002</v>
      </c>
      <c r="V48" s="1">
        <v>18.475100000000001</v>
      </c>
      <c r="W48" s="1">
        <v>18.61</v>
      </c>
      <c r="X48" s="1">
        <v>15.9549</v>
      </c>
      <c r="Y48" s="1">
        <v>16.004000000000001</v>
      </c>
      <c r="Z48" s="1">
        <v>16.001300000000001</v>
      </c>
      <c r="AA48" s="1">
        <v>16.133900000000001</v>
      </c>
      <c r="AB48" s="1">
        <v>16.166499999999999</v>
      </c>
      <c r="AC48" s="1">
        <v>15.7631</v>
      </c>
      <c r="AD48" s="1">
        <v>15.942399999999999</v>
      </c>
      <c r="AE48" s="1">
        <v>15.9002</v>
      </c>
      <c r="AF48" s="1">
        <v>15.970499999999999</v>
      </c>
      <c r="AG48" s="1">
        <v>15.904</v>
      </c>
      <c r="AH48" s="13">
        <f t="shared" ref="AH48" si="27">AVERAGE(S48:W48)</f>
        <v>18.371280000000002</v>
      </c>
      <c r="AI48" s="13">
        <f t="shared" ref="AI48:AI49" si="28">AVERAGE(X48:AB48)</f>
        <v>16.052119999999999</v>
      </c>
      <c r="AJ48" s="13">
        <f t="shared" ref="AJ48:AJ49" si="29">AVERAGE(AC48:AG48)</f>
        <v>15.896039999999999</v>
      </c>
    </row>
    <row r="49" spans="18:36" x14ac:dyDescent="0.3">
      <c r="R49" s="17" t="s">
        <v>44</v>
      </c>
      <c r="S49" s="1">
        <v>1.63932E-2</v>
      </c>
      <c r="T49" s="1">
        <v>1.66275E-2</v>
      </c>
      <c r="U49" s="1">
        <v>1.6759900000000001E-2</v>
      </c>
      <c r="V49" s="1">
        <v>1.69844E-2</v>
      </c>
      <c r="W49" s="1">
        <v>1.7125000000000001E-2</v>
      </c>
      <c r="X49" s="1">
        <v>1.5268500000000001E-2</v>
      </c>
      <c r="Y49" s="1">
        <v>1.53641E-2</v>
      </c>
      <c r="Z49" s="1">
        <v>1.53814E-2</v>
      </c>
      <c r="AA49" s="1">
        <v>1.5557100000000001E-2</v>
      </c>
      <c r="AB49" s="1">
        <v>1.5599399999999999E-2</v>
      </c>
      <c r="AC49" s="1">
        <v>1.3887E-2</v>
      </c>
      <c r="AD49" s="1">
        <v>1.39808E-2</v>
      </c>
      <c r="AE49" s="1">
        <v>1.41002E-2</v>
      </c>
      <c r="AF49" s="1">
        <v>1.4200900000000001E-2</v>
      </c>
      <c r="AG49" s="1">
        <v>1.4151499999999999E-2</v>
      </c>
      <c r="AH49" s="13">
        <f>AVERAGE(S49:W49)</f>
        <v>1.6778000000000001E-2</v>
      </c>
      <c r="AI49" s="13">
        <f t="shared" si="28"/>
        <v>1.5434100000000001E-2</v>
      </c>
      <c r="AJ49" s="13">
        <f t="shared" si="29"/>
        <v>1.4064080000000001E-2</v>
      </c>
    </row>
    <row r="50" spans="18:36" x14ac:dyDescent="0.3">
      <c r="R50" s="1" t="s">
        <v>37</v>
      </c>
      <c r="S50" s="13">
        <f>2*(S45*S46)/(S45+S46)</f>
        <v>8.4473718134877682</v>
      </c>
      <c r="T50" s="13">
        <f t="shared" ref="T50:AG50" si="30">2*(T45*T46)/(T45+T46)</f>
        <v>8.4877022585808568</v>
      </c>
      <c r="U50" s="13">
        <f t="shared" si="30"/>
        <v>8.541376117434174</v>
      </c>
      <c r="V50" s="13">
        <f t="shared" si="30"/>
        <v>8.5874217586388681</v>
      </c>
      <c r="W50" s="13">
        <f t="shared" si="30"/>
        <v>8.6365110850382578</v>
      </c>
      <c r="X50" s="13">
        <f t="shared" si="30"/>
        <v>7.4648140629784336</v>
      </c>
      <c r="Y50" s="13">
        <f t="shared" si="30"/>
        <v>7.4281788796512975</v>
      </c>
      <c r="Z50" s="13">
        <f t="shared" si="30"/>
        <v>7.4037344765528026</v>
      </c>
      <c r="AA50" s="13">
        <f t="shared" si="30"/>
        <v>7.4364081202376848</v>
      </c>
      <c r="AB50" s="13">
        <f t="shared" si="30"/>
        <v>7.4278534800308824</v>
      </c>
      <c r="AC50" s="13">
        <f t="shared" si="30"/>
        <v>7.4068514250594513</v>
      </c>
      <c r="AD50" s="13">
        <f t="shared" si="30"/>
        <v>7.4220702867830468</v>
      </c>
      <c r="AE50" s="13">
        <f t="shared" si="30"/>
        <v>7.4862731306247916</v>
      </c>
      <c r="AF50" s="13">
        <f t="shared" si="30"/>
        <v>7.4965886848758041</v>
      </c>
      <c r="AG50" s="13">
        <f t="shared" si="30"/>
        <v>7.4434944151856071</v>
      </c>
      <c r="AH50" s="13">
        <f>AH44</f>
        <v>24.926139999999997</v>
      </c>
      <c r="AI50" s="13">
        <f t="shared" ref="AI50:AJ50" si="31">AI44</f>
        <v>22.168200000000002</v>
      </c>
      <c r="AJ50" s="13">
        <f t="shared" si="31"/>
        <v>21.840600000000002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54.102699999999999</v>
      </c>
      <c r="T56" s="1">
        <v>54.753100000000003</v>
      </c>
      <c r="U56" s="1">
        <v>54.924199999999999</v>
      </c>
      <c r="V56" s="1">
        <v>55.261600000000001</v>
      </c>
      <c r="W56" s="1">
        <v>55.383899999999997</v>
      </c>
      <c r="X56" s="1">
        <v>54.107599999999998</v>
      </c>
      <c r="Y56" s="1">
        <v>54.743299999999998</v>
      </c>
      <c r="Z56" s="1">
        <v>54.943800000000003</v>
      </c>
      <c r="AA56" s="1">
        <v>55.266500000000001</v>
      </c>
      <c r="AB56" s="1">
        <v>55.511000000000003</v>
      </c>
      <c r="AC56" s="1">
        <v>53.78</v>
      </c>
      <c r="AD56" s="1">
        <v>54</v>
      </c>
      <c r="AE56" s="1">
        <v>54.088000000000001</v>
      </c>
      <c r="AF56" s="1">
        <v>54.767699999999998</v>
      </c>
      <c r="AG56" s="1">
        <v>54.845999999999997</v>
      </c>
      <c r="AH56" s="13">
        <f>AVERAGE(S56:W56)</f>
        <v>54.885100000000001</v>
      </c>
      <c r="AI56" s="13">
        <f>AVERAGE(X56:AB56)</f>
        <v>54.914439999999999</v>
      </c>
      <c r="AJ56" s="13">
        <f>AVERAGE(AC56:AG56)</f>
        <v>54.296340000000001</v>
      </c>
    </row>
    <row r="57" spans="18:36" x14ac:dyDescent="0.3">
      <c r="R57" s="17" t="s">
        <v>12</v>
      </c>
      <c r="S57" s="1">
        <v>24.489000000000001</v>
      </c>
      <c r="T57" s="1">
        <v>24.640599999999999</v>
      </c>
      <c r="U57" s="1">
        <v>24.689499999999999</v>
      </c>
      <c r="V57" s="1">
        <v>24.836200000000002</v>
      </c>
      <c r="W57" s="1">
        <v>24.9633</v>
      </c>
      <c r="X57" s="1">
        <v>22.083100000000002</v>
      </c>
      <c r="Y57" s="1">
        <v>22.112500000000001</v>
      </c>
      <c r="Z57" s="1">
        <v>22.0929</v>
      </c>
      <c r="AA57" s="1">
        <v>22.136900000000001</v>
      </c>
      <c r="AB57" s="1">
        <v>22.244499999999999</v>
      </c>
      <c r="AC57" s="1">
        <v>19.9511</v>
      </c>
      <c r="AD57" s="1">
        <v>20.293399999999998</v>
      </c>
      <c r="AE57" s="1">
        <v>20.298300000000001</v>
      </c>
      <c r="AF57" s="1">
        <v>20.171099999999999</v>
      </c>
      <c r="AG57" s="1">
        <v>19.980399999999999</v>
      </c>
      <c r="AH57" s="13">
        <f t="shared" ref="AH57:AH59" si="32">AVERAGE(S57:W57)</f>
        <v>24.72372</v>
      </c>
      <c r="AI57" s="13">
        <f t="shared" ref="AI57:AI59" si="33">AVERAGE(X57:AB57)</f>
        <v>22.133980000000001</v>
      </c>
      <c r="AJ57" s="13">
        <f t="shared" ref="AJ57:AJ59" si="34">AVERAGE(AC57:AG57)</f>
        <v>20.138860000000001</v>
      </c>
    </row>
    <row r="58" spans="18:36" x14ac:dyDescent="0.3">
      <c r="R58" s="1" t="s">
        <v>13</v>
      </c>
      <c r="S58" s="1">
        <v>5.36822</v>
      </c>
      <c r="T58" s="1">
        <v>5.4014699999999998</v>
      </c>
      <c r="U58" s="1">
        <v>5.4229799999999999</v>
      </c>
      <c r="V58" s="1">
        <v>5.4630799999999997</v>
      </c>
      <c r="W58" s="1">
        <v>5.4875299999999996</v>
      </c>
      <c r="X58" s="1">
        <v>4.7608800000000002</v>
      </c>
      <c r="Y58" s="1">
        <v>4.7432800000000004</v>
      </c>
      <c r="Z58" s="1">
        <v>4.7325200000000001</v>
      </c>
      <c r="AA58" s="1">
        <v>4.7452300000000003</v>
      </c>
      <c r="AB58" s="1">
        <v>4.7745699999999998</v>
      </c>
      <c r="AC58" s="1">
        <v>4.2855699999999999</v>
      </c>
      <c r="AD58" s="1">
        <v>4.3647900000000002</v>
      </c>
      <c r="AE58" s="1">
        <v>4.3569699999999996</v>
      </c>
      <c r="AF58" s="1">
        <v>4.3149100000000002</v>
      </c>
      <c r="AG58" s="1">
        <v>4.2484099999999998</v>
      </c>
      <c r="AH58" s="13">
        <f t="shared" si="32"/>
        <v>5.4286559999999993</v>
      </c>
      <c r="AI58" s="13">
        <f t="shared" si="33"/>
        <v>4.751296</v>
      </c>
      <c r="AJ58" s="13">
        <f t="shared" si="34"/>
        <v>4.3141300000000005</v>
      </c>
    </row>
    <row r="59" spans="18:36" x14ac:dyDescent="0.3">
      <c r="R59" s="17" t="s">
        <v>14</v>
      </c>
      <c r="S59" s="1">
        <v>18.8386</v>
      </c>
      <c r="T59" s="1">
        <v>18.9495</v>
      </c>
      <c r="U59" s="1">
        <v>19.028500000000001</v>
      </c>
      <c r="V59" s="1">
        <v>19.1785</v>
      </c>
      <c r="W59" s="1">
        <v>19.2559</v>
      </c>
      <c r="X59" s="1">
        <v>17.070900000000002</v>
      </c>
      <c r="Y59" s="1">
        <v>17.0383</v>
      </c>
      <c r="Z59" s="1">
        <v>17.0367</v>
      </c>
      <c r="AA59" s="1">
        <v>17.084800000000001</v>
      </c>
      <c r="AB59" s="1">
        <v>17.168700000000001</v>
      </c>
      <c r="AC59" s="1">
        <v>15.290100000000001</v>
      </c>
      <c r="AD59" s="1">
        <v>15.487399999999999</v>
      </c>
      <c r="AE59" s="1">
        <v>15.476000000000001</v>
      </c>
      <c r="AF59" s="1">
        <v>15.3888</v>
      </c>
      <c r="AG59" s="1">
        <v>15.277100000000001</v>
      </c>
      <c r="AH59" s="13">
        <f t="shared" si="32"/>
        <v>19.0502</v>
      </c>
      <c r="AI59" s="13">
        <f t="shared" si="33"/>
        <v>17.079879999999999</v>
      </c>
      <c r="AJ59" s="13">
        <f t="shared" si="34"/>
        <v>15.383880000000001</v>
      </c>
    </row>
    <row r="60" spans="18:36" x14ac:dyDescent="0.3">
      <c r="R60" s="1" t="s">
        <v>15</v>
      </c>
      <c r="S60" s="1">
        <v>9.8198899999999991</v>
      </c>
      <c r="T60" s="1">
        <v>9.9804399999999998</v>
      </c>
      <c r="U60" s="1">
        <v>10.008100000000001</v>
      </c>
      <c r="V60" s="1">
        <v>10.078200000000001</v>
      </c>
      <c r="W60" s="1">
        <v>10.136100000000001</v>
      </c>
      <c r="X60" s="1">
        <v>8.7824000000000009</v>
      </c>
      <c r="Y60" s="1">
        <v>8.7921800000000001</v>
      </c>
      <c r="Z60" s="1">
        <v>8.8850899999999999</v>
      </c>
      <c r="AA60" s="1">
        <v>8.9323599999999992</v>
      </c>
      <c r="AB60" s="1">
        <v>9.0162999999999993</v>
      </c>
      <c r="AC60" s="1">
        <v>7.1980399999999998</v>
      </c>
      <c r="AD60" s="1">
        <v>7.2436800000000003</v>
      </c>
      <c r="AE60" s="1">
        <v>7.1246900000000002</v>
      </c>
      <c r="AF60" s="1">
        <v>7.03993</v>
      </c>
      <c r="AG60" s="1">
        <v>7.0994299999999999</v>
      </c>
      <c r="AH60" s="13">
        <f>AVERAGE(S60:W60)</f>
        <v>10.004546000000001</v>
      </c>
      <c r="AI60" s="13">
        <f>AVERAGE(X60:AB60)</f>
        <v>8.8816660000000009</v>
      </c>
      <c r="AJ60" s="13">
        <f>AVERAGE(AC60:AG60)</f>
        <v>7.1411540000000002</v>
      </c>
    </row>
    <row r="61" spans="18:36" x14ac:dyDescent="0.3">
      <c r="R61" s="1" t="s">
        <v>16</v>
      </c>
      <c r="S61" s="1">
        <v>18.225899999999999</v>
      </c>
      <c r="T61" s="1">
        <v>18.418399999999998</v>
      </c>
      <c r="U61" s="1">
        <v>18.468599999999999</v>
      </c>
      <c r="V61" s="1">
        <v>18.605499999999999</v>
      </c>
      <c r="W61" s="1">
        <v>18.700900000000001</v>
      </c>
      <c r="X61" s="1">
        <v>16.313199999999998</v>
      </c>
      <c r="Y61" s="1">
        <v>16.404</v>
      </c>
      <c r="Z61" s="1">
        <v>16.495999999999999</v>
      </c>
      <c r="AA61" s="1">
        <v>16.593299999999999</v>
      </c>
      <c r="AB61" s="1">
        <v>16.682600000000001</v>
      </c>
      <c r="AC61" s="1">
        <v>14.811999999999999</v>
      </c>
      <c r="AD61" s="1">
        <v>15.0976</v>
      </c>
      <c r="AE61" s="1">
        <v>15.062099999999999</v>
      </c>
      <c r="AF61" s="1">
        <v>14.963800000000001</v>
      </c>
      <c r="AG61" s="1">
        <v>14.9354</v>
      </c>
      <c r="AH61" s="13">
        <f t="shared" ref="AH61" si="35">AVERAGE(S61:W61)</f>
        <v>18.48386</v>
      </c>
      <c r="AI61" s="13">
        <f t="shared" ref="AI61:AI62" si="36">AVERAGE(X61:AB61)</f>
        <v>16.497820000000001</v>
      </c>
      <c r="AJ61" s="13">
        <f t="shared" ref="AJ61:AJ62" si="37">AVERAGE(AC61:AG61)</f>
        <v>14.974179999999999</v>
      </c>
    </row>
    <row r="62" spans="18:36" x14ac:dyDescent="0.3">
      <c r="R62" s="17" t="s">
        <v>44</v>
      </c>
      <c r="S62" s="1">
        <v>1.6257299999999999E-2</v>
      </c>
      <c r="T62" s="1">
        <v>1.6514600000000001E-2</v>
      </c>
      <c r="U62" s="1">
        <v>1.6644099999999998E-2</v>
      </c>
      <c r="V62" s="1">
        <v>1.6899899999999999E-2</v>
      </c>
      <c r="W62" s="1">
        <v>1.7048799999999999E-2</v>
      </c>
      <c r="X62" s="1">
        <v>1.5150800000000001E-2</v>
      </c>
      <c r="Y62" s="1">
        <v>1.52491E-2</v>
      </c>
      <c r="Z62" s="1">
        <v>1.5324300000000001E-2</v>
      </c>
      <c r="AA62" s="1">
        <v>1.54883E-2</v>
      </c>
      <c r="AB62" s="1">
        <v>1.56074E-2</v>
      </c>
      <c r="AC62" s="1">
        <v>1.30102E-2</v>
      </c>
      <c r="AD62" s="1">
        <v>1.32059E-2</v>
      </c>
      <c r="AE62" s="1">
        <v>1.32211E-2</v>
      </c>
      <c r="AF62" s="1">
        <v>1.3229400000000001E-2</v>
      </c>
      <c r="AG62" s="1">
        <v>1.3171799999999999E-2</v>
      </c>
      <c r="AH62" s="13">
        <f>AVERAGE(S62:W62)</f>
        <v>1.6672940000000001E-2</v>
      </c>
      <c r="AI62" s="13">
        <f t="shared" si="36"/>
        <v>1.5363979999999999E-2</v>
      </c>
      <c r="AJ62" s="13">
        <f t="shared" si="37"/>
        <v>1.3167680000000001E-2</v>
      </c>
    </row>
    <row r="63" spans="18:36" x14ac:dyDescent="0.3">
      <c r="R63" s="7" t="s">
        <v>37</v>
      </c>
      <c r="S63" s="13">
        <f>2*(S58*S59)/(S58+S59)</f>
        <v>8.3554757950032261</v>
      </c>
      <c r="T63" s="13">
        <f t="shared" ref="T63:AG63" si="38">2*(T58*T59)/(T58+T59)</f>
        <v>8.406659427940653</v>
      </c>
      <c r="U63" s="13">
        <f t="shared" si="38"/>
        <v>8.4404849874118053</v>
      </c>
      <c r="V63" s="13">
        <f t="shared" si="38"/>
        <v>8.5038118318711717</v>
      </c>
      <c r="W63" s="13">
        <f t="shared" si="38"/>
        <v>8.5410413129465077</v>
      </c>
      <c r="X63" s="13">
        <f t="shared" si="38"/>
        <v>7.4453394447910339</v>
      </c>
      <c r="Y63" s="13">
        <f t="shared" si="38"/>
        <v>7.4207130634233156</v>
      </c>
      <c r="Z63" s="13">
        <f t="shared" si="38"/>
        <v>7.4073874474142851</v>
      </c>
      <c r="AA63" s="13">
        <f t="shared" si="38"/>
        <v>7.4275028943157668</v>
      </c>
      <c r="AB63" s="13">
        <f t="shared" si="38"/>
        <v>7.471371400798513</v>
      </c>
      <c r="AC63" s="13">
        <f t="shared" si="38"/>
        <v>6.6947178673322538</v>
      </c>
      <c r="AD63" s="13">
        <f t="shared" si="38"/>
        <v>6.8102560620264052</v>
      </c>
      <c r="AE63" s="13">
        <f t="shared" si="38"/>
        <v>6.7996339146381004</v>
      </c>
      <c r="AF63" s="13">
        <f t="shared" si="38"/>
        <v>6.739978106458123</v>
      </c>
      <c r="AG63" s="13">
        <f t="shared" si="38"/>
        <v>6.6480603488462018</v>
      </c>
      <c r="AH63" s="13">
        <f>AH57</f>
        <v>24.72372</v>
      </c>
      <c r="AI63" s="13">
        <f t="shared" ref="AI63:AJ63" si="39">AI57</f>
        <v>22.133980000000001</v>
      </c>
      <c r="AJ63" s="13">
        <f t="shared" si="39"/>
        <v>20.138860000000001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  <row r="93" spans="3:5" x14ac:dyDescent="0.3">
      <c r="C93">
        <v>1E-3</v>
      </c>
    </row>
    <row r="94" spans="3:5" x14ac:dyDescent="0.3">
      <c r="C94" s="42">
        <v>20940</v>
      </c>
      <c r="D94" s="42">
        <v>20581</v>
      </c>
      <c r="E94" s="42">
        <v>263</v>
      </c>
    </row>
    <row r="95" spans="3:5" x14ac:dyDescent="0.3">
      <c r="C95">
        <v>141454</v>
      </c>
      <c r="D95">
        <v>146284</v>
      </c>
      <c r="E95">
        <v>636</v>
      </c>
    </row>
    <row r="96" spans="3:5" x14ac:dyDescent="0.3">
      <c r="C96">
        <v>288415</v>
      </c>
      <c r="D96">
        <v>282337</v>
      </c>
      <c r="E96">
        <v>1304</v>
      </c>
    </row>
    <row r="98" spans="1:17" x14ac:dyDescent="0.3">
      <c r="B98" s="15" t="s">
        <v>72</v>
      </c>
      <c r="C98" s="15" t="s">
        <v>67</v>
      </c>
      <c r="D98" s="15" t="s">
        <v>68</v>
      </c>
      <c r="E98" s="15" t="s">
        <v>69</v>
      </c>
    </row>
    <row r="99" spans="1:17" x14ac:dyDescent="0.3">
      <c r="B99" s="15" t="s">
        <v>70</v>
      </c>
      <c r="C99" s="43">
        <f>C93*C94</f>
        <v>20.94</v>
      </c>
      <c r="D99" s="43">
        <f>C93*D94</f>
        <v>20.581</v>
      </c>
      <c r="E99" s="43">
        <f>C93*E94</f>
        <v>0.26300000000000001</v>
      </c>
      <c r="F99" s="42">
        <f t="shared" ref="F99:F100" si="40">C99/E99</f>
        <v>79.619771863117876</v>
      </c>
    </row>
    <row r="100" spans="1:17" x14ac:dyDescent="0.3">
      <c r="B100" s="15" t="s">
        <v>71</v>
      </c>
      <c r="C100" s="43">
        <f>C93*C95</f>
        <v>141.45400000000001</v>
      </c>
      <c r="D100" s="43">
        <f>C93*D95</f>
        <v>146.28399999999999</v>
      </c>
      <c r="E100" s="43">
        <f>C93*E95</f>
        <v>0.63600000000000001</v>
      </c>
      <c r="F100" s="42">
        <f t="shared" si="40"/>
        <v>222.41194968553461</v>
      </c>
    </row>
    <row r="101" spans="1:17" x14ac:dyDescent="0.3">
      <c r="B101" s="15" t="s">
        <v>31</v>
      </c>
      <c r="C101" s="43">
        <f>C93*C96</f>
        <v>288.41500000000002</v>
      </c>
      <c r="D101" s="43">
        <f>C93*D96</f>
        <v>282.33699999999999</v>
      </c>
      <c r="E101" s="43">
        <f>C93*E96</f>
        <v>1.304</v>
      </c>
      <c r="F101" s="42">
        <f>C101/E101</f>
        <v>221.1771472392638</v>
      </c>
    </row>
    <row r="102" spans="1:17" x14ac:dyDescent="0.3">
      <c r="H102" s="60" t="s">
        <v>74</v>
      </c>
      <c r="I102" s="60"/>
      <c r="J102" s="60"/>
      <c r="K102" s="60"/>
      <c r="L102" s="60"/>
    </row>
    <row r="103" spans="1:17" ht="16.5" customHeight="1" x14ac:dyDescent="0.3">
      <c r="H103" s="60"/>
      <c r="I103" s="60"/>
      <c r="J103" s="60"/>
      <c r="K103" s="60"/>
      <c r="L103" s="60"/>
    </row>
    <row r="104" spans="1:17" x14ac:dyDescent="0.3">
      <c r="H104" s="60"/>
      <c r="I104" s="60"/>
      <c r="J104" s="60"/>
      <c r="K104" s="60"/>
      <c r="L104" s="60"/>
    </row>
    <row r="105" spans="1:17" x14ac:dyDescent="0.3">
      <c r="A105" s="44" t="s">
        <v>31</v>
      </c>
      <c r="B105" s="44">
        <v>5000</v>
      </c>
      <c r="C105" s="44">
        <v>8000</v>
      </c>
      <c r="D105" s="44">
        <v>11000</v>
      </c>
      <c r="E105" s="44">
        <v>14000</v>
      </c>
      <c r="F105" s="44">
        <v>17000</v>
      </c>
      <c r="G105" s="48" t="s">
        <v>31</v>
      </c>
      <c r="H105" s="44">
        <v>1000</v>
      </c>
      <c r="I105" s="44">
        <v>2000</v>
      </c>
      <c r="J105" s="44">
        <v>3000</v>
      </c>
      <c r="K105" s="44">
        <v>4000</v>
      </c>
      <c r="L105" s="44">
        <v>5000</v>
      </c>
      <c r="M105" s="44">
        <v>1000</v>
      </c>
      <c r="N105" s="44">
        <v>2000</v>
      </c>
      <c r="O105" s="44">
        <v>3000</v>
      </c>
      <c r="P105" s="44">
        <v>4000</v>
      </c>
      <c r="Q105" s="44">
        <v>5000</v>
      </c>
    </row>
    <row r="106" spans="1:17" x14ac:dyDescent="0.3">
      <c r="A106" s="44" t="s">
        <v>67</v>
      </c>
      <c r="B106" s="44">
        <v>26291</v>
      </c>
      <c r="C106" s="44">
        <v>36493</v>
      </c>
      <c r="D106" s="44">
        <v>43745</v>
      </c>
      <c r="E106" s="44">
        <v>50044</v>
      </c>
      <c r="F106" s="44">
        <v>55305</v>
      </c>
      <c r="G106" s="49" t="s">
        <v>67</v>
      </c>
      <c r="H106" s="46">
        <f>B106*$C$93</f>
        <v>26.291</v>
      </c>
      <c r="I106" s="46">
        <f t="shared" ref="I106:L108" si="41">C106*$C$93</f>
        <v>36.493000000000002</v>
      </c>
      <c r="J106" s="46">
        <f t="shared" si="41"/>
        <v>43.744999999999997</v>
      </c>
      <c r="K106" s="46">
        <f t="shared" si="41"/>
        <v>50.044000000000004</v>
      </c>
      <c r="L106" s="46">
        <f t="shared" si="41"/>
        <v>55.305</v>
      </c>
      <c r="M106" s="52">
        <f>B109*0.001</f>
        <v>56.469000000000001</v>
      </c>
      <c r="N106" s="52">
        <f t="shared" ref="N106:Q107" si="42">C109*0.001</f>
        <v>69.966000000000008</v>
      </c>
      <c r="O106" s="52">
        <f t="shared" si="42"/>
        <v>81.278999999999996</v>
      </c>
      <c r="P106" s="52">
        <f t="shared" si="42"/>
        <v>90.924999999999997</v>
      </c>
      <c r="Q106" s="52">
        <f t="shared" si="42"/>
        <v>101.04600000000001</v>
      </c>
    </row>
    <row r="107" spans="1:17" x14ac:dyDescent="0.3">
      <c r="A107" s="44" t="s">
        <v>68</v>
      </c>
      <c r="B107" s="44">
        <v>21373</v>
      </c>
      <c r="C107" s="44">
        <v>28979</v>
      </c>
      <c r="D107" s="44">
        <v>34290</v>
      </c>
      <c r="E107" s="44">
        <v>38549</v>
      </c>
      <c r="F107" s="44">
        <v>42105</v>
      </c>
      <c r="G107" s="49" t="s">
        <v>68</v>
      </c>
      <c r="H107" s="46">
        <f t="shared" ref="H107:H108" si="43">B107*$C$93</f>
        <v>21.373000000000001</v>
      </c>
      <c r="I107" s="46">
        <f t="shared" si="41"/>
        <v>28.978999999999999</v>
      </c>
      <c r="J107" s="46">
        <f t="shared" si="41"/>
        <v>34.29</v>
      </c>
      <c r="K107" s="46">
        <f t="shared" si="41"/>
        <v>38.548999999999999</v>
      </c>
      <c r="L107" s="46">
        <f t="shared" si="41"/>
        <v>42.105000000000004</v>
      </c>
      <c r="M107" s="52">
        <f>B110*0.001</f>
        <v>45.012</v>
      </c>
      <c r="N107" s="52">
        <f t="shared" si="42"/>
        <v>55.308</v>
      </c>
      <c r="O107" s="52">
        <f t="shared" si="42"/>
        <v>63.108000000000004</v>
      </c>
      <c r="P107" s="52">
        <f t="shared" si="42"/>
        <v>70.626999999999995</v>
      </c>
      <c r="Q107" s="52">
        <f t="shared" si="42"/>
        <v>77.936999999999998</v>
      </c>
    </row>
    <row r="108" spans="1:17" x14ac:dyDescent="0.3">
      <c r="A108" s="44" t="s">
        <v>69</v>
      </c>
      <c r="B108" s="44">
        <v>2581</v>
      </c>
      <c r="C108" s="44">
        <v>3289</v>
      </c>
      <c r="D108" s="44">
        <v>3895</v>
      </c>
      <c r="E108" s="44">
        <v>4419</v>
      </c>
      <c r="F108" s="44">
        <v>4868</v>
      </c>
      <c r="G108" s="49" t="s">
        <v>69</v>
      </c>
      <c r="H108" s="46">
        <f t="shared" si="43"/>
        <v>2.581</v>
      </c>
      <c r="I108" s="46">
        <f t="shared" si="41"/>
        <v>3.2890000000000001</v>
      </c>
      <c r="J108" s="46">
        <f t="shared" si="41"/>
        <v>3.895</v>
      </c>
      <c r="K108" s="46">
        <f t="shared" si="41"/>
        <v>4.4190000000000005</v>
      </c>
      <c r="L108" s="46">
        <f t="shared" si="41"/>
        <v>4.8680000000000003</v>
      </c>
      <c r="M108" s="1"/>
      <c r="N108" s="1"/>
      <c r="O108" s="1"/>
      <c r="P108" s="1"/>
      <c r="Q108" s="1"/>
    </row>
    <row r="109" spans="1:17" x14ac:dyDescent="0.3">
      <c r="A109" s="44" t="s">
        <v>76</v>
      </c>
      <c r="B109">
        <v>56469</v>
      </c>
      <c r="C109">
        <v>69966</v>
      </c>
      <c r="D109">
        <v>81279</v>
      </c>
      <c r="E109">
        <v>90925</v>
      </c>
      <c r="F109">
        <v>101046</v>
      </c>
      <c r="G109" s="50" t="s">
        <v>73</v>
      </c>
      <c r="H109" s="47" t="str">
        <f>ROUND(H106/H108, 0) &amp; "배"</f>
        <v>10배</v>
      </c>
      <c r="I109" s="47" t="str">
        <f t="shared" ref="I109:L109" si="44">ROUND(I106/I108, 0) &amp; "배"</f>
        <v>11배</v>
      </c>
      <c r="J109" s="47" t="str">
        <f t="shared" si="44"/>
        <v>11배</v>
      </c>
      <c r="K109" s="47" t="str">
        <f t="shared" si="44"/>
        <v>11배</v>
      </c>
      <c r="L109" s="47" t="str">
        <f t="shared" si="44"/>
        <v>11배</v>
      </c>
      <c r="M109" s="54">
        <f>M106/H106</f>
        <v>2.1478452702445705</v>
      </c>
      <c r="N109" s="54">
        <f t="shared" ref="N109:Q110" si="45">N106/I106</f>
        <v>1.9172444030361988</v>
      </c>
      <c r="O109" s="54">
        <f t="shared" si="45"/>
        <v>1.8580180592067665</v>
      </c>
      <c r="P109" s="54">
        <f t="shared" si="45"/>
        <v>1.8169011270082325</v>
      </c>
      <c r="Q109" s="54">
        <f t="shared" si="45"/>
        <v>1.8270680770273937</v>
      </c>
    </row>
    <row r="110" spans="1:17" x14ac:dyDescent="0.3">
      <c r="A110" s="44" t="s">
        <v>77</v>
      </c>
      <c r="B110">
        <v>45012</v>
      </c>
      <c r="C110">
        <v>55308</v>
      </c>
      <c r="D110">
        <v>63108</v>
      </c>
      <c r="E110">
        <v>70627</v>
      </c>
      <c r="F110">
        <v>77937</v>
      </c>
      <c r="G110" s="51" t="s">
        <v>75</v>
      </c>
      <c r="H110" s="51">
        <f>B126*0.001</f>
        <v>16.128</v>
      </c>
      <c r="I110" s="51">
        <f t="shared" ref="I110:L110" si="46">C126*0.001</f>
        <v>28.373000000000001</v>
      </c>
      <c r="J110" s="51">
        <f t="shared" si="46"/>
        <v>38.701999999999998</v>
      </c>
      <c r="K110" s="51">
        <f t="shared" si="46"/>
        <v>49.988</v>
      </c>
      <c r="L110" s="51">
        <f t="shared" si="46"/>
        <v>58.771000000000001</v>
      </c>
      <c r="M110" s="55">
        <f>M107/H107</f>
        <v>2.1060216160576428</v>
      </c>
      <c r="N110" s="55">
        <f t="shared" si="45"/>
        <v>1.9085544704786226</v>
      </c>
      <c r="O110" s="55">
        <f t="shared" si="45"/>
        <v>1.8404199475065619</v>
      </c>
      <c r="P110" s="55">
        <f t="shared" si="45"/>
        <v>1.8321357233650677</v>
      </c>
      <c r="Q110" s="55">
        <f t="shared" si="45"/>
        <v>1.8510153188457426</v>
      </c>
    </row>
    <row r="111" spans="1:17" x14ac:dyDescent="0.3">
      <c r="A111" s="44" t="s">
        <v>70</v>
      </c>
      <c r="B111" s="44">
        <v>1000</v>
      </c>
      <c r="C111" s="44">
        <v>2000</v>
      </c>
      <c r="D111" s="44">
        <v>3000</v>
      </c>
      <c r="E111" s="44">
        <v>4000</v>
      </c>
      <c r="F111" s="44">
        <v>5000</v>
      </c>
      <c r="G111" s="48" t="s">
        <v>70</v>
      </c>
      <c r="H111" s="44">
        <v>1000</v>
      </c>
      <c r="I111" s="44">
        <v>2000</v>
      </c>
      <c r="J111" s="44">
        <v>3000</v>
      </c>
      <c r="K111" s="44">
        <v>4000</v>
      </c>
      <c r="L111" s="44">
        <v>5000</v>
      </c>
      <c r="M111" s="44">
        <v>1000</v>
      </c>
      <c r="N111" s="44">
        <v>2000</v>
      </c>
      <c r="O111" s="44">
        <v>3000</v>
      </c>
      <c r="P111" s="44">
        <v>4000</v>
      </c>
      <c r="Q111" s="44">
        <v>5000</v>
      </c>
    </row>
    <row r="112" spans="1:17" x14ac:dyDescent="0.3">
      <c r="A112" s="44" t="s">
        <v>67</v>
      </c>
      <c r="B112" s="44">
        <v>4462</v>
      </c>
      <c r="C112" s="44">
        <v>10955</v>
      </c>
      <c r="D112" s="44">
        <v>20620</v>
      </c>
      <c r="E112" s="44">
        <v>34234</v>
      </c>
      <c r="F112" s="44">
        <v>48407</v>
      </c>
      <c r="G112" s="49" t="s">
        <v>67</v>
      </c>
      <c r="H112" s="46">
        <f>B112*$C$93</f>
        <v>4.4619999999999997</v>
      </c>
      <c r="I112" s="46">
        <f t="shared" ref="I112:L114" si="47">C112*$C$93</f>
        <v>10.955</v>
      </c>
      <c r="J112" s="46">
        <f t="shared" si="47"/>
        <v>20.62</v>
      </c>
      <c r="K112" s="46">
        <f t="shared" si="47"/>
        <v>34.234000000000002</v>
      </c>
      <c r="L112" s="46">
        <f t="shared" si="47"/>
        <v>48.407000000000004</v>
      </c>
      <c r="M112" s="52">
        <f>B115*0.001</f>
        <v>4.8609999999999998</v>
      </c>
      <c r="N112" s="52">
        <f t="shared" ref="N112:Q113" si="48">C115*0.001</f>
        <v>15.938000000000001</v>
      </c>
      <c r="O112" s="52">
        <f t="shared" si="48"/>
        <v>42.225000000000001</v>
      </c>
      <c r="P112" s="52">
        <f t="shared" si="48"/>
        <v>77.016000000000005</v>
      </c>
      <c r="Q112" s="52">
        <f t="shared" si="48"/>
        <v>203.917</v>
      </c>
    </row>
    <row r="113" spans="1:17" x14ac:dyDescent="0.3">
      <c r="A113" s="44" t="s">
        <v>68</v>
      </c>
      <c r="B113" s="44">
        <v>4251</v>
      </c>
      <c r="C113" s="44">
        <v>9178</v>
      </c>
      <c r="D113" s="44">
        <v>15291</v>
      </c>
      <c r="E113" s="44">
        <v>22006</v>
      </c>
      <c r="F113" s="44">
        <v>25077</v>
      </c>
      <c r="G113" s="49" t="s">
        <v>68</v>
      </c>
      <c r="H113" s="46">
        <f t="shared" ref="H113:H114" si="49">B113*$C$93</f>
        <v>4.2510000000000003</v>
      </c>
      <c r="I113" s="46">
        <f t="shared" si="47"/>
        <v>9.1780000000000008</v>
      </c>
      <c r="J113" s="46">
        <f t="shared" si="47"/>
        <v>15.291</v>
      </c>
      <c r="K113" s="46">
        <f t="shared" si="47"/>
        <v>22.006</v>
      </c>
      <c r="L113" s="46">
        <f t="shared" si="47"/>
        <v>25.077000000000002</v>
      </c>
      <c r="M113" s="53">
        <f>B116*0.001</f>
        <v>5.5469999999999997</v>
      </c>
      <c r="N113" s="53">
        <f t="shared" si="48"/>
        <v>18.298000000000002</v>
      </c>
      <c r="O113" s="53">
        <f t="shared" si="48"/>
        <v>58.399000000000001</v>
      </c>
      <c r="P113" s="53">
        <f t="shared" si="48"/>
        <v>146.78800000000001</v>
      </c>
      <c r="Q113" s="53">
        <f t="shared" si="48"/>
        <v>147.137</v>
      </c>
    </row>
    <row r="114" spans="1:17" x14ac:dyDescent="0.3">
      <c r="A114" s="44" t="s">
        <v>69</v>
      </c>
      <c r="B114" s="44">
        <v>254</v>
      </c>
      <c r="C114" s="44">
        <v>368</v>
      </c>
      <c r="D114" s="44">
        <v>460</v>
      </c>
      <c r="E114" s="44">
        <v>564</v>
      </c>
      <c r="F114" s="44">
        <v>620</v>
      </c>
      <c r="G114" s="49" t="s">
        <v>69</v>
      </c>
      <c r="H114" s="46">
        <f t="shared" si="49"/>
        <v>0.254</v>
      </c>
      <c r="I114" s="46">
        <f t="shared" si="47"/>
        <v>0.36799999999999999</v>
      </c>
      <c r="J114" s="46">
        <f t="shared" si="47"/>
        <v>0.46</v>
      </c>
      <c r="K114" s="46">
        <f t="shared" si="47"/>
        <v>0.56400000000000006</v>
      </c>
      <c r="L114" s="46">
        <f t="shared" si="47"/>
        <v>0.62</v>
      </c>
      <c r="M114" s="1"/>
      <c r="N114" s="1"/>
      <c r="O114" s="1"/>
      <c r="P114" s="1"/>
      <c r="Q114" s="1"/>
    </row>
    <row r="115" spans="1:17" x14ac:dyDescent="0.3">
      <c r="A115" s="44" t="s">
        <v>76</v>
      </c>
      <c r="B115">
        <v>4861</v>
      </c>
      <c r="C115">
        <v>15938</v>
      </c>
      <c r="D115" s="56">
        <v>42225</v>
      </c>
      <c r="E115" s="56">
        <v>77016</v>
      </c>
      <c r="F115" s="56">
        <v>203917</v>
      </c>
      <c r="G115" s="50" t="s">
        <v>73</v>
      </c>
      <c r="H115" s="47" t="str">
        <f>ROUND(H112/H114, 0) &amp; "배"</f>
        <v>18배</v>
      </c>
      <c r="I115" s="47" t="str">
        <f t="shared" ref="I115:L115" si="50">ROUND(I112/I114, 0) &amp; "배"</f>
        <v>30배</v>
      </c>
      <c r="J115" s="47" t="str">
        <f t="shared" si="50"/>
        <v>45배</v>
      </c>
      <c r="K115" s="47" t="str">
        <f t="shared" si="50"/>
        <v>61배</v>
      </c>
      <c r="L115" s="47" t="str">
        <f t="shared" si="50"/>
        <v>78배</v>
      </c>
      <c r="M115" s="54">
        <f>M112/H112</f>
        <v>1.0894217839533842</v>
      </c>
      <c r="N115" s="54">
        <f t="shared" ref="N115:Q116" si="51">N112/I112</f>
        <v>1.4548607941579188</v>
      </c>
      <c r="O115" s="54">
        <f t="shared" si="51"/>
        <v>2.047769156159069</v>
      </c>
      <c r="P115" s="54">
        <f t="shared" si="51"/>
        <v>2.2496932873751243</v>
      </c>
      <c r="Q115" s="54">
        <f t="shared" si="51"/>
        <v>4.2125519036502981</v>
      </c>
    </row>
    <row r="116" spans="1:17" x14ac:dyDescent="0.3">
      <c r="A116" s="44" t="s">
        <v>77</v>
      </c>
      <c r="B116">
        <v>5547</v>
      </c>
      <c r="C116">
        <v>18298</v>
      </c>
      <c r="D116" s="56">
        <v>58399</v>
      </c>
      <c r="E116" s="56">
        <v>146788</v>
      </c>
      <c r="F116" s="56">
        <v>147137</v>
      </c>
      <c r="G116" s="51" t="s">
        <v>75</v>
      </c>
      <c r="H116" s="51">
        <f>B127*0.001</f>
        <v>8.984</v>
      </c>
      <c r="I116" s="51">
        <f t="shared" ref="I116:L116" si="52">C127*0.001</f>
        <v>31.849</v>
      </c>
      <c r="J116" s="51">
        <f t="shared" si="52"/>
        <v>83.491</v>
      </c>
      <c r="K116" s="51">
        <f t="shared" si="52"/>
        <v>160.565</v>
      </c>
      <c r="L116" s="51">
        <f t="shared" si="52"/>
        <v>423.90199999999999</v>
      </c>
      <c r="M116" s="55">
        <f>M113/H113</f>
        <v>1.3048694424841212</v>
      </c>
      <c r="N116" s="55">
        <f t="shared" si="51"/>
        <v>1.99368054042275</v>
      </c>
      <c r="O116" s="55">
        <f t="shared" si="51"/>
        <v>3.8191746779151132</v>
      </c>
      <c r="P116" s="55">
        <f t="shared" si="51"/>
        <v>6.6703626283740798</v>
      </c>
      <c r="Q116" s="55">
        <f t="shared" si="51"/>
        <v>5.8674083821828766</v>
      </c>
    </row>
    <row r="117" spans="1:17" x14ac:dyDescent="0.3">
      <c r="A117" s="44" t="s">
        <v>71</v>
      </c>
      <c r="B117" s="44">
        <v>10000</v>
      </c>
      <c r="C117" s="44">
        <v>20000</v>
      </c>
      <c r="D117" s="44">
        <v>30000</v>
      </c>
      <c r="E117" s="44">
        <v>40000</v>
      </c>
      <c r="F117" s="44">
        <v>50000</v>
      </c>
      <c r="G117" s="48" t="s">
        <v>71</v>
      </c>
      <c r="H117" s="44">
        <v>10000</v>
      </c>
      <c r="I117" s="44">
        <v>20000</v>
      </c>
      <c r="J117" s="44">
        <v>30000</v>
      </c>
      <c r="K117" s="44">
        <v>40000</v>
      </c>
      <c r="L117" s="44">
        <v>50000</v>
      </c>
      <c r="M117" s="44">
        <v>10000</v>
      </c>
      <c r="N117" s="44">
        <v>20000</v>
      </c>
      <c r="O117" s="44">
        <v>30000</v>
      </c>
      <c r="P117" s="44">
        <v>40000</v>
      </c>
      <c r="Q117" s="44">
        <v>50000</v>
      </c>
    </row>
    <row r="118" spans="1:17" x14ac:dyDescent="0.3">
      <c r="A118" s="44" t="s">
        <v>67</v>
      </c>
      <c r="B118" s="45">
        <v>34527</v>
      </c>
      <c r="C118" s="45">
        <v>48789</v>
      </c>
      <c r="D118" s="45">
        <v>58192</v>
      </c>
      <c r="E118" s="45">
        <v>66997</v>
      </c>
      <c r="F118" s="45">
        <v>76817</v>
      </c>
      <c r="G118" s="49" t="s">
        <v>67</v>
      </c>
      <c r="H118" s="46">
        <f>B118*$C$93</f>
        <v>34.527000000000001</v>
      </c>
      <c r="I118" s="46">
        <f t="shared" ref="I118:L120" si="53">C118*$C$93</f>
        <v>48.789000000000001</v>
      </c>
      <c r="J118" s="46">
        <f t="shared" si="53"/>
        <v>58.192</v>
      </c>
      <c r="K118" s="46">
        <f t="shared" si="53"/>
        <v>66.997</v>
      </c>
      <c r="L118" s="46">
        <f t="shared" si="53"/>
        <v>76.817000000000007</v>
      </c>
      <c r="M118" s="52">
        <f>B121*0.001</f>
        <v>42.625</v>
      </c>
      <c r="N118" s="52">
        <f t="shared" ref="N118:Q119" si="54">C121*0.001</f>
        <v>52.134</v>
      </c>
      <c r="O118" s="52">
        <f t="shared" si="54"/>
        <v>62.329000000000001</v>
      </c>
      <c r="P118" s="52">
        <f t="shared" si="54"/>
        <v>72.814000000000007</v>
      </c>
      <c r="Q118" s="52">
        <f t="shared" si="54"/>
        <v>81.486000000000004</v>
      </c>
    </row>
    <row r="119" spans="1:17" x14ac:dyDescent="0.3">
      <c r="A119" s="44" t="s">
        <v>68</v>
      </c>
      <c r="B119" s="45">
        <v>26694</v>
      </c>
      <c r="C119" s="45">
        <v>36940</v>
      </c>
      <c r="D119" s="45">
        <v>44295</v>
      </c>
      <c r="E119" s="45">
        <v>52577</v>
      </c>
      <c r="F119" s="45">
        <v>58125</v>
      </c>
      <c r="G119" s="49" t="s">
        <v>68</v>
      </c>
      <c r="H119" s="46">
        <f t="shared" ref="H119:H120" si="55">B119*$C$93</f>
        <v>26.693999999999999</v>
      </c>
      <c r="I119" s="46">
        <f t="shared" si="53"/>
        <v>36.94</v>
      </c>
      <c r="J119" s="46">
        <f t="shared" si="53"/>
        <v>44.295000000000002</v>
      </c>
      <c r="K119" s="46">
        <f t="shared" si="53"/>
        <v>52.576999999999998</v>
      </c>
      <c r="L119" s="46">
        <f t="shared" si="53"/>
        <v>58.125</v>
      </c>
      <c r="M119" s="52">
        <f>B122*0.001</f>
        <v>32.96</v>
      </c>
      <c r="N119" s="52">
        <f t="shared" si="54"/>
        <v>42.274000000000001</v>
      </c>
      <c r="O119" s="52">
        <f t="shared" si="54"/>
        <v>49.242000000000004</v>
      </c>
      <c r="P119" s="52">
        <f t="shared" si="54"/>
        <v>55.825000000000003</v>
      </c>
      <c r="Q119" s="52">
        <f t="shared" si="54"/>
        <v>62.249000000000002</v>
      </c>
    </row>
    <row r="120" spans="1:17" x14ac:dyDescent="0.3">
      <c r="A120" s="44" t="s">
        <v>69</v>
      </c>
      <c r="B120" s="45">
        <v>2147</v>
      </c>
      <c r="C120" s="45">
        <v>3258</v>
      </c>
      <c r="D120" s="45">
        <v>4510</v>
      </c>
      <c r="E120" s="45">
        <v>5659</v>
      </c>
      <c r="F120" s="45">
        <v>6273</v>
      </c>
      <c r="G120" s="49" t="s">
        <v>69</v>
      </c>
      <c r="H120" s="46">
        <f t="shared" si="55"/>
        <v>2.1470000000000002</v>
      </c>
      <c r="I120" s="46">
        <f t="shared" si="53"/>
        <v>3.258</v>
      </c>
      <c r="J120" s="46">
        <f t="shared" si="53"/>
        <v>4.51</v>
      </c>
      <c r="K120" s="46">
        <f t="shared" si="53"/>
        <v>5.6589999999999998</v>
      </c>
      <c r="L120" s="46">
        <f t="shared" si="53"/>
        <v>6.2729999999999997</v>
      </c>
      <c r="M120" s="1"/>
      <c r="N120" s="1"/>
      <c r="O120" s="1"/>
      <c r="P120" s="1"/>
      <c r="Q120" s="1"/>
    </row>
    <row r="121" spans="1:17" x14ac:dyDescent="0.3">
      <c r="A121" s="44" t="s">
        <v>76</v>
      </c>
      <c r="B121">
        <v>42625</v>
      </c>
      <c r="C121">
        <v>52134</v>
      </c>
      <c r="D121">
        <v>62329</v>
      </c>
      <c r="E121">
        <v>72814</v>
      </c>
      <c r="F121">
        <v>81486</v>
      </c>
      <c r="G121" s="50" t="s">
        <v>73</v>
      </c>
      <c r="H121" s="47" t="str">
        <f>ROUND(H118/H120, 0) &amp; "배"</f>
        <v>16배</v>
      </c>
      <c r="I121" s="47" t="str">
        <f t="shared" ref="I121:L121" si="56">ROUND(I118/I120, 0) &amp; "배"</f>
        <v>15배</v>
      </c>
      <c r="J121" s="47" t="str">
        <f t="shared" si="56"/>
        <v>13배</v>
      </c>
      <c r="K121" s="47" t="str">
        <f t="shared" si="56"/>
        <v>12배</v>
      </c>
      <c r="L121" s="47" t="str">
        <f t="shared" si="56"/>
        <v>12배</v>
      </c>
      <c r="M121" s="59">
        <f>M118/H118</f>
        <v>1.2345410837894981</v>
      </c>
      <c r="N121" s="59">
        <f t="shared" ref="N121:Q122" si="57">N118/I118</f>
        <v>1.0685605361864354</v>
      </c>
      <c r="O121" s="59">
        <f t="shared" si="57"/>
        <v>1.0710922463568875</v>
      </c>
      <c r="P121" s="59">
        <f t="shared" si="57"/>
        <v>1.0868247831992479</v>
      </c>
      <c r="Q121" s="59">
        <f t="shared" si="57"/>
        <v>1.0607808167462931</v>
      </c>
    </row>
    <row r="122" spans="1:17" x14ac:dyDescent="0.3">
      <c r="A122" s="44" t="s">
        <v>77</v>
      </c>
      <c r="B122">
        <v>32960</v>
      </c>
      <c r="C122">
        <v>42274</v>
      </c>
      <c r="D122">
        <v>49242</v>
      </c>
      <c r="E122">
        <v>55825</v>
      </c>
      <c r="F122">
        <v>62249</v>
      </c>
      <c r="G122" s="51" t="s">
        <v>75</v>
      </c>
      <c r="H122" s="51">
        <f>B128*0.001</f>
        <v>13.888</v>
      </c>
      <c r="I122" s="51">
        <f t="shared" ref="I122:L122" si="58">C128*0.001</f>
        <v>27.624000000000002</v>
      </c>
      <c r="J122" s="51">
        <f t="shared" si="58"/>
        <v>41.634999999999998</v>
      </c>
      <c r="K122" s="51">
        <f t="shared" si="58"/>
        <v>56.474000000000004</v>
      </c>
      <c r="L122" s="51">
        <f t="shared" si="58"/>
        <v>67.224999999999994</v>
      </c>
      <c r="M122" s="55">
        <f>M119/H119</f>
        <v>1.2347343972428262</v>
      </c>
      <c r="N122" s="55">
        <f t="shared" si="57"/>
        <v>1.1443963183540877</v>
      </c>
      <c r="O122" s="55">
        <f t="shared" si="57"/>
        <v>1.1116830342025059</v>
      </c>
      <c r="P122" s="55">
        <f t="shared" si="57"/>
        <v>1.0617760617760619</v>
      </c>
      <c r="Q122" s="55">
        <f t="shared" si="57"/>
        <v>1.0709505376344086</v>
      </c>
    </row>
    <row r="125" spans="1:17" x14ac:dyDescent="0.3">
      <c r="A125" s="44" t="s">
        <v>75</v>
      </c>
      <c r="B125" s="44">
        <v>1000</v>
      </c>
      <c r="C125" s="44">
        <v>2000</v>
      </c>
      <c r="D125" s="44">
        <v>3000</v>
      </c>
      <c r="E125" s="44">
        <v>4000</v>
      </c>
      <c r="F125" s="44">
        <v>5000</v>
      </c>
    </row>
    <row r="126" spans="1:17" x14ac:dyDescent="0.3">
      <c r="A126" s="44" t="s">
        <v>31</v>
      </c>
      <c r="B126" s="45">
        <v>16128</v>
      </c>
      <c r="C126" s="45">
        <v>28373</v>
      </c>
      <c r="D126" s="45">
        <v>38702</v>
      </c>
      <c r="E126" s="45">
        <v>49988</v>
      </c>
      <c r="F126" s="45">
        <v>58771</v>
      </c>
    </row>
    <row r="127" spans="1:17" x14ac:dyDescent="0.3">
      <c r="A127" s="44" t="s">
        <v>70</v>
      </c>
      <c r="B127" s="45">
        <v>8984</v>
      </c>
      <c r="C127" s="45">
        <v>31849</v>
      </c>
      <c r="D127" s="45">
        <v>83491</v>
      </c>
      <c r="E127" s="45">
        <v>160565</v>
      </c>
      <c r="F127" s="45">
        <v>423902</v>
      </c>
      <c r="G127" t="s">
        <v>79</v>
      </c>
    </row>
    <row r="128" spans="1:17" x14ac:dyDescent="0.3">
      <c r="A128" s="44" t="s">
        <v>71</v>
      </c>
      <c r="B128" s="45">
        <v>13888</v>
      </c>
      <c r="C128" s="45">
        <v>27624</v>
      </c>
      <c r="D128" s="45">
        <v>41635</v>
      </c>
      <c r="E128" s="45">
        <v>56474</v>
      </c>
      <c r="F128" s="45">
        <v>67225</v>
      </c>
      <c r="G128" t="s">
        <v>81</v>
      </c>
    </row>
    <row r="129" spans="7:7" x14ac:dyDescent="0.3">
      <c r="G129" t="s">
        <v>80</v>
      </c>
    </row>
    <row r="130" spans="7:7" x14ac:dyDescent="0.3">
      <c r="G130" t="s">
        <v>82</v>
      </c>
    </row>
    <row r="132" spans="7:7" x14ac:dyDescent="0.3">
      <c r="G132" t="s">
        <v>78</v>
      </c>
    </row>
  </sheetData>
  <mergeCells count="22">
    <mergeCell ref="S54:W54"/>
    <mergeCell ref="X54:AB54"/>
    <mergeCell ref="AC54:AG54"/>
    <mergeCell ref="H102:L10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4E6A-B203-4881-89CF-8FD0F4BC10EB}">
  <dimension ref="A1:AJ132"/>
  <sheetViews>
    <sheetView zoomScale="70" zoomScaleNormal="70" workbookViewId="0">
      <selection activeCell="C10" sqref="C10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6" width="10.125" customWidth="1"/>
    <col min="7" max="7" width="17.75" customWidth="1"/>
    <col min="8" max="8" width="21" customWidth="1"/>
    <col min="9" max="13" width="10.125" customWidth="1"/>
    <col min="14" max="17" width="10.125" bestFit="1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3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47.360199999999999</v>
      </c>
      <c r="T4" s="1">
        <v>50.014200000000002</v>
      </c>
      <c r="U4" s="1">
        <v>50.681199999999997</v>
      </c>
      <c r="V4" s="1">
        <v>52.682400000000001</v>
      </c>
      <c r="W4" s="1">
        <v>53.164900000000003</v>
      </c>
      <c r="X4" s="1">
        <v>47.374400000000001</v>
      </c>
      <c r="Y4" s="1">
        <v>50.369</v>
      </c>
      <c r="Z4" s="1">
        <v>51.419199999999996</v>
      </c>
      <c r="AA4" s="1">
        <v>52.881100000000004</v>
      </c>
      <c r="AB4" s="1">
        <v>53.9739</v>
      </c>
      <c r="AC4" s="1">
        <v>39.057600000000001</v>
      </c>
      <c r="AD4" s="1">
        <v>44.252099999999999</v>
      </c>
      <c r="AE4" s="1">
        <v>44.323</v>
      </c>
      <c r="AF4" s="1">
        <v>46.565399999999997</v>
      </c>
      <c r="AG4" s="1">
        <v>48.665900000000001</v>
      </c>
      <c r="AH4" s="13">
        <f>AVERAGE(S4:W4)</f>
        <v>50.78058</v>
      </c>
      <c r="AI4" s="13">
        <f>AVERAGE(X4:AB4)</f>
        <v>51.203520000000005</v>
      </c>
      <c r="AJ4" s="13">
        <f>AVERAGE(AC4:AG4)</f>
        <v>44.572800000000001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12.688000000000001</v>
      </c>
      <c r="T5" s="1">
        <v>13.3409</v>
      </c>
      <c r="U5" s="1">
        <v>13.6815</v>
      </c>
      <c r="V5" s="1">
        <v>14.1357</v>
      </c>
      <c r="W5" s="1">
        <v>14.2776</v>
      </c>
      <c r="X5" s="1">
        <v>12.688000000000001</v>
      </c>
      <c r="Y5" s="1">
        <v>13.6106</v>
      </c>
      <c r="Z5" s="1">
        <v>13.8802</v>
      </c>
      <c r="AA5" s="1">
        <v>14.234999999999999</v>
      </c>
      <c r="AB5" s="1">
        <v>14.5047</v>
      </c>
      <c r="AC5" s="1">
        <v>10.105</v>
      </c>
      <c r="AD5" s="1">
        <v>11.6236</v>
      </c>
      <c r="AE5" s="1">
        <v>11.6236</v>
      </c>
      <c r="AF5" s="1">
        <v>12.177099999999999</v>
      </c>
      <c r="AG5" s="1">
        <v>12.6455</v>
      </c>
      <c r="AH5" s="13">
        <f t="shared" ref="AH5:AH7" si="0">AVERAGE(S5:W5)</f>
        <v>13.624739999999999</v>
      </c>
      <c r="AI5" s="13">
        <f t="shared" ref="AI5:AI7" si="1">AVERAGE(X5:AB5)</f>
        <v>13.7837</v>
      </c>
      <c r="AJ5" s="13">
        <f t="shared" ref="AJ5:AJ7" si="2">AVERAGE(AC5:AG5)</f>
        <v>11.634959999999998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12.688000000000001</v>
      </c>
      <c r="T6" s="1">
        <v>13.3409</v>
      </c>
      <c r="U6" s="1">
        <v>13.6815</v>
      </c>
      <c r="V6" s="1">
        <v>14.1357</v>
      </c>
      <c r="W6" s="1">
        <v>14.2776</v>
      </c>
      <c r="X6" s="1">
        <v>12.688000000000001</v>
      </c>
      <c r="Y6" s="1">
        <v>13.6106</v>
      </c>
      <c r="Z6" s="1">
        <v>13.8802</v>
      </c>
      <c r="AA6" s="1">
        <v>14.234999999999999</v>
      </c>
      <c r="AB6" s="1">
        <v>14.5047</v>
      </c>
      <c r="AC6" s="1">
        <v>10.105</v>
      </c>
      <c r="AD6" s="1">
        <v>11.6236</v>
      </c>
      <c r="AE6" s="1">
        <v>11.6236</v>
      </c>
      <c r="AF6" s="1">
        <v>12.177099999999999</v>
      </c>
      <c r="AG6" s="1">
        <v>12.6455</v>
      </c>
      <c r="AH6" s="13">
        <f t="shared" si="0"/>
        <v>13.624739999999999</v>
      </c>
      <c r="AI6" s="13">
        <f t="shared" si="1"/>
        <v>13.7837</v>
      </c>
      <c r="AJ6" s="13">
        <f t="shared" si="2"/>
        <v>11.634959999999998</v>
      </c>
    </row>
    <row r="7" spans="1:36" x14ac:dyDescent="0.3">
      <c r="A7" s="3"/>
      <c r="B7" s="3"/>
      <c r="C7" s="3"/>
      <c r="R7" s="17" t="s">
        <v>14</v>
      </c>
      <c r="S7" s="1">
        <v>5.9892099999999999</v>
      </c>
      <c r="T7" s="1">
        <v>6.2777900000000004</v>
      </c>
      <c r="U7" s="1">
        <v>6.4481000000000002</v>
      </c>
      <c r="V7" s="1">
        <v>6.6562599999999996</v>
      </c>
      <c r="W7" s="1">
        <v>6.7130299999999998</v>
      </c>
      <c r="X7" s="1">
        <v>5.9915799999999999</v>
      </c>
      <c r="Y7" s="1">
        <v>6.4102600000000001</v>
      </c>
      <c r="Z7" s="1">
        <v>6.5403500000000001</v>
      </c>
      <c r="AA7" s="1">
        <v>6.7012</v>
      </c>
      <c r="AB7" s="1">
        <v>6.8123800000000001</v>
      </c>
      <c r="AC7" s="1">
        <v>4.7804900000000004</v>
      </c>
      <c r="AD7" s="1">
        <v>5.4806499999999998</v>
      </c>
      <c r="AE7" s="1">
        <v>5.4806499999999998</v>
      </c>
      <c r="AF7" s="1">
        <v>5.7124600000000001</v>
      </c>
      <c r="AG7" s="1">
        <v>5.9182499999999996</v>
      </c>
      <c r="AH7" s="13">
        <f t="shared" si="0"/>
        <v>6.4168779999999996</v>
      </c>
      <c r="AI7" s="13">
        <f t="shared" si="1"/>
        <v>6.4911539999999999</v>
      </c>
      <c r="AJ7" s="13">
        <f t="shared" si="2"/>
        <v>5.4745000000000008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12.688000000000001</v>
      </c>
      <c r="T8" s="1">
        <v>13.3409</v>
      </c>
      <c r="U8" s="1">
        <v>13.6815</v>
      </c>
      <c r="V8" s="1">
        <v>14.1357</v>
      </c>
      <c r="W8" s="1">
        <v>14.2776</v>
      </c>
      <c r="X8" s="1">
        <v>12.688000000000001</v>
      </c>
      <c r="Y8" s="1">
        <v>13.6106</v>
      </c>
      <c r="Z8" s="1">
        <v>13.8802</v>
      </c>
      <c r="AA8" s="1">
        <v>14.234999999999999</v>
      </c>
      <c r="AB8" s="1">
        <v>14.5047</v>
      </c>
      <c r="AC8" s="1">
        <v>10.105</v>
      </c>
      <c r="AD8" s="1">
        <v>11.6236</v>
      </c>
      <c r="AE8" s="1">
        <v>11.6236</v>
      </c>
      <c r="AF8" s="1">
        <v>12.177099999999999</v>
      </c>
      <c r="AG8" s="1">
        <v>12.6455</v>
      </c>
      <c r="AH8" s="13">
        <f>AVERAGE(S8:W8)</f>
        <v>13.624739999999999</v>
      </c>
      <c r="AI8" s="13">
        <f>AVERAGE(X8:AB8)</f>
        <v>13.7837</v>
      </c>
      <c r="AJ8" s="13">
        <f>AVERAGE(AC8:AG8)</f>
        <v>11.634959999999998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12.688000000000001</v>
      </c>
      <c r="T9" s="1">
        <v>13.3409</v>
      </c>
      <c r="U9" s="1">
        <v>13.6815</v>
      </c>
      <c r="V9" s="1">
        <v>14.1357</v>
      </c>
      <c r="W9" s="1">
        <v>14.2776</v>
      </c>
      <c r="X9" s="1">
        <v>12.688000000000001</v>
      </c>
      <c r="Y9" s="1">
        <v>13.6106</v>
      </c>
      <c r="Z9" s="1">
        <v>13.8802</v>
      </c>
      <c r="AA9" s="1">
        <v>14.234999999999999</v>
      </c>
      <c r="AB9" s="1">
        <v>14.5047</v>
      </c>
      <c r="AC9" s="1">
        <v>10.105</v>
      </c>
      <c r="AD9" s="1">
        <v>11.6236</v>
      </c>
      <c r="AE9" s="1">
        <v>11.6236</v>
      </c>
      <c r="AF9" s="1">
        <v>12.177099999999999</v>
      </c>
      <c r="AG9" s="1">
        <v>12.6455</v>
      </c>
      <c r="AH9" s="13">
        <f t="shared" ref="AH9" si="3">AVERAGE(S9:W9)</f>
        <v>13.624739999999999</v>
      </c>
      <c r="AI9" s="13">
        <f t="shared" ref="AI9:AI10" si="4">AVERAGE(X9:AB9)</f>
        <v>13.7837</v>
      </c>
      <c r="AJ9" s="13">
        <f t="shared" ref="AJ9:AJ10" si="5">AVERAGE(AC9:AG9)</f>
        <v>11.634959999999998</v>
      </c>
    </row>
    <row r="10" spans="1:36" x14ac:dyDescent="0.3">
      <c r="A10" s="1" t="s">
        <v>59</v>
      </c>
      <c r="B10" s="1">
        <v>5431</v>
      </c>
      <c r="C10" s="1">
        <v>45523</v>
      </c>
      <c r="D10" s="1"/>
      <c r="E10" s="3">
        <f>C10/C12</f>
        <v>8.8291311093871219</v>
      </c>
      <c r="G10" t="s">
        <v>59</v>
      </c>
      <c r="H10">
        <v>5433</v>
      </c>
      <c r="I10">
        <v>82534</v>
      </c>
      <c r="R10" s="17" t="s">
        <v>44</v>
      </c>
      <c r="S10" s="1">
        <v>2.0626100000000001E-2</v>
      </c>
      <c r="T10" s="1">
        <v>2.2138499999999998E-2</v>
      </c>
      <c r="U10" s="1">
        <v>2.33108E-2</v>
      </c>
      <c r="V10" s="1">
        <v>2.4444400000000002E-2</v>
      </c>
      <c r="W10" s="1">
        <v>2.4779300000000001E-2</v>
      </c>
      <c r="X10" s="1">
        <v>2.04803E-2</v>
      </c>
      <c r="Y10" s="1">
        <v>2.2910799999999999E-2</v>
      </c>
      <c r="Z10" s="1">
        <v>2.3658599999999998E-2</v>
      </c>
      <c r="AA10" s="1">
        <v>2.4555899999999999E-2</v>
      </c>
      <c r="AB10" s="1">
        <v>2.5115800000000001E-2</v>
      </c>
      <c r="AC10" s="1">
        <v>1.5728599999999999E-2</v>
      </c>
      <c r="AD10" s="1">
        <v>1.8677099999999999E-2</v>
      </c>
      <c r="AE10" s="1">
        <v>1.8683200000000001E-2</v>
      </c>
      <c r="AF10" s="1">
        <v>1.9724700000000001E-2</v>
      </c>
      <c r="AG10" s="1">
        <v>2.08191E-2</v>
      </c>
      <c r="AH10" s="13">
        <f>AVERAGE(S10:W10)</f>
        <v>2.3059820000000002E-2</v>
      </c>
      <c r="AI10" s="13">
        <f t="shared" si="4"/>
        <v>2.3344280000000002E-2</v>
      </c>
      <c r="AJ10" s="13">
        <f t="shared" si="5"/>
        <v>1.8726539999999996E-2</v>
      </c>
    </row>
    <row r="11" spans="1:36" x14ac:dyDescent="0.3">
      <c r="A11" s="1" t="s">
        <v>60</v>
      </c>
      <c r="B11" s="1">
        <v>4181</v>
      </c>
      <c r="C11" s="1">
        <v>31380</v>
      </c>
      <c r="D11" s="1"/>
      <c r="E11" s="3"/>
      <c r="G11" t="s">
        <v>60</v>
      </c>
      <c r="H11">
        <v>4182</v>
      </c>
      <c r="I11">
        <v>63852</v>
      </c>
      <c r="R11" s="1" t="s">
        <v>37</v>
      </c>
      <c r="S11" s="13">
        <f>S5</f>
        <v>12.688000000000001</v>
      </c>
      <c r="T11" s="13">
        <f t="shared" ref="T11:AG11" si="6">T5</f>
        <v>13.3409</v>
      </c>
      <c r="U11" s="13">
        <f t="shared" si="6"/>
        <v>13.6815</v>
      </c>
      <c r="V11" s="13">
        <f t="shared" si="6"/>
        <v>14.1357</v>
      </c>
      <c r="W11" s="13">
        <f t="shared" si="6"/>
        <v>14.2776</v>
      </c>
      <c r="X11" s="13">
        <f t="shared" si="6"/>
        <v>12.688000000000001</v>
      </c>
      <c r="Y11" s="13">
        <f t="shared" si="6"/>
        <v>13.6106</v>
      </c>
      <c r="Z11" s="13">
        <f t="shared" si="6"/>
        <v>13.8802</v>
      </c>
      <c r="AA11" s="13">
        <f t="shared" si="6"/>
        <v>14.234999999999999</v>
      </c>
      <c r="AB11" s="13">
        <f t="shared" si="6"/>
        <v>14.5047</v>
      </c>
      <c r="AC11" s="13">
        <f t="shared" si="6"/>
        <v>10.105</v>
      </c>
      <c r="AD11" s="13">
        <f t="shared" si="6"/>
        <v>11.6236</v>
      </c>
      <c r="AE11" s="13">
        <f t="shared" si="6"/>
        <v>11.6236</v>
      </c>
      <c r="AF11" s="13">
        <f t="shared" si="6"/>
        <v>12.177099999999999</v>
      </c>
      <c r="AG11" s="13">
        <f t="shared" si="6"/>
        <v>12.6455</v>
      </c>
      <c r="AH11" s="13">
        <f>AH5</f>
        <v>13.624739999999999</v>
      </c>
      <c r="AI11" s="13">
        <f t="shared" ref="AI11:AJ11" si="7">AI5</f>
        <v>13.7837</v>
      </c>
      <c r="AJ11" s="13">
        <f t="shared" si="7"/>
        <v>11.634959999999998</v>
      </c>
    </row>
    <row r="12" spans="1:36" x14ac:dyDescent="0.3">
      <c r="A12" s="1" t="s">
        <v>61</v>
      </c>
      <c r="B12" s="1">
        <v>27438</v>
      </c>
      <c r="C12" s="1">
        <v>5156</v>
      </c>
      <c r="D12" s="1"/>
      <c r="E12" s="3"/>
      <c r="G12" t="s">
        <v>61</v>
      </c>
      <c r="H12">
        <v>27435</v>
      </c>
      <c r="I12">
        <v>5336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53.581200000000003</v>
      </c>
      <c r="T17" s="1">
        <v>54.535299999999999</v>
      </c>
      <c r="U17" s="1">
        <v>55.313899999999997</v>
      </c>
      <c r="V17" s="1">
        <v>56.969499999999996</v>
      </c>
      <c r="W17" s="1">
        <v>57.453499999999998</v>
      </c>
      <c r="X17" s="1">
        <v>53.637300000000003</v>
      </c>
      <c r="Y17" s="1">
        <v>54.745699999999999</v>
      </c>
      <c r="Z17" s="1">
        <v>56.331099999999999</v>
      </c>
      <c r="AA17" s="1">
        <v>57.313200000000002</v>
      </c>
      <c r="AB17" s="1">
        <v>57.776200000000003</v>
      </c>
      <c r="AC17" s="1">
        <v>48.607500000000002</v>
      </c>
      <c r="AD17" s="1">
        <v>50.8874</v>
      </c>
      <c r="AE17" s="1">
        <v>51.322299999999998</v>
      </c>
      <c r="AF17" s="1">
        <v>52.830599999999997</v>
      </c>
      <c r="AG17" s="1">
        <v>53.854799999999997</v>
      </c>
      <c r="AH17" s="13">
        <f>AVERAGE(S17:W17)</f>
        <v>55.570680000000003</v>
      </c>
      <c r="AI17" s="13">
        <f>AVERAGE(X17:AB17)</f>
        <v>55.960699999999996</v>
      </c>
      <c r="AJ17" s="13">
        <f>AVERAGE(AC17:AG17)</f>
        <v>51.500520000000009</v>
      </c>
    </row>
    <row r="18" spans="1:36" x14ac:dyDescent="0.3">
      <c r="A18" s="37" t="s">
        <v>27</v>
      </c>
      <c r="B18" s="39">
        <v>3.3153999999999999</v>
      </c>
      <c r="C18" s="39">
        <v>3.5649299999999999</v>
      </c>
      <c r="D18" s="39">
        <v>3.7166000000000001</v>
      </c>
      <c r="E18" s="39">
        <v>3.81656</v>
      </c>
      <c r="F18" s="36">
        <v>3.9129999999999998</v>
      </c>
      <c r="G18" s="36">
        <v>3.3714</v>
      </c>
      <c r="H18" s="36">
        <v>3.6057299999999999</v>
      </c>
      <c r="I18" s="36">
        <v>3.7639</v>
      </c>
      <c r="J18" s="36">
        <v>3.87304</v>
      </c>
      <c r="K18" s="36">
        <v>3.9852699999999999</v>
      </c>
      <c r="L18" s="21">
        <v>3.2107999999999999</v>
      </c>
      <c r="M18" s="21">
        <v>3.39453</v>
      </c>
      <c r="N18" s="21">
        <v>3.5373000000000001</v>
      </c>
      <c r="O18" s="21">
        <v>3.6365599999999998</v>
      </c>
      <c r="P18" s="21">
        <v>3.7229299999999999</v>
      </c>
      <c r="R18" s="17" t="s">
        <v>12</v>
      </c>
      <c r="S18" s="1">
        <v>11.238200000000001</v>
      </c>
      <c r="T18" s="1">
        <v>11.5328</v>
      </c>
      <c r="U18" s="1">
        <v>11.7012</v>
      </c>
      <c r="V18" s="1">
        <v>11.9046</v>
      </c>
      <c r="W18" s="1">
        <v>11.960699999999999</v>
      </c>
      <c r="X18" s="1">
        <v>10.894399999999999</v>
      </c>
      <c r="Y18" s="1">
        <v>11.196099999999999</v>
      </c>
      <c r="Z18" s="1">
        <v>11.3644</v>
      </c>
      <c r="AA18" s="1">
        <v>11.5258</v>
      </c>
      <c r="AB18" s="1">
        <v>11.5679</v>
      </c>
      <c r="AC18" s="1">
        <v>10.5016</v>
      </c>
      <c r="AD18" s="1">
        <v>10.487500000000001</v>
      </c>
      <c r="AE18" s="1">
        <v>10.4314</v>
      </c>
      <c r="AF18" s="1">
        <v>9.7720099999999999</v>
      </c>
      <c r="AG18" s="1">
        <v>10.108700000000001</v>
      </c>
      <c r="AH18" s="13">
        <f t="shared" ref="AH18:AH20" si="8">AVERAGE(S18:W18)</f>
        <v>11.6675</v>
      </c>
      <c r="AI18" s="13">
        <f t="shared" ref="AI18:AI19" si="9">AVERAGE(X18:AB18)</f>
        <v>11.30972</v>
      </c>
      <c r="AJ18" s="13">
        <f t="shared" ref="AJ18:AJ20" si="10">AVERAGE(AC18:AG18)</f>
        <v>10.260242</v>
      </c>
    </row>
    <row r="19" spans="1:36" x14ac:dyDescent="0.3">
      <c r="A19" s="37" t="s">
        <v>46</v>
      </c>
      <c r="B19" s="41">
        <v>26.4</v>
      </c>
      <c r="C19" s="41">
        <v>29.2</v>
      </c>
      <c r="D19" s="41">
        <v>32.200000000000003</v>
      </c>
      <c r="E19" s="41">
        <v>36.6</v>
      </c>
      <c r="F19" s="21">
        <v>39.799999999999997</v>
      </c>
      <c r="G19" s="21">
        <v>26</v>
      </c>
      <c r="H19" s="21">
        <v>30.4</v>
      </c>
      <c r="I19" s="21">
        <v>34.799999999999997</v>
      </c>
      <c r="J19" s="21">
        <v>37.6</v>
      </c>
      <c r="K19" s="21">
        <v>39.6</v>
      </c>
      <c r="L19" s="21">
        <v>23</v>
      </c>
      <c r="M19" s="21">
        <v>25.2</v>
      </c>
      <c r="N19" s="21">
        <v>26</v>
      </c>
      <c r="O19" s="21">
        <v>27.8</v>
      </c>
      <c r="P19" s="21">
        <v>29.8</v>
      </c>
      <c r="R19" s="1" t="s">
        <v>13</v>
      </c>
      <c r="S19" s="1">
        <v>11.238200000000001</v>
      </c>
      <c r="T19" s="1">
        <v>11.5328</v>
      </c>
      <c r="U19" s="1">
        <v>11.7012</v>
      </c>
      <c r="V19" s="1">
        <v>11.9046</v>
      </c>
      <c r="W19" s="1">
        <v>11.960699999999999</v>
      </c>
      <c r="X19" s="1">
        <v>10.894399999999999</v>
      </c>
      <c r="Y19" s="1">
        <v>11.196099999999999</v>
      </c>
      <c r="Z19" s="1">
        <v>11.3644</v>
      </c>
      <c r="AA19" s="1">
        <v>11.5258</v>
      </c>
      <c r="AB19" s="1">
        <v>11.5679</v>
      </c>
      <c r="AC19" s="1">
        <v>10.5016</v>
      </c>
      <c r="AD19" s="1">
        <v>10.487500000000001</v>
      </c>
      <c r="AE19" s="1">
        <v>10.4314</v>
      </c>
      <c r="AF19" s="1">
        <v>9.7720099999999999</v>
      </c>
      <c r="AG19" s="1">
        <v>10.108700000000001</v>
      </c>
      <c r="AH19" s="13">
        <f t="shared" si="8"/>
        <v>11.6675</v>
      </c>
      <c r="AI19" s="13">
        <f t="shared" si="9"/>
        <v>11.30972</v>
      </c>
      <c r="AJ19" s="13">
        <f t="shared" si="10"/>
        <v>10.260242</v>
      </c>
    </row>
    <row r="20" spans="1:36" x14ac:dyDescent="0.3">
      <c r="R20" s="17" t="s">
        <v>14</v>
      </c>
      <c r="S20" s="1">
        <v>6.8443800000000001</v>
      </c>
      <c r="T20" s="1">
        <v>6.9963800000000003</v>
      </c>
      <c r="U20" s="1">
        <v>7.09809</v>
      </c>
      <c r="V20" s="1">
        <v>7.2267000000000001</v>
      </c>
      <c r="W20" s="1">
        <v>7.2734699999999997</v>
      </c>
      <c r="X20" s="1">
        <v>6.66784</v>
      </c>
      <c r="Y20" s="1">
        <v>6.8408699999999998</v>
      </c>
      <c r="Z20" s="1">
        <v>6.9519500000000001</v>
      </c>
      <c r="AA20" s="1">
        <v>7.0489899999999999</v>
      </c>
      <c r="AB20" s="1">
        <v>7.0758799999999997</v>
      </c>
      <c r="AC20" s="1">
        <v>6.3100699999999996</v>
      </c>
      <c r="AD20" s="1">
        <v>6.2960399999999996</v>
      </c>
      <c r="AE20" s="1">
        <v>6.2270500000000002</v>
      </c>
      <c r="AF20" s="1">
        <v>5.7079399999999998</v>
      </c>
      <c r="AG20" s="1">
        <v>5.90787</v>
      </c>
      <c r="AH20" s="13">
        <f t="shared" si="8"/>
        <v>7.0878040000000002</v>
      </c>
      <c r="AI20" s="13">
        <f>AVERAGE(X20:AB20)</f>
        <v>6.9171059999999995</v>
      </c>
      <c r="AJ20" s="13">
        <f t="shared" si="10"/>
        <v>6.0897939999999995</v>
      </c>
    </row>
    <row r="21" spans="1:36" x14ac:dyDescent="0.3">
      <c r="A21" s="3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R21" s="1" t="s">
        <v>15</v>
      </c>
      <c r="S21" s="1">
        <v>11.238200000000001</v>
      </c>
      <c r="T21" s="1">
        <v>11.5328</v>
      </c>
      <c r="U21" s="1">
        <v>11.7012</v>
      </c>
      <c r="V21" s="1">
        <v>11.9046</v>
      </c>
      <c r="W21" s="1">
        <v>11.960699999999999</v>
      </c>
      <c r="X21" s="1">
        <v>10.894399999999999</v>
      </c>
      <c r="Y21" s="1">
        <v>11.196099999999999</v>
      </c>
      <c r="Z21" s="1">
        <v>11.3644</v>
      </c>
      <c r="AA21" s="1">
        <v>11.5258</v>
      </c>
      <c r="AB21" s="1">
        <v>11.5679</v>
      </c>
      <c r="AC21" s="1">
        <v>10.5016</v>
      </c>
      <c r="AD21" s="1">
        <v>10.487500000000001</v>
      </c>
      <c r="AE21" s="1">
        <v>10.4314</v>
      </c>
      <c r="AF21" s="1">
        <v>9.7720099999999999</v>
      </c>
      <c r="AG21" s="1">
        <v>10.108700000000001</v>
      </c>
      <c r="AH21" s="13">
        <f>AVERAGE(S21:W21)</f>
        <v>11.6675</v>
      </c>
      <c r="AI21" s="13">
        <f>AVERAGE(X21:AB21)</f>
        <v>11.30972</v>
      </c>
      <c r="AJ21" s="13">
        <f>AVERAGE(AC21:AG21)</f>
        <v>10.260242</v>
      </c>
    </row>
    <row r="22" spans="1:36" x14ac:dyDescent="0.3">
      <c r="A22" s="3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11.238200000000001</v>
      </c>
      <c r="T22" s="1">
        <v>11.5328</v>
      </c>
      <c r="U22" s="1">
        <v>11.7012</v>
      </c>
      <c r="V22" s="1">
        <v>11.9046</v>
      </c>
      <c r="W22" s="1">
        <v>11.960699999999999</v>
      </c>
      <c r="X22" s="1">
        <v>10.894399999999999</v>
      </c>
      <c r="Y22" s="1">
        <v>11.196099999999999</v>
      </c>
      <c r="Z22" s="1">
        <v>11.3644</v>
      </c>
      <c r="AA22" s="1">
        <v>11.5258</v>
      </c>
      <c r="AB22" s="1">
        <v>11.5679</v>
      </c>
      <c r="AC22" s="1">
        <v>10.5016</v>
      </c>
      <c r="AD22" s="1">
        <v>10.487500000000001</v>
      </c>
      <c r="AE22" s="1">
        <v>10.4314</v>
      </c>
      <c r="AF22" s="1">
        <v>9.7720099999999999</v>
      </c>
      <c r="AG22" s="1">
        <v>10.108700000000001</v>
      </c>
      <c r="AH22" s="13">
        <f t="shared" ref="AH22" si="11">AVERAGE(S22:W22)</f>
        <v>11.6675</v>
      </c>
      <c r="AI22" s="13">
        <f t="shared" ref="AI22:AI23" si="12">AVERAGE(X22:AB22)</f>
        <v>11.30972</v>
      </c>
      <c r="AJ22" s="13">
        <f t="shared" ref="AJ22:AJ23" si="13">AVERAGE(AC22:AG22)</f>
        <v>10.260242</v>
      </c>
    </row>
    <row r="23" spans="1:36" x14ac:dyDescent="0.3">
      <c r="A23" s="3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2.1391299999999999E-2</v>
      </c>
      <c r="T23" s="1">
        <v>2.2188300000000001E-2</v>
      </c>
      <c r="U23" s="1">
        <v>2.2874700000000001E-2</v>
      </c>
      <c r="V23" s="1">
        <v>2.3720399999999999E-2</v>
      </c>
      <c r="W23" s="1">
        <v>2.4051599999999999E-2</v>
      </c>
      <c r="X23" s="1">
        <v>2.0844100000000001E-2</v>
      </c>
      <c r="Y23" s="1">
        <v>2.18479E-2</v>
      </c>
      <c r="Z23" s="1">
        <v>2.2601599999999999E-2</v>
      </c>
      <c r="AA23" s="1">
        <v>2.3222300000000001E-2</v>
      </c>
      <c r="AB23" s="1">
        <v>2.33866E-2</v>
      </c>
      <c r="AC23" s="1">
        <v>1.9580799999999999E-2</v>
      </c>
      <c r="AD23" s="1">
        <v>1.9991399999999999E-2</v>
      </c>
      <c r="AE23" s="1">
        <v>1.9960499999999999E-2</v>
      </c>
      <c r="AF23" s="1">
        <v>1.9019600000000001E-2</v>
      </c>
      <c r="AG23" s="1">
        <v>1.98131E-2</v>
      </c>
      <c r="AH23" s="13">
        <f>AVERAGE(S23:W23)</f>
        <v>2.2845259999999999E-2</v>
      </c>
      <c r="AI23" s="13">
        <f t="shared" si="12"/>
        <v>2.2380500000000005E-2</v>
      </c>
      <c r="AJ23" s="13">
        <f t="shared" si="13"/>
        <v>1.9673080000000003E-2</v>
      </c>
    </row>
    <row r="24" spans="1:36" x14ac:dyDescent="0.3">
      <c r="A24" s="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11.238200000000001</v>
      </c>
      <c r="T24" s="13">
        <f t="shared" ref="T24:AG24" si="14">T18</f>
        <v>11.5328</v>
      </c>
      <c r="U24" s="13">
        <f t="shared" si="14"/>
        <v>11.7012</v>
      </c>
      <c r="V24" s="13">
        <f t="shared" si="14"/>
        <v>11.9046</v>
      </c>
      <c r="W24" s="13">
        <f t="shared" si="14"/>
        <v>11.960699999999999</v>
      </c>
      <c r="X24" s="13">
        <f t="shared" si="14"/>
        <v>10.894399999999999</v>
      </c>
      <c r="Y24" s="13">
        <f t="shared" si="14"/>
        <v>11.196099999999999</v>
      </c>
      <c r="Z24" s="13">
        <f t="shared" si="14"/>
        <v>11.3644</v>
      </c>
      <c r="AA24" s="13">
        <f t="shared" si="14"/>
        <v>11.5258</v>
      </c>
      <c r="AB24" s="13">
        <f t="shared" si="14"/>
        <v>11.5679</v>
      </c>
      <c r="AC24" s="13">
        <f t="shared" si="14"/>
        <v>10.5016</v>
      </c>
      <c r="AD24" s="13">
        <f t="shared" si="14"/>
        <v>10.487500000000001</v>
      </c>
      <c r="AE24" s="13">
        <f t="shared" si="14"/>
        <v>10.4314</v>
      </c>
      <c r="AF24" s="13">
        <f t="shared" si="14"/>
        <v>9.7720099999999999</v>
      </c>
      <c r="AG24" s="13">
        <f t="shared" si="14"/>
        <v>10.108700000000001</v>
      </c>
      <c r="AH24" s="13">
        <f>AH18</f>
        <v>11.6675</v>
      </c>
      <c r="AI24" s="13">
        <f t="shared" ref="AI24:AJ24" si="15">AI18</f>
        <v>11.30972</v>
      </c>
      <c r="AJ24" s="13">
        <f t="shared" si="15"/>
        <v>10.260242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61" t="s">
        <v>67</v>
      </c>
      <c r="T28" s="62"/>
      <c r="U28" s="62"/>
      <c r="V28" s="62"/>
      <c r="W28" s="63"/>
      <c r="X28" s="61" t="s">
        <v>68</v>
      </c>
      <c r="Y28" s="62"/>
      <c r="Z28" s="62"/>
      <c r="AA28" s="62"/>
      <c r="AB28" s="63"/>
      <c r="AC28" s="61" t="s">
        <v>69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53.960900000000002</v>
      </c>
      <c r="T30" s="1">
        <v>54.2836</v>
      </c>
      <c r="U30" s="1">
        <v>55.246899999999997</v>
      </c>
      <c r="V30" s="1">
        <v>56.924199999999999</v>
      </c>
      <c r="W30" s="1">
        <v>57.4621</v>
      </c>
      <c r="X30" s="1">
        <v>53.9756</v>
      </c>
      <c r="Y30" s="1">
        <v>54.420499999999997</v>
      </c>
      <c r="Z30" s="1">
        <v>56.513399999999997</v>
      </c>
      <c r="AA30" s="1">
        <v>57.359400000000001</v>
      </c>
      <c r="AB30" s="1">
        <v>57.662599999999998</v>
      </c>
      <c r="AC30" s="1">
        <v>50.498800000000003</v>
      </c>
      <c r="AD30" s="1">
        <v>51.662599999999998</v>
      </c>
      <c r="AE30" s="1">
        <v>51.911999999999999</v>
      </c>
      <c r="AF30" s="1">
        <v>53.1736</v>
      </c>
      <c r="AG30" s="1">
        <v>53.897300000000001</v>
      </c>
      <c r="AH30" s="13">
        <f>AVERAGE(S30:W30)</f>
        <v>55.575540000000004</v>
      </c>
      <c r="AI30" s="13">
        <f>AVERAGE(X30:AB30)</f>
        <v>55.986299999999993</v>
      </c>
      <c r="AJ30" s="13">
        <f>AVERAGE(AC30:AG30)</f>
        <v>52.228859999999997</v>
      </c>
    </row>
    <row r="31" spans="1:36" x14ac:dyDescent="0.3">
      <c r="R31" s="17" t="s">
        <v>12</v>
      </c>
      <c r="S31" s="1">
        <v>10.982900000000001</v>
      </c>
      <c r="T31" s="1">
        <v>11.1051</v>
      </c>
      <c r="U31" s="1">
        <v>11.251799999999999</v>
      </c>
      <c r="V31" s="1">
        <v>11.418100000000001</v>
      </c>
      <c r="W31" s="1">
        <v>11.4621</v>
      </c>
      <c r="X31" s="1">
        <v>9.6577000000000002</v>
      </c>
      <c r="Y31" s="1">
        <v>9.75061</v>
      </c>
      <c r="Z31" s="1">
        <v>10.019600000000001</v>
      </c>
      <c r="AA31" s="1">
        <v>10.0929</v>
      </c>
      <c r="AB31" s="1">
        <v>10.122199999999999</v>
      </c>
      <c r="AC31" s="1">
        <v>9.1149100000000001</v>
      </c>
      <c r="AD31" s="1">
        <v>9.0904600000000002</v>
      </c>
      <c r="AE31" s="1">
        <v>9.1638099999999998</v>
      </c>
      <c r="AF31" s="1">
        <v>8.5379000000000005</v>
      </c>
      <c r="AG31" s="1">
        <v>8.9242100000000004</v>
      </c>
      <c r="AH31" s="13">
        <f t="shared" ref="AH31:AH33" si="16">AVERAGE(S31:W31)</f>
        <v>11.244</v>
      </c>
      <c r="AI31" s="13">
        <f t="shared" ref="AI31:AI33" si="17">AVERAGE(X31:AB31)</f>
        <v>9.9286019999999997</v>
      </c>
      <c r="AJ31" s="13">
        <f t="shared" ref="AJ31:AJ33" si="18">AVERAGE(AC31:AG31)</f>
        <v>8.9662579999999998</v>
      </c>
    </row>
    <row r="32" spans="1:36" x14ac:dyDescent="0.3">
      <c r="R32" s="1" t="s">
        <v>13</v>
      </c>
      <c r="S32" s="1">
        <v>10.982900000000001</v>
      </c>
      <c r="T32" s="1">
        <v>11.1051</v>
      </c>
      <c r="U32" s="1">
        <v>11.251799999999999</v>
      </c>
      <c r="V32" s="1">
        <v>11.418100000000001</v>
      </c>
      <c r="W32" s="1">
        <v>11.4621</v>
      </c>
      <c r="X32" s="1">
        <v>9.6577000000000002</v>
      </c>
      <c r="Y32" s="1">
        <v>9.75061</v>
      </c>
      <c r="Z32" s="1">
        <v>10.019600000000001</v>
      </c>
      <c r="AA32" s="1">
        <v>10.0929</v>
      </c>
      <c r="AB32" s="1">
        <v>10.122199999999999</v>
      </c>
      <c r="AC32" s="1">
        <v>9.1149100000000001</v>
      </c>
      <c r="AD32" s="1">
        <v>9.0904600000000002</v>
      </c>
      <c r="AE32" s="1">
        <v>9.1638099999999998</v>
      </c>
      <c r="AF32" s="1">
        <v>8.5379000000000005</v>
      </c>
      <c r="AG32" s="1">
        <v>8.9242100000000004</v>
      </c>
      <c r="AH32" s="13">
        <f t="shared" si="16"/>
        <v>11.244</v>
      </c>
      <c r="AI32" s="13">
        <f t="shared" si="17"/>
        <v>9.9286019999999997</v>
      </c>
      <c r="AJ32" s="13">
        <f t="shared" si="18"/>
        <v>8.9662579999999998</v>
      </c>
    </row>
    <row r="33" spans="18:36" x14ac:dyDescent="0.3">
      <c r="R33" s="17" t="s">
        <v>14</v>
      </c>
      <c r="S33" s="1">
        <v>7.7628399999999997</v>
      </c>
      <c r="T33" s="1">
        <v>7.8361900000000002</v>
      </c>
      <c r="U33" s="1">
        <v>7.9437699999999998</v>
      </c>
      <c r="V33" s="1">
        <v>8.0815000000000001</v>
      </c>
      <c r="W33" s="1">
        <v>8.1181699999999992</v>
      </c>
      <c r="X33" s="1">
        <v>7.0823099999999997</v>
      </c>
      <c r="Y33" s="1">
        <v>7.1515899999999997</v>
      </c>
      <c r="Z33" s="1">
        <v>7.3659299999999996</v>
      </c>
      <c r="AA33" s="1">
        <v>7.4189100000000003</v>
      </c>
      <c r="AB33" s="1">
        <v>7.4409099999999997</v>
      </c>
      <c r="AC33" s="1">
        <v>6.0008100000000004</v>
      </c>
      <c r="AD33" s="1">
        <v>6.03667</v>
      </c>
      <c r="AE33" s="1">
        <v>6.0440100000000001</v>
      </c>
      <c r="AF33" s="1">
        <v>5.5150800000000002</v>
      </c>
      <c r="AG33" s="1">
        <v>5.7946200000000001</v>
      </c>
      <c r="AH33" s="13">
        <f t="shared" si="16"/>
        <v>7.9484939999999993</v>
      </c>
      <c r="AI33" s="13">
        <f t="shared" si="17"/>
        <v>7.2919299999999989</v>
      </c>
      <c r="AJ33" s="13">
        <f t="shared" si="18"/>
        <v>5.8782380000000005</v>
      </c>
    </row>
    <row r="34" spans="18:36" x14ac:dyDescent="0.3">
      <c r="R34" s="1" t="s">
        <v>15</v>
      </c>
      <c r="S34" s="1">
        <v>10.982900000000001</v>
      </c>
      <c r="T34" s="1">
        <v>11.1051</v>
      </c>
      <c r="U34" s="1">
        <v>11.251799999999999</v>
      </c>
      <c r="V34" s="1">
        <v>11.418100000000001</v>
      </c>
      <c r="W34" s="1">
        <v>11.4621</v>
      </c>
      <c r="X34" s="1">
        <v>9.6577000000000002</v>
      </c>
      <c r="Y34" s="1">
        <v>9.75061</v>
      </c>
      <c r="Z34" s="1">
        <v>10.019600000000001</v>
      </c>
      <c r="AA34" s="1">
        <v>10.0929</v>
      </c>
      <c r="AB34" s="1">
        <v>10.122199999999999</v>
      </c>
      <c r="AC34" s="1">
        <v>9.1149100000000001</v>
      </c>
      <c r="AD34" s="1">
        <v>9.0904600000000002</v>
      </c>
      <c r="AE34" s="1">
        <v>9.1638099999999998</v>
      </c>
      <c r="AF34" s="1">
        <v>8.5379000000000005</v>
      </c>
      <c r="AG34" s="1">
        <v>8.9242100000000004</v>
      </c>
      <c r="AH34" s="13">
        <f>AVERAGE(S34:W34)</f>
        <v>11.244</v>
      </c>
      <c r="AI34" s="13">
        <f>AVERAGE(X34:AB34)</f>
        <v>9.9286019999999997</v>
      </c>
      <c r="AJ34" s="13">
        <f>AVERAGE(AC34:AG34)</f>
        <v>8.9662579999999998</v>
      </c>
    </row>
    <row r="35" spans="18:36" x14ac:dyDescent="0.3">
      <c r="R35" s="1" t="s">
        <v>16</v>
      </c>
      <c r="S35" s="1">
        <v>10.982900000000001</v>
      </c>
      <c r="T35" s="1">
        <v>11.1051</v>
      </c>
      <c r="U35" s="1">
        <v>11.251799999999999</v>
      </c>
      <c r="V35" s="1">
        <v>11.418100000000001</v>
      </c>
      <c r="W35" s="1">
        <v>11.4621</v>
      </c>
      <c r="X35" s="1">
        <v>9.6577000000000002</v>
      </c>
      <c r="Y35" s="1">
        <v>9.75061</v>
      </c>
      <c r="Z35" s="1">
        <v>10.019600000000001</v>
      </c>
      <c r="AA35" s="1">
        <v>10.0929</v>
      </c>
      <c r="AB35" s="1">
        <v>10.122199999999999</v>
      </c>
      <c r="AC35" s="1">
        <v>9.1149100000000001</v>
      </c>
      <c r="AD35" s="1">
        <v>9.0904600000000002</v>
      </c>
      <c r="AE35" s="1">
        <v>9.1638099999999998</v>
      </c>
      <c r="AF35" s="1">
        <v>8.5379000000000005</v>
      </c>
      <c r="AG35" s="1">
        <v>8.9242100000000004</v>
      </c>
      <c r="AH35" s="13">
        <f t="shared" ref="AH35" si="19">AVERAGE(S35:W35)</f>
        <v>11.244</v>
      </c>
      <c r="AI35" s="13">
        <f t="shared" ref="AI35:AI36" si="20">AVERAGE(X35:AB35)</f>
        <v>9.9286019999999997</v>
      </c>
      <c r="AJ35" s="13">
        <f t="shared" ref="AJ35:AJ36" si="21">AVERAGE(AC35:AG35)</f>
        <v>8.9662579999999998</v>
      </c>
    </row>
    <row r="36" spans="18:36" x14ac:dyDescent="0.3">
      <c r="R36" s="17" t="s">
        <v>44</v>
      </c>
      <c r="S36" s="1">
        <v>3.3675099999999999E-2</v>
      </c>
      <c r="T36" s="1">
        <v>3.4130800000000003E-2</v>
      </c>
      <c r="U36" s="1">
        <v>3.5371199999999998E-2</v>
      </c>
      <c r="V36" s="1">
        <v>3.6878000000000001E-2</v>
      </c>
      <c r="W36" s="1">
        <v>3.71902E-2</v>
      </c>
      <c r="X36" s="1">
        <v>3.1749100000000002E-2</v>
      </c>
      <c r="Y36" s="1">
        <v>3.2297100000000002E-2</v>
      </c>
      <c r="Z36" s="1">
        <v>3.4718800000000001E-2</v>
      </c>
      <c r="AA36" s="1">
        <v>3.5104900000000001E-2</v>
      </c>
      <c r="AB36" s="1">
        <v>3.5287100000000002E-2</v>
      </c>
      <c r="AC36" s="1">
        <v>2.2624600000000002E-2</v>
      </c>
      <c r="AD36" s="1">
        <v>2.3174699999999999E-2</v>
      </c>
      <c r="AE36" s="1">
        <v>2.3461699999999999E-2</v>
      </c>
      <c r="AF36" s="1">
        <v>2.22107E-2</v>
      </c>
      <c r="AG36" s="1">
        <v>2.3173699999999998E-2</v>
      </c>
      <c r="AH36" s="13">
        <f>AVERAGE(S36:W36)</f>
        <v>3.5449059999999998E-2</v>
      </c>
      <c r="AI36" s="13">
        <f t="shared" si="20"/>
        <v>3.3831399999999998E-2</v>
      </c>
      <c r="AJ36" s="13">
        <f t="shared" si="21"/>
        <v>2.2929080000000001E-2</v>
      </c>
    </row>
    <row r="37" spans="18:36" x14ac:dyDescent="0.3">
      <c r="R37" s="1" t="s">
        <v>37</v>
      </c>
      <c r="S37" s="13">
        <f>2*(S32*S33)/(S32+S33)</f>
        <v>9.0963061939405971</v>
      </c>
      <c r="T37" s="13">
        <f t="shared" ref="T37:AG37" si="22">2*(T32*T33)/(T32+T33)</f>
        <v>9.1885688428824004</v>
      </c>
      <c r="U37" s="13">
        <f t="shared" si="22"/>
        <v>9.3127436472060996</v>
      </c>
      <c r="V37" s="13">
        <f t="shared" si="22"/>
        <v>9.4643351812344871</v>
      </c>
      <c r="W37" s="13">
        <f t="shared" si="22"/>
        <v>9.5045958362167635</v>
      </c>
      <c r="X37" s="13">
        <f t="shared" si="22"/>
        <v>8.1718977810646471</v>
      </c>
      <c r="Y37" s="13">
        <f t="shared" si="22"/>
        <v>8.2512767533102185</v>
      </c>
      <c r="Z37" s="13">
        <f t="shared" si="22"/>
        <v>8.4902412785805215</v>
      </c>
      <c r="AA37" s="13">
        <f t="shared" si="22"/>
        <v>8.55175070298273</v>
      </c>
      <c r="AB37" s="13">
        <f t="shared" si="22"/>
        <v>8.5768840714429277</v>
      </c>
      <c r="AC37" s="13">
        <f t="shared" si="22"/>
        <v>7.2370807446949277</v>
      </c>
      <c r="AD37" s="13">
        <f t="shared" si="22"/>
        <v>7.2553230081581894</v>
      </c>
      <c r="AE37" s="13">
        <f t="shared" si="22"/>
        <v>7.2839051590694792</v>
      </c>
      <c r="AF37" s="13">
        <f t="shared" si="22"/>
        <v>6.7013831275644025</v>
      </c>
      <c r="AG37" s="13">
        <f t="shared" si="22"/>
        <v>7.0267005937564333</v>
      </c>
      <c r="AH37" s="13">
        <f>AH31</f>
        <v>11.244</v>
      </c>
      <c r="AI37" s="13">
        <f t="shared" ref="AI37:AJ37" si="23">AI31</f>
        <v>9.9286019999999997</v>
      </c>
      <c r="AJ37" s="13">
        <f t="shared" si="23"/>
        <v>8.9662579999999998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56.102699999999999</v>
      </c>
      <c r="T43" s="1">
        <v>56.317799999999998</v>
      </c>
      <c r="U43" s="1">
        <v>57.584400000000002</v>
      </c>
      <c r="V43" s="1">
        <v>59.4377</v>
      </c>
      <c r="W43" s="1">
        <v>60.029299999999999</v>
      </c>
      <c r="X43" s="1">
        <v>56.102699999999999</v>
      </c>
      <c r="Y43" s="1">
        <v>56.513399999999997</v>
      </c>
      <c r="Z43" s="1">
        <v>59.056199999999997</v>
      </c>
      <c r="AA43" s="1">
        <v>59.946199999999997</v>
      </c>
      <c r="AB43" s="1">
        <v>60.249400000000001</v>
      </c>
      <c r="AC43" s="1">
        <v>52.772599999999997</v>
      </c>
      <c r="AD43" s="1">
        <v>53.555</v>
      </c>
      <c r="AE43" s="1">
        <v>53.691899999999997</v>
      </c>
      <c r="AF43" s="1">
        <v>55.061100000000003</v>
      </c>
      <c r="AG43" s="1">
        <v>55.916899999999998</v>
      </c>
      <c r="AH43" s="13">
        <f>AVERAGE(S43:W43)</f>
        <v>57.894379999999998</v>
      </c>
      <c r="AI43" s="13">
        <f>AVERAGE(X43:AB43)</f>
        <v>58.37357999999999</v>
      </c>
      <c r="AJ43" s="13">
        <f>AVERAGE(AC43:AG43)</f>
        <v>54.1995</v>
      </c>
    </row>
    <row r="44" spans="18:36" x14ac:dyDescent="0.3">
      <c r="R44" s="17" t="s">
        <v>12</v>
      </c>
      <c r="S44" s="1">
        <v>10.9389</v>
      </c>
      <c r="T44" s="1">
        <v>11.0465</v>
      </c>
      <c r="U44" s="1">
        <v>11.217599999999999</v>
      </c>
      <c r="V44" s="1">
        <v>11.418100000000001</v>
      </c>
      <c r="W44" s="1">
        <v>11.4719</v>
      </c>
      <c r="X44" s="1">
        <v>9.5109999999999992</v>
      </c>
      <c r="Y44" s="1">
        <v>9.6039100000000008</v>
      </c>
      <c r="Z44" s="1">
        <v>9.9070900000000002</v>
      </c>
      <c r="AA44" s="1">
        <v>9.9853299999999994</v>
      </c>
      <c r="AB44" s="1">
        <v>10.004899999999999</v>
      </c>
      <c r="AC44" s="1">
        <v>9.0611200000000007</v>
      </c>
      <c r="AD44" s="1">
        <v>8.9388799999999993</v>
      </c>
      <c r="AE44" s="1">
        <v>8.9535499999999999</v>
      </c>
      <c r="AF44" s="1">
        <v>8.6112500000000001</v>
      </c>
      <c r="AG44" s="1">
        <v>8.7579499999999992</v>
      </c>
      <c r="AH44" s="13">
        <f t="shared" ref="AH44:AH46" si="24">AVERAGE(S44:W44)</f>
        <v>11.218599999999999</v>
      </c>
      <c r="AI44" s="13">
        <f t="shared" ref="AI44:AI46" si="25">AVERAGE(X44:AB44)</f>
        <v>9.8024459999999998</v>
      </c>
      <c r="AJ44" s="13">
        <f t="shared" ref="AJ44:AJ46" si="26">AVERAGE(AC44:AG44)</f>
        <v>8.8645499999999995</v>
      </c>
    </row>
    <row r="45" spans="18:36" x14ac:dyDescent="0.3">
      <c r="R45" s="1" t="s">
        <v>13</v>
      </c>
      <c r="S45" s="1">
        <v>10.9389</v>
      </c>
      <c r="T45" s="1">
        <v>11.0465</v>
      </c>
      <c r="U45" s="1">
        <v>11.217599999999999</v>
      </c>
      <c r="V45" s="1">
        <v>11.418100000000001</v>
      </c>
      <c r="W45" s="1">
        <v>11.4719</v>
      </c>
      <c r="X45" s="1">
        <v>9.5109999999999992</v>
      </c>
      <c r="Y45" s="1">
        <v>9.6039100000000008</v>
      </c>
      <c r="Z45" s="1">
        <v>9.9070900000000002</v>
      </c>
      <c r="AA45" s="1">
        <v>9.9853299999999994</v>
      </c>
      <c r="AB45" s="1">
        <v>10.004899999999999</v>
      </c>
      <c r="AC45" s="1">
        <v>9.0611200000000007</v>
      </c>
      <c r="AD45" s="1">
        <v>8.9388799999999993</v>
      </c>
      <c r="AE45" s="1">
        <v>8.9535499999999999</v>
      </c>
      <c r="AF45" s="1">
        <v>8.6112500000000001</v>
      </c>
      <c r="AG45" s="1">
        <v>8.7579499999999992</v>
      </c>
      <c r="AH45" s="13">
        <f t="shared" si="24"/>
        <v>11.218599999999999</v>
      </c>
      <c r="AI45" s="13">
        <f t="shared" si="25"/>
        <v>9.8024459999999998</v>
      </c>
      <c r="AJ45" s="13">
        <f t="shared" si="26"/>
        <v>8.8645499999999995</v>
      </c>
    </row>
    <row r="46" spans="18:36" x14ac:dyDescent="0.3">
      <c r="R46" s="17" t="s">
        <v>14</v>
      </c>
      <c r="S46" s="1">
        <v>7.7188299999999996</v>
      </c>
      <c r="T46" s="1">
        <v>7.78566</v>
      </c>
      <c r="U46" s="1">
        <v>7.9103500000000002</v>
      </c>
      <c r="V46" s="1">
        <v>8.0806799999999992</v>
      </c>
      <c r="W46" s="1">
        <v>8.1222499999999993</v>
      </c>
      <c r="X46" s="1">
        <v>6.9030199999999997</v>
      </c>
      <c r="Y46" s="1">
        <v>6.9690300000000001</v>
      </c>
      <c r="Z46" s="1">
        <v>7.2159700000000004</v>
      </c>
      <c r="AA46" s="1">
        <v>7.2779100000000003</v>
      </c>
      <c r="AB46" s="1">
        <v>7.2925800000000001</v>
      </c>
      <c r="AC46" s="1">
        <v>5.96007</v>
      </c>
      <c r="AD46" s="1">
        <v>5.8867200000000004</v>
      </c>
      <c r="AE46" s="1">
        <v>5.9144300000000003</v>
      </c>
      <c r="AF46" s="1">
        <v>5.60717</v>
      </c>
      <c r="AG46" s="1">
        <v>5.8182600000000004</v>
      </c>
      <c r="AH46" s="13">
        <f t="shared" si="24"/>
        <v>7.9235540000000002</v>
      </c>
      <c r="AI46" s="13">
        <f t="shared" si="25"/>
        <v>7.1317019999999998</v>
      </c>
      <c r="AJ46" s="13">
        <f t="shared" si="26"/>
        <v>5.8373299999999997</v>
      </c>
    </row>
    <row r="47" spans="18:36" x14ac:dyDescent="0.3">
      <c r="R47" s="1" t="s">
        <v>15</v>
      </c>
      <c r="S47" s="1">
        <v>10.9389</v>
      </c>
      <c r="T47" s="1">
        <v>11.0465</v>
      </c>
      <c r="U47" s="1">
        <v>11.217599999999999</v>
      </c>
      <c r="V47" s="1">
        <v>11.418100000000001</v>
      </c>
      <c r="W47" s="1">
        <v>11.4719</v>
      </c>
      <c r="X47" s="1">
        <v>9.5109999999999992</v>
      </c>
      <c r="Y47" s="1">
        <v>9.6039100000000008</v>
      </c>
      <c r="Z47" s="1">
        <v>9.9070900000000002</v>
      </c>
      <c r="AA47" s="1">
        <v>9.9853299999999994</v>
      </c>
      <c r="AB47" s="1">
        <v>10.004899999999999</v>
      </c>
      <c r="AC47" s="1">
        <v>9.0611200000000007</v>
      </c>
      <c r="AD47" s="1">
        <v>8.9388799999999993</v>
      </c>
      <c r="AE47" s="1">
        <v>8.9535499999999999</v>
      </c>
      <c r="AF47" s="1">
        <v>8.6112500000000001</v>
      </c>
      <c r="AG47" s="1">
        <v>8.7579499999999992</v>
      </c>
      <c r="AH47" s="13">
        <f>AVERAGE(S47:W47)</f>
        <v>11.218599999999999</v>
      </c>
      <c r="AI47" s="13">
        <f>AVERAGE(X47:AB47)</f>
        <v>9.8024459999999998</v>
      </c>
      <c r="AJ47" s="13">
        <f>AVERAGE(AC47:AG47)</f>
        <v>8.8645499999999995</v>
      </c>
    </row>
    <row r="48" spans="18:36" x14ac:dyDescent="0.3">
      <c r="R48" s="1" t="s">
        <v>16</v>
      </c>
      <c r="S48" s="1">
        <v>10.9389</v>
      </c>
      <c r="T48" s="1">
        <v>11.0465</v>
      </c>
      <c r="U48" s="1">
        <v>11.217599999999999</v>
      </c>
      <c r="V48" s="1">
        <v>11.418100000000001</v>
      </c>
      <c r="W48" s="1">
        <v>11.4719</v>
      </c>
      <c r="X48" s="1">
        <v>9.5109999999999992</v>
      </c>
      <c r="Y48" s="1">
        <v>9.6039100000000008</v>
      </c>
      <c r="Z48" s="1">
        <v>9.9070900000000002</v>
      </c>
      <c r="AA48" s="1">
        <v>9.9853299999999994</v>
      </c>
      <c r="AB48" s="1">
        <v>10.004899999999999</v>
      </c>
      <c r="AC48" s="1">
        <v>9.0611200000000007</v>
      </c>
      <c r="AD48" s="1">
        <v>8.9388799999999993</v>
      </c>
      <c r="AE48" s="1">
        <v>8.9535499999999999</v>
      </c>
      <c r="AF48" s="1">
        <v>8.6112500000000001</v>
      </c>
      <c r="AG48" s="1">
        <v>8.7579499999999992</v>
      </c>
      <c r="AH48" s="13">
        <f t="shared" ref="AH48" si="27">AVERAGE(S48:W48)</f>
        <v>11.218599999999999</v>
      </c>
      <c r="AI48" s="13">
        <f t="shared" ref="AI48:AI49" si="28">AVERAGE(X48:AB48)</f>
        <v>9.8024459999999998</v>
      </c>
      <c r="AJ48" s="13">
        <f t="shared" ref="AJ48:AJ49" si="29">AVERAGE(AC48:AG48)</f>
        <v>8.8645499999999995</v>
      </c>
    </row>
    <row r="49" spans="18:36" x14ac:dyDescent="0.3">
      <c r="R49" s="17" t="s">
        <v>44</v>
      </c>
      <c r="S49" s="1">
        <v>3.3461200000000003E-2</v>
      </c>
      <c r="T49" s="1">
        <v>3.3948399999999997E-2</v>
      </c>
      <c r="U49" s="1">
        <v>3.5349600000000002E-2</v>
      </c>
      <c r="V49" s="1">
        <v>3.7188400000000003E-2</v>
      </c>
      <c r="W49" s="1">
        <v>3.7527499999999998E-2</v>
      </c>
      <c r="X49" s="1">
        <v>3.1053399999999998E-2</v>
      </c>
      <c r="Y49" s="1">
        <v>3.16175E-2</v>
      </c>
      <c r="Z49" s="1">
        <v>3.4377900000000003E-2</v>
      </c>
      <c r="AA49" s="1">
        <v>3.4868099999999999E-2</v>
      </c>
      <c r="AB49" s="1">
        <v>3.5002100000000001E-2</v>
      </c>
      <c r="AC49" s="1">
        <v>2.2308399999999999E-2</v>
      </c>
      <c r="AD49" s="1">
        <v>2.25484E-2</v>
      </c>
      <c r="AE49" s="1">
        <v>2.28189E-2</v>
      </c>
      <c r="AF49" s="1">
        <v>2.21259E-2</v>
      </c>
      <c r="AG49" s="1">
        <v>2.3026399999999999E-2</v>
      </c>
      <c r="AH49" s="13">
        <f>AVERAGE(S49:W49)</f>
        <v>3.5495020000000002E-2</v>
      </c>
      <c r="AI49" s="13">
        <f t="shared" si="28"/>
        <v>3.3383800000000005E-2</v>
      </c>
      <c r="AJ49" s="13">
        <f t="shared" si="29"/>
        <v>2.2565600000000002E-2</v>
      </c>
    </row>
    <row r="50" spans="18:36" x14ac:dyDescent="0.3">
      <c r="R50" s="1" t="s">
        <v>37</v>
      </c>
      <c r="S50" s="13">
        <f>S44</f>
        <v>10.9389</v>
      </c>
      <c r="T50" s="13">
        <f t="shared" ref="T50:AG50" si="30">T44</f>
        <v>11.0465</v>
      </c>
      <c r="U50" s="13">
        <f t="shared" si="30"/>
        <v>11.217599999999999</v>
      </c>
      <c r="V50" s="13">
        <f t="shared" si="30"/>
        <v>11.418100000000001</v>
      </c>
      <c r="W50" s="13">
        <f t="shared" si="30"/>
        <v>11.4719</v>
      </c>
      <c r="X50" s="13">
        <f t="shared" si="30"/>
        <v>9.5109999999999992</v>
      </c>
      <c r="Y50" s="13">
        <f t="shared" si="30"/>
        <v>9.6039100000000008</v>
      </c>
      <c r="Z50" s="13">
        <f t="shared" si="30"/>
        <v>9.9070900000000002</v>
      </c>
      <c r="AA50" s="13">
        <f t="shared" si="30"/>
        <v>9.9853299999999994</v>
      </c>
      <c r="AB50" s="13">
        <f t="shared" si="30"/>
        <v>10.004899999999999</v>
      </c>
      <c r="AC50" s="13">
        <f t="shared" si="30"/>
        <v>9.0611200000000007</v>
      </c>
      <c r="AD50" s="13">
        <f t="shared" si="30"/>
        <v>8.9388799999999993</v>
      </c>
      <c r="AE50" s="13">
        <f t="shared" si="30"/>
        <v>8.9535499999999999</v>
      </c>
      <c r="AF50" s="13">
        <f t="shared" si="30"/>
        <v>8.6112500000000001</v>
      </c>
      <c r="AG50" s="13">
        <f t="shared" si="30"/>
        <v>8.7579499999999992</v>
      </c>
      <c r="AH50" s="13">
        <f>AH44</f>
        <v>11.218599999999999</v>
      </c>
      <c r="AI50" s="13">
        <f t="shared" ref="AI50:AJ50" si="31">AI44</f>
        <v>9.8024459999999998</v>
      </c>
      <c r="AJ50" s="13">
        <f t="shared" si="31"/>
        <v>8.8645499999999995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57.956000000000003</v>
      </c>
      <c r="T56" s="1">
        <v>58.122199999999999</v>
      </c>
      <c r="U56" s="1">
        <v>59.613700000000001</v>
      </c>
      <c r="V56" s="1">
        <v>61.887500000000003</v>
      </c>
      <c r="W56" s="1">
        <v>62.581899999999997</v>
      </c>
      <c r="X56" s="1">
        <v>57.960900000000002</v>
      </c>
      <c r="Y56" s="1">
        <v>58.401000000000003</v>
      </c>
      <c r="Z56" s="1">
        <v>61.466999999999999</v>
      </c>
      <c r="AA56" s="1">
        <v>62.518300000000004</v>
      </c>
      <c r="AB56" s="1">
        <v>62.899799999999999</v>
      </c>
      <c r="AC56" s="1">
        <v>54.313000000000002</v>
      </c>
      <c r="AD56" s="1">
        <v>55.007300000000001</v>
      </c>
      <c r="AE56" s="1">
        <v>55.188299999999998</v>
      </c>
      <c r="AF56" s="1">
        <v>56.650399999999998</v>
      </c>
      <c r="AG56" s="1">
        <v>57.633299999999998</v>
      </c>
      <c r="AH56" s="13">
        <f>AVERAGE(S56:W56)</f>
        <v>60.032260000000008</v>
      </c>
      <c r="AI56" s="13">
        <f>AVERAGE(X56:AB56)</f>
        <v>60.6494</v>
      </c>
      <c r="AJ56" s="13">
        <f>AVERAGE(AC56:AG56)</f>
        <v>55.758459999999999</v>
      </c>
    </row>
    <row r="57" spans="18:36" x14ac:dyDescent="0.3">
      <c r="R57" s="17" t="s">
        <v>12</v>
      </c>
      <c r="S57" s="1">
        <v>11.0611</v>
      </c>
      <c r="T57" s="1">
        <v>11.1736</v>
      </c>
      <c r="U57" s="1">
        <v>11.3545</v>
      </c>
      <c r="V57" s="1">
        <v>11.5844</v>
      </c>
      <c r="W57" s="1">
        <v>11.628399999999999</v>
      </c>
      <c r="X57" s="1">
        <v>9.7408300000000008</v>
      </c>
      <c r="Y57" s="1">
        <v>9.8484099999999994</v>
      </c>
      <c r="Z57" s="1">
        <v>10.2103</v>
      </c>
      <c r="AA57" s="1">
        <v>10.2689</v>
      </c>
      <c r="AB57" s="1">
        <v>10.298299999999999</v>
      </c>
      <c r="AC57" s="1">
        <v>8.8655299999999997</v>
      </c>
      <c r="AD57" s="1">
        <v>8.9144299999999994</v>
      </c>
      <c r="AE57" s="1">
        <v>8.9095399999999998</v>
      </c>
      <c r="AF57" s="1">
        <v>8.8264099999999992</v>
      </c>
      <c r="AG57" s="1">
        <v>8.7872900000000005</v>
      </c>
      <c r="AH57" s="13">
        <f t="shared" ref="AH57:AH59" si="32">AVERAGE(S57:W57)</f>
        <v>11.3604</v>
      </c>
      <c r="AI57" s="13">
        <f t="shared" ref="AI57:AI59" si="33">AVERAGE(X57:AB57)</f>
        <v>10.073347999999999</v>
      </c>
      <c r="AJ57" s="13">
        <f t="shared" ref="AJ57:AJ59" si="34">AVERAGE(AC57:AG57)</f>
        <v>8.8606400000000001</v>
      </c>
    </row>
    <row r="58" spans="18:36" x14ac:dyDescent="0.3">
      <c r="R58" s="1" t="s">
        <v>13</v>
      </c>
      <c r="S58" s="1">
        <v>11.0611</v>
      </c>
      <c r="T58" s="1">
        <v>11.1736</v>
      </c>
      <c r="U58" s="1">
        <v>11.3545</v>
      </c>
      <c r="V58" s="1">
        <v>11.5844</v>
      </c>
      <c r="W58" s="1">
        <v>11.628399999999999</v>
      </c>
      <c r="X58" s="1">
        <v>9.7408300000000008</v>
      </c>
      <c r="Y58" s="1">
        <v>9.8484099999999994</v>
      </c>
      <c r="Z58" s="1">
        <v>10.2103</v>
      </c>
      <c r="AA58" s="1">
        <v>10.2689</v>
      </c>
      <c r="AB58" s="1">
        <v>10.298299999999999</v>
      </c>
      <c r="AC58" s="1">
        <v>8.8655299999999997</v>
      </c>
      <c r="AD58" s="1">
        <v>8.9144299999999994</v>
      </c>
      <c r="AE58" s="1">
        <v>8.9095399999999998</v>
      </c>
      <c r="AF58" s="1">
        <v>8.8264099999999992</v>
      </c>
      <c r="AG58" s="1">
        <v>8.7872900000000005</v>
      </c>
      <c r="AH58" s="13">
        <f t="shared" si="32"/>
        <v>11.3604</v>
      </c>
      <c r="AI58" s="13">
        <f t="shared" si="33"/>
        <v>10.073347999999999</v>
      </c>
      <c r="AJ58" s="13">
        <f t="shared" si="34"/>
        <v>8.8606400000000001</v>
      </c>
    </row>
    <row r="59" spans="18:36" x14ac:dyDescent="0.3">
      <c r="R59" s="17" t="s">
        <v>14</v>
      </c>
      <c r="S59" s="1">
        <v>7.8353700000000002</v>
      </c>
      <c r="T59" s="1">
        <v>7.9070900000000002</v>
      </c>
      <c r="U59" s="1">
        <v>8.0415600000000005</v>
      </c>
      <c r="V59" s="1">
        <v>8.2387899999999998</v>
      </c>
      <c r="W59" s="1">
        <v>8.2705800000000007</v>
      </c>
      <c r="X59" s="1">
        <v>7.1287700000000003</v>
      </c>
      <c r="Y59" s="1">
        <v>7.2070100000000004</v>
      </c>
      <c r="Z59" s="1">
        <v>7.5093699999999997</v>
      </c>
      <c r="AA59" s="1">
        <v>7.5517500000000002</v>
      </c>
      <c r="AB59" s="1">
        <v>7.5713100000000004</v>
      </c>
      <c r="AC59" s="1">
        <v>5.81907</v>
      </c>
      <c r="AD59" s="1">
        <v>5.8956799999999996</v>
      </c>
      <c r="AE59" s="1">
        <v>5.8704200000000002</v>
      </c>
      <c r="AF59" s="1">
        <v>5.81663</v>
      </c>
      <c r="AG59" s="1">
        <v>5.7717999999999998</v>
      </c>
      <c r="AH59" s="13">
        <f t="shared" si="32"/>
        <v>8.0586780000000005</v>
      </c>
      <c r="AI59" s="13">
        <f t="shared" si="33"/>
        <v>7.3936419999999998</v>
      </c>
      <c r="AJ59" s="13">
        <f t="shared" si="34"/>
        <v>5.834719999999999</v>
      </c>
    </row>
    <row r="60" spans="18:36" x14ac:dyDescent="0.3">
      <c r="R60" s="1" t="s">
        <v>15</v>
      </c>
      <c r="S60" s="1">
        <v>11.0611</v>
      </c>
      <c r="T60" s="1">
        <v>11.1736</v>
      </c>
      <c r="U60" s="1">
        <v>11.3545</v>
      </c>
      <c r="V60" s="1">
        <v>11.5844</v>
      </c>
      <c r="W60" s="1">
        <v>11.628399999999999</v>
      </c>
      <c r="X60" s="1">
        <v>9.7408300000000008</v>
      </c>
      <c r="Y60" s="1">
        <v>9.8484099999999994</v>
      </c>
      <c r="Z60" s="1">
        <v>10.2103</v>
      </c>
      <c r="AA60" s="1">
        <v>10.2689</v>
      </c>
      <c r="AB60" s="1">
        <v>10.298299999999999</v>
      </c>
      <c r="AC60" s="1">
        <v>8.8655299999999997</v>
      </c>
      <c r="AD60" s="1">
        <v>8.9144299999999994</v>
      </c>
      <c r="AE60" s="1">
        <v>8.9095399999999998</v>
      </c>
      <c r="AF60" s="1">
        <v>8.8264099999999992</v>
      </c>
      <c r="AG60" s="1">
        <v>8.7872900000000005</v>
      </c>
      <c r="AH60" s="13">
        <f>AVERAGE(S60:W60)</f>
        <v>11.3604</v>
      </c>
      <c r="AI60" s="13">
        <f>AVERAGE(X60:AB60)</f>
        <v>10.073347999999999</v>
      </c>
      <c r="AJ60" s="13">
        <f>AVERAGE(AC60:AG60)</f>
        <v>8.8606400000000001</v>
      </c>
    </row>
    <row r="61" spans="18:36" x14ac:dyDescent="0.3">
      <c r="R61" s="1" t="s">
        <v>16</v>
      </c>
      <c r="S61" s="1">
        <v>11.0611</v>
      </c>
      <c r="T61" s="1">
        <v>11.1736</v>
      </c>
      <c r="U61" s="1">
        <v>11.3545</v>
      </c>
      <c r="V61" s="1">
        <v>11.5844</v>
      </c>
      <c r="W61" s="1">
        <v>11.628399999999999</v>
      </c>
      <c r="X61" s="1">
        <v>9.7408300000000008</v>
      </c>
      <c r="Y61" s="1">
        <v>9.8484099999999994</v>
      </c>
      <c r="Z61" s="1">
        <v>10.2103</v>
      </c>
      <c r="AA61" s="1">
        <v>10.2689</v>
      </c>
      <c r="AB61" s="1">
        <v>10.298299999999999</v>
      </c>
      <c r="AC61" s="1">
        <v>8.8655299999999997</v>
      </c>
      <c r="AD61" s="1">
        <v>8.9144299999999994</v>
      </c>
      <c r="AE61" s="1">
        <v>8.9095399999999998</v>
      </c>
      <c r="AF61" s="1">
        <v>8.8264099999999992</v>
      </c>
      <c r="AG61" s="1">
        <v>8.7872900000000005</v>
      </c>
      <c r="AH61" s="13">
        <f t="shared" ref="AH61" si="35">AVERAGE(S61:W61)</f>
        <v>11.3604</v>
      </c>
      <c r="AI61" s="13">
        <f t="shared" ref="AI61:AI62" si="36">AVERAGE(X61:AB61)</f>
        <v>10.073347999999999</v>
      </c>
      <c r="AJ61" s="13">
        <f t="shared" ref="AJ61:AJ62" si="37">AVERAGE(AC61:AG61)</f>
        <v>8.8606400000000001</v>
      </c>
    </row>
    <row r="62" spans="18:36" x14ac:dyDescent="0.3">
      <c r="R62" s="17" t="s">
        <v>44</v>
      </c>
      <c r="S62" s="1">
        <v>3.3806599999999999E-2</v>
      </c>
      <c r="T62" s="1">
        <v>3.4331599999999997E-2</v>
      </c>
      <c r="U62" s="1">
        <v>3.5806400000000002E-2</v>
      </c>
      <c r="V62" s="1">
        <v>3.7804900000000002E-2</v>
      </c>
      <c r="W62" s="1">
        <v>3.8078800000000003E-2</v>
      </c>
      <c r="X62" s="1">
        <v>3.1713499999999999E-2</v>
      </c>
      <c r="Y62" s="1">
        <v>3.23436E-2</v>
      </c>
      <c r="Z62" s="1">
        <v>3.5505399999999999E-2</v>
      </c>
      <c r="AA62" s="1">
        <v>3.5823000000000001E-2</v>
      </c>
      <c r="AB62" s="1">
        <v>3.5998799999999997E-2</v>
      </c>
      <c r="AC62" s="1">
        <v>2.1917200000000001E-2</v>
      </c>
      <c r="AD62" s="1">
        <v>2.2402600000000002E-2</v>
      </c>
      <c r="AE62" s="1">
        <v>2.2489599999999998E-2</v>
      </c>
      <c r="AF62" s="1">
        <v>2.2511099999999999E-2</v>
      </c>
      <c r="AG62" s="1">
        <v>2.2764199999999998E-2</v>
      </c>
      <c r="AH62" s="13">
        <f>AVERAGE(S62:W62)</f>
        <v>3.5965659999999997E-2</v>
      </c>
      <c r="AI62" s="13">
        <f t="shared" si="36"/>
        <v>3.4276859999999999E-2</v>
      </c>
      <c r="AJ62" s="13">
        <f t="shared" si="37"/>
        <v>2.241694E-2</v>
      </c>
    </row>
    <row r="63" spans="18:36" x14ac:dyDescent="0.3">
      <c r="R63" s="7" t="s">
        <v>37</v>
      </c>
      <c r="S63" s="13">
        <f>S57</f>
        <v>11.0611</v>
      </c>
      <c r="T63" s="13">
        <f t="shared" ref="T63:AG63" si="38">T57</f>
        <v>11.1736</v>
      </c>
      <c r="U63" s="13">
        <f t="shared" si="38"/>
        <v>11.3545</v>
      </c>
      <c r="V63" s="13">
        <f t="shared" si="38"/>
        <v>11.5844</v>
      </c>
      <c r="W63" s="13">
        <f t="shared" si="38"/>
        <v>11.628399999999999</v>
      </c>
      <c r="X63" s="13">
        <f t="shared" si="38"/>
        <v>9.7408300000000008</v>
      </c>
      <c r="Y63" s="13">
        <f t="shared" si="38"/>
        <v>9.8484099999999994</v>
      </c>
      <c r="Z63" s="13">
        <f t="shared" si="38"/>
        <v>10.2103</v>
      </c>
      <c r="AA63" s="13">
        <f t="shared" si="38"/>
        <v>10.2689</v>
      </c>
      <c r="AB63" s="13">
        <f t="shared" si="38"/>
        <v>10.298299999999999</v>
      </c>
      <c r="AC63" s="13">
        <f t="shared" si="38"/>
        <v>8.8655299999999997</v>
      </c>
      <c r="AD63" s="13">
        <f t="shared" si="38"/>
        <v>8.9144299999999994</v>
      </c>
      <c r="AE63" s="13">
        <f t="shared" si="38"/>
        <v>8.9095399999999998</v>
      </c>
      <c r="AF63" s="13">
        <f t="shared" si="38"/>
        <v>8.8264099999999992</v>
      </c>
      <c r="AG63" s="13">
        <f t="shared" si="38"/>
        <v>8.7872900000000005</v>
      </c>
      <c r="AH63" s="13">
        <f>AH57</f>
        <v>11.3604</v>
      </c>
      <c r="AI63" s="13">
        <f t="shared" ref="AI63:AJ63" si="39">AI57</f>
        <v>10.073347999999999</v>
      </c>
      <c r="AJ63" s="13">
        <f t="shared" si="39"/>
        <v>8.8606400000000001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  <row r="93" spans="3:5" x14ac:dyDescent="0.3">
      <c r="C93">
        <v>1E-3</v>
      </c>
    </row>
    <row r="94" spans="3:5" x14ac:dyDescent="0.3">
      <c r="C94" s="42">
        <v>20940</v>
      </c>
      <c r="D94" s="42">
        <v>20581</v>
      </c>
      <c r="E94" s="42">
        <v>263</v>
      </c>
    </row>
    <row r="95" spans="3:5" x14ac:dyDescent="0.3">
      <c r="C95">
        <v>141454</v>
      </c>
      <c r="D95">
        <v>146284</v>
      </c>
      <c r="E95">
        <v>636</v>
      </c>
    </row>
    <row r="96" spans="3:5" x14ac:dyDescent="0.3">
      <c r="C96">
        <v>288415</v>
      </c>
      <c r="D96">
        <v>282337</v>
      </c>
      <c r="E96">
        <v>1304</v>
      </c>
    </row>
    <row r="98" spans="1:17" x14ac:dyDescent="0.3">
      <c r="B98" s="15" t="s">
        <v>72</v>
      </c>
      <c r="C98" s="15" t="s">
        <v>67</v>
      </c>
      <c r="D98" s="15" t="s">
        <v>68</v>
      </c>
      <c r="E98" s="15" t="s">
        <v>69</v>
      </c>
    </row>
    <row r="99" spans="1:17" x14ac:dyDescent="0.3">
      <c r="B99" s="15" t="s">
        <v>70</v>
      </c>
      <c r="C99" s="43">
        <f>C93*C94</f>
        <v>20.94</v>
      </c>
      <c r="D99" s="43">
        <f>C93*D94</f>
        <v>20.581</v>
      </c>
      <c r="E99" s="43">
        <f>C93*E94</f>
        <v>0.26300000000000001</v>
      </c>
      <c r="F99" s="42">
        <f t="shared" ref="F99:F100" si="40">C99/E99</f>
        <v>79.619771863117876</v>
      </c>
    </row>
    <row r="100" spans="1:17" x14ac:dyDescent="0.3">
      <c r="B100" s="15" t="s">
        <v>71</v>
      </c>
      <c r="C100" s="43">
        <f>C93*C95</f>
        <v>141.45400000000001</v>
      </c>
      <c r="D100" s="43">
        <f>C93*D95</f>
        <v>146.28399999999999</v>
      </c>
      <c r="E100" s="43">
        <f>C93*E95</f>
        <v>0.63600000000000001</v>
      </c>
      <c r="F100" s="42">
        <f t="shared" si="40"/>
        <v>222.41194968553461</v>
      </c>
    </row>
    <row r="101" spans="1:17" x14ac:dyDescent="0.3">
      <c r="B101" s="15" t="s">
        <v>31</v>
      </c>
      <c r="C101" s="43">
        <f>C93*C96</f>
        <v>288.41500000000002</v>
      </c>
      <c r="D101" s="43">
        <f>C93*D96</f>
        <v>282.33699999999999</v>
      </c>
      <c r="E101" s="43">
        <f>C93*E96</f>
        <v>1.304</v>
      </c>
      <c r="F101" s="42">
        <f>C101/E101</f>
        <v>221.1771472392638</v>
      </c>
    </row>
    <row r="102" spans="1:17" x14ac:dyDescent="0.3">
      <c r="H102" s="60" t="s">
        <v>74</v>
      </c>
      <c r="I102" s="60"/>
      <c r="J102" s="60"/>
      <c r="K102" s="60"/>
      <c r="L102" s="60"/>
    </row>
    <row r="103" spans="1:17" ht="16.5" customHeight="1" x14ac:dyDescent="0.3">
      <c r="H103" s="60"/>
      <c r="I103" s="60"/>
      <c r="J103" s="60"/>
      <c r="K103" s="60"/>
      <c r="L103" s="60"/>
    </row>
    <row r="104" spans="1:17" x14ac:dyDescent="0.3">
      <c r="H104" s="60"/>
      <c r="I104" s="60"/>
      <c r="J104" s="60"/>
      <c r="K104" s="60"/>
      <c r="L104" s="60"/>
    </row>
    <row r="105" spans="1:17" x14ac:dyDescent="0.3">
      <c r="A105" s="44" t="s">
        <v>31</v>
      </c>
      <c r="B105" s="44">
        <v>5000</v>
      </c>
      <c r="C105" s="44">
        <v>8000</v>
      </c>
      <c r="D105" s="44">
        <v>11000</v>
      </c>
      <c r="E105" s="44">
        <v>14000</v>
      </c>
      <c r="F105" s="44">
        <v>17000</v>
      </c>
      <c r="G105" s="48" t="s">
        <v>31</v>
      </c>
      <c r="H105" s="44">
        <v>1000</v>
      </c>
      <c r="I105" s="44">
        <v>2000</v>
      </c>
      <c r="J105" s="44">
        <v>3000</v>
      </c>
      <c r="K105" s="44">
        <v>4000</v>
      </c>
      <c r="L105" s="44">
        <v>5000</v>
      </c>
      <c r="M105" s="44">
        <v>1000</v>
      </c>
      <c r="N105" s="44">
        <v>2000</v>
      </c>
      <c r="O105" s="44">
        <v>3000</v>
      </c>
      <c r="P105" s="44">
        <v>4000</v>
      </c>
      <c r="Q105" s="44">
        <v>5000</v>
      </c>
    </row>
    <row r="106" spans="1:17" x14ac:dyDescent="0.3">
      <c r="A106" s="44" t="s">
        <v>67</v>
      </c>
      <c r="B106" s="44">
        <v>26291</v>
      </c>
      <c r="C106" s="44">
        <v>36493</v>
      </c>
      <c r="D106" s="44">
        <v>43745</v>
      </c>
      <c r="E106" s="44">
        <v>50044</v>
      </c>
      <c r="F106" s="44">
        <v>55305</v>
      </c>
      <c r="G106" s="49" t="s">
        <v>67</v>
      </c>
      <c r="H106" s="46">
        <f>B106*$C$93</f>
        <v>26.291</v>
      </c>
      <c r="I106" s="46">
        <f t="shared" ref="I106:L108" si="41">C106*$C$93</f>
        <v>36.493000000000002</v>
      </c>
      <c r="J106" s="46">
        <f t="shared" si="41"/>
        <v>43.744999999999997</v>
      </c>
      <c r="K106" s="46">
        <f t="shared" si="41"/>
        <v>50.044000000000004</v>
      </c>
      <c r="L106" s="46">
        <f t="shared" si="41"/>
        <v>55.305</v>
      </c>
      <c r="M106" s="52">
        <f>B109*0.001</f>
        <v>56.469000000000001</v>
      </c>
      <c r="N106" s="52">
        <f t="shared" ref="N106:Q106" si="42">C109*0.001</f>
        <v>69.966000000000008</v>
      </c>
      <c r="O106" s="52">
        <f t="shared" si="42"/>
        <v>81.278999999999996</v>
      </c>
      <c r="P106" s="52">
        <f t="shared" si="42"/>
        <v>90.924999999999997</v>
      </c>
      <c r="Q106" s="52">
        <f t="shared" si="42"/>
        <v>101.04600000000001</v>
      </c>
    </row>
    <row r="107" spans="1:17" x14ac:dyDescent="0.3">
      <c r="A107" s="44" t="s">
        <v>68</v>
      </c>
      <c r="B107" s="44">
        <v>21373</v>
      </c>
      <c r="C107" s="44">
        <v>28979</v>
      </c>
      <c r="D107" s="44">
        <v>34290</v>
      </c>
      <c r="E107" s="44">
        <v>38549</v>
      </c>
      <c r="F107" s="44">
        <v>42105</v>
      </c>
      <c r="G107" s="49" t="s">
        <v>68</v>
      </c>
      <c r="H107" s="46">
        <f t="shared" ref="H107:H108" si="43">B107*$C$93</f>
        <v>21.373000000000001</v>
      </c>
      <c r="I107" s="46">
        <f t="shared" si="41"/>
        <v>28.978999999999999</v>
      </c>
      <c r="J107" s="46">
        <f t="shared" si="41"/>
        <v>34.29</v>
      </c>
      <c r="K107" s="46">
        <f t="shared" si="41"/>
        <v>38.548999999999999</v>
      </c>
      <c r="L107" s="46">
        <f t="shared" si="41"/>
        <v>42.105000000000004</v>
      </c>
      <c r="M107" s="52">
        <f>B110*0.001</f>
        <v>45.012</v>
      </c>
      <c r="N107" s="52">
        <f t="shared" ref="N107:Q107" si="44">C110*0.001</f>
        <v>55.308</v>
      </c>
      <c r="O107" s="52">
        <f t="shared" si="44"/>
        <v>63.108000000000004</v>
      </c>
      <c r="P107" s="52">
        <f t="shared" si="44"/>
        <v>70.626999999999995</v>
      </c>
      <c r="Q107" s="52">
        <f t="shared" si="44"/>
        <v>77.936999999999998</v>
      </c>
    </row>
    <row r="108" spans="1:17" x14ac:dyDescent="0.3">
      <c r="A108" s="44" t="s">
        <v>69</v>
      </c>
      <c r="B108" s="44">
        <v>2581</v>
      </c>
      <c r="C108" s="44">
        <v>3289</v>
      </c>
      <c r="D108" s="44">
        <v>3895</v>
      </c>
      <c r="E108" s="44">
        <v>4419</v>
      </c>
      <c r="F108" s="44">
        <v>4868</v>
      </c>
      <c r="G108" s="49" t="s">
        <v>69</v>
      </c>
      <c r="H108" s="46">
        <f t="shared" si="43"/>
        <v>2.581</v>
      </c>
      <c r="I108" s="46">
        <f t="shared" si="41"/>
        <v>3.2890000000000001</v>
      </c>
      <c r="J108" s="46">
        <f t="shared" si="41"/>
        <v>3.895</v>
      </c>
      <c r="K108" s="46">
        <f t="shared" si="41"/>
        <v>4.4190000000000005</v>
      </c>
      <c r="L108" s="46">
        <f t="shared" si="41"/>
        <v>4.8680000000000003</v>
      </c>
      <c r="M108" s="1"/>
      <c r="N108" s="1"/>
      <c r="O108" s="1"/>
      <c r="P108" s="1"/>
      <c r="Q108" s="1"/>
    </row>
    <row r="109" spans="1:17" x14ac:dyDescent="0.3">
      <c r="A109" s="44" t="s">
        <v>76</v>
      </c>
      <c r="B109">
        <v>56469</v>
      </c>
      <c r="C109">
        <v>69966</v>
      </c>
      <c r="D109">
        <v>81279</v>
      </c>
      <c r="E109">
        <v>90925</v>
      </c>
      <c r="F109">
        <v>101046</v>
      </c>
      <c r="G109" s="50" t="s">
        <v>73</v>
      </c>
      <c r="H109" s="47" t="str">
        <f>ROUND(H106/H108, 0) &amp; "배"</f>
        <v>10배</v>
      </c>
      <c r="I109" s="47" t="str">
        <f t="shared" ref="I109:L109" si="45">ROUND(I106/I108, 0) &amp; "배"</f>
        <v>11배</v>
      </c>
      <c r="J109" s="47" t="str">
        <f t="shared" si="45"/>
        <v>11배</v>
      </c>
      <c r="K109" s="47" t="str">
        <f t="shared" si="45"/>
        <v>11배</v>
      </c>
      <c r="L109" s="47" t="str">
        <f t="shared" si="45"/>
        <v>11배</v>
      </c>
      <c r="M109" s="54">
        <f>M106/H106</f>
        <v>2.1478452702445705</v>
      </c>
      <c r="N109" s="54">
        <f t="shared" ref="N109:Q110" si="46">N106/I106</f>
        <v>1.9172444030361988</v>
      </c>
      <c r="O109" s="54">
        <f t="shared" si="46"/>
        <v>1.8580180592067665</v>
      </c>
      <c r="P109" s="54">
        <f t="shared" si="46"/>
        <v>1.8169011270082325</v>
      </c>
      <c r="Q109" s="54">
        <f t="shared" si="46"/>
        <v>1.8270680770273937</v>
      </c>
    </row>
    <row r="110" spans="1:17" x14ac:dyDescent="0.3">
      <c r="A110" s="44" t="s">
        <v>77</v>
      </c>
      <c r="B110">
        <v>45012</v>
      </c>
      <c r="C110">
        <v>55308</v>
      </c>
      <c r="D110">
        <v>63108</v>
      </c>
      <c r="E110">
        <v>70627</v>
      </c>
      <c r="F110">
        <v>77937</v>
      </c>
      <c r="G110" s="51" t="s">
        <v>75</v>
      </c>
      <c r="H110" s="51">
        <f>B126*0.001</f>
        <v>16.128</v>
      </c>
      <c r="I110" s="51">
        <f t="shared" ref="I110:L110" si="47">C126*0.001</f>
        <v>28.373000000000001</v>
      </c>
      <c r="J110" s="51">
        <f t="shared" si="47"/>
        <v>38.701999999999998</v>
      </c>
      <c r="K110" s="51">
        <f t="shared" si="47"/>
        <v>49.988</v>
      </c>
      <c r="L110" s="51">
        <f t="shared" si="47"/>
        <v>58.771000000000001</v>
      </c>
      <c r="M110" s="55">
        <f>M107/H107</f>
        <v>2.1060216160576428</v>
      </c>
      <c r="N110" s="55">
        <f t="shared" si="46"/>
        <v>1.9085544704786226</v>
      </c>
      <c r="O110" s="55">
        <f t="shared" si="46"/>
        <v>1.8404199475065619</v>
      </c>
      <c r="P110" s="55">
        <f t="shared" si="46"/>
        <v>1.8321357233650677</v>
      </c>
      <c r="Q110" s="55">
        <f t="shared" si="46"/>
        <v>1.8510153188457426</v>
      </c>
    </row>
    <row r="111" spans="1:17" x14ac:dyDescent="0.3">
      <c r="A111" s="44" t="s">
        <v>70</v>
      </c>
      <c r="B111" s="44">
        <v>1000</v>
      </c>
      <c r="C111" s="44">
        <v>2000</v>
      </c>
      <c r="D111" s="44">
        <v>3000</v>
      </c>
      <c r="E111" s="44">
        <v>4000</v>
      </c>
      <c r="F111" s="44">
        <v>5000</v>
      </c>
      <c r="G111" s="48" t="s">
        <v>70</v>
      </c>
      <c r="H111" s="44">
        <v>1000</v>
      </c>
      <c r="I111" s="44">
        <v>2000</v>
      </c>
      <c r="J111" s="44">
        <v>3000</v>
      </c>
      <c r="K111" s="44">
        <v>4000</v>
      </c>
      <c r="L111" s="44">
        <v>5000</v>
      </c>
      <c r="M111" s="44">
        <v>1000</v>
      </c>
      <c r="N111" s="44">
        <v>2000</v>
      </c>
      <c r="O111" s="44">
        <v>3000</v>
      </c>
      <c r="P111" s="44">
        <v>4000</v>
      </c>
      <c r="Q111" s="44">
        <v>5000</v>
      </c>
    </row>
    <row r="112" spans="1:17" x14ac:dyDescent="0.3">
      <c r="A112" s="44" t="s">
        <v>67</v>
      </c>
      <c r="B112" s="44">
        <v>4462</v>
      </c>
      <c r="C112" s="44">
        <v>10955</v>
      </c>
      <c r="D112" s="44">
        <v>20620</v>
      </c>
      <c r="E112" s="44">
        <v>34234</v>
      </c>
      <c r="F112" s="44">
        <v>48407</v>
      </c>
      <c r="G112" s="49" t="s">
        <v>67</v>
      </c>
      <c r="H112" s="46">
        <f>B112*$C$93</f>
        <v>4.4619999999999997</v>
      </c>
      <c r="I112" s="46">
        <f t="shared" ref="I112:L114" si="48">C112*$C$93</f>
        <v>10.955</v>
      </c>
      <c r="J112" s="46">
        <f t="shared" si="48"/>
        <v>20.62</v>
      </c>
      <c r="K112" s="46">
        <f t="shared" si="48"/>
        <v>34.234000000000002</v>
      </c>
      <c r="L112" s="46">
        <f t="shared" si="48"/>
        <v>48.407000000000004</v>
      </c>
      <c r="M112" s="52">
        <f>B115*0.001</f>
        <v>4.8609999999999998</v>
      </c>
      <c r="N112" s="52">
        <f t="shared" ref="N112:N113" si="49">C115*0.001</f>
        <v>15.938000000000001</v>
      </c>
      <c r="O112" s="52">
        <f t="shared" ref="O112:O113" si="50">D115*0.001</f>
        <v>42.225000000000001</v>
      </c>
      <c r="P112" s="52">
        <f t="shared" ref="P112:P113" si="51">E115*0.001</f>
        <v>77.016000000000005</v>
      </c>
      <c r="Q112" s="52">
        <f t="shared" ref="Q112:Q113" si="52">F115*0.001</f>
        <v>203.917</v>
      </c>
    </row>
    <row r="113" spans="1:17" x14ac:dyDescent="0.3">
      <c r="A113" s="44" t="s">
        <v>68</v>
      </c>
      <c r="B113" s="44">
        <v>4251</v>
      </c>
      <c r="C113" s="44">
        <v>9178</v>
      </c>
      <c r="D113" s="44">
        <v>15291</v>
      </c>
      <c r="E113" s="44">
        <v>22006</v>
      </c>
      <c r="F113" s="44">
        <v>25077</v>
      </c>
      <c r="G113" s="49" t="s">
        <v>68</v>
      </c>
      <c r="H113" s="46">
        <f t="shared" ref="H113:H114" si="53">B113*$C$93</f>
        <v>4.2510000000000003</v>
      </c>
      <c r="I113" s="46">
        <f t="shared" si="48"/>
        <v>9.1780000000000008</v>
      </c>
      <c r="J113" s="46">
        <f t="shared" si="48"/>
        <v>15.291</v>
      </c>
      <c r="K113" s="46">
        <f t="shared" si="48"/>
        <v>22.006</v>
      </c>
      <c r="L113" s="46">
        <f t="shared" si="48"/>
        <v>25.077000000000002</v>
      </c>
      <c r="M113" s="53">
        <f>B116*0.001</f>
        <v>5.5469999999999997</v>
      </c>
      <c r="N113" s="53">
        <f t="shared" si="49"/>
        <v>18.298000000000002</v>
      </c>
      <c r="O113" s="53">
        <f t="shared" si="50"/>
        <v>58.399000000000001</v>
      </c>
      <c r="P113" s="53">
        <f t="shared" si="51"/>
        <v>146.78800000000001</v>
      </c>
      <c r="Q113" s="53">
        <f t="shared" si="52"/>
        <v>147.137</v>
      </c>
    </row>
    <row r="114" spans="1:17" x14ac:dyDescent="0.3">
      <c r="A114" s="44" t="s">
        <v>69</v>
      </c>
      <c r="B114" s="44">
        <v>254</v>
      </c>
      <c r="C114" s="44">
        <v>368</v>
      </c>
      <c r="D114" s="44">
        <v>460</v>
      </c>
      <c r="E114" s="44">
        <v>564</v>
      </c>
      <c r="F114" s="44">
        <v>620</v>
      </c>
      <c r="G114" s="49" t="s">
        <v>69</v>
      </c>
      <c r="H114" s="46">
        <f t="shared" si="53"/>
        <v>0.254</v>
      </c>
      <c r="I114" s="46">
        <f t="shared" si="48"/>
        <v>0.36799999999999999</v>
      </c>
      <c r="J114" s="46">
        <f t="shared" si="48"/>
        <v>0.46</v>
      </c>
      <c r="K114" s="46">
        <f t="shared" si="48"/>
        <v>0.56400000000000006</v>
      </c>
      <c r="L114" s="46">
        <f t="shared" si="48"/>
        <v>0.62</v>
      </c>
      <c r="M114" s="1"/>
      <c r="N114" s="1"/>
      <c r="O114" s="1"/>
      <c r="P114" s="1"/>
      <c r="Q114" s="1"/>
    </row>
    <row r="115" spans="1:17" x14ac:dyDescent="0.3">
      <c r="A115" s="44" t="s">
        <v>76</v>
      </c>
      <c r="B115">
        <v>4861</v>
      </c>
      <c r="C115">
        <v>15938</v>
      </c>
      <c r="D115" s="56">
        <v>42225</v>
      </c>
      <c r="E115" s="56">
        <v>77016</v>
      </c>
      <c r="F115" s="56">
        <v>203917</v>
      </c>
      <c r="G115" s="50" t="s">
        <v>73</v>
      </c>
      <c r="H115" s="47" t="str">
        <f>ROUND(H112/H114, 0) &amp; "배"</f>
        <v>18배</v>
      </c>
      <c r="I115" s="47" t="str">
        <f t="shared" ref="I115:L115" si="54">ROUND(I112/I114, 0) &amp; "배"</f>
        <v>30배</v>
      </c>
      <c r="J115" s="47" t="str">
        <f t="shared" si="54"/>
        <v>45배</v>
      </c>
      <c r="K115" s="47" t="str">
        <f t="shared" si="54"/>
        <v>61배</v>
      </c>
      <c r="L115" s="47" t="str">
        <f t="shared" si="54"/>
        <v>78배</v>
      </c>
      <c r="M115" s="54">
        <f>M112/H112</f>
        <v>1.0894217839533842</v>
      </c>
      <c r="N115" s="54">
        <f t="shared" ref="N115:Q116" si="55">N112/I112</f>
        <v>1.4548607941579188</v>
      </c>
      <c r="O115" s="54">
        <f t="shared" si="55"/>
        <v>2.047769156159069</v>
      </c>
      <c r="P115" s="54">
        <f t="shared" si="55"/>
        <v>2.2496932873751243</v>
      </c>
      <c r="Q115" s="54">
        <f t="shared" si="55"/>
        <v>4.2125519036502981</v>
      </c>
    </row>
    <row r="116" spans="1:17" x14ac:dyDescent="0.3">
      <c r="A116" s="44" t="s">
        <v>77</v>
      </c>
      <c r="B116">
        <v>5547</v>
      </c>
      <c r="C116">
        <v>18298</v>
      </c>
      <c r="D116" s="56">
        <v>58399</v>
      </c>
      <c r="E116" s="56">
        <v>146788</v>
      </c>
      <c r="F116" s="56">
        <v>147137</v>
      </c>
      <c r="G116" s="51" t="s">
        <v>75</v>
      </c>
      <c r="H116" s="51">
        <f>B127*0.001</f>
        <v>8.984</v>
      </c>
      <c r="I116" s="51">
        <f t="shared" ref="I116:L116" si="56">C127*0.001</f>
        <v>31.849</v>
      </c>
      <c r="J116" s="51">
        <f t="shared" si="56"/>
        <v>83.491</v>
      </c>
      <c r="K116" s="51">
        <f t="shared" si="56"/>
        <v>160.565</v>
      </c>
      <c r="L116" s="51">
        <f t="shared" si="56"/>
        <v>423.90199999999999</v>
      </c>
      <c r="M116" s="55">
        <f>M113/H113</f>
        <v>1.3048694424841212</v>
      </c>
      <c r="N116" s="55">
        <f t="shared" si="55"/>
        <v>1.99368054042275</v>
      </c>
      <c r="O116" s="55">
        <f t="shared" si="55"/>
        <v>3.8191746779151132</v>
      </c>
      <c r="P116" s="55">
        <f t="shared" si="55"/>
        <v>6.6703626283740798</v>
      </c>
      <c r="Q116" s="55">
        <f t="shared" si="55"/>
        <v>5.8674083821828766</v>
      </c>
    </row>
    <row r="117" spans="1:17" x14ac:dyDescent="0.3">
      <c r="A117" s="44" t="s">
        <v>71</v>
      </c>
      <c r="B117" s="44">
        <v>10000</v>
      </c>
      <c r="C117" s="44">
        <v>20000</v>
      </c>
      <c r="D117" s="44">
        <v>30000</v>
      </c>
      <c r="E117" s="44">
        <v>40000</v>
      </c>
      <c r="F117" s="44">
        <v>50000</v>
      </c>
      <c r="G117" s="48" t="s">
        <v>71</v>
      </c>
      <c r="H117" s="44">
        <v>10000</v>
      </c>
      <c r="I117" s="44">
        <v>20000</v>
      </c>
      <c r="J117" s="44">
        <v>30000</v>
      </c>
      <c r="K117" s="44">
        <v>40000</v>
      </c>
      <c r="L117" s="44">
        <v>50000</v>
      </c>
      <c r="M117" s="44">
        <v>10000</v>
      </c>
      <c r="N117" s="44">
        <v>20000</v>
      </c>
      <c r="O117" s="44">
        <v>30000</v>
      </c>
      <c r="P117" s="44">
        <v>40000</v>
      </c>
      <c r="Q117" s="44">
        <v>50000</v>
      </c>
    </row>
    <row r="118" spans="1:17" x14ac:dyDescent="0.3">
      <c r="A118" s="44" t="s">
        <v>67</v>
      </c>
      <c r="B118" s="45">
        <v>34527</v>
      </c>
      <c r="C118" s="45">
        <v>48789</v>
      </c>
      <c r="D118" s="45">
        <v>58192</v>
      </c>
      <c r="E118" s="45">
        <v>66997</v>
      </c>
      <c r="F118" s="45">
        <v>76817</v>
      </c>
      <c r="G118" s="49" t="s">
        <v>67</v>
      </c>
      <c r="H118" s="46">
        <f>B118*$C$93</f>
        <v>34.527000000000001</v>
      </c>
      <c r="I118" s="46">
        <f t="shared" ref="I118:L120" si="57">C118*$C$93</f>
        <v>48.789000000000001</v>
      </c>
      <c r="J118" s="46">
        <f t="shared" si="57"/>
        <v>58.192</v>
      </c>
      <c r="K118" s="46">
        <f t="shared" si="57"/>
        <v>66.997</v>
      </c>
      <c r="L118" s="46">
        <f t="shared" si="57"/>
        <v>76.817000000000007</v>
      </c>
      <c r="M118" s="52">
        <f>B121*0.001</f>
        <v>42.625</v>
      </c>
      <c r="N118" s="52">
        <f t="shared" ref="N118:Q118" si="58">C121*0.001</f>
        <v>52.134</v>
      </c>
      <c r="O118" s="52">
        <f t="shared" si="58"/>
        <v>62.329000000000001</v>
      </c>
      <c r="P118" s="52">
        <f t="shared" si="58"/>
        <v>72.814000000000007</v>
      </c>
      <c r="Q118" s="52">
        <f t="shared" si="58"/>
        <v>81.486000000000004</v>
      </c>
    </row>
    <row r="119" spans="1:17" x14ac:dyDescent="0.3">
      <c r="A119" s="44" t="s">
        <v>68</v>
      </c>
      <c r="B119" s="45">
        <v>26694</v>
      </c>
      <c r="C119" s="45">
        <v>36940</v>
      </c>
      <c r="D119" s="45">
        <v>44295</v>
      </c>
      <c r="E119" s="45">
        <v>52577</v>
      </c>
      <c r="F119" s="45">
        <v>58125</v>
      </c>
      <c r="G119" s="49" t="s">
        <v>68</v>
      </c>
      <c r="H119" s="46">
        <f t="shared" ref="H119:H120" si="59">B119*$C$93</f>
        <v>26.693999999999999</v>
      </c>
      <c r="I119" s="46">
        <f t="shared" si="57"/>
        <v>36.94</v>
      </c>
      <c r="J119" s="46">
        <f t="shared" si="57"/>
        <v>44.295000000000002</v>
      </c>
      <c r="K119" s="46">
        <f t="shared" si="57"/>
        <v>52.576999999999998</v>
      </c>
      <c r="L119" s="46">
        <f t="shared" si="57"/>
        <v>58.125</v>
      </c>
      <c r="M119" s="52">
        <f>B122*0.001</f>
        <v>32.96</v>
      </c>
      <c r="N119" s="52">
        <f t="shared" ref="N119:Q119" si="60">C122*0.001</f>
        <v>42.274000000000001</v>
      </c>
      <c r="O119" s="52">
        <f t="shared" si="60"/>
        <v>49.242000000000004</v>
      </c>
      <c r="P119" s="52">
        <f t="shared" si="60"/>
        <v>55.825000000000003</v>
      </c>
      <c r="Q119" s="52">
        <f t="shared" si="60"/>
        <v>62.249000000000002</v>
      </c>
    </row>
    <row r="120" spans="1:17" x14ac:dyDescent="0.3">
      <c r="A120" s="44" t="s">
        <v>69</v>
      </c>
      <c r="B120" s="45">
        <v>2147</v>
      </c>
      <c r="C120" s="45">
        <v>3258</v>
      </c>
      <c r="D120" s="45">
        <v>4510</v>
      </c>
      <c r="E120" s="45">
        <v>5659</v>
      </c>
      <c r="F120" s="45">
        <v>6273</v>
      </c>
      <c r="G120" s="49" t="s">
        <v>69</v>
      </c>
      <c r="H120" s="46">
        <f t="shared" si="59"/>
        <v>2.1470000000000002</v>
      </c>
      <c r="I120" s="46">
        <f t="shared" si="57"/>
        <v>3.258</v>
      </c>
      <c r="J120" s="46">
        <f t="shared" si="57"/>
        <v>4.51</v>
      </c>
      <c r="K120" s="46">
        <f t="shared" si="57"/>
        <v>5.6589999999999998</v>
      </c>
      <c r="L120" s="46">
        <f t="shared" si="57"/>
        <v>6.2729999999999997</v>
      </c>
      <c r="M120" s="1"/>
      <c r="N120" s="1"/>
      <c r="O120" s="1"/>
      <c r="P120" s="1"/>
      <c r="Q120" s="1"/>
    </row>
    <row r="121" spans="1:17" x14ac:dyDescent="0.3">
      <c r="A121" s="44" t="s">
        <v>76</v>
      </c>
      <c r="B121">
        <v>42625</v>
      </c>
      <c r="C121">
        <v>52134</v>
      </c>
      <c r="D121">
        <v>62329</v>
      </c>
      <c r="E121">
        <v>72814</v>
      </c>
      <c r="F121">
        <v>81486</v>
      </c>
      <c r="G121" s="50" t="s">
        <v>73</v>
      </c>
      <c r="H121" s="47" t="str">
        <f>ROUND(H118/H120, 0) &amp; "배"</f>
        <v>16배</v>
      </c>
      <c r="I121" s="47" t="str">
        <f t="shared" ref="I121:L121" si="61">ROUND(I118/I120, 0) &amp; "배"</f>
        <v>15배</v>
      </c>
      <c r="J121" s="47" t="str">
        <f t="shared" si="61"/>
        <v>13배</v>
      </c>
      <c r="K121" s="47" t="str">
        <f t="shared" si="61"/>
        <v>12배</v>
      </c>
      <c r="L121" s="47" t="str">
        <f t="shared" si="61"/>
        <v>12배</v>
      </c>
      <c r="M121" s="59">
        <f>M118/H118</f>
        <v>1.2345410837894981</v>
      </c>
      <c r="N121" s="59">
        <f t="shared" ref="N121:Q121" si="62">N118/I118</f>
        <v>1.0685605361864354</v>
      </c>
      <c r="O121" s="59">
        <f t="shared" si="62"/>
        <v>1.0710922463568875</v>
      </c>
      <c r="P121" s="59">
        <f t="shared" si="62"/>
        <v>1.0868247831992479</v>
      </c>
      <c r="Q121" s="59">
        <f t="shared" si="62"/>
        <v>1.0607808167462931</v>
      </c>
    </row>
    <row r="122" spans="1:17" x14ac:dyDescent="0.3">
      <c r="A122" s="44" t="s">
        <v>77</v>
      </c>
      <c r="B122">
        <v>32960</v>
      </c>
      <c r="C122">
        <v>42274</v>
      </c>
      <c r="D122">
        <v>49242</v>
      </c>
      <c r="E122">
        <v>55825</v>
      </c>
      <c r="F122">
        <v>62249</v>
      </c>
      <c r="G122" s="51" t="s">
        <v>75</v>
      </c>
      <c r="H122" s="51">
        <f>B128*0.001</f>
        <v>13.888</v>
      </c>
      <c r="I122" s="51">
        <f t="shared" ref="I122:L122" si="63">C128*0.001</f>
        <v>27.624000000000002</v>
      </c>
      <c r="J122" s="51">
        <f t="shared" si="63"/>
        <v>41.634999999999998</v>
      </c>
      <c r="K122" s="51">
        <f t="shared" si="63"/>
        <v>56.474000000000004</v>
      </c>
      <c r="L122" s="51">
        <f t="shared" si="63"/>
        <v>67.224999999999994</v>
      </c>
      <c r="M122" s="55">
        <f>M119/H119</f>
        <v>1.2347343972428262</v>
      </c>
      <c r="N122" s="55">
        <f t="shared" ref="N122:Q122" si="64">N119/I119</f>
        <v>1.1443963183540877</v>
      </c>
      <c r="O122" s="55">
        <f t="shared" si="64"/>
        <v>1.1116830342025059</v>
      </c>
      <c r="P122" s="55">
        <f t="shared" si="64"/>
        <v>1.0617760617760619</v>
      </c>
      <c r="Q122" s="55">
        <f t="shared" si="64"/>
        <v>1.0709505376344086</v>
      </c>
    </row>
    <row r="125" spans="1:17" x14ac:dyDescent="0.3">
      <c r="A125" s="44" t="s">
        <v>75</v>
      </c>
      <c r="B125" s="44">
        <v>1000</v>
      </c>
      <c r="C125" s="44">
        <v>2000</v>
      </c>
      <c r="D125" s="44">
        <v>3000</v>
      </c>
      <c r="E125" s="44">
        <v>4000</v>
      </c>
      <c r="F125" s="44">
        <v>5000</v>
      </c>
    </row>
    <row r="126" spans="1:17" x14ac:dyDescent="0.3">
      <c r="A126" s="44" t="s">
        <v>31</v>
      </c>
      <c r="B126" s="45">
        <v>16128</v>
      </c>
      <c r="C126" s="45">
        <v>28373</v>
      </c>
      <c r="D126" s="45">
        <v>38702</v>
      </c>
      <c r="E126" s="45">
        <v>49988</v>
      </c>
      <c r="F126" s="45">
        <v>58771</v>
      </c>
    </row>
    <row r="127" spans="1:17" x14ac:dyDescent="0.3">
      <c r="A127" s="44" t="s">
        <v>70</v>
      </c>
      <c r="B127" s="45">
        <v>8984</v>
      </c>
      <c r="C127" s="45">
        <v>31849</v>
      </c>
      <c r="D127" s="45">
        <v>83491</v>
      </c>
      <c r="E127" s="45">
        <v>160565</v>
      </c>
      <c r="F127" s="45">
        <v>423902</v>
      </c>
      <c r="G127" t="s">
        <v>79</v>
      </c>
    </row>
    <row r="128" spans="1:17" x14ac:dyDescent="0.3">
      <c r="A128" s="44" t="s">
        <v>71</v>
      </c>
      <c r="B128" s="45">
        <v>13888</v>
      </c>
      <c r="C128" s="45">
        <v>27624</v>
      </c>
      <c r="D128" s="45">
        <v>41635</v>
      </c>
      <c r="E128" s="45">
        <v>56474</v>
      </c>
      <c r="F128" s="45">
        <v>67225</v>
      </c>
      <c r="G128" t="s">
        <v>81</v>
      </c>
    </row>
    <row r="129" spans="7:7" x14ac:dyDescent="0.3">
      <c r="G129" t="s">
        <v>80</v>
      </c>
    </row>
    <row r="130" spans="7:7" x14ac:dyDescent="0.3">
      <c r="G130" t="s">
        <v>82</v>
      </c>
    </row>
    <row r="132" spans="7:7" x14ac:dyDescent="0.3">
      <c r="G132" t="s">
        <v>78</v>
      </c>
    </row>
  </sheetData>
  <mergeCells count="22">
    <mergeCell ref="B16:F16"/>
    <mergeCell ref="G16:K16"/>
    <mergeCell ref="L16:P16"/>
    <mergeCell ref="B21:F21"/>
    <mergeCell ref="G21:K21"/>
    <mergeCell ref="L21:P21"/>
    <mergeCell ref="H102:L104"/>
    <mergeCell ref="S2:W2"/>
    <mergeCell ref="X2:AB2"/>
    <mergeCell ref="AC2:AG2"/>
    <mergeCell ref="S15:W15"/>
    <mergeCell ref="X15:AB15"/>
    <mergeCell ref="AC15:AG15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C05D-727D-439F-892E-F84411DEB7B6}">
  <dimension ref="A1:AJ64"/>
  <sheetViews>
    <sheetView zoomScale="70" zoomScaleNormal="70" workbookViewId="0">
      <selection activeCell="M101" sqref="M10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3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18.954999999999998</v>
      </c>
      <c r="T4" s="1">
        <v>22.235700000000001</v>
      </c>
      <c r="U4" s="1">
        <v>24.422799999999999</v>
      </c>
      <c r="V4" s="1">
        <v>26.083400000000001</v>
      </c>
      <c r="W4" s="1">
        <v>27.622499999999999</v>
      </c>
      <c r="X4" s="1">
        <v>20.291599999999999</v>
      </c>
      <c r="Y4" s="1">
        <v>23.855799999999999</v>
      </c>
      <c r="Z4" s="1">
        <v>25.718900000000001</v>
      </c>
      <c r="AA4" s="1">
        <v>28.0275</v>
      </c>
      <c r="AB4" s="1">
        <v>28.5136</v>
      </c>
      <c r="AC4" s="1">
        <v>12.717700000000001</v>
      </c>
      <c r="AD4" s="1">
        <v>15.5124</v>
      </c>
      <c r="AE4" s="1">
        <v>17.132400000000001</v>
      </c>
      <c r="AF4" s="1">
        <v>18.266500000000001</v>
      </c>
      <c r="AG4" s="1">
        <v>19.360099999999999</v>
      </c>
      <c r="AH4" s="13">
        <f>AVERAGE(S4:W4)</f>
        <v>23.863880000000002</v>
      </c>
      <c r="AI4" s="13">
        <f>AVERAGE(X4:AB4)</f>
        <v>25.281479999999998</v>
      </c>
      <c r="AJ4" s="13">
        <f>AVERAGE(AC4:AG4)</f>
        <v>16.597819999999999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9.4775200000000002</v>
      </c>
      <c r="T5" s="1">
        <v>11.0571</v>
      </c>
      <c r="U5" s="1">
        <v>12.2722</v>
      </c>
      <c r="V5" s="1">
        <v>13.041700000000001</v>
      </c>
      <c r="W5" s="1">
        <v>13.527699999999999</v>
      </c>
      <c r="X5" s="1">
        <v>10.2066</v>
      </c>
      <c r="Y5" s="1">
        <v>11.8672</v>
      </c>
      <c r="Z5" s="1">
        <v>12.7582</v>
      </c>
      <c r="AA5" s="1">
        <v>13.527699999999999</v>
      </c>
      <c r="AB5" s="1">
        <v>13.6493</v>
      </c>
      <c r="AC5" s="1">
        <v>6.1158400000000004</v>
      </c>
      <c r="AD5" s="1">
        <v>7.4524100000000004</v>
      </c>
      <c r="AE5" s="1">
        <v>8.3839600000000001</v>
      </c>
      <c r="AF5" s="1">
        <v>9.1940100000000005</v>
      </c>
      <c r="AG5" s="1">
        <v>9.7205300000000001</v>
      </c>
      <c r="AH5" s="13">
        <f t="shared" ref="AH5:AH7" si="0">AVERAGE(S5:W5)</f>
        <v>11.875244</v>
      </c>
      <c r="AI5" s="13">
        <f t="shared" ref="AI5:AI7" si="1">AVERAGE(X5:AB5)</f>
        <v>12.4018</v>
      </c>
      <c r="AJ5" s="13">
        <f t="shared" ref="AJ5:AJ7" si="2">AVERAGE(AC5:AG5)</f>
        <v>8.1733499999999992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9.4775200000000002</v>
      </c>
      <c r="T6" s="1">
        <v>11.0571</v>
      </c>
      <c r="U6" s="1">
        <v>12.2722</v>
      </c>
      <c r="V6" s="1">
        <v>13.041700000000001</v>
      </c>
      <c r="W6" s="1">
        <v>13.527699999999999</v>
      </c>
      <c r="X6" s="1">
        <v>10.2066</v>
      </c>
      <c r="Y6" s="1">
        <v>11.8672</v>
      </c>
      <c r="Z6" s="1">
        <v>12.7582</v>
      </c>
      <c r="AA6" s="1">
        <v>13.527699999999999</v>
      </c>
      <c r="AB6" s="1">
        <v>13.6493</v>
      </c>
      <c r="AC6" s="1">
        <v>6.1158400000000004</v>
      </c>
      <c r="AD6" s="1">
        <v>7.4524100000000004</v>
      </c>
      <c r="AE6" s="1">
        <v>8.3839600000000001</v>
      </c>
      <c r="AF6" s="1">
        <v>9.1940100000000005</v>
      </c>
      <c r="AG6" s="1">
        <v>9.7205300000000001</v>
      </c>
      <c r="AH6" s="13">
        <f t="shared" si="0"/>
        <v>11.875244</v>
      </c>
      <c r="AI6" s="13">
        <f t="shared" si="1"/>
        <v>12.4018</v>
      </c>
      <c r="AJ6" s="13">
        <f t="shared" si="2"/>
        <v>8.1733499999999992</v>
      </c>
    </row>
    <row r="7" spans="1:36" x14ac:dyDescent="0.3">
      <c r="A7" s="3"/>
      <c r="B7" s="3"/>
      <c r="C7" s="3"/>
      <c r="R7" s="17" t="s">
        <v>14</v>
      </c>
      <c r="S7" s="1">
        <v>4.1298599999999999</v>
      </c>
      <c r="T7" s="1">
        <v>4.7630499999999998</v>
      </c>
      <c r="U7" s="1">
        <v>5.2261199999999999</v>
      </c>
      <c r="V7" s="1">
        <v>5.59199</v>
      </c>
      <c r="W7" s="1">
        <v>5.8046300000000004</v>
      </c>
      <c r="X7" s="1">
        <v>4.4754800000000001</v>
      </c>
      <c r="Y7" s="1">
        <v>5.1154200000000003</v>
      </c>
      <c r="Z7" s="1">
        <v>5.5082899999999997</v>
      </c>
      <c r="AA7" s="1">
        <v>5.8626800000000001</v>
      </c>
      <c r="AB7" s="1">
        <v>5.9065599999999998</v>
      </c>
      <c r="AC7" s="1">
        <v>2.7229199999999998</v>
      </c>
      <c r="AD7" s="1">
        <v>3.2789299999999999</v>
      </c>
      <c r="AE7" s="1">
        <v>3.6562700000000001</v>
      </c>
      <c r="AF7" s="1">
        <v>3.9951400000000001</v>
      </c>
      <c r="AG7" s="1">
        <v>4.2125000000000004</v>
      </c>
      <c r="AH7" s="13">
        <f t="shared" si="0"/>
        <v>5.1031300000000002</v>
      </c>
      <c r="AI7" s="13">
        <f t="shared" si="1"/>
        <v>5.3736860000000002</v>
      </c>
      <c r="AJ7" s="13">
        <f t="shared" si="2"/>
        <v>3.5731520000000003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9.4775200000000002</v>
      </c>
      <c r="T8" s="1">
        <v>11.0571</v>
      </c>
      <c r="U8" s="1">
        <v>12.2722</v>
      </c>
      <c r="V8" s="1">
        <v>13.041700000000001</v>
      </c>
      <c r="W8" s="1">
        <v>13.527699999999999</v>
      </c>
      <c r="X8" s="1">
        <v>10.2066</v>
      </c>
      <c r="Y8" s="1">
        <v>11.8672</v>
      </c>
      <c r="Z8" s="1">
        <v>12.7582</v>
      </c>
      <c r="AA8" s="1">
        <v>13.527699999999999</v>
      </c>
      <c r="AB8" s="1">
        <v>13.6493</v>
      </c>
      <c r="AC8" s="1">
        <v>6.1158400000000004</v>
      </c>
      <c r="AD8" s="1">
        <v>7.4524100000000004</v>
      </c>
      <c r="AE8" s="1">
        <v>8.3839600000000001</v>
      </c>
      <c r="AF8" s="1">
        <v>9.1940100000000005</v>
      </c>
      <c r="AG8" s="1">
        <v>9.7205300000000001</v>
      </c>
      <c r="AH8" s="13">
        <f>AVERAGE(S8:W8)</f>
        <v>11.875244</v>
      </c>
      <c r="AI8" s="13">
        <f>AVERAGE(X8:AB8)</f>
        <v>12.4018</v>
      </c>
      <c r="AJ8" s="13">
        <f>AVERAGE(AC8:AG8)</f>
        <v>8.1733499999999992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9.4775200000000002</v>
      </c>
      <c r="T9" s="1">
        <v>11.0571</v>
      </c>
      <c r="U9" s="1">
        <v>12.2722</v>
      </c>
      <c r="V9" s="1">
        <v>13.041700000000001</v>
      </c>
      <c r="W9" s="1">
        <v>13.527699999999999</v>
      </c>
      <c r="X9" s="1">
        <v>10.2066</v>
      </c>
      <c r="Y9" s="1">
        <v>11.8672</v>
      </c>
      <c r="Z9" s="1">
        <v>12.7582</v>
      </c>
      <c r="AA9" s="1">
        <v>13.527699999999999</v>
      </c>
      <c r="AB9" s="1">
        <v>13.6493</v>
      </c>
      <c r="AC9" s="1">
        <v>6.1158400000000004</v>
      </c>
      <c r="AD9" s="1">
        <v>7.4524100000000004</v>
      </c>
      <c r="AE9" s="1">
        <v>8.3839600000000001</v>
      </c>
      <c r="AF9" s="1">
        <v>9.1940100000000005</v>
      </c>
      <c r="AG9" s="1">
        <v>9.7205300000000001</v>
      </c>
      <c r="AH9" s="13">
        <f t="shared" ref="AH9" si="3">AVERAGE(S9:W9)</f>
        <v>11.875244</v>
      </c>
      <c r="AI9" s="13">
        <f t="shared" ref="AI9:AI10" si="4">AVERAGE(X9:AB9)</f>
        <v>12.4018</v>
      </c>
      <c r="AJ9" s="13">
        <f t="shared" ref="AJ9:AJ10" si="5">AVERAGE(AC9:AG9)</f>
        <v>8.1733499999999992</v>
      </c>
    </row>
    <row r="10" spans="1:36" x14ac:dyDescent="0.3">
      <c r="A10" s="1" t="s">
        <v>59</v>
      </c>
      <c r="B10" s="1">
        <v>13513</v>
      </c>
      <c r="C10" s="1">
        <v>34818</v>
      </c>
      <c r="D10" s="30"/>
      <c r="E10" s="3">
        <f>C10/C12</f>
        <v>5.9063613231552159</v>
      </c>
      <c r="G10" t="s">
        <v>59</v>
      </c>
      <c r="H10">
        <v>13749</v>
      </c>
      <c r="I10">
        <v>65016</v>
      </c>
      <c r="R10" s="17" t="s">
        <v>44</v>
      </c>
      <c r="S10" s="1">
        <v>3.70785E-2</v>
      </c>
      <c r="T10" s="1">
        <v>4.3679500000000003E-2</v>
      </c>
      <c r="U10" s="1">
        <v>4.8389099999999997E-2</v>
      </c>
      <c r="V10" s="1">
        <v>5.1974399999999997E-2</v>
      </c>
      <c r="W10" s="1">
        <v>5.4149099999999999E-2</v>
      </c>
      <c r="X10" s="1">
        <v>4.0806700000000001E-2</v>
      </c>
      <c r="Y10" s="1">
        <v>4.7329900000000001E-2</v>
      </c>
      <c r="Z10" s="1">
        <v>5.1348600000000001E-2</v>
      </c>
      <c r="AA10" s="1">
        <v>5.4896599999999997E-2</v>
      </c>
      <c r="AB10" s="1">
        <v>5.53914E-2</v>
      </c>
      <c r="AC10" s="1">
        <v>2.3869000000000001E-2</v>
      </c>
      <c r="AD10" s="1">
        <v>2.9184600000000002E-2</v>
      </c>
      <c r="AE10" s="1">
        <v>3.2667799999999997E-2</v>
      </c>
      <c r="AF10" s="1">
        <v>3.5737699999999997E-2</v>
      </c>
      <c r="AG10" s="1">
        <v>3.7896300000000001E-2</v>
      </c>
      <c r="AH10" s="13">
        <f>AVERAGE(S10:W10)</f>
        <v>4.7054119999999998E-2</v>
      </c>
      <c r="AI10" s="13">
        <f t="shared" si="4"/>
        <v>4.9954640000000002E-2</v>
      </c>
      <c r="AJ10" s="13">
        <f t="shared" si="5"/>
        <v>3.1871080000000003E-2</v>
      </c>
    </row>
    <row r="11" spans="1:36" x14ac:dyDescent="0.3">
      <c r="A11" s="1" t="s">
        <v>60</v>
      </c>
      <c r="B11" s="1">
        <v>10869</v>
      </c>
      <c r="C11" s="1">
        <v>24011</v>
      </c>
      <c r="D11" s="30"/>
      <c r="E11" s="3"/>
      <c r="G11" t="s">
        <v>60</v>
      </c>
      <c r="H11">
        <v>11043</v>
      </c>
      <c r="I11">
        <v>51854</v>
      </c>
      <c r="R11" s="1" t="s">
        <v>37</v>
      </c>
      <c r="S11" s="13">
        <f>S5</f>
        <v>9.4775200000000002</v>
      </c>
      <c r="T11" s="13">
        <f t="shared" ref="T11:AJ11" si="6">T5</f>
        <v>11.0571</v>
      </c>
      <c r="U11" s="13">
        <f t="shared" si="6"/>
        <v>12.2722</v>
      </c>
      <c r="V11" s="13">
        <f t="shared" si="6"/>
        <v>13.041700000000001</v>
      </c>
      <c r="W11" s="13">
        <f t="shared" si="6"/>
        <v>13.527699999999999</v>
      </c>
      <c r="X11" s="13">
        <f t="shared" si="6"/>
        <v>10.2066</v>
      </c>
      <c r="Y11" s="13">
        <f t="shared" si="6"/>
        <v>11.8672</v>
      </c>
      <c r="Z11" s="13">
        <f t="shared" si="6"/>
        <v>12.7582</v>
      </c>
      <c r="AA11" s="13">
        <f t="shared" si="6"/>
        <v>13.527699999999999</v>
      </c>
      <c r="AB11" s="13">
        <f t="shared" si="6"/>
        <v>13.6493</v>
      </c>
      <c r="AC11" s="13">
        <f t="shared" si="6"/>
        <v>6.1158400000000004</v>
      </c>
      <c r="AD11" s="13">
        <f t="shared" si="6"/>
        <v>7.4524100000000004</v>
      </c>
      <c r="AE11" s="13">
        <f t="shared" si="6"/>
        <v>8.3839600000000001</v>
      </c>
      <c r="AF11" s="13">
        <f t="shared" si="6"/>
        <v>9.1940100000000005</v>
      </c>
      <c r="AG11" s="13">
        <f t="shared" si="6"/>
        <v>9.7205300000000001</v>
      </c>
      <c r="AH11" s="13">
        <f t="shared" si="6"/>
        <v>11.875244</v>
      </c>
      <c r="AI11" s="13">
        <f t="shared" si="6"/>
        <v>12.4018</v>
      </c>
      <c r="AJ11" s="13">
        <f t="shared" si="6"/>
        <v>8.1733499999999992</v>
      </c>
    </row>
    <row r="12" spans="1:36" x14ac:dyDescent="0.3">
      <c r="A12" s="1" t="s">
        <v>61</v>
      </c>
      <c r="B12" s="1">
        <v>54256</v>
      </c>
      <c r="C12" s="1">
        <v>5895</v>
      </c>
      <c r="D12" s="30"/>
      <c r="E12" s="3"/>
      <c r="G12" t="s">
        <v>61</v>
      </c>
      <c r="H12">
        <v>53361</v>
      </c>
      <c r="I12">
        <v>5823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27.796700000000001</v>
      </c>
      <c r="T17" s="1">
        <v>32.031700000000001</v>
      </c>
      <c r="U17" s="1">
        <v>34.0227</v>
      </c>
      <c r="V17" s="1">
        <v>35.639600000000002</v>
      </c>
      <c r="W17" s="1">
        <v>37.168599999999998</v>
      </c>
      <c r="X17" s="1">
        <v>29.017700000000001</v>
      </c>
      <c r="Y17" s="1">
        <v>33.428699999999999</v>
      </c>
      <c r="Z17" s="1">
        <v>35.265599999999999</v>
      </c>
      <c r="AA17" s="1">
        <v>37.300600000000003</v>
      </c>
      <c r="AB17" s="1">
        <v>38.081600000000002</v>
      </c>
      <c r="AC17" s="1">
        <v>21.691800000000001</v>
      </c>
      <c r="AD17" s="1">
        <v>24.408799999999999</v>
      </c>
      <c r="AE17" s="1">
        <v>26.124700000000001</v>
      </c>
      <c r="AF17" s="1">
        <v>27.400700000000001</v>
      </c>
      <c r="AG17" s="1">
        <v>28.390699999999999</v>
      </c>
      <c r="AH17" s="13">
        <f>AVERAGE(S17:W17)</f>
        <v>33.331859999999999</v>
      </c>
      <c r="AI17" s="13">
        <f>AVERAGE(X17:AB17)</f>
        <v>34.618839999999999</v>
      </c>
      <c r="AJ17" s="13">
        <f>AVERAGE(AC17:AG17)</f>
        <v>25.603340000000003</v>
      </c>
    </row>
    <row r="18" spans="1:36" x14ac:dyDescent="0.3">
      <c r="A18" s="37" t="s">
        <v>27</v>
      </c>
      <c r="B18" s="41">
        <v>3.4034</v>
      </c>
      <c r="C18" s="41">
        <v>3.7397300000000002</v>
      </c>
      <c r="D18" s="41">
        <v>4.0087000000000002</v>
      </c>
      <c r="E18" s="41">
        <v>4.2188800000000004</v>
      </c>
      <c r="F18" s="21">
        <v>4.38687</v>
      </c>
      <c r="G18" s="36">
        <v>3.4798</v>
      </c>
      <c r="H18" s="36">
        <v>3.8468</v>
      </c>
      <c r="I18" s="36">
        <v>4.1326999999999998</v>
      </c>
      <c r="J18" s="36">
        <v>4.3384799999999997</v>
      </c>
      <c r="K18" s="36">
        <v>4.4988000000000001</v>
      </c>
      <c r="L18" s="21">
        <v>3.2890000000000001</v>
      </c>
      <c r="M18" s="21">
        <v>3.5134699999999999</v>
      </c>
      <c r="N18" s="21">
        <v>3.7010000000000001</v>
      </c>
      <c r="O18" s="21">
        <v>3.8391999999999999</v>
      </c>
      <c r="P18" s="21">
        <v>3.9681299999999999</v>
      </c>
      <c r="R18" s="17" t="s">
        <v>12</v>
      </c>
      <c r="S18" s="1">
        <v>8.50291</v>
      </c>
      <c r="T18" s="1">
        <v>9.7789000000000001</v>
      </c>
      <c r="U18" s="1">
        <v>10.581899999999999</v>
      </c>
      <c r="V18" s="1">
        <v>11.0769</v>
      </c>
      <c r="W18" s="1">
        <v>11.6159</v>
      </c>
      <c r="X18" s="1">
        <v>8.6349099999999996</v>
      </c>
      <c r="Y18" s="1">
        <v>9.6908999999999992</v>
      </c>
      <c r="Z18" s="1">
        <v>10.174899999999999</v>
      </c>
      <c r="AA18" s="1">
        <v>10.790900000000001</v>
      </c>
      <c r="AB18" s="1">
        <v>10.9339</v>
      </c>
      <c r="AC18" s="1">
        <v>6.7539300000000004</v>
      </c>
      <c r="AD18" s="1">
        <v>7.6009200000000003</v>
      </c>
      <c r="AE18" s="1">
        <v>8.13992</v>
      </c>
      <c r="AF18" s="1">
        <v>8.6019100000000002</v>
      </c>
      <c r="AG18" s="1">
        <v>8.9759100000000007</v>
      </c>
      <c r="AH18" s="13">
        <f t="shared" ref="AH18:AH20" si="7">AVERAGE(S18:W18)</f>
        <v>10.311302000000001</v>
      </c>
      <c r="AI18" s="13">
        <f t="shared" ref="AI18:AI19" si="8">AVERAGE(X18:AB18)</f>
        <v>10.045102</v>
      </c>
      <c r="AJ18" s="13">
        <f t="shared" ref="AJ18:AJ20" si="9">AVERAGE(AC18:AG18)</f>
        <v>8.0145180000000007</v>
      </c>
    </row>
    <row r="19" spans="1:36" x14ac:dyDescent="0.3">
      <c r="A19" s="37" t="s">
        <v>46</v>
      </c>
      <c r="B19" s="41">
        <v>139.80000000000001</v>
      </c>
      <c r="C19" s="41">
        <v>162.6</v>
      </c>
      <c r="D19" s="41">
        <v>181.2</v>
      </c>
      <c r="E19" s="41">
        <v>195</v>
      </c>
      <c r="F19" s="21">
        <v>215.4</v>
      </c>
      <c r="G19" s="21">
        <v>151.80000000000001</v>
      </c>
      <c r="H19" s="21">
        <v>176.8</v>
      </c>
      <c r="I19" s="21">
        <v>195.8</v>
      </c>
      <c r="J19" s="21">
        <v>215.4</v>
      </c>
      <c r="K19" s="21">
        <v>230.2</v>
      </c>
      <c r="L19" s="21">
        <v>92.4</v>
      </c>
      <c r="M19" s="21">
        <v>108</v>
      </c>
      <c r="N19" s="21">
        <v>120.2</v>
      </c>
      <c r="O19" s="21">
        <v>129.19999999999999</v>
      </c>
      <c r="P19" s="21">
        <v>138</v>
      </c>
      <c r="R19" s="1" t="s">
        <v>13</v>
      </c>
      <c r="S19" s="1">
        <v>8.50291</v>
      </c>
      <c r="T19" s="1">
        <v>9.7789000000000001</v>
      </c>
      <c r="U19" s="1">
        <v>10.581899999999999</v>
      </c>
      <c r="V19" s="1">
        <v>11.0769</v>
      </c>
      <c r="W19" s="1">
        <v>11.6159</v>
      </c>
      <c r="X19" s="1">
        <v>8.6349099999999996</v>
      </c>
      <c r="Y19" s="1">
        <v>9.6908999999999992</v>
      </c>
      <c r="Z19" s="1">
        <v>10.174899999999999</v>
      </c>
      <c r="AA19" s="1">
        <v>10.790900000000001</v>
      </c>
      <c r="AB19" s="1">
        <v>10.9339</v>
      </c>
      <c r="AC19" s="1">
        <v>6.7539300000000004</v>
      </c>
      <c r="AD19" s="1">
        <v>7.6009200000000003</v>
      </c>
      <c r="AE19" s="1">
        <v>8.13992</v>
      </c>
      <c r="AF19" s="1">
        <v>8.6019100000000002</v>
      </c>
      <c r="AG19" s="1">
        <v>8.9759100000000007</v>
      </c>
      <c r="AH19" s="13">
        <f t="shared" si="7"/>
        <v>10.311302000000001</v>
      </c>
      <c r="AI19" s="13">
        <f t="shared" si="8"/>
        <v>10.045102</v>
      </c>
      <c r="AJ19" s="13">
        <f t="shared" si="9"/>
        <v>8.0145180000000007</v>
      </c>
    </row>
    <row r="20" spans="1:36" x14ac:dyDescent="0.3">
      <c r="R20" s="17" t="s">
        <v>14</v>
      </c>
      <c r="S20" s="1">
        <v>6.7141500000000001</v>
      </c>
      <c r="T20" s="1">
        <v>7.68635</v>
      </c>
      <c r="U20" s="1">
        <v>8.2590800000000009</v>
      </c>
      <c r="V20" s="1">
        <v>8.6151099999999996</v>
      </c>
      <c r="W20" s="1">
        <v>9.0578599999999998</v>
      </c>
      <c r="X20" s="1">
        <v>6.9042599999999998</v>
      </c>
      <c r="Y20" s="1">
        <v>7.7352999999999996</v>
      </c>
      <c r="Z20" s="1">
        <v>8.0867500000000003</v>
      </c>
      <c r="AA20" s="1">
        <v>8.6037400000000002</v>
      </c>
      <c r="AB20" s="1">
        <v>8.7247400000000006</v>
      </c>
      <c r="AC20" s="1">
        <v>5.4767999999999999</v>
      </c>
      <c r="AD20" s="1">
        <v>6.0948099999999998</v>
      </c>
      <c r="AE20" s="1">
        <v>6.51647</v>
      </c>
      <c r="AF20" s="1">
        <v>6.8657199999999996</v>
      </c>
      <c r="AG20" s="1">
        <v>7.1713300000000002</v>
      </c>
      <c r="AH20" s="13">
        <f t="shared" si="7"/>
        <v>8.0665099999999992</v>
      </c>
      <c r="AI20" s="13">
        <f>AVERAGE(X20:AB20)</f>
        <v>8.0109579999999987</v>
      </c>
      <c r="AJ20" s="13">
        <f t="shared" si="9"/>
        <v>6.4250259999999999</v>
      </c>
    </row>
    <row r="21" spans="1:36" x14ac:dyDescent="0.3">
      <c r="A21" s="3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R21" s="1" t="s">
        <v>15</v>
      </c>
      <c r="S21" s="1">
        <v>8.50291</v>
      </c>
      <c r="T21" s="1">
        <v>9.7789000000000001</v>
      </c>
      <c r="U21" s="1">
        <v>10.581899999999999</v>
      </c>
      <c r="V21" s="1">
        <v>11.0769</v>
      </c>
      <c r="W21" s="1">
        <v>11.6159</v>
      </c>
      <c r="X21" s="1">
        <v>8.6349099999999996</v>
      </c>
      <c r="Y21" s="1">
        <v>9.6908999999999992</v>
      </c>
      <c r="Z21" s="1">
        <v>10.174899999999999</v>
      </c>
      <c r="AA21" s="1">
        <v>10.790900000000001</v>
      </c>
      <c r="AB21" s="1">
        <v>10.9339</v>
      </c>
      <c r="AC21" s="1">
        <v>6.7539300000000004</v>
      </c>
      <c r="AD21" s="1">
        <v>7.6009200000000003</v>
      </c>
      <c r="AE21" s="1">
        <v>8.13992</v>
      </c>
      <c r="AF21" s="1">
        <v>8.6019100000000002</v>
      </c>
      <c r="AG21" s="1">
        <v>8.9759100000000007</v>
      </c>
      <c r="AH21" s="13">
        <f>AVERAGE(S21:W21)</f>
        <v>10.311302000000001</v>
      </c>
      <c r="AI21" s="13">
        <f>AVERAGE(X21:AB21)</f>
        <v>10.045102</v>
      </c>
      <c r="AJ21" s="13">
        <f>AVERAGE(AC21:AG21)</f>
        <v>8.0145180000000007</v>
      </c>
    </row>
    <row r="22" spans="1:36" x14ac:dyDescent="0.3">
      <c r="A22" s="3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8.50291</v>
      </c>
      <c r="T22" s="1">
        <v>9.7789000000000001</v>
      </c>
      <c r="U22" s="1">
        <v>10.581899999999999</v>
      </c>
      <c r="V22" s="1">
        <v>11.0769</v>
      </c>
      <c r="W22" s="1">
        <v>11.6159</v>
      </c>
      <c r="X22" s="1">
        <v>8.6349099999999996</v>
      </c>
      <c r="Y22" s="1">
        <v>9.6908999999999992</v>
      </c>
      <c r="Z22" s="1">
        <v>10.174899999999999</v>
      </c>
      <c r="AA22" s="1">
        <v>10.790900000000001</v>
      </c>
      <c r="AB22" s="1">
        <v>10.9339</v>
      </c>
      <c r="AC22" s="1">
        <v>6.7539300000000004</v>
      </c>
      <c r="AD22" s="1">
        <v>7.6009200000000003</v>
      </c>
      <c r="AE22" s="1">
        <v>8.13992</v>
      </c>
      <c r="AF22" s="1">
        <v>8.6019100000000002</v>
      </c>
      <c r="AG22" s="1">
        <v>8.9759100000000007</v>
      </c>
      <c r="AH22" s="13">
        <f t="shared" ref="AH22" si="10">AVERAGE(S22:W22)</f>
        <v>10.311302000000001</v>
      </c>
      <c r="AI22" s="13">
        <f t="shared" ref="AI22:AI23" si="11">AVERAGE(X22:AB22)</f>
        <v>10.045102</v>
      </c>
      <c r="AJ22" s="13">
        <f t="shared" ref="AJ22:AJ23" si="12">AVERAGE(AC22:AG22)</f>
        <v>8.0145180000000007</v>
      </c>
    </row>
    <row r="23" spans="1:36" x14ac:dyDescent="0.3">
      <c r="A23" s="3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6.5847699999999995E-2</v>
      </c>
      <c r="T23" s="1">
        <v>7.7327800000000002E-2</v>
      </c>
      <c r="U23" s="1">
        <v>8.3584599999999995E-2</v>
      </c>
      <c r="V23" s="1">
        <v>8.7750800000000004E-2</v>
      </c>
      <c r="W23" s="1">
        <v>9.2791100000000001E-2</v>
      </c>
      <c r="X23" s="1">
        <v>6.9368600000000002E-2</v>
      </c>
      <c r="Y23" s="1">
        <v>7.9001399999999999E-2</v>
      </c>
      <c r="Z23" s="1">
        <v>8.3070099999999994E-2</v>
      </c>
      <c r="AA23" s="1">
        <v>8.9214199999999994E-2</v>
      </c>
      <c r="AB23" s="1">
        <v>9.0855400000000003E-2</v>
      </c>
      <c r="AC23" s="1">
        <v>5.0790200000000001E-2</v>
      </c>
      <c r="AD23" s="1">
        <v>5.7140799999999999E-2</v>
      </c>
      <c r="AE23" s="1">
        <v>6.2046799999999999E-2</v>
      </c>
      <c r="AF23" s="1">
        <v>6.6146499999999997E-2</v>
      </c>
      <c r="AG23" s="1">
        <v>6.9435899999999995E-2</v>
      </c>
      <c r="AH23" s="13">
        <f>AVERAGE(S23:W23)</f>
        <v>8.1460400000000016E-2</v>
      </c>
      <c r="AI23" s="13">
        <f t="shared" si="11"/>
        <v>8.230193999999999E-2</v>
      </c>
      <c r="AJ23" s="13">
        <f t="shared" si="12"/>
        <v>6.1112039999999999E-2</v>
      </c>
    </row>
    <row r="24" spans="1:36" x14ac:dyDescent="0.3">
      <c r="A24" s="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8.50291</v>
      </c>
      <c r="T24" s="13">
        <f t="shared" ref="T24:AJ24" si="13">T18</f>
        <v>9.7789000000000001</v>
      </c>
      <c r="U24" s="13">
        <f t="shared" si="13"/>
        <v>10.581899999999999</v>
      </c>
      <c r="V24" s="13">
        <f t="shared" si="13"/>
        <v>11.0769</v>
      </c>
      <c r="W24" s="13">
        <f t="shared" si="13"/>
        <v>11.6159</v>
      </c>
      <c r="X24" s="13">
        <f t="shared" si="13"/>
        <v>8.6349099999999996</v>
      </c>
      <c r="Y24" s="13">
        <f t="shared" si="13"/>
        <v>9.6908999999999992</v>
      </c>
      <c r="Z24" s="13">
        <f t="shared" si="13"/>
        <v>10.174899999999999</v>
      </c>
      <c r="AA24" s="13">
        <f t="shared" si="13"/>
        <v>10.790900000000001</v>
      </c>
      <c r="AB24" s="13">
        <f t="shared" si="13"/>
        <v>10.9339</v>
      </c>
      <c r="AC24" s="13">
        <f t="shared" si="13"/>
        <v>6.7539300000000004</v>
      </c>
      <c r="AD24" s="13">
        <f t="shared" si="13"/>
        <v>7.6009200000000003</v>
      </c>
      <c r="AE24" s="13">
        <f t="shared" si="13"/>
        <v>8.13992</v>
      </c>
      <c r="AF24" s="13">
        <f t="shared" si="13"/>
        <v>8.6019100000000002</v>
      </c>
      <c r="AG24" s="13">
        <f t="shared" si="13"/>
        <v>8.9759100000000007</v>
      </c>
      <c r="AH24" s="13">
        <f t="shared" si="13"/>
        <v>10.311302000000001</v>
      </c>
      <c r="AI24" s="13">
        <f t="shared" si="13"/>
        <v>10.045102</v>
      </c>
      <c r="AJ24" s="13">
        <f t="shared" si="13"/>
        <v>8.0145180000000007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35.544800000000002</v>
      </c>
      <c r="T30" s="1">
        <v>39.7926</v>
      </c>
      <c r="U30" s="1">
        <v>41.687199999999997</v>
      </c>
      <c r="V30" s="1">
        <v>43.369</v>
      </c>
      <c r="W30" s="1">
        <v>44.9711</v>
      </c>
      <c r="X30" s="1">
        <v>36.954099999999997</v>
      </c>
      <c r="Y30" s="1">
        <v>40.922699999999999</v>
      </c>
      <c r="Z30" s="1">
        <v>42.863799999999998</v>
      </c>
      <c r="AA30" s="1">
        <v>44.818199999999997</v>
      </c>
      <c r="AB30" s="1">
        <v>45.742199999999997</v>
      </c>
      <c r="AC30" s="1">
        <v>28.451799999999999</v>
      </c>
      <c r="AD30" s="1">
        <v>31.5562</v>
      </c>
      <c r="AE30" s="1">
        <v>33.563800000000001</v>
      </c>
      <c r="AF30" s="1">
        <v>34.853400000000001</v>
      </c>
      <c r="AG30" s="1">
        <v>35.983499999999999</v>
      </c>
      <c r="AH30" s="13">
        <f>AVERAGE(S30:W30)</f>
        <v>41.072940000000003</v>
      </c>
      <c r="AI30" s="13">
        <f>AVERAGE(X30:AB30)</f>
        <v>42.260199999999998</v>
      </c>
      <c r="AJ30" s="13">
        <f>AVERAGE(AC30:AG30)</f>
        <v>32.881739999999994</v>
      </c>
    </row>
    <row r="31" spans="1:36" x14ac:dyDescent="0.3">
      <c r="R31" s="17" t="s">
        <v>12</v>
      </c>
      <c r="S31" s="1">
        <v>8.2430400000000006</v>
      </c>
      <c r="T31" s="1">
        <v>9.3199500000000004</v>
      </c>
      <c r="U31" s="1">
        <v>9.9381799999999991</v>
      </c>
      <c r="V31" s="1">
        <v>10.383599999999999</v>
      </c>
      <c r="W31" s="1">
        <v>10.948600000000001</v>
      </c>
      <c r="X31" s="1">
        <v>7.7910000000000004</v>
      </c>
      <c r="Y31" s="1">
        <v>8.4225200000000005</v>
      </c>
      <c r="Z31" s="1">
        <v>8.7682000000000002</v>
      </c>
      <c r="AA31" s="1">
        <v>9.4063700000000008</v>
      </c>
      <c r="AB31" s="1">
        <v>9.5924999999999994</v>
      </c>
      <c r="AC31" s="1">
        <v>6.6476100000000002</v>
      </c>
      <c r="AD31" s="1">
        <v>7.5716299999999999</v>
      </c>
      <c r="AE31" s="1">
        <v>8.0236699999999992</v>
      </c>
      <c r="AF31" s="1">
        <v>8.3759899999999998</v>
      </c>
      <c r="AG31" s="1">
        <v>8.6152999999999995</v>
      </c>
      <c r="AH31" s="13">
        <f t="shared" ref="AH31:AH33" si="14">AVERAGE(S31:W31)</f>
        <v>9.7666739999999983</v>
      </c>
      <c r="AI31" s="13">
        <f t="shared" ref="AI31:AI33" si="15">AVERAGE(X31:AB31)</f>
        <v>8.7961180000000017</v>
      </c>
      <c r="AJ31" s="13">
        <f t="shared" ref="AJ31:AJ33" si="16">AVERAGE(AC31:AG31)</f>
        <v>7.8468399999999985</v>
      </c>
    </row>
    <row r="32" spans="1:36" x14ac:dyDescent="0.3">
      <c r="R32" s="1" t="s">
        <v>13</v>
      </c>
      <c r="S32" s="1">
        <v>8.2430400000000006</v>
      </c>
      <c r="T32" s="1">
        <v>9.3199500000000004</v>
      </c>
      <c r="U32" s="1">
        <v>9.9381799999999991</v>
      </c>
      <c r="V32" s="1">
        <v>10.383599999999999</v>
      </c>
      <c r="W32" s="1">
        <v>10.948600000000001</v>
      </c>
      <c r="X32" s="1">
        <v>7.7910000000000004</v>
      </c>
      <c r="Y32" s="1">
        <v>8.4225200000000005</v>
      </c>
      <c r="Z32" s="1">
        <v>8.7682000000000002</v>
      </c>
      <c r="AA32" s="1">
        <v>9.4063700000000008</v>
      </c>
      <c r="AB32" s="1">
        <v>9.5924999999999994</v>
      </c>
      <c r="AC32" s="1">
        <v>6.6476100000000002</v>
      </c>
      <c r="AD32" s="1">
        <v>7.5716299999999999</v>
      </c>
      <c r="AE32" s="1">
        <v>8.0236699999999992</v>
      </c>
      <c r="AF32" s="1">
        <v>8.3759899999999998</v>
      </c>
      <c r="AG32" s="1">
        <v>8.6152999999999995</v>
      </c>
      <c r="AH32" s="13">
        <f t="shared" si="14"/>
        <v>9.7666739999999983</v>
      </c>
      <c r="AI32" s="13">
        <f t="shared" si="15"/>
        <v>8.7961180000000017</v>
      </c>
      <c r="AJ32" s="13">
        <f t="shared" si="16"/>
        <v>7.8468399999999985</v>
      </c>
    </row>
    <row r="33" spans="18:36" x14ac:dyDescent="0.3">
      <c r="R33" s="17" t="s">
        <v>14</v>
      </c>
      <c r="S33" s="1">
        <v>7.1310000000000002</v>
      </c>
      <c r="T33" s="1">
        <v>8.0176800000000004</v>
      </c>
      <c r="U33" s="1">
        <v>8.4856700000000007</v>
      </c>
      <c r="V33" s="1">
        <v>8.8559400000000004</v>
      </c>
      <c r="W33" s="1">
        <v>9.3622700000000005</v>
      </c>
      <c r="X33" s="1">
        <v>6.8027199999999999</v>
      </c>
      <c r="Y33" s="1">
        <v>7.3171299999999997</v>
      </c>
      <c r="Z33" s="1">
        <v>7.6048600000000004</v>
      </c>
      <c r="AA33" s="1">
        <v>8.1743400000000008</v>
      </c>
      <c r="AB33" s="1">
        <v>8.3438599999999994</v>
      </c>
      <c r="AC33" s="1">
        <v>5.9531299999999998</v>
      </c>
      <c r="AD33" s="1">
        <v>6.7049700000000003</v>
      </c>
      <c r="AE33" s="1">
        <v>7.0816699999999999</v>
      </c>
      <c r="AF33" s="1">
        <v>7.35588</v>
      </c>
      <c r="AG33" s="1">
        <v>7.5522099999999996</v>
      </c>
      <c r="AH33" s="13">
        <f t="shared" si="14"/>
        <v>8.3705120000000015</v>
      </c>
      <c r="AI33" s="13">
        <f t="shared" si="15"/>
        <v>7.6485820000000002</v>
      </c>
      <c r="AJ33" s="13">
        <f t="shared" si="16"/>
        <v>6.9295720000000003</v>
      </c>
    </row>
    <row r="34" spans="18:36" x14ac:dyDescent="0.3">
      <c r="R34" s="1" t="s">
        <v>15</v>
      </c>
      <c r="S34" s="1">
        <v>8.2430400000000006</v>
      </c>
      <c r="T34" s="1">
        <v>9.3199500000000004</v>
      </c>
      <c r="U34" s="1">
        <v>9.9381799999999991</v>
      </c>
      <c r="V34" s="1">
        <v>10.383599999999999</v>
      </c>
      <c r="W34" s="1">
        <v>10.948600000000001</v>
      </c>
      <c r="X34" s="1">
        <v>7.7910000000000004</v>
      </c>
      <c r="Y34" s="1">
        <v>8.4225200000000005</v>
      </c>
      <c r="Z34" s="1">
        <v>8.7682000000000002</v>
      </c>
      <c r="AA34" s="1">
        <v>9.4063700000000008</v>
      </c>
      <c r="AB34" s="1">
        <v>9.5924999999999994</v>
      </c>
      <c r="AC34" s="1">
        <v>6.6476100000000002</v>
      </c>
      <c r="AD34" s="1">
        <v>7.5716299999999999</v>
      </c>
      <c r="AE34" s="1">
        <v>8.0236699999999992</v>
      </c>
      <c r="AF34" s="1">
        <v>8.3759899999999998</v>
      </c>
      <c r="AG34" s="1">
        <v>8.6152999999999995</v>
      </c>
      <c r="AH34" s="13">
        <f>AVERAGE(S34:W34)</f>
        <v>9.7666739999999983</v>
      </c>
      <c r="AI34" s="13">
        <f>AVERAGE(X34:AB34)</f>
        <v>8.7961180000000017</v>
      </c>
      <c r="AJ34" s="13">
        <f>AVERAGE(AC34:AG34)</f>
        <v>7.8468399999999985</v>
      </c>
    </row>
    <row r="35" spans="18:36" x14ac:dyDescent="0.3">
      <c r="R35" s="1" t="s">
        <v>16</v>
      </c>
      <c r="S35" s="1">
        <v>8.2430400000000006</v>
      </c>
      <c r="T35" s="1">
        <v>9.3199500000000004</v>
      </c>
      <c r="U35" s="1">
        <v>9.9381799999999991</v>
      </c>
      <c r="V35" s="1">
        <v>10.383599999999999</v>
      </c>
      <c r="W35" s="1">
        <v>10.948600000000001</v>
      </c>
      <c r="X35" s="1">
        <v>7.7910000000000004</v>
      </c>
      <c r="Y35" s="1">
        <v>8.4225200000000005</v>
      </c>
      <c r="Z35" s="1">
        <v>8.7682000000000002</v>
      </c>
      <c r="AA35" s="1">
        <v>9.4063700000000008</v>
      </c>
      <c r="AB35" s="1">
        <v>9.5924999999999994</v>
      </c>
      <c r="AC35" s="1">
        <v>6.6476100000000002</v>
      </c>
      <c r="AD35" s="1">
        <v>7.5716299999999999</v>
      </c>
      <c r="AE35" s="1">
        <v>8.0236699999999992</v>
      </c>
      <c r="AF35" s="1">
        <v>8.3759899999999998</v>
      </c>
      <c r="AG35" s="1">
        <v>8.6152999999999995</v>
      </c>
      <c r="AH35" s="13">
        <f t="shared" ref="AH35" si="17">AVERAGE(S35:W35)</f>
        <v>9.7666739999999983</v>
      </c>
      <c r="AI35" s="13">
        <f t="shared" ref="AI35:AI36" si="18">AVERAGE(X35:AB35)</f>
        <v>8.7961180000000017</v>
      </c>
      <c r="AJ35" s="13">
        <f t="shared" ref="AJ35:AJ36" si="19">AVERAGE(AC35:AG35)</f>
        <v>7.8468399999999985</v>
      </c>
    </row>
    <row r="36" spans="18:36" x14ac:dyDescent="0.3">
      <c r="R36" s="17" t="s">
        <v>44</v>
      </c>
      <c r="S36" s="1">
        <v>9.7610600000000006E-2</v>
      </c>
      <c r="T36" s="1">
        <v>0.111197</v>
      </c>
      <c r="U36" s="1">
        <v>0.118751</v>
      </c>
      <c r="V36" s="1">
        <v>0.124255</v>
      </c>
      <c r="W36" s="1">
        <v>0.13284299999999999</v>
      </c>
      <c r="X36" s="1">
        <v>9.7827300000000006E-2</v>
      </c>
      <c r="Y36" s="1">
        <v>0.106776</v>
      </c>
      <c r="Z36" s="1">
        <v>0.111499</v>
      </c>
      <c r="AA36" s="1">
        <v>0.12191399999999999</v>
      </c>
      <c r="AB36" s="1">
        <v>0.12501599999999999</v>
      </c>
      <c r="AC36" s="1">
        <v>7.8804200000000005E-2</v>
      </c>
      <c r="AD36" s="1">
        <v>8.9911099999999994E-2</v>
      </c>
      <c r="AE36" s="1">
        <v>9.5137399999999997E-2</v>
      </c>
      <c r="AF36" s="1">
        <v>9.9124900000000002E-2</v>
      </c>
      <c r="AG36" s="1">
        <v>0.102766</v>
      </c>
      <c r="AH36" s="13">
        <f>AVERAGE(S36:W36)</f>
        <v>0.11693131999999999</v>
      </c>
      <c r="AI36" s="13">
        <f t="shared" si="18"/>
        <v>0.11260646000000001</v>
      </c>
      <c r="AJ36" s="13">
        <f t="shared" si="19"/>
        <v>9.3148720000000004E-2</v>
      </c>
    </row>
    <row r="37" spans="18:36" x14ac:dyDescent="0.3">
      <c r="R37" s="1" t="s">
        <v>37</v>
      </c>
      <c r="S37" s="13">
        <f t="shared" ref="S37:AJ37" si="20">S31</f>
        <v>8.2430400000000006</v>
      </c>
      <c r="T37" s="13">
        <f t="shared" si="20"/>
        <v>9.3199500000000004</v>
      </c>
      <c r="U37" s="13">
        <f t="shared" si="20"/>
        <v>9.9381799999999991</v>
      </c>
      <c r="V37" s="13">
        <f t="shared" si="20"/>
        <v>10.383599999999999</v>
      </c>
      <c r="W37" s="13">
        <f t="shared" si="20"/>
        <v>10.948600000000001</v>
      </c>
      <c r="X37" s="13">
        <f t="shared" si="20"/>
        <v>7.7910000000000004</v>
      </c>
      <c r="Y37" s="13">
        <f t="shared" si="20"/>
        <v>8.4225200000000005</v>
      </c>
      <c r="Z37" s="13">
        <f t="shared" si="20"/>
        <v>8.7682000000000002</v>
      </c>
      <c r="AA37" s="13">
        <f t="shared" si="20"/>
        <v>9.4063700000000008</v>
      </c>
      <c r="AB37" s="13">
        <f t="shared" si="20"/>
        <v>9.5924999999999994</v>
      </c>
      <c r="AC37" s="13">
        <f t="shared" si="20"/>
        <v>6.6476100000000002</v>
      </c>
      <c r="AD37" s="13">
        <f t="shared" si="20"/>
        <v>7.5716299999999999</v>
      </c>
      <c r="AE37" s="13">
        <f t="shared" si="20"/>
        <v>8.0236699999999992</v>
      </c>
      <c r="AF37" s="13">
        <f t="shared" si="20"/>
        <v>8.3759899999999998</v>
      </c>
      <c r="AG37" s="13">
        <f t="shared" si="20"/>
        <v>8.6152999999999995</v>
      </c>
      <c r="AH37" s="13">
        <f t="shared" si="20"/>
        <v>9.7666739999999983</v>
      </c>
      <c r="AI37" s="13">
        <f t="shared" si="20"/>
        <v>8.7961180000000017</v>
      </c>
      <c r="AJ37" s="13">
        <f t="shared" si="20"/>
        <v>7.8468399999999985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41.461100000000002</v>
      </c>
      <c r="T43" s="1">
        <v>45.6691</v>
      </c>
      <c r="U43" s="1">
        <v>47.444000000000003</v>
      </c>
      <c r="V43" s="1">
        <v>49.139099999999999</v>
      </c>
      <c r="W43" s="1">
        <v>50.614899999999999</v>
      </c>
      <c r="X43" s="1">
        <v>43.003399999999999</v>
      </c>
      <c r="Y43" s="1">
        <v>46.692799999999998</v>
      </c>
      <c r="Z43" s="1">
        <v>48.647199999999998</v>
      </c>
      <c r="AA43" s="1">
        <v>50.521799999999999</v>
      </c>
      <c r="AB43" s="1">
        <v>51.485700000000001</v>
      </c>
      <c r="AC43" s="1">
        <v>33.6569</v>
      </c>
      <c r="AD43" s="1">
        <v>37.166800000000002</v>
      </c>
      <c r="AE43" s="1">
        <v>39.347200000000001</v>
      </c>
      <c r="AF43" s="1">
        <v>40.6036</v>
      </c>
      <c r="AG43" s="1">
        <v>41.773600000000002</v>
      </c>
      <c r="AH43" s="13">
        <f>AVERAGE(S43:W43)</f>
        <v>46.865639999999999</v>
      </c>
      <c r="AI43" s="13">
        <f>AVERAGE(X43:AB43)</f>
        <v>48.070180000000008</v>
      </c>
      <c r="AJ43" s="13">
        <f>AVERAGE(AC43:AG43)</f>
        <v>38.509619999999998</v>
      </c>
    </row>
    <row r="44" spans="18:36" x14ac:dyDescent="0.3">
      <c r="R44" s="17" t="s">
        <v>12</v>
      </c>
      <c r="S44" s="1">
        <v>8.1832100000000008</v>
      </c>
      <c r="T44" s="1">
        <v>9.2667699999999993</v>
      </c>
      <c r="U44" s="1">
        <v>9.8916400000000007</v>
      </c>
      <c r="V44" s="1">
        <v>10.3703</v>
      </c>
      <c r="W44" s="1">
        <v>10.928699999999999</v>
      </c>
      <c r="X44" s="1">
        <v>7.2392500000000002</v>
      </c>
      <c r="Y44" s="1">
        <v>7.8508300000000002</v>
      </c>
      <c r="Z44" s="1">
        <v>8.1832100000000008</v>
      </c>
      <c r="AA44" s="1">
        <v>8.7814899999999998</v>
      </c>
      <c r="AB44" s="1">
        <v>8.9543300000000006</v>
      </c>
      <c r="AC44" s="1">
        <v>6.4415300000000002</v>
      </c>
      <c r="AD44" s="1">
        <v>7.4253799999999996</v>
      </c>
      <c r="AE44" s="1">
        <v>7.8308799999999996</v>
      </c>
      <c r="AF44" s="1">
        <v>8.0834899999999994</v>
      </c>
      <c r="AG44" s="1">
        <v>8.2496799999999997</v>
      </c>
      <c r="AH44" s="13">
        <f t="shared" ref="AH44:AH46" si="21">AVERAGE(S44:W44)</f>
        <v>9.7281239999999993</v>
      </c>
      <c r="AI44" s="13">
        <f t="shared" ref="AI44:AI46" si="22">AVERAGE(X44:AB44)</f>
        <v>8.2018219999999999</v>
      </c>
      <c r="AJ44" s="13">
        <f t="shared" ref="AJ44:AJ46" si="23">AVERAGE(AC44:AG44)</f>
        <v>7.6061920000000001</v>
      </c>
    </row>
    <row r="45" spans="18:36" x14ac:dyDescent="0.3">
      <c r="R45" s="1" t="s">
        <v>13</v>
      </c>
      <c r="S45" s="1">
        <v>8.1832100000000008</v>
      </c>
      <c r="T45" s="1">
        <v>9.2667699999999993</v>
      </c>
      <c r="U45" s="1">
        <v>9.8916400000000007</v>
      </c>
      <c r="V45" s="1">
        <v>10.3703</v>
      </c>
      <c r="W45" s="1">
        <v>10.928699999999999</v>
      </c>
      <c r="X45" s="1">
        <v>7.2392500000000002</v>
      </c>
      <c r="Y45" s="1">
        <v>7.8508300000000002</v>
      </c>
      <c r="Z45" s="1">
        <v>8.1832100000000008</v>
      </c>
      <c r="AA45" s="1">
        <v>8.7814899999999998</v>
      </c>
      <c r="AB45" s="1">
        <v>8.9543300000000006</v>
      </c>
      <c r="AC45" s="1">
        <v>6.4415300000000002</v>
      </c>
      <c r="AD45" s="1">
        <v>7.4253799999999996</v>
      </c>
      <c r="AE45" s="1">
        <v>7.8308799999999996</v>
      </c>
      <c r="AF45" s="1">
        <v>8.0834899999999994</v>
      </c>
      <c r="AG45" s="1">
        <v>8.2496799999999997</v>
      </c>
      <c r="AH45" s="13">
        <f t="shared" si="21"/>
        <v>9.7281239999999993</v>
      </c>
      <c r="AI45" s="13">
        <f t="shared" si="22"/>
        <v>8.2018219999999999</v>
      </c>
      <c r="AJ45" s="13">
        <f t="shared" si="23"/>
        <v>7.6061920000000001</v>
      </c>
    </row>
    <row r="46" spans="18:36" x14ac:dyDescent="0.3">
      <c r="R46" s="17" t="s">
        <v>14</v>
      </c>
      <c r="S46" s="1">
        <v>7.0246399999999998</v>
      </c>
      <c r="T46" s="1">
        <v>7.9102100000000002</v>
      </c>
      <c r="U46" s="1">
        <v>8.3909400000000005</v>
      </c>
      <c r="V46" s="1">
        <v>8.7916799999999995</v>
      </c>
      <c r="W46" s="1">
        <v>9.2863799999999994</v>
      </c>
      <c r="X46" s="1">
        <v>6.2476399999999996</v>
      </c>
      <c r="Y46" s="1">
        <v>6.7509800000000002</v>
      </c>
      <c r="Z46" s="1">
        <v>7.0265199999999997</v>
      </c>
      <c r="AA46" s="1">
        <v>7.5417100000000001</v>
      </c>
      <c r="AB46" s="1">
        <v>7.70458</v>
      </c>
      <c r="AC46" s="1">
        <v>5.7179399999999996</v>
      </c>
      <c r="AD46" s="1">
        <v>6.5122200000000001</v>
      </c>
      <c r="AE46" s="1">
        <v>6.8604399999999996</v>
      </c>
      <c r="AF46" s="1">
        <v>7.0827999999999998</v>
      </c>
      <c r="AG46" s="1">
        <v>7.2135400000000001</v>
      </c>
      <c r="AH46" s="13">
        <f t="shared" si="21"/>
        <v>8.2807700000000004</v>
      </c>
      <c r="AI46" s="13">
        <f t="shared" si="22"/>
        <v>7.0542860000000003</v>
      </c>
      <c r="AJ46" s="13">
        <f t="shared" si="23"/>
        <v>6.6773879999999988</v>
      </c>
    </row>
    <row r="47" spans="18:36" x14ac:dyDescent="0.3">
      <c r="R47" s="1" t="s">
        <v>15</v>
      </c>
      <c r="S47" s="1">
        <v>8.1832100000000008</v>
      </c>
      <c r="T47" s="1">
        <v>9.2667699999999993</v>
      </c>
      <c r="U47" s="1">
        <v>9.8916400000000007</v>
      </c>
      <c r="V47" s="1">
        <v>10.3703</v>
      </c>
      <c r="W47" s="1">
        <v>10.928699999999999</v>
      </c>
      <c r="X47" s="1">
        <v>7.2392500000000002</v>
      </c>
      <c r="Y47" s="1">
        <v>7.8508300000000002</v>
      </c>
      <c r="Z47" s="1">
        <v>8.1832100000000008</v>
      </c>
      <c r="AA47" s="1">
        <v>8.7814899999999998</v>
      </c>
      <c r="AB47" s="1">
        <v>8.9543300000000006</v>
      </c>
      <c r="AC47" s="1">
        <v>6.4415300000000002</v>
      </c>
      <c r="AD47" s="1">
        <v>7.4253799999999996</v>
      </c>
      <c r="AE47" s="1">
        <v>7.8308799999999996</v>
      </c>
      <c r="AF47" s="1">
        <v>8.0834899999999994</v>
      </c>
      <c r="AG47" s="1">
        <v>8.2496799999999997</v>
      </c>
      <c r="AH47" s="13">
        <f>AVERAGE(S47:W47)</f>
        <v>9.7281239999999993</v>
      </c>
      <c r="AI47" s="13">
        <f>AVERAGE(X47:AB47)</f>
        <v>8.2018219999999999</v>
      </c>
      <c r="AJ47" s="13">
        <f>AVERAGE(AC47:AG47)</f>
        <v>7.6061920000000001</v>
      </c>
    </row>
    <row r="48" spans="18:36" x14ac:dyDescent="0.3">
      <c r="R48" s="1" t="s">
        <v>16</v>
      </c>
      <c r="S48" s="1">
        <v>8.1832100000000008</v>
      </c>
      <c r="T48" s="1">
        <v>9.2667699999999993</v>
      </c>
      <c r="U48" s="1">
        <v>9.8916400000000007</v>
      </c>
      <c r="V48" s="1">
        <v>10.3703</v>
      </c>
      <c r="W48" s="1">
        <v>10.928699999999999</v>
      </c>
      <c r="X48" s="1">
        <v>7.2392500000000002</v>
      </c>
      <c r="Y48" s="1">
        <v>7.8508300000000002</v>
      </c>
      <c r="Z48" s="1">
        <v>8.1832100000000008</v>
      </c>
      <c r="AA48" s="1">
        <v>8.7814899999999998</v>
      </c>
      <c r="AB48" s="1">
        <v>8.9543300000000006</v>
      </c>
      <c r="AC48" s="1">
        <v>6.4415300000000002</v>
      </c>
      <c r="AD48" s="1">
        <v>7.4253799999999996</v>
      </c>
      <c r="AE48" s="1">
        <v>7.8308799999999996</v>
      </c>
      <c r="AF48" s="1">
        <v>8.0834899999999994</v>
      </c>
      <c r="AG48" s="1">
        <v>8.2496799999999997</v>
      </c>
      <c r="AH48" s="13">
        <f t="shared" ref="AH48" si="24">AVERAGE(S48:W48)</f>
        <v>9.7281239999999993</v>
      </c>
      <c r="AI48" s="13">
        <f t="shared" ref="AI48:AI49" si="25">AVERAGE(X48:AB48)</f>
        <v>8.2018219999999999</v>
      </c>
      <c r="AJ48" s="13">
        <f t="shared" ref="AJ48:AJ49" si="26">AVERAGE(AC48:AG48)</f>
        <v>7.6061920000000001</v>
      </c>
    </row>
    <row r="49" spans="18:36" x14ac:dyDescent="0.3">
      <c r="R49" s="17" t="s">
        <v>44</v>
      </c>
      <c r="S49" s="1">
        <v>9.5918199999999995E-2</v>
      </c>
      <c r="T49" s="1">
        <v>0.109454</v>
      </c>
      <c r="U49" s="1">
        <v>0.11720700000000001</v>
      </c>
      <c r="V49" s="1">
        <v>0.123098</v>
      </c>
      <c r="W49" s="1">
        <v>0.13134199999999999</v>
      </c>
      <c r="X49" s="1">
        <v>8.9930499999999997E-2</v>
      </c>
      <c r="Y49" s="1">
        <v>9.8730799999999994E-2</v>
      </c>
      <c r="Z49" s="1">
        <v>0.103204</v>
      </c>
      <c r="AA49" s="1">
        <v>0.11264100000000001</v>
      </c>
      <c r="AB49" s="1">
        <v>0.11559999999999999</v>
      </c>
      <c r="AC49" s="1">
        <v>7.6352799999999998E-2</v>
      </c>
      <c r="AD49" s="1">
        <v>8.7950799999999996E-2</v>
      </c>
      <c r="AE49" s="1">
        <v>9.31255E-2</v>
      </c>
      <c r="AF49" s="1">
        <v>9.6378000000000005E-2</v>
      </c>
      <c r="AG49" s="1">
        <v>9.9413699999999994E-2</v>
      </c>
      <c r="AH49" s="13">
        <f>AVERAGE(S49:W49)</f>
        <v>0.11540383999999999</v>
      </c>
      <c r="AI49" s="13">
        <f t="shared" si="25"/>
        <v>0.10402126</v>
      </c>
      <c r="AJ49" s="13">
        <f t="shared" si="26"/>
        <v>9.0644160000000001E-2</v>
      </c>
    </row>
    <row r="50" spans="18:36" x14ac:dyDescent="0.3">
      <c r="R50" s="1" t="s">
        <v>37</v>
      </c>
      <c r="S50" s="13">
        <f>S44</f>
        <v>8.1832100000000008</v>
      </c>
      <c r="T50" s="13">
        <f t="shared" ref="T50:AJ50" si="27">T44</f>
        <v>9.2667699999999993</v>
      </c>
      <c r="U50" s="13">
        <f t="shared" si="27"/>
        <v>9.8916400000000007</v>
      </c>
      <c r="V50" s="13">
        <f t="shared" si="27"/>
        <v>10.3703</v>
      </c>
      <c r="W50" s="13">
        <f t="shared" si="27"/>
        <v>10.928699999999999</v>
      </c>
      <c r="X50" s="13">
        <f t="shared" si="27"/>
        <v>7.2392500000000002</v>
      </c>
      <c r="Y50" s="13">
        <f t="shared" si="27"/>
        <v>7.8508300000000002</v>
      </c>
      <c r="Z50" s="13">
        <f t="shared" si="27"/>
        <v>8.1832100000000008</v>
      </c>
      <c r="AA50" s="13">
        <f t="shared" si="27"/>
        <v>8.7814899999999998</v>
      </c>
      <c r="AB50" s="13">
        <f t="shared" si="27"/>
        <v>8.9543300000000006</v>
      </c>
      <c r="AC50" s="13">
        <f t="shared" si="27"/>
        <v>6.4415300000000002</v>
      </c>
      <c r="AD50" s="13">
        <f t="shared" si="27"/>
        <v>7.4253799999999996</v>
      </c>
      <c r="AE50" s="13">
        <f t="shared" si="27"/>
        <v>7.8308799999999996</v>
      </c>
      <c r="AF50" s="13">
        <f t="shared" si="27"/>
        <v>8.0834899999999994</v>
      </c>
      <c r="AG50" s="13">
        <f t="shared" si="27"/>
        <v>8.2496799999999997</v>
      </c>
      <c r="AH50" s="13">
        <f t="shared" si="27"/>
        <v>9.7281239999999993</v>
      </c>
      <c r="AI50" s="13">
        <f t="shared" si="27"/>
        <v>8.2018219999999999</v>
      </c>
      <c r="AJ50" s="13">
        <f t="shared" si="27"/>
        <v>7.6061920000000001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45.722299999999997</v>
      </c>
      <c r="T56" s="1">
        <v>49.903599999999997</v>
      </c>
      <c r="U56" s="1">
        <v>51.638599999999997</v>
      </c>
      <c r="V56" s="1">
        <v>53.380299999999998</v>
      </c>
      <c r="W56" s="1">
        <v>54.776299999999999</v>
      </c>
      <c r="X56" s="1">
        <v>47.331000000000003</v>
      </c>
      <c r="Y56" s="1">
        <v>50.887500000000003</v>
      </c>
      <c r="Z56" s="1">
        <v>52.815300000000001</v>
      </c>
      <c r="AA56" s="1">
        <v>54.630099999999999</v>
      </c>
      <c r="AB56" s="1">
        <v>55.660400000000003</v>
      </c>
      <c r="AC56" s="1">
        <v>37.878100000000003</v>
      </c>
      <c r="AD56" s="1">
        <v>41.348100000000002</v>
      </c>
      <c r="AE56" s="1">
        <v>43.4621</v>
      </c>
      <c r="AF56" s="1">
        <v>44.7849</v>
      </c>
      <c r="AG56" s="1">
        <v>46.067900000000002</v>
      </c>
      <c r="AH56" s="13">
        <f>AVERAGE(S56:W56)</f>
        <v>51.084220000000002</v>
      </c>
      <c r="AI56" s="13">
        <f>AVERAGE(X56:AB56)</f>
        <v>52.264859999999999</v>
      </c>
      <c r="AJ56" s="13">
        <f>AVERAGE(AC56:AG56)</f>
        <v>42.708219999999997</v>
      </c>
    </row>
    <row r="57" spans="18:36" x14ac:dyDescent="0.3">
      <c r="R57" s="17" t="s">
        <v>12</v>
      </c>
      <c r="S57" s="1">
        <v>8.0635499999999993</v>
      </c>
      <c r="T57" s="1">
        <v>9.1670499999999997</v>
      </c>
      <c r="U57" s="1">
        <v>9.7786299999999997</v>
      </c>
      <c r="V57" s="1">
        <v>10.2174</v>
      </c>
      <c r="W57" s="1">
        <v>10.782400000000001</v>
      </c>
      <c r="X57" s="1">
        <v>7.0132300000000001</v>
      </c>
      <c r="Y57" s="1">
        <v>7.5649800000000003</v>
      </c>
      <c r="Z57" s="1">
        <v>7.8840700000000004</v>
      </c>
      <c r="AA57" s="1">
        <v>8.4823500000000003</v>
      </c>
      <c r="AB57" s="1">
        <v>8.6884300000000003</v>
      </c>
      <c r="AC57" s="1">
        <v>6.0626199999999999</v>
      </c>
      <c r="AD57" s="1">
        <v>6.9600499999999998</v>
      </c>
      <c r="AE57" s="1">
        <v>7.3323099999999997</v>
      </c>
      <c r="AF57" s="1">
        <v>7.7511099999999997</v>
      </c>
      <c r="AG57" s="1">
        <v>7.9837800000000003</v>
      </c>
      <c r="AH57" s="13">
        <f t="shared" ref="AH57:AH59" si="28">AVERAGE(S57:W57)</f>
        <v>9.6018059999999998</v>
      </c>
      <c r="AI57" s="13">
        <f t="shared" ref="AI57:AI59" si="29">AVERAGE(X57:AB57)</f>
        <v>7.9266120000000004</v>
      </c>
      <c r="AJ57" s="13">
        <f t="shared" ref="AJ57:AJ59" si="30">AVERAGE(AC57:AG57)</f>
        <v>7.2179739999999999</v>
      </c>
    </row>
    <row r="58" spans="18:36" x14ac:dyDescent="0.3">
      <c r="R58" s="1" t="s">
        <v>13</v>
      </c>
      <c r="S58" s="1">
        <v>8.0635499999999993</v>
      </c>
      <c r="T58" s="1">
        <v>9.1670499999999997</v>
      </c>
      <c r="U58" s="1">
        <v>9.7786299999999997</v>
      </c>
      <c r="V58" s="1">
        <v>10.2174</v>
      </c>
      <c r="W58" s="1">
        <v>10.782400000000001</v>
      </c>
      <c r="X58" s="1">
        <v>7.0132300000000001</v>
      </c>
      <c r="Y58" s="1">
        <v>7.5649800000000003</v>
      </c>
      <c r="Z58" s="1">
        <v>7.8840700000000004</v>
      </c>
      <c r="AA58" s="1">
        <v>8.4823500000000003</v>
      </c>
      <c r="AB58" s="1">
        <v>8.6884300000000003</v>
      </c>
      <c r="AC58" s="1">
        <v>6.0626199999999999</v>
      </c>
      <c r="AD58" s="1">
        <v>6.9600499999999998</v>
      </c>
      <c r="AE58" s="1">
        <v>7.3323099999999997</v>
      </c>
      <c r="AF58" s="1">
        <v>7.7511099999999997</v>
      </c>
      <c r="AG58" s="1">
        <v>7.9837800000000003</v>
      </c>
      <c r="AH58" s="13">
        <f t="shared" si="28"/>
        <v>9.6018059999999998</v>
      </c>
      <c r="AI58" s="13">
        <f t="shared" si="29"/>
        <v>7.9266120000000004</v>
      </c>
      <c r="AJ58" s="13">
        <f t="shared" si="30"/>
        <v>7.2179739999999999</v>
      </c>
    </row>
    <row r="59" spans="18:36" x14ac:dyDescent="0.3">
      <c r="R59" s="17" t="s">
        <v>14</v>
      </c>
      <c r="S59" s="1">
        <v>6.9027599999999998</v>
      </c>
      <c r="T59" s="1">
        <v>7.8049600000000003</v>
      </c>
      <c r="U59" s="1">
        <v>8.2735000000000003</v>
      </c>
      <c r="V59" s="1">
        <v>8.641</v>
      </c>
      <c r="W59" s="1">
        <v>9.1456700000000009</v>
      </c>
      <c r="X59" s="1">
        <v>6.0216200000000004</v>
      </c>
      <c r="Y59" s="1">
        <v>6.4728899999999996</v>
      </c>
      <c r="Z59" s="1">
        <v>6.7417800000000003</v>
      </c>
      <c r="AA59" s="1">
        <v>7.2614000000000001</v>
      </c>
      <c r="AB59" s="1">
        <v>7.44754</v>
      </c>
      <c r="AC59" s="1">
        <v>5.4196200000000001</v>
      </c>
      <c r="AD59" s="1">
        <v>6.1714000000000002</v>
      </c>
      <c r="AE59" s="1">
        <v>6.4733799999999997</v>
      </c>
      <c r="AF59" s="1">
        <v>6.8393300000000004</v>
      </c>
      <c r="AG59" s="1">
        <v>7.0055800000000001</v>
      </c>
      <c r="AH59" s="13">
        <f t="shared" si="28"/>
        <v>8.1535779999999995</v>
      </c>
      <c r="AI59" s="13">
        <f t="shared" si="29"/>
        <v>6.789045999999999</v>
      </c>
      <c r="AJ59" s="13">
        <f t="shared" si="30"/>
        <v>6.3818619999999999</v>
      </c>
    </row>
    <row r="60" spans="18:36" x14ac:dyDescent="0.3">
      <c r="R60" s="1" t="s">
        <v>15</v>
      </c>
      <c r="S60" s="1">
        <v>8.0635499999999993</v>
      </c>
      <c r="T60" s="1">
        <v>9.1670499999999997</v>
      </c>
      <c r="U60" s="1">
        <v>9.7786299999999997</v>
      </c>
      <c r="V60" s="1">
        <v>10.2174</v>
      </c>
      <c r="W60" s="1">
        <v>10.782400000000001</v>
      </c>
      <c r="X60" s="1">
        <v>7.0132300000000001</v>
      </c>
      <c r="Y60" s="1">
        <v>7.5649800000000003</v>
      </c>
      <c r="Z60" s="1">
        <v>7.8840700000000004</v>
      </c>
      <c r="AA60" s="1">
        <v>8.4823500000000003</v>
      </c>
      <c r="AB60" s="1">
        <v>8.6884300000000003</v>
      </c>
      <c r="AC60" s="1">
        <v>6.0626199999999999</v>
      </c>
      <c r="AD60" s="1">
        <v>6.9600499999999998</v>
      </c>
      <c r="AE60" s="1">
        <v>7.3323099999999997</v>
      </c>
      <c r="AF60" s="1">
        <v>7.7511099999999997</v>
      </c>
      <c r="AG60" s="1">
        <v>7.9837800000000003</v>
      </c>
      <c r="AH60" s="13">
        <f>AVERAGE(S60:W60)</f>
        <v>9.6018059999999998</v>
      </c>
      <c r="AI60" s="13">
        <f>AVERAGE(X60:AB60)</f>
        <v>7.9266120000000004</v>
      </c>
      <c r="AJ60" s="13">
        <f>AVERAGE(AC60:AG60)</f>
        <v>7.2179739999999999</v>
      </c>
    </row>
    <row r="61" spans="18:36" x14ac:dyDescent="0.3">
      <c r="R61" s="1" t="s">
        <v>16</v>
      </c>
      <c r="S61" s="1">
        <v>8.0635499999999993</v>
      </c>
      <c r="T61" s="1">
        <v>9.1670499999999997</v>
      </c>
      <c r="U61" s="1">
        <v>9.7786299999999997</v>
      </c>
      <c r="V61" s="1">
        <v>10.2174</v>
      </c>
      <c r="W61" s="1">
        <v>10.782400000000001</v>
      </c>
      <c r="X61" s="1">
        <v>7.0132300000000001</v>
      </c>
      <c r="Y61" s="1">
        <v>7.5649800000000003</v>
      </c>
      <c r="Z61" s="1">
        <v>7.8840700000000004</v>
      </c>
      <c r="AA61" s="1">
        <v>8.4823500000000003</v>
      </c>
      <c r="AB61" s="1">
        <v>8.6884300000000003</v>
      </c>
      <c r="AC61" s="1">
        <v>6.0626199999999999</v>
      </c>
      <c r="AD61" s="1">
        <v>6.9600499999999998</v>
      </c>
      <c r="AE61" s="1">
        <v>7.3323099999999997</v>
      </c>
      <c r="AF61" s="1">
        <v>7.7511099999999997</v>
      </c>
      <c r="AG61" s="1">
        <v>7.9837800000000003</v>
      </c>
      <c r="AH61" s="13">
        <f t="shared" ref="AH61" si="31">AVERAGE(S61:W61)</f>
        <v>9.6018059999999998</v>
      </c>
      <c r="AI61" s="13">
        <f t="shared" ref="AI61:AI62" si="32">AVERAGE(X61:AB61)</f>
        <v>7.9266120000000004</v>
      </c>
      <c r="AJ61" s="13">
        <f t="shared" ref="AJ61:AJ62" si="33">AVERAGE(AC61:AG61)</f>
        <v>7.2179739999999999</v>
      </c>
    </row>
    <row r="62" spans="18:36" x14ac:dyDescent="0.3">
      <c r="R62" s="17" t="s">
        <v>44</v>
      </c>
      <c r="S62" s="1">
        <v>9.4550800000000004E-2</v>
      </c>
      <c r="T62" s="1">
        <v>0.10824400000000001</v>
      </c>
      <c r="U62" s="1">
        <v>0.11580699999999999</v>
      </c>
      <c r="V62" s="1">
        <v>0.121282</v>
      </c>
      <c r="W62" s="1">
        <v>0.129748</v>
      </c>
      <c r="X62" s="1">
        <v>8.7432800000000005E-2</v>
      </c>
      <c r="Y62" s="1">
        <v>9.5539799999999994E-2</v>
      </c>
      <c r="Z62" s="1">
        <v>9.9863800000000003E-2</v>
      </c>
      <c r="AA62" s="1">
        <v>0.109336</v>
      </c>
      <c r="AB62" s="1">
        <v>0.112548</v>
      </c>
      <c r="AC62" s="1">
        <v>7.3950100000000005E-2</v>
      </c>
      <c r="AD62" s="1">
        <v>8.5015800000000002E-2</v>
      </c>
      <c r="AE62" s="1">
        <v>8.9460700000000004E-2</v>
      </c>
      <c r="AF62" s="1">
        <v>9.3815899999999994E-2</v>
      </c>
      <c r="AG62" s="1">
        <v>9.7153600000000007E-2</v>
      </c>
      <c r="AH62" s="13">
        <f>AVERAGE(S62:W62)</f>
        <v>0.11392636</v>
      </c>
      <c r="AI62" s="13">
        <f t="shared" si="32"/>
        <v>0.10094407999999999</v>
      </c>
      <c r="AJ62" s="13">
        <f t="shared" si="33"/>
        <v>8.7879220000000008E-2</v>
      </c>
    </row>
    <row r="63" spans="18:36" x14ac:dyDescent="0.3">
      <c r="R63" s="7" t="s">
        <v>37</v>
      </c>
      <c r="S63" s="13">
        <f>S57</f>
        <v>8.0635499999999993</v>
      </c>
      <c r="T63" s="13">
        <f t="shared" ref="T63:AJ63" si="34">T57</f>
        <v>9.1670499999999997</v>
      </c>
      <c r="U63" s="13">
        <f t="shared" si="34"/>
        <v>9.7786299999999997</v>
      </c>
      <c r="V63" s="13">
        <f t="shared" si="34"/>
        <v>10.2174</v>
      </c>
      <c r="W63" s="13">
        <f t="shared" si="34"/>
        <v>10.782400000000001</v>
      </c>
      <c r="X63" s="13">
        <f t="shared" si="34"/>
        <v>7.0132300000000001</v>
      </c>
      <c r="Y63" s="13">
        <f t="shared" si="34"/>
        <v>7.5649800000000003</v>
      </c>
      <c r="Z63" s="13">
        <f t="shared" si="34"/>
        <v>7.8840700000000004</v>
      </c>
      <c r="AA63" s="13">
        <f t="shared" si="34"/>
        <v>8.4823500000000003</v>
      </c>
      <c r="AB63" s="13">
        <f t="shared" si="34"/>
        <v>8.6884300000000003</v>
      </c>
      <c r="AC63" s="13">
        <f t="shared" si="34"/>
        <v>6.0626199999999999</v>
      </c>
      <c r="AD63" s="13">
        <f t="shared" si="34"/>
        <v>6.9600499999999998</v>
      </c>
      <c r="AE63" s="13">
        <f t="shared" si="34"/>
        <v>7.3323099999999997</v>
      </c>
      <c r="AF63" s="13">
        <f t="shared" si="34"/>
        <v>7.7511099999999997</v>
      </c>
      <c r="AG63" s="13">
        <f t="shared" si="34"/>
        <v>7.9837800000000003</v>
      </c>
      <c r="AH63" s="13">
        <f t="shared" si="34"/>
        <v>9.6018059999999998</v>
      </c>
      <c r="AI63" s="13">
        <f t="shared" si="34"/>
        <v>7.9266120000000004</v>
      </c>
      <c r="AJ63" s="13">
        <f t="shared" si="34"/>
        <v>7.2179739999999999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266-5094-4255-82FB-C3257179838B}">
  <dimension ref="A1:AJ64"/>
  <sheetViews>
    <sheetView topLeftCell="C58" zoomScale="70" zoomScaleNormal="70" workbookViewId="0">
      <selection activeCell="S29" sqref="S29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37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78.507499999999993</v>
      </c>
      <c r="T4" s="1">
        <v>84.7761</v>
      </c>
      <c r="U4" s="1">
        <v>88.059700000000007</v>
      </c>
      <c r="V4" s="1">
        <v>90.149299999999997</v>
      </c>
      <c r="W4" s="1">
        <v>91.343299999999999</v>
      </c>
      <c r="X4" s="1">
        <v>80</v>
      </c>
      <c r="Y4" s="1">
        <v>86.268699999999995</v>
      </c>
      <c r="Z4" s="1">
        <v>89.552199999999999</v>
      </c>
      <c r="AA4" s="1">
        <v>91.343299999999999</v>
      </c>
      <c r="AB4" s="1">
        <v>92.537300000000002</v>
      </c>
      <c r="AC4" s="1">
        <v>64.7761</v>
      </c>
      <c r="AD4" s="1">
        <v>69.850700000000003</v>
      </c>
      <c r="AE4" s="1">
        <v>72.537300000000002</v>
      </c>
      <c r="AF4" s="1">
        <v>76.119399999999999</v>
      </c>
      <c r="AG4" s="1">
        <v>79.403000000000006</v>
      </c>
      <c r="AH4" s="13">
        <f>AVERAGE(S4:W4)</f>
        <v>86.567179999999993</v>
      </c>
      <c r="AI4" s="13">
        <f>AVERAGE(X4:AB4)</f>
        <v>87.940300000000008</v>
      </c>
      <c r="AJ4" s="13">
        <f>AVERAGE(AC4:AG4)</f>
        <v>72.537300000000002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41.4925</v>
      </c>
      <c r="T5" s="1">
        <v>43.582099999999997</v>
      </c>
      <c r="U5" s="1">
        <v>43.880600000000001</v>
      </c>
      <c r="V5" s="1">
        <v>44.477600000000002</v>
      </c>
      <c r="W5" s="1">
        <v>44.477600000000002</v>
      </c>
      <c r="X5" s="1">
        <v>40.895499999999998</v>
      </c>
      <c r="Y5" s="1">
        <v>43.2836</v>
      </c>
      <c r="Z5" s="1">
        <v>43.880600000000001</v>
      </c>
      <c r="AA5" s="1">
        <v>43.880600000000001</v>
      </c>
      <c r="AB5" s="1">
        <v>44.179099999999998</v>
      </c>
      <c r="AC5" s="1">
        <v>34.626899999999999</v>
      </c>
      <c r="AD5" s="1">
        <v>36.7164</v>
      </c>
      <c r="AE5" s="1">
        <v>38.209000000000003</v>
      </c>
      <c r="AF5" s="1">
        <v>39.701500000000003</v>
      </c>
      <c r="AG5" s="1">
        <v>40.298499999999997</v>
      </c>
      <c r="AH5" s="13">
        <f t="shared" ref="AH5:AH7" si="0">AVERAGE(S5:W5)</f>
        <v>43.582079999999998</v>
      </c>
      <c r="AI5" s="13">
        <f t="shared" ref="AI5:AI7" si="1">AVERAGE(X5:AB5)</f>
        <v>43.223880000000008</v>
      </c>
      <c r="AJ5" s="13">
        <f t="shared" ref="AJ5:AJ7" si="2">AVERAGE(AC5:AG5)</f>
        <v>37.91046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41.4925</v>
      </c>
      <c r="T6" s="1">
        <v>43.582099999999997</v>
      </c>
      <c r="U6" s="1">
        <v>43.880600000000001</v>
      </c>
      <c r="V6" s="1">
        <v>44.477600000000002</v>
      </c>
      <c r="W6" s="1">
        <v>44.477600000000002</v>
      </c>
      <c r="X6" s="1">
        <v>40.895499999999998</v>
      </c>
      <c r="Y6" s="1">
        <v>43.2836</v>
      </c>
      <c r="Z6" s="1">
        <v>43.880600000000001</v>
      </c>
      <c r="AA6" s="1">
        <v>43.880600000000001</v>
      </c>
      <c r="AB6" s="1">
        <v>44.179099999999998</v>
      </c>
      <c r="AC6" s="1">
        <v>34.626899999999999</v>
      </c>
      <c r="AD6" s="1">
        <v>36.7164</v>
      </c>
      <c r="AE6" s="1">
        <v>38.209000000000003</v>
      </c>
      <c r="AF6" s="1">
        <v>39.701500000000003</v>
      </c>
      <c r="AG6" s="1">
        <v>40.298499999999997</v>
      </c>
      <c r="AH6" s="13">
        <f t="shared" si="0"/>
        <v>43.582079999999998</v>
      </c>
      <c r="AI6" s="13">
        <f t="shared" si="1"/>
        <v>43.223880000000008</v>
      </c>
      <c r="AJ6" s="13">
        <f t="shared" si="2"/>
        <v>37.91046</v>
      </c>
    </row>
    <row r="7" spans="1:36" x14ac:dyDescent="0.3">
      <c r="A7" s="3"/>
      <c r="B7" s="3"/>
      <c r="C7" s="3"/>
      <c r="R7" s="17" t="s">
        <v>14</v>
      </c>
      <c r="S7" s="1">
        <v>16.457999999999998</v>
      </c>
      <c r="T7" s="1">
        <v>17.155999999999999</v>
      </c>
      <c r="U7" s="1">
        <v>17.198699999999999</v>
      </c>
      <c r="V7" s="1">
        <v>17.3977</v>
      </c>
      <c r="W7" s="1">
        <v>17.3977</v>
      </c>
      <c r="X7" s="1">
        <v>16.438099999999999</v>
      </c>
      <c r="Y7" s="1">
        <v>17.285399999999999</v>
      </c>
      <c r="Z7" s="1">
        <v>17.377800000000001</v>
      </c>
      <c r="AA7" s="1">
        <v>17.377800000000001</v>
      </c>
      <c r="AB7" s="1">
        <v>17.527000000000001</v>
      </c>
      <c r="AC7" s="1">
        <v>13.761200000000001</v>
      </c>
      <c r="AD7" s="1">
        <v>14.606999999999999</v>
      </c>
      <c r="AE7" s="1">
        <v>15.3035</v>
      </c>
      <c r="AF7" s="1">
        <v>15.8508</v>
      </c>
      <c r="AG7" s="1">
        <v>16.0427</v>
      </c>
      <c r="AH7" s="13">
        <f t="shared" si="0"/>
        <v>17.12162</v>
      </c>
      <c r="AI7" s="13">
        <f t="shared" si="1"/>
        <v>17.201219999999999</v>
      </c>
      <c r="AJ7" s="13">
        <f t="shared" si="2"/>
        <v>15.113040000000002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41.4925</v>
      </c>
      <c r="T8" s="1">
        <v>43.582099999999997</v>
      </c>
      <c r="U8" s="1">
        <v>43.880600000000001</v>
      </c>
      <c r="V8" s="1">
        <v>44.477600000000002</v>
      </c>
      <c r="W8" s="1">
        <v>44.477600000000002</v>
      </c>
      <c r="X8" s="1">
        <v>40.895499999999998</v>
      </c>
      <c r="Y8" s="1">
        <v>43.2836</v>
      </c>
      <c r="Z8" s="1">
        <v>43.880600000000001</v>
      </c>
      <c r="AA8" s="1">
        <v>43.880600000000001</v>
      </c>
      <c r="AB8" s="1">
        <v>44.179099999999998</v>
      </c>
      <c r="AC8" s="1">
        <v>34.626899999999999</v>
      </c>
      <c r="AD8" s="1">
        <v>36.7164</v>
      </c>
      <c r="AE8" s="1">
        <v>38.209000000000003</v>
      </c>
      <c r="AF8" s="1">
        <v>39.701500000000003</v>
      </c>
      <c r="AG8" s="1">
        <v>40.298499999999997</v>
      </c>
      <c r="AH8" s="13">
        <f>AVERAGE(S8:W8)</f>
        <v>43.582079999999998</v>
      </c>
      <c r="AI8" s="13">
        <f>AVERAGE(X8:AB8)</f>
        <v>43.223880000000008</v>
      </c>
      <c r="AJ8" s="13">
        <f>AVERAGE(AC8:AG8)</f>
        <v>37.91046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41.4925</v>
      </c>
      <c r="T9" s="1">
        <v>43.582099999999997</v>
      </c>
      <c r="U9" s="1">
        <v>43.880600000000001</v>
      </c>
      <c r="V9" s="1">
        <v>44.477600000000002</v>
      </c>
      <c r="W9" s="1">
        <v>44.477600000000002</v>
      </c>
      <c r="X9" s="1">
        <v>40.895499999999998</v>
      </c>
      <c r="Y9" s="1">
        <v>43.2836</v>
      </c>
      <c r="Z9" s="1">
        <v>43.880600000000001</v>
      </c>
      <c r="AA9" s="1">
        <v>43.880600000000001</v>
      </c>
      <c r="AB9" s="1">
        <v>44.179099999999998</v>
      </c>
      <c r="AC9" s="1">
        <v>34.626899999999999</v>
      </c>
      <c r="AD9" s="1">
        <v>36.7164</v>
      </c>
      <c r="AE9" s="1">
        <v>38.209000000000003</v>
      </c>
      <c r="AF9" s="1">
        <v>39.701500000000003</v>
      </c>
      <c r="AG9" s="1">
        <v>40.298499999999997</v>
      </c>
      <c r="AH9" s="13">
        <f t="shared" ref="AH9" si="3">AVERAGE(S9:W9)</f>
        <v>43.582079999999998</v>
      </c>
      <c r="AI9" s="13">
        <f t="shared" ref="AI9:AI10" si="4">AVERAGE(X9:AB9)</f>
        <v>43.223880000000008</v>
      </c>
      <c r="AJ9" s="13">
        <f t="shared" ref="AJ9:AJ10" si="5">AVERAGE(AC9:AG9)</f>
        <v>37.91046</v>
      </c>
    </row>
    <row r="10" spans="1:36" x14ac:dyDescent="0.3">
      <c r="A10" s="1" t="s">
        <v>59</v>
      </c>
      <c r="B10" s="1">
        <v>4157</v>
      </c>
      <c r="C10" s="1">
        <v>48024</v>
      </c>
      <c r="D10" s="29"/>
      <c r="E10" s="3">
        <f>C10/C12</f>
        <v>3.0238005289006424</v>
      </c>
      <c r="F10" t="s">
        <v>59</v>
      </c>
      <c r="G10">
        <v>4170</v>
      </c>
      <c r="H10">
        <v>60623</v>
      </c>
      <c r="R10" s="17" t="s">
        <v>44</v>
      </c>
      <c r="S10" s="1">
        <v>0.12715799999999999</v>
      </c>
      <c r="T10" s="1">
        <v>0.133545</v>
      </c>
      <c r="U10" s="1">
        <v>0.13361700000000001</v>
      </c>
      <c r="V10" s="1">
        <v>0.13520399999999999</v>
      </c>
      <c r="W10" s="1">
        <v>0.13517299999999999</v>
      </c>
      <c r="X10" s="1">
        <v>0.12590499999999999</v>
      </c>
      <c r="Y10" s="1">
        <v>0.13397000000000001</v>
      </c>
      <c r="Z10" s="1">
        <v>0.13420099999999999</v>
      </c>
      <c r="AA10" s="1">
        <v>0.13416900000000001</v>
      </c>
      <c r="AB10" s="1">
        <v>0.136214</v>
      </c>
      <c r="AC10" s="1">
        <v>9.79463E-2</v>
      </c>
      <c r="AD10" s="1">
        <v>0.10464900000000001</v>
      </c>
      <c r="AE10" s="1">
        <v>0.111916</v>
      </c>
      <c r="AF10" s="1">
        <v>0.11526599999999999</v>
      </c>
      <c r="AG10" s="1">
        <v>0.11631900000000001</v>
      </c>
      <c r="AH10" s="13">
        <f>AVERAGE(S10:W10)</f>
        <v>0.13293939999999999</v>
      </c>
      <c r="AI10" s="13">
        <f t="shared" si="4"/>
        <v>0.13289179999999998</v>
      </c>
      <c r="AJ10" s="13">
        <f t="shared" si="5"/>
        <v>0.10921926</v>
      </c>
    </row>
    <row r="11" spans="1:36" x14ac:dyDescent="0.3">
      <c r="A11" s="1" t="s">
        <v>60</v>
      </c>
      <c r="B11" s="1">
        <v>3217</v>
      </c>
      <c r="C11" s="1">
        <v>16236</v>
      </c>
      <c r="D11" s="29"/>
      <c r="E11" s="3"/>
      <c r="F11" t="s">
        <v>60</v>
      </c>
      <c r="G11">
        <v>3234</v>
      </c>
      <c r="H11">
        <v>21622</v>
      </c>
      <c r="R11" s="1" t="s">
        <v>37</v>
      </c>
      <c r="S11" s="13">
        <f>S5</f>
        <v>41.4925</v>
      </c>
      <c r="T11" s="13">
        <f t="shared" ref="T11:AJ11" si="6">T5</f>
        <v>43.582099999999997</v>
      </c>
      <c r="U11" s="13">
        <f t="shared" si="6"/>
        <v>43.880600000000001</v>
      </c>
      <c r="V11" s="13">
        <f t="shared" si="6"/>
        <v>44.477600000000002</v>
      </c>
      <c r="W11" s="13">
        <f t="shared" si="6"/>
        <v>44.477600000000002</v>
      </c>
      <c r="X11" s="13">
        <f t="shared" si="6"/>
        <v>40.895499999999998</v>
      </c>
      <c r="Y11" s="13">
        <f t="shared" si="6"/>
        <v>43.2836</v>
      </c>
      <c r="Z11" s="13">
        <f t="shared" si="6"/>
        <v>43.880600000000001</v>
      </c>
      <c r="AA11" s="13">
        <f t="shared" si="6"/>
        <v>43.880600000000001</v>
      </c>
      <c r="AB11" s="13">
        <f t="shared" si="6"/>
        <v>44.179099999999998</v>
      </c>
      <c r="AC11" s="13">
        <f t="shared" si="6"/>
        <v>34.626899999999999</v>
      </c>
      <c r="AD11" s="13">
        <f t="shared" si="6"/>
        <v>36.7164</v>
      </c>
      <c r="AE11" s="13">
        <f t="shared" si="6"/>
        <v>38.209000000000003</v>
      </c>
      <c r="AF11" s="13">
        <f t="shared" si="6"/>
        <v>39.701500000000003</v>
      </c>
      <c r="AG11" s="13">
        <f t="shared" si="6"/>
        <v>40.298499999999997</v>
      </c>
      <c r="AH11" s="13">
        <f t="shared" si="6"/>
        <v>43.582079999999998</v>
      </c>
      <c r="AI11" s="13">
        <f t="shared" si="6"/>
        <v>43.223880000000008</v>
      </c>
      <c r="AJ11" s="13">
        <f t="shared" si="6"/>
        <v>37.91046</v>
      </c>
    </row>
    <row r="12" spans="1:36" x14ac:dyDescent="0.3">
      <c r="A12" s="1" t="s">
        <v>61</v>
      </c>
      <c r="B12" s="1">
        <v>263360</v>
      </c>
      <c r="C12" s="1">
        <v>15882</v>
      </c>
      <c r="D12" s="29"/>
      <c r="E12" s="3"/>
      <c r="F12" t="s">
        <v>61</v>
      </c>
      <c r="G12">
        <v>236249</v>
      </c>
      <c r="H12">
        <v>17592</v>
      </c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40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20">
        <v>1000</v>
      </c>
      <c r="H17" s="20">
        <v>1500</v>
      </c>
      <c r="I17" s="20">
        <v>2000</v>
      </c>
      <c r="J17" s="20">
        <v>2500</v>
      </c>
      <c r="K17" s="20">
        <v>3000</v>
      </c>
      <c r="L17" s="20">
        <v>1000</v>
      </c>
      <c r="M17" s="20">
        <v>1500</v>
      </c>
      <c r="N17" s="20">
        <v>2000</v>
      </c>
      <c r="O17" s="20">
        <v>2500</v>
      </c>
      <c r="P17" s="20">
        <v>3000</v>
      </c>
      <c r="R17" s="17" t="s">
        <v>11</v>
      </c>
      <c r="S17" s="1">
        <v>83.861500000000007</v>
      </c>
      <c r="T17" s="1">
        <v>88.542199999999994</v>
      </c>
      <c r="U17" s="1">
        <v>90.59</v>
      </c>
      <c r="V17" s="1">
        <v>92.588999999999999</v>
      </c>
      <c r="W17" s="1">
        <v>93.222800000000007</v>
      </c>
      <c r="X17" s="1">
        <v>84.982900000000001</v>
      </c>
      <c r="Y17" s="1">
        <v>89.712299999999999</v>
      </c>
      <c r="Z17" s="1">
        <v>91.808899999999994</v>
      </c>
      <c r="AA17" s="1">
        <v>93.369100000000003</v>
      </c>
      <c r="AB17" s="1">
        <v>94.246700000000004</v>
      </c>
      <c r="AC17" s="1">
        <v>69.868399999999994</v>
      </c>
      <c r="AD17" s="1">
        <v>76.011700000000005</v>
      </c>
      <c r="AE17" s="1">
        <v>78.595799999999997</v>
      </c>
      <c r="AF17" s="1">
        <v>81.3262</v>
      </c>
      <c r="AG17" s="1">
        <v>83.471500000000006</v>
      </c>
      <c r="AH17" s="13">
        <f>AVERAGE(S17:W17)</f>
        <v>89.761099999999999</v>
      </c>
      <c r="AI17" s="13">
        <f>AVERAGE(X17:AB17)</f>
        <v>90.823980000000006</v>
      </c>
      <c r="AJ17" s="13">
        <f>AVERAGE(AC17:AG17)</f>
        <v>77.85472</v>
      </c>
    </row>
    <row r="18" spans="1:36" x14ac:dyDescent="0.3">
      <c r="A18" s="40" t="s">
        <v>27</v>
      </c>
      <c r="B18" s="39">
        <v>2.4085999999999999</v>
      </c>
      <c r="C18" s="39">
        <v>2.5005299999999999</v>
      </c>
      <c r="D18" s="39">
        <v>2.5882000000000001</v>
      </c>
      <c r="E18" s="39">
        <v>2.68208</v>
      </c>
      <c r="F18" s="36">
        <v>2.7774700000000001</v>
      </c>
      <c r="G18" s="21">
        <v>2.4327999999999999</v>
      </c>
      <c r="H18" s="21">
        <v>2.5392000000000001</v>
      </c>
      <c r="I18" s="21">
        <v>2.6345999999999998</v>
      </c>
      <c r="J18" s="21">
        <v>2.7489599999999998</v>
      </c>
      <c r="K18" s="21">
        <v>2.8531599999999999</v>
      </c>
      <c r="L18" s="21">
        <v>2.4857999999999998</v>
      </c>
      <c r="M18" s="21">
        <v>2.5943999999999998</v>
      </c>
      <c r="N18" s="21">
        <v>2.6772999999999998</v>
      </c>
      <c r="O18" s="21">
        <v>2.7342399999999998</v>
      </c>
      <c r="P18" s="21">
        <v>2.7882699999999998</v>
      </c>
      <c r="R18" s="17" t="s">
        <v>12</v>
      </c>
      <c r="S18" s="1">
        <v>28.912700000000001</v>
      </c>
      <c r="T18" s="1">
        <v>29.449000000000002</v>
      </c>
      <c r="U18" s="1">
        <v>30.180399999999999</v>
      </c>
      <c r="V18" s="1">
        <v>30.570499999999999</v>
      </c>
      <c r="W18" s="1">
        <v>30.667999999999999</v>
      </c>
      <c r="X18" s="1">
        <v>26.718699999999998</v>
      </c>
      <c r="Y18" s="1">
        <v>27.401299999999999</v>
      </c>
      <c r="Z18" s="1">
        <v>28.0351</v>
      </c>
      <c r="AA18" s="1">
        <v>28.3764</v>
      </c>
      <c r="AB18" s="1">
        <v>28.2789</v>
      </c>
      <c r="AC18" s="1">
        <v>24.6221</v>
      </c>
      <c r="AD18" s="1">
        <v>26.231100000000001</v>
      </c>
      <c r="AE18" s="1">
        <v>27.011199999999999</v>
      </c>
      <c r="AF18" s="1">
        <v>27.498799999999999</v>
      </c>
      <c r="AG18" s="1">
        <v>28.1814</v>
      </c>
      <c r="AH18" s="13">
        <f t="shared" ref="AH18:AH20" si="7">AVERAGE(S18:W18)</f>
        <v>29.956119999999999</v>
      </c>
      <c r="AI18" s="13">
        <f t="shared" ref="AI18:AI20" si="8">AVERAGE(X18:AB18)</f>
        <v>27.762080000000005</v>
      </c>
      <c r="AJ18" s="13">
        <f t="shared" ref="AJ18:AJ20" si="9">AVERAGE(AC18:AG18)</f>
        <v>26.708919999999999</v>
      </c>
    </row>
    <row r="19" spans="1:36" x14ac:dyDescent="0.3">
      <c r="A19" s="40" t="s">
        <v>46</v>
      </c>
      <c r="B19" s="41">
        <v>195</v>
      </c>
      <c r="C19" s="41">
        <v>216</v>
      </c>
      <c r="D19" s="41">
        <v>227.6</v>
      </c>
      <c r="E19" s="41">
        <v>237.8</v>
      </c>
      <c r="F19" s="21">
        <v>246.8</v>
      </c>
      <c r="G19" s="21">
        <v>199.8</v>
      </c>
      <c r="H19" s="21">
        <v>224.6</v>
      </c>
      <c r="I19" s="21">
        <v>235.4</v>
      </c>
      <c r="J19" s="21">
        <v>247.2</v>
      </c>
      <c r="K19" s="21">
        <v>256</v>
      </c>
      <c r="L19" s="21">
        <v>150</v>
      </c>
      <c r="M19" s="21">
        <v>166.6</v>
      </c>
      <c r="N19" s="21">
        <v>176.4</v>
      </c>
      <c r="O19" s="21">
        <v>184.2</v>
      </c>
      <c r="P19" s="21">
        <v>191.2</v>
      </c>
      <c r="R19" s="1" t="s">
        <v>13</v>
      </c>
      <c r="S19" s="1">
        <v>28.912700000000001</v>
      </c>
      <c r="T19" s="1">
        <v>29.449000000000002</v>
      </c>
      <c r="U19" s="1">
        <v>30.180399999999999</v>
      </c>
      <c r="V19" s="1">
        <v>30.570499999999999</v>
      </c>
      <c r="W19" s="1">
        <v>30.667999999999999</v>
      </c>
      <c r="X19" s="1">
        <v>26.718699999999998</v>
      </c>
      <c r="Y19" s="1">
        <v>27.401299999999999</v>
      </c>
      <c r="Z19" s="1">
        <v>28.0351</v>
      </c>
      <c r="AA19" s="1">
        <v>28.3764</v>
      </c>
      <c r="AB19" s="1">
        <v>28.2789</v>
      </c>
      <c r="AC19" s="1">
        <v>24.6221</v>
      </c>
      <c r="AD19" s="1">
        <v>26.231100000000001</v>
      </c>
      <c r="AE19" s="1">
        <v>27.011199999999999</v>
      </c>
      <c r="AF19" s="1">
        <v>27.498799999999999</v>
      </c>
      <c r="AG19" s="1">
        <v>28.1814</v>
      </c>
      <c r="AH19" s="13">
        <f t="shared" si="7"/>
        <v>29.956119999999999</v>
      </c>
      <c r="AI19" s="13">
        <f t="shared" si="8"/>
        <v>27.762080000000005</v>
      </c>
      <c r="AJ19" s="13">
        <f t="shared" si="9"/>
        <v>26.708919999999999</v>
      </c>
    </row>
    <row r="20" spans="1:36" x14ac:dyDescent="0.3">
      <c r="R20" s="17" t="s">
        <v>14</v>
      </c>
      <c r="S20" s="1">
        <v>24.575900000000001</v>
      </c>
      <c r="T20" s="1">
        <v>24.9998</v>
      </c>
      <c r="U20" s="1">
        <v>25.586500000000001</v>
      </c>
      <c r="V20" s="1">
        <v>25.9116</v>
      </c>
      <c r="W20" s="1">
        <v>26.0335</v>
      </c>
      <c r="X20" s="1">
        <v>23.260200000000001</v>
      </c>
      <c r="Y20" s="1">
        <v>23.806100000000001</v>
      </c>
      <c r="Z20" s="1">
        <v>24.3278</v>
      </c>
      <c r="AA20" s="1">
        <v>24.6447</v>
      </c>
      <c r="AB20" s="1">
        <v>24.628499999999999</v>
      </c>
      <c r="AC20" s="1">
        <v>21.195900000000002</v>
      </c>
      <c r="AD20" s="1">
        <v>22.662700000000001</v>
      </c>
      <c r="AE20" s="1">
        <v>23.3385</v>
      </c>
      <c r="AF20" s="1">
        <v>23.798500000000001</v>
      </c>
      <c r="AG20" s="1">
        <v>24.3231</v>
      </c>
      <c r="AH20" s="13">
        <f t="shared" si="7"/>
        <v>25.421460000000003</v>
      </c>
      <c r="AI20" s="13">
        <f t="shared" si="8"/>
        <v>24.133459999999999</v>
      </c>
      <c r="AJ20" s="13">
        <f t="shared" si="9"/>
        <v>23.063740000000003</v>
      </c>
    </row>
    <row r="21" spans="1:36" x14ac:dyDescent="0.3">
      <c r="R21" s="1" t="s">
        <v>15</v>
      </c>
      <c r="S21" s="1">
        <v>28.912700000000001</v>
      </c>
      <c r="T21" s="1">
        <v>29.449000000000002</v>
      </c>
      <c r="U21" s="1">
        <v>30.180399999999999</v>
      </c>
      <c r="V21" s="1">
        <v>30.570499999999999</v>
      </c>
      <c r="W21" s="1">
        <v>30.667999999999999</v>
      </c>
      <c r="X21" s="1">
        <v>26.718699999999998</v>
      </c>
      <c r="Y21" s="1">
        <v>27.401299999999999</v>
      </c>
      <c r="Z21" s="1">
        <v>28.0351</v>
      </c>
      <c r="AA21" s="1">
        <v>28.3764</v>
      </c>
      <c r="AB21" s="1">
        <v>28.2789</v>
      </c>
      <c r="AC21" s="1">
        <v>24.6221</v>
      </c>
      <c r="AD21" s="1">
        <v>26.231100000000001</v>
      </c>
      <c r="AE21" s="1">
        <v>27.011199999999999</v>
      </c>
      <c r="AF21" s="1">
        <v>27.498799999999999</v>
      </c>
      <c r="AG21" s="1">
        <v>28.1814</v>
      </c>
      <c r="AH21" s="13">
        <f>AVERAGE(S21:W21)</f>
        <v>29.956119999999999</v>
      </c>
      <c r="AI21" s="13">
        <f>AVERAGE(X21:AB21)</f>
        <v>27.762080000000005</v>
      </c>
      <c r="AJ21" s="13">
        <f>AVERAGE(AC21:AG21)</f>
        <v>26.708919999999999</v>
      </c>
    </row>
    <row r="22" spans="1:36" x14ac:dyDescent="0.3">
      <c r="R22" s="1" t="s">
        <v>16</v>
      </c>
      <c r="S22" s="1">
        <v>28.912700000000001</v>
      </c>
      <c r="T22" s="1">
        <v>29.449000000000002</v>
      </c>
      <c r="U22" s="1">
        <v>30.180399999999999</v>
      </c>
      <c r="V22" s="1">
        <v>30.570499999999999</v>
      </c>
      <c r="W22" s="1">
        <v>30.667999999999999</v>
      </c>
      <c r="X22" s="1">
        <v>26.718699999999998</v>
      </c>
      <c r="Y22" s="1">
        <v>27.401299999999999</v>
      </c>
      <c r="Z22" s="1">
        <v>28.0351</v>
      </c>
      <c r="AA22" s="1">
        <v>28.3764</v>
      </c>
      <c r="AB22" s="1">
        <v>28.2789</v>
      </c>
      <c r="AC22" s="1">
        <v>24.6221</v>
      </c>
      <c r="AD22" s="1">
        <v>26.231100000000001</v>
      </c>
      <c r="AE22" s="1">
        <v>27.011199999999999</v>
      </c>
      <c r="AF22" s="1">
        <v>27.498799999999999</v>
      </c>
      <c r="AG22" s="1">
        <v>28.1814</v>
      </c>
      <c r="AH22" s="13">
        <f t="shared" ref="AH22" si="10">AVERAGE(S22:W22)</f>
        <v>29.956119999999999</v>
      </c>
      <c r="AI22" s="13">
        <f t="shared" ref="AI22:AI23" si="11">AVERAGE(X22:AB22)</f>
        <v>27.762080000000005</v>
      </c>
      <c r="AJ22" s="13">
        <f t="shared" ref="AJ22:AJ23" si="12">AVERAGE(AC22:AG22)</f>
        <v>26.708919999999999</v>
      </c>
    </row>
    <row r="23" spans="1:36" x14ac:dyDescent="0.3">
      <c r="R23" s="17" t="s">
        <v>44</v>
      </c>
      <c r="S23" s="1">
        <v>0.22101100000000001</v>
      </c>
      <c r="T23" s="1">
        <v>0.226498</v>
      </c>
      <c r="U23" s="1">
        <v>0.23366700000000001</v>
      </c>
      <c r="V23" s="1">
        <v>0.237763</v>
      </c>
      <c r="W23" s="1">
        <v>0.23939299999999999</v>
      </c>
      <c r="X23" s="1">
        <v>0.212399</v>
      </c>
      <c r="Y23" s="1">
        <v>0.219863</v>
      </c>
      <c r="Z23" s="1">
        <v>0.225576</v>
      </c>
      <c r="AA23" s="1">
        <v>0.22961799999999999</v>
      </c>
      <c r="AB23" s="1">
        <v>0.22933899999999999</v>
      </c>
      <c r="AC23" s="1">
        <v>0.178367</v>
      </c>
      <c r="AD23" s="1">
        <v>0.194878</v>
      </c>
      <c r="AE23" s="1">
        <v>0.20280400000000001</v>
      </c>
      <c r="AF23" s="1">
        <v>0.20844499999999999</v>
      </c>
      <c r="AG23" s="1">
        <v>0.21362</v>
      </c>
      <c r="AH23" s="13">
        <f>AVERAGE(S23:W23)</f>
        <v>0.23166639999999999</v>
      </c>
      <c r="AI23" s="13">
        <f t="shared" si="11"/>
        <v>0.223359</v>
      </c>
      <c r="AJ23" s="13">
        <f t="shared" si="12"/>
        <v>0.19962280000000002</v>
      </c>
    </row>
    <row r="24" spans="1:36" x14ac:dyDescent="0.3">
      <c r="R24" s="1" t="s">
        <v>37</v>
      </c>
      <c r="S24" s="13">
        <f>S18</f>
        <v>28.912700000000001</v>
      </c>
      <c r="T24" s="13">
        <f t="shared" ref="T24:AJ24" si="13">T18</f>
        <v>29.449000000000002</v>
      </c>
      <c r="U24" s="13">
        <f t="shared" si="13"/>
        <v>30.180399999999999</v>
      </c>
      <c r="V24" s="13">
        <f t="shared" si="13"/>
        <v>30.570499999999999</v>
      </c>
      <c r="W24" s="13">
        <f t="shared" si="13"/>
        <v>30.667999999999999</v>
      </c>
      <c r="X24" s="13">
        <f t="shared" si="13"/>
        <v>26.718699999999998</v>
      </c>
      <c r="Y24" s="13">
        <f t="shared" si="13"/>
        <v>27.401299999999999</v>
      </c>
      <c r="Z24" s="13">
        <f t="shared" si="13"/>
        <v>28.0351</v>
      </c>
      <c r="AA24" s="13">
        <f t="shared" si="13"/>
        <v>28.3764</v>
      </c>
      <c r="AB24" s="13">
        <f t="shared" si="13"/>
        <v>28.2789</v>
      </c>
      <c r="AC24" s="13">
        <f t="shared" si="13"/>
        <v>24.6221</v>
      </c>
      <c r="AD24" s="13">
        <f t="shared" si="13"/>
        <v>26.231100000000001</v>
      </c>
      <c r="AE24" s="13">
        <f t="shared" si="13"/>
        <v>27.011199999999999</v>
      </c>
      <c r="AF24" s="13">
        <f t="shared" si="13"/>
        <v>27.498799999999999</v>
      </c>
      <c r="AG24" s="13">
        <f t="shared" si="13"/>
        <v>28.1814</v>
      </c>
      <c r="AH24" s="13">
        <f t="shared" si="13"/>
        <v>29.956119999999999</v>
      </c>
      <c r="AI24" s="13">
        <f t="shared" si="13"/>
        <v>27.762080000000005</v>
      </c>
      <c r="AJ24" s="13">
        <f t="shared" si="13"/>
        <v>26.708919999999999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88.678899999999999</v>
      </c>
      <c r="T30" s="1">
        <v>92.130700000000004</v>
      </c>
      <c r="U30" s="1">
        <v>93.7333</v>
      </c>
      <c r="V30" s="1">
        <v>95.397599999999997</v>
      </c>
      <c r="W30" s="1">
        <v>96.034499999999994</v>
      </c>
      <c r="X30" s="1">
        <v>89.685599999999994</v>
      </c>
      <c r="Y30" s="1">
        <v>92.849800000000002</v>
      </c>
      <c r="Z30" s="1">
        <v>94.760599999999997</v>
      </c>
      <c r="AA30" s="1">
        <v>95.890699999999995</v>
      </c>
      <c r="AB30" s="1">
        <v>96.486500000000007</v>
      </c>
      <c r="AC30" s="1">
        <v>78.508300000000006</v>
      </c>
      <c r="AD30" s="1">
        <v>83.357299999999995</v>
      </c>
      <c r="AE30" s="1">
        <v>85.247600000000006</v>
      </c>
      <c r="AF30" s="1">
        <v>87.405000000000001</v>
      </c>
      <c r="AG30" s="1">
        <v>88.925399999999996</v>
      </c>
      <c r="AH30" s="13">
        <f>AVERAGE(S30:W30)</f>
        <v>93.194999999999993</v>
      </c>
      <c r="AI30" s="13">
        <f>AVERAGE(X30:AB30)</f>
        <v>93.934639999999987</v>
      </c>
      <c r="AJ30" s="13">
        <f>AVERAGE(AC30:AG30)</f>
        <v>84.688719999999989</v>
      </c>
    </row>
    <row r="31" spans="1:36" x14ac:dyDescent="0.3">
      <c r="R31" s="17" t="s">
        <v>12</v>
      </c>
      <c r="S31" s="1">
        <v>25.950299999999999</v>
      </c>
      <c r="T31" s="1">
        <v>26.484500000000001</v>
      </c>
      <c r="U31" s="1">
        <v>26.7927</v>
      </c>
      <c r="V31" s="1">
        <v>27.121400000000001</v>
      </c>
      <c r="W31" s="1">
        <v>27.162500000000001</v>
      </c>
      <c r="X31" s="1">
        <v>23.340900000000001</v>
      </c>
      <c r="Y31" s="1">
        <v>23.834</v>
      </c>
      <c r="Z31" s="1">
        <v>24.183299999999999</v>
      </c>
      <c r="AA31" s="1">
        <v>24.3066</v>
      </c>
      <c r="AB31" s="1">
        <v>24.3066</v>
      </c>
      <c r="AC31" s="1">
        <v>23.8751</v>
      </c>
      <c r="AD31" s="1">
        <v>25.169499999999999</v>
      </c>
      <c r="AE31" s="1">
        <v>25.559899999999999</v>
      </c>
      <c r="AF31" s="1">
        <v>26.073599999999999</v>
      </c>
      <c r="AG31" s="1">
        <v>26.422799999999999</v>
      </c>
      <c r="AH31" s="13">
        <f t="shared" ref="AH31:AH33" si="14">AVERAGE(S31:W31)</f>
        <v>26.702279999999995</v>
      </c>
      <c r="AI31" s="13">
        <f t="shared" ref="AI31:AI33" si="15">AVERAGE(X31:AB31)</f>
        <v>23.99428</v>
      </c>
      <c r="AJ31" s="13">
        <f t="shared" ref="AJ31:AJ33" si="16">AVERAGE(AC31:AG31)</f>
        <v>25.420179999999998</v>
      </c>
    </row>
    <row r="32" spans="1:36" x14ac:dyDescent="0.3">
      <c r="R32" s="1" t="s">
        <v>13</v>
      </c>
      <c r="S32" s="1">
        <v>25.950299999999999</v>
      </c>
      <c r="T32" s="1">
        <v>26.484500000000001</v>
      </c>
      <c r="U32" s="1">
        <v>26.7927</v>
      </c>
      <c r="V32" s="1">
        <v>27.121400000000001</v>
      </c>
      <c r="W32" s="1">
        <v>27.162500000000001</v>
      </c>
      <c r="X32" s="1">
        <v>23.340900000000001</v>
      </c>
      <c r="Y32" s="1">
        <v>23.834</v>
      </c>
      <c r="Z32" s="1">
        <v>24.183299999999999</v>
      </c>
      <c r="AA32" s="1">
        <v>24.3066</v>
      </c>
      <c r="AB32" s="1">
        <v>24.3066</v>
      </c>
      <c r="AC32" s="1">
        <v>23.8751</v>
      </c>
      <c r="AD32" s="1">
        <v>25.169499999999999</v>
      </c>
      <c r="AE32" s="1">
        <v>25.559899999999999</v>
      </c>
      <c r="AF32" s="1">
        <v>26.073599999999999</v>
      </c>
      <c r="AG32" s="1">
        <v>26.422799999999999</v>
      </c>
      <c r="AH32" s="13">
        <f t="shared" si="14"/>
        <v>26.702279999999995</v>
      </c>
      <c r="AI32" s="13">
        <f t="shared" si="15"/>
        <v>23.99428</v>
      </c>
      <c r="AJ32" s="13">
        <f t="shared" si="16"/>
        <v>25.420179999999998</v>
      </c>
    </row>
    <row r="33" spans="18:36" x14ac:dyDescent="0.3">
      <c r="R33" s="17" t="s">
        <v>14</v>
      </c>
      <c r="S33" s="1">
        <v>24.153500000000001</v>
      </c>
      <c r="T33" s="1">
        <v>24.6267</v>
      </c>
      <c r="U33" s="1">
        <v>24.908200000000001</v>
      </c>
      <c r="V33" s="1">
        <v>25.209499999999998</v>
      </c>
      <c r="W33" s="1">
        <v>25.266999999999999</v>
      </c>
      <c r="X33" s="1">
        <v>21.977599999999999</v>
      </c>
      <c r="Y33" s="1">
        <v>22.3994</v>
      </c>
      <c r="Z33" s="1">
        <v>22.741900000000001</v>
      </c>
      <c r="AA33" s="1">
        <v>22.854900000000001</v>
      </c>
      <c r="AB33" s="1">
        <v>22.868600000000001</v>
      </c>
      <c r="AC33" s="1">
        <v>22.6815</v>
      </c>
      <c r="AD33" s="1">
        <v>23.909800000000001</v>
      </c>
      <c r="AE33" s="1">
        <v>24.276499999999999</v>
      </c>
      <c r="AF33" s="1">
        <v>24.669499999999999</v>
      </c>
      <c r="AG33" s="1">
        <v>25.084900000000001</v>
      </c>
      <c r="AH33" s="13">
        <f t="shared" si="14"/>
        <v>24.832979999999999</v>
      </c>
      <c r="AI33" s="13">
        <f t="shared" si="15"/>
        <v>22.568480000000001</v>
      </c>
      <c r="AJ33" s="13">
        <f t="shared" si="16"/>
        <v>24.12444</v>
      </c>
    </row>
    <row r="34" spans="18:36" x14ac:dyDescent="0.3">
      <c r="R34" s="1" t="s">
        <v>15</v>
      </c>
      <c r="S34" s="1">
        <v>25.950299999999999</v>
      </c>
      <c r="T34" s="1">
        <v>26.484500000000001</v>
      </c>
      <c r="U34" s="1">
        <v>26.7927</v>
      </c>
      <c r="V34" s="1">
        <v>27.121400000000001</v>
      </c>
      <c r="W34" s="1">
        <v>27.162500000000001</v>
      </c>
      <c r="X34" s="1">
        <v>23.340900000000001</v>
      </c>
      <c r="Y34" s="1">
        <v>23.834</v>
      </c>
      <c r="Z34" s="1">
        <v>24.183299999999999</v>
      </c>
      <c r="AA34" s="1">
        <v>24.3066</v>
      </c>
      <c r="AB34" s="1">
        <v>24.3066</v>
      </c>
      <c r="AC34" s="1">
        <v>23.8751</v>
      </c>
      <c r="AD34" s="1">
        <v>25.169499999999999</v>
      </c>
      <c r="AE34" s="1">
        <v>25.559899999999999</v>
      </c>
      <c r="AF34" s="1">
        <v>26.073599999999999</v>
      </c>
      <c r="AG34" s="1">
        <v>26.422799999999999</v>
      </c>
      <c r="AH34" s="13">
        <f>AVERAGE(S34:W34)</f>
        <v>26.702279999999995</v>
      </c>
      <c r="AI34" s="13">
        <f>AVERAGE(X34:AB34)</f>
        <v>23.99428</v>
      </c>
      <c r="AJ34" s="13">
        <f>AVERAGE(AC34:AG34)</f>
        <v>25.420179999999998</v>
      </c>
    </row>
    <row r="35" spans="18:36" x14ac:dyDescent="0.3">
      <c r="R35" s="1" t="s">
        <v>16</v>
      </c>
      <c r="S35" s="1">
        <v>25.950299999999999</v>
      </c>
      <c r="T35" s="1">
        <v>26.484500000000001</v>
      </c>
      <c r="U35" s="1">
        <v>26.7927</v>
      </c>
      <c r="V35" s="1">
        <v>27.121400000000001</v>
      </c>
      <c r="W35" s="1">
        <v>27.162500000000001</v>
      </c>
      <c r="X35" s="1">
        <v>23.340900000000001</v>
      </c>
      <c r="Y35" s="1">
        <v>23.834</v>
      </c>
      <c r="Z35" s="1">
        <v>24.183299999999999</v>
      </c>
      <c r="AA35" s="1">
        <v>24.3066</v>
      </c>
      <c r="AB35" s="1">
        <v>24.3066</v>
      </c>
      <c r="AC35" s="1">
        <v>23.8751</v>
      </c>
      <c r="AD35" s="1">
        <v>25.169499999999999</v>
      </c>
      <c r="AE35" s="1">
        <v>25.559899999999999</v>
      </c>
      <c r="AF35" s="1">
        <v>26.073599999999999</v>
      </c>
      <c r="AG35" s="1">
        <v>26.422799999999999</v>
      </c>
      <c r="AH35" s="13">
        <f t="shared" ref="AH35" si="17">AVERAGE(S35:W35)</f>
        <v>26.702279999999995</v>
      </c>
      <c r="AI35" s="13">
        <f t="shared" ref="AI35:AI36" si="18">AVERAGE(X35:AB35)</f>
        <v>23.99428</v>
      </c>
      <c r="AJ35" s="13">
        <f t="shared" ref="AJ35:AJ36" si="19">AVERAGE(AC35:AG35)</f>
        <v>25.420179999999998</v>
      </c>
    </row>
    <row r="36" spans="18:36" x14ac:dyDescent="0.3">
      <c r="R36" s="17" t="s">
        <v>44</v>
      </c>
      <c r="S36" s="1">
        <v>0.32833400000000001</v>
      </c>
      <c r="T36" s="1">
        <v>0.336511</v>
      </c>
      <c r="U36" s="1">
        <v>0.34160299999999999</v>
      </c>
      <c r="V36" s="1">
        <v>0.34704000000000002</v>
      </c>
      <c r="W36" s="1">
        <v>0.347806</v>
      </c>
      <c r="X36" s="1">
        <v>0.308168</v>
      </c>
      <c r="Y36" s="1">
        <v>0.31711600000000001</v>
      </c>
      <c r="Z36" s="1">
        <v>0.32388499999999998</v>
      </c>
      <c r="AA36" s="1">
        <v>0.32519300000000001</v>
      </c>
      <c r="AB36" s="1">
        <v>0.32553599999999999</v>
      </c>
      <c r="AC36" s="1">
        <v>0.30221500000000001</v>
      </c>
      <c r="AD36" s="1">
        <v>0.32283899999999999</v>
      </c>
      <c r="AE36" s="1">
        <v>0.33027600000000001</v>
      </c>
      <c r="AF36" s="1">
        <v>0.33598699999999998</v>
      </c>
      <c r="AG36" s="1">
        <v>0.34126000000000001</v>
      </c>
      <c r="AH36" s="13">
        <f>AVERAGE(S36:W36)</f>
        <v>0.34025880000000003</v>
      </c>
      <c r="AI36" s="13">
        <f t="shared" si="18"/>
        <v>0.31997960000000003</v>
      </c>
      <c r="AJ36" s="13">
        <f t="shared" si="19"/>
        <v>0.32651540000000001</v>
      </c>
    </row>
    <row r="37" spans="18:36" x14ac:dyDescent="0.3">
      <c r="R37" s="1" t="s">
        <v>37</v>
      </c>
      <c r="S37" s="13">
        <f>S31</f>
        <v>25.950299999999999</v>
      </c>
      <c r="T37" s="13">
        <f t="shared" ref="T37:AJ37" si="20">T31</f>
        <v>26.484500000000001</v>
      </c>
      <c r="U37" s="13">
        <f t="shared" si="20"/>
        <v>26.7927</v>
      </c>
      <c r="V37" s="13">
        <f t="shared" si="20"/>
        <v>27.121400000000001</v>
      </c>
      <c r="W37" s="13">
        <f t="shared" si="20"/>
        <v>27.162500000000001</v>
      </c>
      <c r="X37" s="13">
        <f t="shared" si="20"/>
        <v>23.340900000000001</v>
      </c>
      <c r="Y37" s="13">
        <f t="shared" si="20"/>
        <v>23.834</v>
      </c>
      <c r="Z37" s="13">
        <f t="shared" si="20"/>
        <v>24.183299999999999</v>
      </c>
      <c r="AA37" s="13">
        <f t="shared" si="20"/>
        <v>24.3066</v>
      </c>
      <c r="AB37" s="13">
        <f t="shared" si="20"/>
        <v>24.3066</v>
      </c>
      <c r="AC37" s="13">
        <f t="shared" si="20"/>
        <v>23.8751</v>
      </c>
      <c r="AD37" s="13">
        <f t="shared" si="20"/>
        <v>25.169499999999999</v>
      </c>
      <c r="AE37" s="13">
        <f t="shared" si="20"/>
        <v>25.559899999999999</v>
      </c>
      <c r="AF37" s="13">
        <f t="shared" si="20"/>
        <v>26.073599999999999</v>
      </c>
      <c r="AG37" s="13">
        <f t="shared" si="20"/>
        <v>26.422799999999999</v>
      </c>
      <c r="AH37" s="13">
        <f t="shared" si="20"/>
        <v>26.702279999999995</v>
      </c>
      <c r="AI37" s="13">
        <f t="shared" si="20"/>
        <v>23.99428</v>
      </c>
      <c r="AJ37" s="13">
        <f t="shared" si="20"/>
        <v>25.420179999999998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91.966300000000004</v>
      </c>
      <c r="T43" s="1">
        <v>94.657899999999998</v>
      </c>
      <c r="U43" s="1">
        <v>95.870099999999994</v>
      </c>
      <c r="V43" s="1">
        <v>97.082400000000007</v>
      </c>
      <c r="W43" s="1">
        <v>97.555000000000007</v>
      </c>
      <c r="X43" s="1">
        <v>92.726500000000001</v>
      </c>
      <c r="Y43" s="1">
        <v>95.192099999999996</v>
      </c>
      <c r="Z43" s="1">
        <v>96.691999999999993</v>
      </c>
      <c r="AA43" s="1">
        <v>97.472800000000007</v>
      </c>
      <c r="AB43" s="1">
        <v>97.863200000000006</v>
      </c>
      <c r="AC43" s="1">
        <v>84.138099999999994</v>
      </c>
      <c r="AD43" s="1">
        <v>88.0214</v>
      </c>
      <c r="AE43" s="1">
        <v>89.603499999999997</v>
      </c>
      <c r="AF43" s="1">
        <v>91.082800000000006</v>
      </c>
      <c r="AG43" s="1">
        <v>92.130700000000004</v>
      </c>
      <c r="AH43" s="13">
        <f>AVERAGE(S43:W43)</f>
        <v>95.42634000000001</v>
      </c>
      <c r="AI43" s="13">
        <f>AVERAGE(X43:AB43)</f>
        <v>95.989319999999992</v>
      </c>
      <c r="AJ43" s="13">
        <f>AVERAGE(AC43:AG43)</f>
        <v>88.9953</v>
      </c>
    </row>
    <row r="44" spans="18:36" x14ac:dyDescent="0.3">
      <c r="R44" s="17" t="s">
        <v>12</v>
      </c>
      <c r="S44" s="1">
        <v>24.676400000000001</v>
      </c>
      <c r="T44" s="1">
        <v>25.190100000000001</v>
      </c>
      <c r="U44" s="1">
        <v>25.4161</v>
      </c>
      <c r="V44" s="1">
        <v>25.642099999999999</v>
      </c>
      <c r="W44" s="1">
        <v>25.662600000000001</v>
      </c>
      <c r="X44" s="1">
        <v>20.978000000000002</v>
      </c>
      <c r="Y44" s="1">
        <v>21.286200000000001</v>
      </c>
      <c r="Z44" s="1">
        <v>21.573899999999998</v>
      </c>
      <c r="AA44" s="1">
        <v>21.656099999999999</v>
      </c>
      <c r="AB44" s="1">
        <v>21.676600000000001</v>
      </c>
      <c r="AC44" s="1">
        <v>22.991599999999998</v>
      </c>
      <c r="AD44" s="1">
        <v>24.244900000000001</v>
      </c>
      <c r="AE44" s="1">
        <v>24.409300000000002</v>
      </c>
      <c r="AF44" s="1">
        <v>24.738</v>
      </c>
      <c r="AG44" s="1">
        <v>24.7791</v>
      </c>
      <c r="AH44" s="13">
        <f t="shared" ref="AH44:AH46" si="21">AVERAGE(S44:W44)</f>
        <v>25.317460000000001</v>
      </c>
      <c r="AI44" s="13">
        <f t="shared" ref="AI44:AI46" si="22">AVERAGE(X44:AB44)</f>
        <v>21.434159999999999</v>
      </c>
      <c r="AJ44" s="13">
        <f t="shared" ref="AJ44:AJ46" si="23">AVERAGE(AC44:AG44)</f>
        <v>24.232580000000002</v>
      </c>
    </row>
    <row r="45" spans="18:36" x14ac:dyDescent="0.3">
      <c r="R45" s="1" t="s">
        <v>13</v>
      </c>
      <c r="S45" s="1">
        <v>24.676400000000001</v>
      </c>
      <c r="T45" s="1">
        <v>25.190100000000001</v>
      </c>
      <c r="U45" s="1">
        <v>25.4161</v>
      </c>
      <c r="V45" s="1">
        <v>25.642099999999999</v>
      </c>
      <c r="W45" s="1">
        <v>25.662600000000001</v>
      </c>
      <c r="X45" s="1">
        <v>20.978000000000002</v>
      </c>
      <c r="Y45" s="1">
        <v>21.286200000000001</v>
      </c>
      <c r="Z45" s="1">
        <v>21.573899999999998</v>
      </c>
      <c r="AA45" s="1">
        <v>21.656099999999999</v>
      </c>
      <c r="AB45" s="1">
        <v>21.676600000000001</v>
      </c>
      <c r="AC45" s="1">
        <v>22.991599999999998</v>
      </c>
      <c r="AD45" s="1">
        <v>24.244900000000001</v>
      </c>
      <c r="AE45" s="1">
        <v>24.409300000000002</v>
      </c>
      <c r="AF45" s="1">
        <v>24.738</v>
      </c>
      <c r="AG45" s="1">
        <v>24.7791</v>
      </c>
      <c r="AH45" s="13">
        <f t="shared" si="21"/>
        <v>25.317460000000001</v>
      </c>
      <c r="AI45" s="13">
        <f t="shared" si="22"/>
        <v>21.434159999999999</v>
      </c>
      <c r="AJ45" s="13">
        <f t="shared" si="23"/>
        <v>24.232580000000002</v>
      </c>
    </row>
    <row r="46" spans="18:36" x14ac:dyDescent="0.3">
      <c r="R46" s="17" t="s">
        <v>14</v>
      </c>
      <c r="S46" s="1">
        <v>22.910399999999999</v>
      </c>
      <c r="T46" s="1">
        <v>23.363099999999999</v>
      </c>
      <c r="U46" s="1">
        <v>23.5624</v>
      </c>
      <c r="V46" s="1">
        <v>23.760999999999999</v>
      </c>
      <c r="W46" s="1">
        <v>23.797999999999998</v>
      </c>
      <c r="X46" s="1">
        <v>19.6387</v>
      </c>
      <c r="Y46" s="1">
        <v>19.875599999999999</v>
      </c>
      <c r="Z46" s="1">
        <v>20.173500000000001</v>
      </c>
      <c r="AA46" s="1">
        <v>20.228300000000001</v>
      </c>
      <c r="AB46" s="1">
        <v>20.262599999999999</v>
      </c>
      <c r="AC46" s="1">
        <v>21.948799999999999</v>
      </c>
      <c r="AD46" s="1">
        <v>23.049299999999999</v>
      </c>
      <c r="AE46" s="1">
        <v>23.217300000000002</v>
      </c>
      <c r="AF46" s="1">
        <v>23.491299999999999</v>
      </c>
      <c r="AG46" s="1">
        <v>23.641400000000001</v>
      </c>
      <c r="AH46" s="13">
        <f t="shared" si="21"/>
        <v>23.47898</v>
      </c>
      <c r="AI46" s="13">
        <f t="shared" si="22"/>
        <v>20.035739999999997</v>
      </c>
      <c r="AJ46" s="13">
        <f t="shared" si="23"/>
        <v>23.069619999999997</v>
      </c>
    </row>
    <row r="47" spans="18:36" x14ac:dyDescent="0.3">
      <c r="R47" s="1" t="s">
        <v>15</v>
      </c>
      <c r="S47" s="1">
        <v>24.676400000000001</v>
      </c>
      <c r="T47" s="1">
        <v>25.190100000000001</v>
      </c>
      <c r="U47" s="1">
        <v>25.4161</v>
      </c>
      <c r="V47" s="1">
        <v>25.642099999999999</v>
      </c>
      <c r="W47" s="1">
        <v>25.662600000000001</v>
      </c>
      <c r="X47" s="1">
        <v>20.978000000000002</v>
      </c>
      <c r="Y47" s="1">
        <v>21.286200000000001</v>
      </c>
      <c r="Z47" s="1">
        <v>21.573899999999998</v>
      </c>
      <c r="AA47" s="1">
        <v>21.656099999999999</v>
      </c>
      <c r="AB47" s="1">
        <v>21.676600000000001</v>
      </c>
      <c r="AC47" s="1">
        <v>22.991599999999998</v>
      </c>
      <c r="AD47" s="1">
        <v>24.244900000000001</v>
      </c>
      <c r="AE47" s="1">
        <v>24.409300000000002</v>
      </c>
      <c r="AF47" s="1">
        <v>24.738</v>
      </c>
      <c r="AG47" s="1">
        <v>24.7791</v>
      </c>
      <c r="AH47" s="13">
        <f>AVERAGE(S47:W47)</f>
        <v>25.317460000000001</v>
      </c>
      <c r="AI47" s="13">
        <f>AVERAGE(X47:AB47)</f>
        <v>21.434159999999999</v>
      </c>
      <c r="AJ47" s="13">
        <f>AVERAGE(AC47:AG47)</f>
        <v>24.232580000000002</v>
      </c>
    </row>
    <row r="48" spans="18:36" x14ac:dyDescent="0.3">
      <c r="R48" s="1" t="s">
        <v>16</v>
      </c>
      <c r="S48" s="1">
        <v>24.676400000000001</v>
      </c>
      <c r="T48" s="1">
        <v>25.190100000000001</v>
      </c>
      <c r="U48" s="1">
        <v>25.4161</v>
      </c>
      <c r="V48" s="1">
        <v>25.642099999999999</v>
      </c>
      <c r="W48" s="1">
        <v>25.662600000000001</v>
      </c>
      <c r="X48" s="1">
        <v>20.978000000000002</v>
      </c>
      <c r="Y48" s="1">
        <v>21.286200000000001</v>
      </c>
      <c r="Z48" s="1">
        <v>21.573899999999998</v>
      </c>
      <c r="AA48" s="1">
        <v>21.656099999999999</v>
      </c>
      <c r="AB48" s="1">
        <v>21.676600000000001</v>
      </c>
      <c r="AC48" s="1">
        <v>22.991599999999998</v>
      </c>
      <c r="AD48" s="1">
        <v>24.244900000000001</v>
      </c>
      <c r="AE48" s="1">
        <v>24.409300000000002</v>
      </c>
      <c r="AF48" s="1">
        <v>24.738</v>
      </c>
      <c r="AG48" s="1">
        <v>24.7791</v>
      </c>
      <c r="AH48" s="13">
        <f t="shared" ref="AH48" si="24">AVERAGE(S48:W48)</f>
        <v>25.317460000000001</v>
      </c>
      <c r="AI48" s="13">
        <f t="shared" ref="AI48:AI49" si="25">AVERAGE(X48:AB48)</f>
        <v>21.434159999999999</v>
      </c>
      <c r="AJ48" s="13">
        <f t="shared" ref="AJ48:AJ49" si="26">AVERAGE(AC48:AG48)</f>
        <v>24.232580000000002</v>
      </c>
    </row>
    <row r="49" spans="18:36" x14ac:dyDescent="0.3">
      <c r="R49" s="17" t="s">
        <v>44</v>
      </c>
      <c r="S49" s="1">
        <v>0.31129000000000001</v>
      </c>
      <c r="T49" s="1">
        <v>0.31925900000000001</v>
      </c>
      <c r="U49" s="1">
        <v>0.32317600000000002</v>
      </c>
      <c r="V49" s="1">
        <v>0.32673799999999997</v>
      </c>
      <c r="W49" s="1">
        <v>0.327322</v>
      </c>
      <c r="X49" s="1">
        <v>0.275727</v>
      </c>
      <c r="Y49" s="1">
        <v>0.28192099999999998</v>
      </c>
      <c r="Z49" s="1">
        <v>0.28790900000000003</v>
      </c>
      <c r="AA49" s="1">
        <v>0.28859699999999999</v>
      </c>
      <c r="AB49" s="1">
        <v>0.28928799999999999</v>
      </c>
      <c r="AC49" s="1">
        <v>0.294597</v>
      </c>
      <c r="AD49" s="1">
        <v>0.313886</v>
      </c>
      <c r="AE49" s="1">
        <v>0.31724000000000002</v>
      </c>
      <c r="AF49" s="1">
        <v>0.32144200000000001</v>
      </c>
      <c r="AG49" s="1">
        <v>0.32453799999999999</v>
      </c>
      <c r="AH49" s="13">
        <f>AVERAGE(S49:W49)</f>
        <v>0.32155700000000004</v>
      </c>
      <c r="AI49" s="13">
        <f t="shared" si="25"/>
        <v>0.28468839999999995</v>
      </c>
      <c r="AJ49" s="13">
        <f t="shared" si="26"/>
        <v>0.31434060000000003</v>
      </c>
    </row>
    <row r="50" spans="18:36" x14ac:dyDescent="0.3">
      <c r="R50" s="1" t="s">
        <v>37</v>
      </c>
      <c r="S50" s="13">
        <f>S44</f>
        <v>24.676400000000001</v>
      </c>
      <c r="T50" s="13">
        <f t="shared" ref="T50:AJ50" si="27">T44</f>
        <v>25.190100000000001</v>
      </c>
      <c r="U50" s="13">
        <f t="shared" si="27"/>
        <v>25.4161</v>
      </c>
      <c r="V50" s="13">
        <f t="shared" si="27"/>
        <v>25.642099999999999</v>
      </c>
      <c r="W50" s="13">
        <f t="shared" si="27"/>
        <v>25.662600000000001</v>
      </c>
      <c r="X50" s="13">
        <f t="shared" si="27"/>
        <v>20.978000000000002</v>
      </c>
      <c r="Y50" s="13">
        <f t="shared" si="27"/>
        <v>21.286200000000001</v>
      </c>
      <c r="Z50" s="13">
        <f t="shared" si="27"/>
        <v>21.573899999999998</v>
      </c>
      <c r="AA50" s="13">
        <f t="shared" si="27"/>
        <v>21.656099999999999</v>
      </c>
      <c r="AB50" s="13">
        <f t="shared" si="27"/>
        <v>21.676600000000001</v>
      </c>
      <c r="AC50" s="13">
        <f t="shared" si="27"/>
        <v>22.991599999999998</v>
      </c>
      <c r="AD50" s="13">
        <f t="shared" si="27"/>
        <v>24.244900000000001</v>
      </c>
      <c r="AE50" s="13">
        <f t="shared" si="27"/>
        <v>24.409300000000002</v>
      </c>
      <c r="AF50" s="13">
        <f t="shared" si="27"/>
        <v>24.738</v>
      </c>
      <c r="AG50" s="13">
        <f t="shared" si="27"/>
        <v>24.7791</v>
      </c>
      <c r="AH50" s="13">
        <f t="shared" si="27"/>
        <v>25.317460000000001</v>
      </c>
      <c r="AI50" s="13">
        <f t="shared" si="27"/>
        <v>21.434159999999999</v>
      </c>
      <c r="AJ50" s="13">
        <f t="shared" si="27"/>
        <v>24.232580000000002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93.034700000000001</v>
      </c>
      <c r="T56" s="1">
        <v>95.500299999999996</v>
      </c>
      <c r="U56" s="1">
        <v>96.548199999999994</v>
      </c>
      <c r="V56" s="1">
        <v>97.555000000000007</v>
      </c>
      <c r="W56" s="1">
        <v>97.965900000000005</v>
      </c>
      <c r="X56" s="1">
        <v>93.753900000000002</v>
      </c>
      <c r="Y56" s="1">
        <v>95.972899999999996</v>
      </c>
      <c r="Z56" s="1">
        <v>97.246799999999993</v>
      </c>
      <c r="AA56" s="1">
        <v>97.904300000000006</v>
      </c>
      <c r="AB56" s="1">
        <v>98.233000000000004</v>
      </c>
      <c r="AC56" s="1">
        <v>86.233800000000002</v>
      </c>
      <c r="AD56" s="1">
        <v>89.788399999999996</v>
      </c>
      <c r="AE56" s="1">
        <v>91.082800000000006</v>
      </c>
      <c r="AF56" s="1">
        <v>92.377200000000002</v>
      </c>
      <c r="AG56" s="1">
        <v>93.281300000000002</v>
      </c>
      <c r="AH56" s="13">
        <f>AVERAGE(S56:W56)</f>
        <v>96.120820000000009</v>
      </c>
      <c r="AI56" s="13">
        <f>AVERAGE(X56:AB56)</f>
        <v>96.622179999999986</v>
      </c>
      <c r="AJ56" s="13">
        <f>AVERAGE(AC56:AG56)</f>
        <v>90.552700000000002</v>
      </c>
    </row>
    <row r="57" spans="18:36" x14ac:dyDescent="0.3">
      <c r="R57" s="17" t="s">
        <v>12</v>
      </c>
      <c r="S57" s="1">
        <v>24.224399999999999</v>
      </c>
      <c r="T57" s="1">
        <v>24.635300000000001</v>
      </c>
      <c r="U57" s="1">
        <v>24.840800000000002</v>
      </c>
      <c r="V57" s="1">
        <v>25.005099999999999</v>
      </c>
      <c r="W57" s="1">
        <v>25.066800000000001</v>
      </c>
      <c r="X57" s="1">
        <v>20.0945</v>
      </c>
      <c r="Y57" s="1">
        <v>20.4849</v>
      </c>
      <c r="Z57" s="1">
        <v>20.6904</v>
      </c>
      <c r="AA57" s="1">
        <v>20.751999999999999</v>
      </c>
      <c r="AB57" s="1">
        <v>20.772500000000001</v>
      </c>
      <c r="AC57" s="1">
        <v>21.861499999999999</v>
      </c>
      <c r="AD57" s="1">
        <v>23.176500000000001</v>
      </c>
      <c r="AE57" s="1">
        <v>23.176500000000001</v>
      </c>
      <c r="AF57" s="1">
        <v>23.238099999999999</v>
      </c>
      <c r="AG57" s="1">
        <v>23.854500000000002</v>
      </c>
      <c r="AH57" s="13">
        <f t="shared" ref="AH57:AH59" si="28">AVERAGE(S57:W57)</f>
        <v>24.754480000000001</v>
      </c>
      <c r="AI57" s="13">
        <f t="shared" ref="AI57:AI59" si="29">AVERAGE(X57:AB57)</f>
        <v>20.558859999999999</v>
      </c>
      <c r="AJ57" s="13">
        <f t="shared" ref="AJ57:AJ59" si="30">AVERAGE(AC57:AG57)</f>
        <v>23.061420000000002</v>
      </c>
    </row>
    <row r="58" spans="18:36" x14ac:dyDescent="0.3">
      <c r="R58" s="1" t="s">
        <v>13</v>
      </c>
      <c r="S58" s="1">
        <v>24.224399999999999</v>
      </c>
      <c r="T58" s="1">
        <v>24.635300000000001</v>
      </c>
      <c r="U58" s="1">
        <v>24.840800000000002</v>
      </c>
      <c r="V58" s="1">
        <v>25.005099999999999</v>
      </c>
      <c r="W58" s="1">
        <v>25.066800000000001</v>
      </c>
      <c r="X58" s="1">
        <v>20.0945</v>
      </c>
      <c r="Y58" s="1">
        <v>20.4849</v>
      </c>
      <c r="Z58" s="1">
        <v>20.6904</v>
      </c>
      <c r="AA58" s="1">
        <v>20.751999999999999</v>
      </c>
      <c r="AB58" s="1">
        <v>20.772500000000001</v>
      </c>
      <c r="AC58" s="1">
        <v>21.861499999999999</v>
      </c>
      <c r="AD58" s="1">
        <v>23.176500000000001</v>
      </c>
      <c r="AE58" s="1">
        <v>23.176500000000001</v>
      </c>
      <c r="AF58" s="1">
        <v>23.238099999999999</v>
      </c>
      <c r="AG58" s="1">
        <v>23.854500000000002</v>
      </c>
      <c r="AH58" s="13">
        <f t="shared" si="28"/>
        <v>24.754480000000001</v>
      </c>
      <c r="AI58" s="13">
        <f t="shared" si="29"/>
        <v>20.558859999999999</v>
      </c>
      <c r="AJ58" s="13">
        <f t="shared" si="30"/>
        <v>23.061420000000002</v>
      </c>
    </row>
    <row r="59" spans="18:36" x14ac:dyDescent="0.3">
      <c r="R59" s="17" t="s">
        <v>14</v>
      </c>
      <c r="S59" s="1">
        <v>22.473800000000001</v>
      </c>
      <c r="T59" s="1">
        <v>22.823699999999999</v>
      </c>
      <c r="U59" s="1">
        <v>23.002500000000001</v>
      </c>
      <c r="V59" s="1">
        <v>23.156600000000001</v>
      </c>
      <c r="W59" s="1">
        <v>23.217500000000001</v>
      </c>
      <c r="X59" s="1">
        <v>18.811699999999998</v>
      </c>
      <c r="Y59" s="1">
        <v>19.1205</v>
      </c>
      <c r="Z59" s="1">
        <v>19.336300000000001</v>
      </c>
      <c r="AA59" s="1">
        <v>19.387599999999999</v>
      </c>
      <c r="AB59" s="1">
        <v>19.421900000000001</v>
      </c>
      <c r="AC59" s="1">
        <v>21.0732</v>
      </c>
      <c r="AD59" s="1">
        <v>22.245200000000001</v>
      </c>
      <c r="AE59" s="1">
        <v>22.194400000000002</v>
      </c>
      <c r="AF59" s="1">
        <v>22.242999999999999</v>
      </c>
      <c r="AG59" s="1">
        <v>22.836300000000001</v>
      </c>
      <c r="AH59" s="13">
        <f t="shared" si="28"/>
        <v>22.934819999999998</v>
      </c>
      <c r="AI59" s="13">
        <f t="shared" si="29"/>
        <v>19.215600000000002</v>
      </c>
      <c r="AJ59" s="13">
        <f t="shared" si="30"/>
        <v>22.118419999999997</v>
      </c>
    </row>
    <row r="60" spans="18:36" x14ac:dyDescent="0.3">
      <c r="R60" s="1" t="s">
        <v>15</v>
      </c>
      <c r="S60" s="1">
        <v>24.224399999999999</v>
      </c>
      <c r="T60" s="1">
        <v>24.635300000000001</v>
      </c>
      <c r="U60" s="1">
        <v>24.840800000000002</v>
      </c>
      <c r="V60" s="1">
        <v>25.005099999999999</v>
      </c>
      <c r="W60" s="1">
        <v>25.066800000000001</v>
      </c>
      <c r="X60" s="1">
        <v>20.0945</v>
      </c>
      <c r="Y60" s="1">
        <v>20.4849</v>
      </c>
      <c r="Z60" s="1">
        <v>20.6904</v>
      </c>
      <c r="AA60" s="1">
        <v>20.751999999999999</v>
      </c>
      <c r="AB60" s="1">
        <v>20.772500000000001</v>
      </c>
      <c r="AC60" s="1">
        <v>21.861499999999999</v>
      </c>
      <c r="AD60" s="1">
        <v>23.176500000000001</v>
      </c>
      <c r="AE60" s="1">
        <v>23.176500000000001</v>
      </c>
      <c r="AF60" s="1">
        <v>23.238099999999999</v>
      </c>
      <c r="AG60" s="1">
        <v>23.854500000000002</v>
      </c>
      <c r="AH60" s="13">
        <f>AVERAGE(S60:W60)</f>
        <v>24.754480000000001</v>
      </c>
      <c r="AI60" s="13">
        <f>AVERAGE(X60:AB60)</f>
        <v>20.558859999999999</v>
      </c>
      <c r="AJ60" s="13">
        <f>AVERAGE(AC60:AG60)</f>
        <v>23.061420000000002</v>
      </c>
    </row>
    <row r="61" spans="18:36" x14ac:dyDescent="0.3">
      <c r="R61" s="1" t="s">
        <v>16</v>
      </c>
      <c r="S61" s="1">
        <v>24.224399999999999</v>
      </c>
      <c r="T61" s="1">
        <v>24.635300000000001</v>
      </c>
      <c r="U61" s="1">
        <v>24.840800000000002</v>
      </c>
      <c r="V61" s="1">
        <v>25.005099999999999</v>
      </c>
      <c r="W61" s="1">
        <v>25.066800000000001</v>
      </c>
      <c r="X61" s="1">
        <v>20.0945</v>
      </c>
      <c r="Y61" s="1">
        <v>20.4849</v>
      </c>
      <c r="Z61" s="1">
        <v>20.6904</v>
      </c>
      <c r="AA61" s="1">
        <v>20.751999999999999</v>
      </c>
      <c r="AB61" s="1">
        <v>20.772500000000001</v>
      </c>
      <c r="AC61" s="1">
        <v>21.861499999999999</v>
      </c>
      <c r="AD61" s="1">
        <v>23.176500000000001</v>
      </c>
      <c r="AE61" s="1">
        <v>23.176500000000001</v>
      </c>
      <c r="AF61" s="1">
        <v>23.238099999999999</v>
      </c>
      <c r="AG61" s="1">
        <v>23.854500000000002</v>
      </c>
      <c r="AH61" s="13">
        <f t="shared" ref="AH61" si="31">AVERAGE(S61:W61)</f>
        <v>24.754480000000001</v>
      </c>
      <c r="AI61" s="13">
        <f t="shared" ref="AI61:AI62" si="32">AVERAGE(X61:AB61)</f>
        <v>20.558859999999999</v>
      </c>
      <c r="AJ61" s="13">
        <f t="shared" ref="AJ61:AJ62" si="33">AVERAGE(AC61:AG61)</f>
        <v>23.061420000000002</v>
      </c>
    </row>
    <row r="62" spans="18:36" x14ac:dyDescent="0.3">
      <c r="R62" s="17" t="s">
        <v>44</v>
      </c>
      <c r="S62" s="1">
        <v>0.30729200000000001</v>
      </c>
      <c r="T62" s="1">
        <v>0.31415100000000001</v>
      </c>
      <c r="U62" s="1">
        <v>0.31774999999999998</v>
      </c>
      <c r="V62" s="1">
        <v>0.320855</v>
      </c>
      <c r="W62" s="1">
        <v>0.32162000000000002</v>
      </c>
      <c r="X62" s="1">
        <v>0.26718900000000001</v>
      </c>
      <c r="Y62" s="1">
        <v>0.27403699999999998</v>
      </c>
      <c r="Z62" s="1">
        <v>0.27901999999999999</v>
      </c>
      <c r="AA62" s="1">
        <v>0.27953800000000001</v>
      </c>
      <c r="AB62" s="1">
        <v>0.28022900000000001</v>
      </c>
      <c r="AC62" s="1">
        <v>0.28662399999999999</v>
      </c>
      <c r="AD62" s="1">
        <v>0.30572300000000002</v>
      </c>
      <c r="AE62" s="1">
        <v>0.30808000000000002</v>
      </c>
      <c r="AF62" s="1">
        <v>0.30993900000000002</v>
      </c>
      <c r="AG62" s="1">
        <v>0.31607800000000003</v>
      </c>
      <c r="AH62" s="13">
        <f>AVERAGE(S62:W62)</f>
        <v>0.31633359999999999</v>
      </c>
      <c r="AI62" s="13">
        <f t="shared" si="32"/>
        <v>0.27600260000000004</v>
      </c>
      <c r="AJ62" s="13">
        <f t="shared" si="33"/>
        <v>0.30528880000000003</v>
      </c>
    </row>
    <row r="63" spans="18:36" x14ac:dyDescent="0.3">
      <c r="R63" s="7" t="s">
        <v>37</v>
      </c>
      <c r="S63" s="13">
        <f>S57</f>
        <v>24.224399999999999</v>
      </c>
      <c r="T63" s="13">
        <f t="shared" ref="T63:AJ63" si="34">T57</f>
        <v>24.635300000000001</v>
      </c>
      <c r="U63" s="13">
        <f t="shared" si="34"/>
        <v>24.840800000000002</v>
      </c>
      <c r="V63" s="13">
        <f t="shared" si="34"/>
        <v>25.005099999999999</v>
      </c>
      <c r="W63" s="13">
        <f t="shared" si="34"/>
        <v>25.066800000000001</v>
      </c>
      <c r="X63" s="13">
        <f t="shared" si="34"/>
        <v>20.0945</v>
      </c>
      <c r="Y63" s="13">
        <f t="shared" si="34"/>
        <v>20.4849</v>
      </c>
      <c r="Z63" s="13">
        <f t="shared" si="34"/>
        <v>20.6904</v>
      </c>
      <c r="AA63" s="13">
        <f t="shared" si="34"/>
        <v>20.751999999999999</v>
      </c>
      <c r="AB63" s="13">
        <f t="shared" si="34"/>
        <v>20.772500000000001</v>
      </c>
      <c r="AC63" s="13">
        <f t="shared" si="34"/>
        <v>21.861499999999999</v>
      </c>
      <c r="AD63" s="13">
        <f t="shared" si="34"/>
        <v>23.176500000000001</v>
      </c>
      <c r="AE63" s="13">
        <f t="shared" si="34"/>
        <v>23.176500000000001</v>
      </c>
      <c r="AF63" s="13">
        <f t="shared" si="34"/>
        <v>23.238099999999999</v>
      </c>
      <c r="AG63" s="13">
        <f t="shared" si="34"/>
        <v>23.854500000000002</v>
      </c>
      <c r="AH63" s="13">
        <f t="shared" si="34"/>
        <v>24.754480000000001</v>
      </c>
      <c r="AI63" s="13">
        <f t="shared" si="34"/>
        <v>20.558859999999999</v>
      </c>
      <c r="AJ63" s="13">
        <f t="shared" si="34"/>
        <v>23.061420000000002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conditionalFormatting sqref="G18 B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 H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D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 J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F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487-ED85-4ABD-ACCE-65E633D362DB}">
  <dimension ref="A1:AJ64"/>
  <sheetViews>
    <sheetView topLeftCell="C9" zoomScale="115" zoomScaleNormal="115" workbookViewId="0">
      <selection activeCell="C9" sqref="C9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32"/>
      <c r="S2" s="61" t="s">
        <v>9</v>
      </c>
      <c r="T2" s="62"/>
      <c r="U2" s="62"/>
      <c r="V2" s="62"/>
      <c r="W2" s="63"/>
      <c r="X2" s="61" t="s">
        <v>17</v>
      </c>
      <c r="Y2" s="62"/>
      <c r="Z2" s="62"/>
      <c r="AA2" s="62"/>
      <c r="AB2" s="63"/>
      <c r="AC2" s="61" t="s">
        <v>18</v>
      </c>
      <c r="AD2" s="62"/>
      <c r="AE2" s="62"/>
      <c r="AF2" s="62"/>
      <c r="AG2" s="63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27.803000000000001</v>
      </c>
      <c r="T4" s="1">
        <v>29.122900000000001</v>
      </c>
      <c r="U4" s="1">
        <v>33.820599999999999</v>
      </c>
      <c r="V4" s="1">
        <v>38.418999999999997</v>
      </c>
      <c r="W4" s="1">
        <v>39.057600000000001</v>
      </c>
      <c r="X4" s="1">
        <v>29.122900000000001</v>
      </c>
      <c r="Y4" s="1">
        <v>38.418999999999997</v>
      </c>
      <c r="Z4" s="1">
        <v>39.057600000000001</v>
      </c>
      <c r="AA4" s="1">
        <v>44.436599999999999</v>
      </c>
      <c r="AB4" s="1">
        <v>46.153799999999997</v>
      </c>
      <c r="AC4" s="1">
        <v>21.416399999999999</v>
      </c>
      <c r="AD4" s="1">
        <v>29.122900000000001</v>
      </c>
      <c r="AE4" s="1">
        <v>29.122900000000001</v>
      </c>
      <c r="AF4" s="1">
        <v>32.600099999999998</v>
      </c>
      <c r="AG4" s="1">
        <v>32.883899999999997</v>
      </c>
      <c r="AH4" s="13">
        <f>AVERAGE(S4:W4)</f>
        <v>33.644620000000003</v>
      </c>
      <c r="AI4" s="13">
        <f>AVERAGE(X4:AB4)</f>
        <v>39.437979999999996</v>
      </c>
      <c r="AJ4" s="13">
        <f>AVERAGE(AC4:AG4)</f>
        <v>29.029239999999998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7.69231</v>
      </c>
      <c r="T5" s="1">
        <v>7.7916499999999997</v>
      </c>
      <c r="U5" s="1">
        <v>9.0264000000000006</v>
      </c>
      <c r="V5" s="1">
        <v>10.147600000000001</v>
      </c>
      <c r="W5" s="1">
        <v>10.190200000000001</v>
      </c>
      <c r="X5" s="1">
        <v>7.9335800000000001</v>
      </c>
      <c r="Y5" s="1">
        <v>10.2753</v>
      </c>
      <c r="Z5" s="1">
        <v>10.417299999999999</v>
      </c>
      <c r="AA5" s="1">
        <v>12.021000000000001</v>
      </c>
      <c r="AB5" s="1">
        <v>12.475199999999999</v>
      </c>
      <c r="AC5" s="1">
        <v>5.6202100000000002</v>
      </c>
      <c r="AD5" s="1">
        <v>7.6213499999999996</v>
      </c>
      <c r="AE5" s="1">
        <v>7.6213499999999996</v>
      </c>
      <c r="AF5" s="1">
        <v>8.5012799999999995</v>
      </c>
      <c r="AG5" s="1">
        <v>8.5438500000000008</v>
      </c>
      <c r="AH5" s="13">
        <f t="shared" ref="AH5:AH7" si="0">AVERAGE(S5:W5)</f>
        <v>8.9696320000000007</v>
      </c>
      <c r="AI5" s="13">
        <f t="shared" ref="AI5:AI7" si="1">AVERAGE(X5:AB5)</f>
        <v>10.624476</v>
      </c>
      <c r="AJ5" s="13">
        <f t="shared" ref="AJ5:AJ7" si="2">AVERAGE(AC5:AG5)</f>
        <v>7.5816080000000001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7.69231</v>
      </c>
      <c r="T6" s="1">
        <v>7.7916499999999997</v>
      </c>
      <c r="U6" s="1">
        <v>9.0264000000000006</v>
      </c>
      <c r="V6" s="1">
        <v>10.147600000000001</v>
      </c>
      <c r="W6" s="1">
        <v>10.190200000000001</v>
      </c>
      <c r="X6" s="1">
        <v>7.9335800000000001</v>
      </c>
      <c r="Y6" s="1">
        <v>10.2753</v>
      </c>
      <c r="Z6" s="1">
        <v>10.417299999999999</v>
      </c>
      <c r="AA6" s="1">
        <v>12.021000000000001</v>
      </c>
      <c r="AB6" s="1">
        <v>12.475199999999999</v>
      </c>
      <c r="AC6" s="1">
        <v>5.6202100000000002</v>
      </c>
      <c r="AD6" s="1">
        <v>7.6213499999999996</v>
      </c>
      <c r="AE6" s="1">
        <v>7.6213499999999996</v>
      </c>
      <c r="AF6" s="1">
        <v>8.5012799999999995</v>
      </c>
      <c r="AG6" s="1">
        <v>8.5438500000000008</v>
      </c>
      <c r="AH6" s="13">
        <f t="shared" si="0"/>
        <v>8.9696320000000007</v>
      </c>
      <c r="AI6" s="13">
        <f t="shared" si="1"/>
        <v>10.624476</v>
      </c>
      <c r="AJ6" s="13">
        <f t="shared" si="2"/>
        <v>7.5816080000000001</v>
      </c>
    </row>
    <row r="7" spans="1:36" x14ac:dyDescent="0.3">
      <c r="A7" s="3"/>
      <c r="B7" s="3"/>
      <c r="C7" s="3"/>
      <c r="R7" s="17" t="s">
        <v>14</v>
      </c>
      <c r="S7" s="1">
        <v>3.7397100000000001</v>
      </c>
      <c r="T7" s="1">
        <v>3.78938</v>
      </c>
      <c r="U7" s="1">
        <v>4.3452500000000001</v>
      </c>
      <c r="V7" s="1">
        <v>4.8538199999999998</v>
      </c>
      <c r="W7" s="1">
        <v>4.8751100000000003</v>
      </c>
      <c r="X7" s="1">
        <v>3.8532500000000001</v>
      </c>
      <c r="Y7" s="1">
        <v>4.9153200000000004</v>
      </c>
      <c r="Z7" s="1">
        <v>4.9839200000000003</v>
      </c>
      <c r="AA7" s="1">
        <v>5.7124600000000001</v>
      </c>
      <c r="AB7" s="1">
        <v>5.89696</v>
      </c>
      <c r="AC7" s="1">
        <v>2.7036600000000002</v>
      </c>
      <c r="AD7" s="1">
        <v>3.6592899999999999</v>
      </c>
      <c r="AE7" s="1">
        <v>3.6592899999999999</v>
      </c>
      <c r="AF7" s="1">
        <v>4.0566800000000001</v>
      </c>
      <c r="AG7" s="1">
        <v>4.0755999999999997</v>
      </c>
      <c r="AH7" s="13">
        <f t="shared" si="0"/>
        <v>4.3206539999999993</v>
      </c>
      <c r="AI7" s="13">
        <f t="shared" si="1"/>
        <v>5.0723820000000002</v>
      </c>
      <c r="AJ7" s="13">
        <f t="shared" si="2"/>
        <v>3.6309039999999997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7.69231</v>
      </c>
      <c r="T8" s="1">
        <v>7.7916499999999997</v>
      </c>
      <c r="U8" s="1">
        <v>9.0264000000000006</v>
      </c>
      <c r="V8" s="1">
        <v>10.147600000000001</v>
      </c>
      <c r="W8" s="1">
        <v>10.190200000000001</v>
      </c>
      <c r="X8" s="1">
        <v>7.9335800000000001</v>
      </c>
      <c r="Y8" s="1">
        <v>10.2753</v>
      </c>
      <c r="Z8" s="1">
        <v>10.417299999999999</v>
      </c>
      <c r="AA8" s="1">
        <v>12.021000000000001</v>
      </c>
      <c r="AB8" s="1">
        <v>12.475199999999999</v>
      </c>
      <c r="AC8" s="1">
        <v>5.6202100000000002</v>
      </c>
      <c r="AD8" s="1">
        <v>7.6213499999999996</v>
      </c>
      <c r="AE8" s="1">
        <v>7.6213499999999996</v>
      </c>
      <c r="AF8" s="1">
        <v>8.5012799999999995</v>
      </c>
      <c r="AG8" s="1">
        <v>8.5438500000000008</v>
      </c>
      <c r="AH8" s="13">
        <f>AVERAGE(S8:W8)</f>
        <v>8.9696320000000007</v>
      </c>
      <c r="AI8" s="13">
        <f>AVERAGE(X8:AB8)</f>
        <v>10.624476</v>
      </c>
      <c r="AJ8" s="13">
        <f>AVERAGE(AC8:AG8)</f>
        <v>7.5816080000000001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7.69231</v>
      </c>
      <c r="T9" s="1">
        <v>7.7916499999999997</v>
      </c>
      <c r="U9" s="1">
        <v>9.0264000000000006</v>
      </c>
      <c r="V9" s="1">
        <v>10.147600000000001</v>
      </c>
      <c r="W9" s="1">
        <v>10.190200000000001</v>
      </c>
      <c r="X9" s="1">
        <v>7.9335800000000001</v>
      </c>
      <c r="Y9" s="1">
        <v>10.2753</v>
      </c>
      <c r="Z9" s="1">
        <v>10.417299999999999</v>
      </c>
      <c r="AA9" s="1">
        <v>12.021000000000001</v>
      </c>
      <c r="AB9" s="1">
        <v>12.475199999999999</v>
      </c>
      <c r="AC9" s="1">
        <v>5.6202100000000002</v>
      </c>
      <c r="AD9" s="1">
        <v>7.6213499999999996</v>
      </c>
      <c r="AE9" s="1">
        <v>7.6213499999999996</v>
      </c>
      <c r="AF9" s="1">
        <v>8.5012799999999995</v>
      </c>
      <c r="AG9" s="1">
        <v>8.5438500000000008</v>
      </c>
      <c r="AH9" s="13">
        <f t="shared" ref="AH9" si="3">AVERAGE(S9:W9)</f>
        <v>8.9696320000000007</v>
      </c>
      <c r="AI9" s="13">
        <f t="shared" ref="AI9:AI10" si="4">AVERAGE(X9:AB9)</f>
        <v>10.624476</v>
      </c>
      <c r="AJ9" s="13">
        <f t="shared" ref="AJ9:AJ10" si="5">AVERAGE(AC9:AG9)</f>
        <v>7.5816080000000001</v>
      </c>
    </row>
    <row r="10" spans="1:36" x14ac:dyDescent="0.3">
      <c r="A10" s="1" t="s">
        <v>59</v>
      </c>
      <c r="B10" s="1">
        <v>6535</v>
      </c>
      <c r="C10" s="1">
        <v>404708</v>
      </c>
      <c r="D10" s="1"/>
      <c r="E10" s="3"/>
      <c r="R10" s="17" t="s">
        <v>44</v>
      </c>
      <c r="S10" s="1">
        <v>1.1365999999999999E-2</v>
      </c>
      <c r="T10" s="1">
        <v>1.15274E-2</v>
      </c>
      <c r="U10" s="1">
        <v>1.36358E-2</v>
      </c>
      <c r="V10" s="1">
        <v>1.54915E-2</v>
      </c>
      <c r="W10" s="1">
        <v>1.55294E-2</v>
      </c>
      <c r="X10" s="1">
        <v>1.16851E-2</v>
      </c>
      <c r="Y10" s="1">
        <v>1.5554999999999999E-2</v>
      </c>
      <c r="Z10" s="1">
        <v>1.57634E-2</v>
      </c>
      <c r="AA10" s="1">
        <v>1.8799799999999998E-2</v>
      </c>
      <c r="AB10" s="1">
        <v>1.9662200000000001E-2</v>
      </c>
      <c r="AC10" s="1">
        <v>8.2537600000000006E-3</v>
      </c>
      <c r="AD10" s="1">
        <v>1.14752E-2</v>
      </c>
      <c r="AE10" s="1">
        <v>1.14752E-2</v>
      </c>
      <c r="AF10" s="1">
        <v>1.2968800000000001E-2</v>
      </c>
      <c r="AG10" s="1">
        <v>1.30311E-2</v>
      </c>
      <c r="AH10" s="13">
        <f>AVERAGE(S10:W10)</f>
        <v>1.3510020000000001E-2</v>
      </c>
      <c r="AI10" s="13">
        <f t="shared" si="4"/>
        <v>1.6293099999999998E-2</v>
      </c>
      <c r="AJ10" s="13">
        <f t="shared" si="5"/>
        <v>1.1440812E-2</v>
      </c>
    </row>
    <row r="11" spans="1:36" x14ac:dyDescent="0.3">
      <c r="A11" s="1" t="s">
        <v>60</v>
      </c>
      <c r="B11" s="1">
        <v>2999</v>
      </c>
      <c r="C11" s="1">
        <v>186068</v>
      </c>
      <c r="D11" s="1"/>
      <c r="E11" s="3"/>
      <c r="R11" s="1" t="s">
        <v>37</v>
      </c>
      <c r="S11" s="13">
        <f t="shared" ref="S11:AG11" si="6">2*(S6*S7)/(S6+S7)</f>
        <v>5.0327078906614933</v>
      </c>
      <c r="T11" s="13">
        <f t="shared" si="6"/>
        <v>5.0989458928955367</v>
      </c>
      <c r="U11" s="13">
        <f t="shared" si="6"/>
        <v>5.8664360194889946</v>
      </c>
      <c r="V11" s="13">
        <f t="shared" si="6"/>
        <v>6.566661533641482</v>
      </c>
      <c r="W11" s="13">
        <f t="shared" si="6"/>
        <v>6.5950645452367063</v>
      </c>
      <c r="X11" s="13">
        <f t="shared" si="6"/>
        <v>5.187156705407646</v>
      </c>
      <c r="Y11" s="13">
        <f t="shared" si="6"/>
        <v>6.6496808683253228</v>
      </c>
      <c r="Z11" s="13">
        <f t="shared" si="6"/>
        <v>6.7421918284395659</v>
      </c>
      <c r="AA11" s="13">
        <f t="shared" si="6"/>
        <v>7.7446230639705957</v>
      </c>
      <c r="AB11" s="13">
        <f t="shared" si="6"/>
        <v>8.0083948095379096</v>
      </c>
      <c r="AC11" s="13">
        <f t="shared" si="6"/>
        <v>3.6509789241302428</v>
      </c>
      <c r="AD11" s="13">
        <f t="shared" si="6"/>
        <v>4.9445297148920622</v>
      </c>
      <c r="AE11" s="13">
        <f t="shared" si="6"/>
        <v>4.9445297148920622</v>
      </c>
      <c r="AF11" s="13">
        <f t="shared" si="6"/>
        <v>5.4924482241383155</v>
      </c>
      <c r="AG11" s="13">
        <f t="shared" si="6"/>
        <v>5.5186739612265194</v>
      </c>
      <c r="AH11" s="13">
        <f>2*(AH6*AH7)/(AH6+AH7)</f>
        <v>5.8320304588370782</v>
      </c>
      <c r="AI11" s="13">
        <f t="shared" ref="AI11:AJ11" si="7">2*(AI6*AI7)/(AI6+AI7)</f>
        <v>6.8665207803793606</v>
      </c>
      <c r="AJ11" s="13">
        <f t="shared" si="7"/>
        <v>4.9102450572417666</v>
      </c>
    </row>
    <row r="12" spans="1:36" x14ac:dyDescent="0.3">
      <c r="A12" s="1" t="s">
        <v>61</v>
      </c>
      <c r="B12" s="1">
        <v>25363</v>
      </c>
      <c r="C12" s="1">
        <v>7245</v>
      </c>
      <c r="D12" s="1"/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2"/>
      <c r="S15" s="61" t="s">
        <v>9</v>
      </c>
      <c r="T15" s="62"/>
      <c r="U15" s="62"/>
      <c r="V15" s="62"/>
      <c r="W15" s="63"/>
      <c r="X15" s="61" t="s">
        <v>17</v>
      </c>
      <c r="Y15" s="62"/>
      <c r="Z15" s="62"/>
      <c r="AA15" s="62"/>
      <c r="AB15" s="63"/>
      <c r="AC15" s="61" t="s">
        <v>18</v>
      </c>
      <c r="AD15" s="62"/>
      <c r="AE15" s="62"/>
      <c r="AF15" s="62"/>
      <c r="AG15" s="63"/>
      <c r="AH15" s="1" t="s">
        <v>9</v>
      </c>
      <c r="AI15" s="8" t="s">
        <v>17</v>
      </c>
      <c r="AJ15" s="8" t="s">
        <v>18</v>
      </c>
    </row>
    <row r="16" spans="1:36" x14ac:dyDescent="0.3">
      <c r="A16" s="32"/>
      <c r="B16" s="64" t="s">
        <v>9</v>
      </c>
      <c r="C16" s="64"/>
      <c r="D16" s="64"/>
      <c r="E16" s="64"/>
      <c r="F16" s="64"/>
      <c r="G16" s="61" t="s">
        <v>17</v>
      </c>
      <c r="H16" s="62"/>
      <c r="I16" s="62"/>
      <c r="J16" s="62"/>
      <c r="K16" s="63"/>
      <c r="L16" s="64" t="s">
        <v>18</v>
      </c>
      <c r="M16" s="64"/>
      <c r="N16" s="64"/>
      <c r="O16" s="64"/>
      <c r="P16" s="64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15">
        <v>100</v>
      </c>
      <c r="H17" s="15">
        <v>200</v>
      </c>
      <c r="I17" s="15">
        <v>300</v>
      </c>
      <c r="J17" s="15">
        <v>400</v>
      </c>
      <c r="K17" s="20">
        <v>500</v>
      </c>
      <c r="L17" s="15">
        <v>100</v>
      </c>
      <c r="M17" s="15">
        <v>200</v>
      </c>
      <c r="N17" s="15">
        <v>300</v>
      </c>
      <c r="O17" s="15">
        <v>400</v>
      </c>
      <c r="P17" s="20">
        <v>500</v>
      </c>
      <c r="R17" s="17" t="s">
        <v>11</v>
      </c>
      <c r="S17" s="1">
        <v>40.638399999999997</v>
      </c>
      <c r="T17" s="1">
        <v>41.389000000000003</v>
      </c>
      <c r="U17" s="1">
        <v>45.836500000000001</v>
      </c>
      <c r="V17" s="1">
        <v>48.474200000000003</v>
      </c>
      <c r="W17" s="1">
        <v>48.810899999999997</v>
      </c>
      <c r="X17" s="1">
        <v>41.389000000000003</v>
      </c>
      <c r="Y17" s="1">
        <v>48.474200000000003</v>
      </c>
      <c r="Z17" s="1">
        <v>48.810899999999997</v>
      </c>
      <c r="AA17" s="1">
        <v>51.637999999999998</v>
      </c>
      <c r="AB17" s="1">
        <v>52.851599999999998</v>
      </c>
      <c r="AC17" s="1">
        <v>35.096499999999999</v>
      </c>
      <c r="AD17" s="1">
        <v>41.389000000000003</v>
      </c>
      <c r="AE17" s="1">
        <v>41.389000000000003</v>
      </c>
      <c r="AF17" s="1">
        <v>44.622900000000001</v>
      </c>
      <c r="AG17" s="1">
        <v>44.784300000000002</v>
      </c>
      <c r="AH17" s="13">
        <f>AVERAGE(S17:W17)</f>
        <v>45.029800000000002</v>
      </c>
      <c r="AI17" s="13">
        <f>AVERAGE(X17:AB17)</f>
        <v>48.632739999999998</v>
      </c>
      <c r="AJ17" s="13">
        <f>AVERAGE(AC17:AG17)</f>
        <v>41.456340000000004</v>
      </c>
    </row>
    <row r="18" spans="1:36" x14ac:dyDescent="0.3">
      <c r="A18" s="32" t="s">
        <v>27</v>
      </c>
      <c r="B18" s="25">
        <v>2.62</v>
      </c>
      <c r="C18" s="25">
        <v>2.8940000000000001</v>
      </c>
      <c r="D18" s="25">
        <v>3.0619999999999998</v>
      </c>
      <c r="E18" s="25">
        <v>3.1930000000000001</v>
      </c>
      <c r="F18" s="26">
        <v>3.3216000000000001</v>
      </c>
      <c r="G18" s="36">
        <v>2.46</v>
      </c>
      <c r="H18" s="36">
        <v>2.7210000000000001</v>
      </c>
      <c r="I18" s="36">
        <v>2.8940000000000001</v>
      </c>
      <c r="J18" s="36">
        <v>3.0285000000000002</v>
      </c>
      <c r="K18" s="36">
        <v>3.1360000000000001</v>
      </c>
      <c r="L18" s="21">
        <v>2.3239999999999998</v>
      </c>
      <c r="M18" s="21">
        <v>2.5110000000000001</v>
      </c>
      <c r="N18" s="21">
        <v>2.64933</v>
      </c>
      <c r="O18" s="21">
        <v>2.7789999999999999</v>
      </c>
      <c r="P18" s="21">
        <v>2.8879999999999999</v>
      </c>
      <c r="R18" s="17" t="s">
        <v>12</v>
      </c>
      <c r="S18" s="1">
        <v>8.6566100000000006</v>
      </c>
      <c r="T18" s="1">
        <v>8.3058599999999991</v>
      </c>
      <c r="U18" s="1">
        <v>9.1476699999999997</v>
      </c>
      <c r="V18" s="1">
        <v>9.58962</v>
      </c>
      <c r="W18" s="1">
        <v>9.5264799999999994</v>
      </c>
      <c r="X18" s="1">
        <v>8.8039299999999994</v>
      </c>
      <c r="Y18" s="1">
        <v>9.9543999999999997</v>
      </c>
      <c r="Z18" s="1">
        <v>9.9543999999999997</v>
      </c>
      <c r="AA18" s="1">
        <v>10.2981</v>
      </c>
      <c r="AB18" s="1">
        <v>10.3893</v>
      </c>
      <c r="AC18" s="1">
        <v>8.9863199999999992</v>
      </c>
      <c r="AD18" s="1">
        <v>10.129799999999999</v>
      </c>
      <c r="AE18" s="1">
        <v>10.129799999999999</v>
      </c>
      <c r="AF18" s="1">
        <v>10.7331</v>
      </c>
      <c r="AG18" s="1">
        <v>10.922499999999999</v>
      </c>
      <c r="AH18" s="13">
        <f t="shared" ref="AH18:AH20" si="8">AVERAGE(S18:W18)</f>
        <v>9.0452479999999991</v>
      </c>
      <c r="AI18" s="13">
        <f t="shared" ref="AI18:AI19" si="9">AVERAGE(X18:AB18)</f>
        <v>9.8800259999999991</v>
      </c>
      <c r="AJ18" s="13">
        <f t="shared" ref="AJ18:AJ20" si="10">AVERAGE(AC18:AG18)</f>
        <v>10.180304</v>
      </c>
    </row>
    <row r="19" spans="1:36" x14ac:dyDescent="0.3">
      <c r="A19" s="32" t="s">
        <v>46</v>
      </c>
      <c r="B19" s="32">
        <v>16</v>
      </c>
      <c r="C19" s="32">
        <v>17</v>
      </c>
      <c r="D19" s="32">
        <v>19.600000000000001</v>
      </c>
      <c r="E19" s="32">
        <v>20</v>
      </c>
      <c r="F19" s="21">
        <v>20.399999999999999</v>
      </c>
      <c r="G19" s="21">
        <v>17</v>
      </c>
      <c r="H19" s="21">
        <v>20</v>
      </c>
      <c r="I19" s="21">
        <v>21</v>
      </c>
      <c r="J19" s="21">
        <v>22</v>
      </c>
      <c r="K19" s="21">
        <v>23</v>
      </c>
      <c r="L19" s="21">
        <v>16</v>
      </c>
      <c r="M19" s="21">
        <v>19</v>
      </c>
      <c r="N19" s="21">
        <v>21</v>
      </c>
      <c r="O19" s="21">
        <v>21</v>
      </c>
      <c r="P19" s="21">
        <v>22</v>
      </c>
      <c r="R19" s="1" t="s">
        <v>13</v>
      </c>
      <c r="S19" s="1">
        <v>8.6566100000000006</v>
      </c>
      <c r="T19" s="1">
        <v>8.3058599999999991</v>
      </c>
      <c r="U19" s="1">
        <v>9.1476699999999997</v>
      </c>
      <c r="V19" s="1">
        <v>9.58962</v>
      </c>
      <c r="W19" s="1">
        <v>9.5264799999999994</v>
      </c>
      <c r="X19" s="1">
        <v>8.8039299999999994</v>
      </c>
      <c r="Y19" s="1">
        <v>9.9543999999999997</v>
      </c>
      <c r="Z19" s="1">
        <v>9.9543999999999997</v>
      </c>
      <c r="AA19" s="1">
        <v>10.2981</v>
      </c>
      <c r="AB19" s="1">
        <v>10.3893</v>
      </c>
      <c r="AC19" s="1">
        <v>8.9863199999999992</v>
      </c>
      <c r="AD19" s="1">
        <v>10.129799999999999</v>
      </c>
      <c r="AE19" s="1">
        <v>10.129799999999999</v>
      </c>
      <c r="AF19" s="1">
        <v>10.7331</v>
      </c>
      <c r="AG19" s="1">
        <v>10.922499999999999</v>
      </c>
      <c r="AH19" s="13">
        <f t="shared" si="8"/>
        <v>9.0452479999999991</v>
      </c>
      <c r="AI19" s="13">
        <f t="shared" si="9"/>
        <v>9.8800259999999991</v>
      </c>
      <c r="AJ19" s="13">
        <f t="shared" si="10"/>
        <v>10.180304</v>
      </c>
    </row>
    <row r="20" spans="1:36" x14ac:dyDescent="0.3">
      <c r="R20" s="17" t="s">
        <v>14</v>
      </c>
      <c r="S20" s="1">
        <v>5.2998900000000004</v>
      </c>
      <c r="T20" s="1">
        <v>4.9631699999999999</v>
      </c>
      <c r="U20" s="1">
        <v>5.4893000000000001</v>
      </c>
      <c r="V20" s="1">
        <v>5.77224</v>
      </c>
      <c r="W20" s="1">
        <v>5.7406800000000002</v>
      </c>
      <c r="X20" s="1">
        <v>5.4261699999999999</v>
      </c>
      <c r="Y20" s="1">
        <v>6.1826299999999996</v>
      </c>
      <c r="Z20" s="1">
        <v>6.1908099999999999</v>
      </c>
      <c r="AA20" s="1">
        <v>6.4000899999999996</v>
      </c>
      <c r="AB20" s="1">
        <v>6.44686</v>
      </c>
      <c r="AC20" s="1">
        <v>5.3642000000000003</v>
      </c>
      <c r="AD20" s="1">
        <v>6.0516800000000002</v>
      </c>
      <c r="AE20" s="1">
        <v>6.0516800000000002</v>
      </c>
      <c r="AF20" s="1">
        <v>6.4398499999999999</v>
      </c>
      <c r="AG20" s="1">
        <v>6.5438999999999998</v>
      </c>
      <c r="AH20" s="13">
        <f t="shared" si="8"/>
        <v>5.4530560000000001</v>
      </c>
      <c r="AI20" s="13">
        <f>AVERAGE(X20:AB20)</f>
        <v>6.1293119999999996</v>
      </c>
      <c r="AJ20" s="13">
        <f t="shared" si="10"/>
        <v>6.090262000000001</v>
      </c>
    </row>
    <row r="21" spans="1:36" x14ac:dyDescent="0.3">
      <c r="A21" s="33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R21" s="1" t="s">
        <v>15</v>
      </c>
      <c r="S21" s="1">
        <v>8.6566100000000006</v>
      </c>
      <c r="T21" s="1">
        <v>8.3058599999999991</v>
      </c>
      <c r="U21" s="1">
        <v>9.1476699999999997</v>
      </c>
      <c r="V21" s="1">
        <v>9.58962</v>
      </c>
      <c r="W21" s="1">
        <v>9.5264799999999994</v>
      </c>
      <c r="X21" s="1">
        <v>8.8039299999999994</v>
      </c>
      <c r="Y21" s="1">
        <v>9.9543999999999997</v>
      </c>
      <c r="Z21" s="1">
        <v>9.9543999999999997</v>
      </c>
      <c r="AA21" s="1">
        <v>10.2981</v>
      </c>
      <c r="AB21" s="1">
        <v>10.3893</v>
      </c>
      <c r="AC21" s="1">
        <v>8.9863199999999992</v>
      </c>
      <c r="AD21" s="1">
        <v>10.129799999999999</v>
      </c>
      <c r="AE21" s="1">
        <v>10.129799999999999</v>
      </c>
      <c r="AF21" s="1">
        <v>10.7331</v>
      </c>
      <c r="AG21" s="1">
        <v>10.922499999999999</v>
      </c>
      <c r="AH21" s="13">
        <f>AVERAGE(S21:W21)</f>
        <v>9.0452479999999991</v>
      </c>
      <c r="AI21" s="13">
        <f>AVERAGE(X21:AB21)</f>
        <v>9.8800259999999991</v>
      </c>
      <c r="AJ21" s="13">
        <f>AVERAGE(AC21:AG21)</f>
        <v>10.180304</v>
      </c>
    </row>
    <row r="22" spans="1:36" x14ac:dyDescent="0.3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8.6566100000000006</v>
      </c>
      <c r="T22" s="1">
        <v>8.3058599999999991</v>
      </c>
      <c r="U22" s="1">
        <v>9.1476699999999997</v>
      </c>
      <c r="V22" s="1">
        <v>9.58962</v>
      </c>
      <c r="W22" s="1">
        <v>9.5264799999999994</v>
      </c>
      <c r="X22" s="1">
        <v>8.8039299999999994</v>
      </c>
      <c r="Y22" s="1">
        <v>9.9543999999999997</v>
      </c>
      <c r="Z22" s="1">
        <v>9.9543999999999997</v>
      </c>
      <c r="AA22" s="1">
        <v>10.2981</v>
      </c>
      <c r="AB22" s="1">
        <v>10.3893</v>
      </c>
      <c r="AC22" s="1">
        <v>8.9863199999999992</v>
      </c>
      <c r="AD22" s="1">
        <v>10.129799999999999</v>
      </c>
      <c r="AE22" s="1">
        <v>10.129799999999999</v>
      </c>
      <c r="AF22" s="1">
        <v>10.7331</v>
      </c>
      <c r="AG22" s="1">
        <v>10.922499999999999</v>
      </c>
      <c r="AH22" s="13">
        <f t="shared" ref="AH22" si="11">AVERAGE(S22:W22)</f>
        <v>9.0452479999999991</v>
      </c>
      <c r="AI22" s="13">
        <f t="shared" ref="AI22:AI23" si="12">AVERAGE(X22:AB22)</f>
        <v>9.8800259999999991</v>
      </c>
      <c r="AJ22" s="13">
        <f t="shared" ref="AJ22:AJ23" si="13">AVERAGE(AC22:AG22)</f>
        <v>10.180304</v>
      </c>
    </row>
    <row r="23" spans="1:36" x14ac:dyDescent="0.3">
      <c r="A23" s="33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1.52249E-2</v>
      </c>
      <c r="T23" s="1">
        <v>1.46158E-2</v>
      </c>
      <c r="U23" s="1">
        <v>1.66993E-2</v>
      </c>
      <c r="V23" s="1">
        <v>1.7773799999999999E-2</v>
      </c>
      <c r="W23" s="1">
        <v>1.7591699999999998E-2</v>
      </c>
      <c r="X23" s="1">
        <v>1.5487600000000001E-2</v>
      </c>
      <c r="Y23" s="1">
        <v>1.84321E-2</v>
      </c>
      <c r="Z23" s="1">
        <v>1.84012E-2</v>
      </c>
      <c r="AA23" s="1">
        <v>1.9306400000000001E-2</v>
      </c>
      <c r="AB23" s="1">
        <v>1.9525500000000001E-2</v>
      </c>
      <c r="AC23" s="1">
        <v>1.54637E-2</v>
      </c>
      <c r="AD23" s="1">
        <v>1.7678599999999999E-2</v>
      </c>
      <c r="AE23" s="1">
        <v>1.7678599999999999E-2</v>
      </c>
      <c r="AF23" s="1">
        <v>1.9199399999999998E-2</v>
      </c>
      <c r="AG23" s="1">
        <v>1.9626899999999999E-2</v>
      </c>
      <c r="AH23" s="13">
        <f>AVERAGE(S23:W23)</f>
        <v>1.6381100000000003E-2</v>
      </c>
      <c r="AI23" s="13">
        <f t="shared" si="12"/>
        <v>1.823056E-2</v>
      </c>
      <c r="AJ23" s="13">
        <f t="shared" si="13"/>
        <v>1.7929440000000001E-2</v>
      </c>
    </row>
    <row r="24" spans="1:36" x14ac:dyDescent="0.3">
      <c r="A24" s="3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 t="shared" ref="S24:AG24" si="14">2*(S19*S20)/(S19+S20)</f>
        <v>6.57458256337907</v>
      </c>
      <c r="T24" s="13">
        <f t="shared" si="14"/>
        <v>6.213475314503019</v>
      </c>
      <c r="U24" s="13">
        <f t="shared" si="14"/>
        <v>6.8612977864954292</v>
      </c>
      <c r="V24" s="13">
        <f t="shared" si="14"/>
        <v>7.2066257795345097</v>
      </c>
      <c r="W24" s="13">
        <f t="shared" si="14"/>
        <v>7.1641972975196433</v>
      </c>
      <c r="X24" s="13">
        <f t="shared" si="14"/>
        <v>6.7141651637163475</v>
      </c>
      <c r="Y24" s="13">
        <f t="shared" si="14"/>
        <v>7.6277198557603221</v>
      </c>
      <c r="Z24" s="13">
        <f t="shared" si="14"/>
        <v>7.6339420873435531</v>
      </c>
      <c r="AA24" s="13">
        <f t="shared" si="14"/>
        <v>7.8941210788714224</v>
      </c>
      <c r="AB24" s="13">
        <f t="shared" si="14"/>
        <v>7.9564891991998179</v>
      </c>
      <c r="AC24" s="13">
        <f t="shared" si="14"/>
        <v>6.7181423034147887</v>
      </c>
      <c r="AD24" s="13">
        <f t="shared" si="14"/>
        <v>7.5768481083312524</v>
      </c>
      <c r="AE24" s="13">
        <f t="shared" si="14"/>
        <v>7.5768481083312524</v>
      </c>
      <c r="AF24" s="13">
        <f t="shared" si="14"/>
        <v>8.0498171874954512</v>
      </c>
      <c r="AG24" s="13">
        <f t="shared" si="14"/>
        <v>8.18437087779966</v>
      </c>
      <c r="AH24" s="13">
        <f>2*(AH19*AH20)/(AH19+AH20)</f>
        <v>6.8041398328919023</v>
      </c>
      <c r="AI24" s="13">
        <f>2*(AI19*AI20)/(AI19+AI20)</f>
        <v>7.5653049391688771</v>
      </c>
      <c r="AJ24" s="13">
        <f t="shared" ref="AJ24" si="15">2*(AJ19*AJ20)/(AJ19+AJ20)</f>
        <v>7.6212122675570111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2"/>
      <c r="S28" s="61" t="s">
        <v>9</v>
      </c>
      <c r="T28" s="62"/>
      <c r="U28" s="62"/>
      <c r="V28" s="62"/>
      <c r="W28" s="63"/>
      <c r="X28" s="61" t="s">
        <v>17</v>
      </c>
      <c r="Y28" s="62"/>
      <c r="Z28" s="62"/>
      <c r="AA28" s="62"/>
      <c r="AB28" s="63"/>
      <c r="AC28" s="61" t="s">
        <v>18</v>
      </c>
      <c r="AD28" s="62"/>
      <c r="AE28" s="62"/>
      <c r="AF28" s="62"/>
      <c r="AG28" s="63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45.7164</v>
      </c>
      <c r="T30" s="1">
        <v>46.723700000000001</v>
      </c>
      <c r="U30" s="1">
        <v>48.938899999999997</v>
      </c>
      <c r="V30" s="1">
        <v>50.3765</v>
      </c>
      <c r="W30" s="1">
        <v>50.625900000000001</v>
      </c>
      <c r="X30" s="1">
        <v>46.723700000000001</v>
      </c>
      <c r="Y30" s="1">
        <v>50.3765</v>
      </c>
      <c r="Z30" s="1">
        <v>50.625900000000001</v>
      </c>
      <c r="AA30" s="1">
        <v>52.073300000000003</v>
      </c>
      <c r="AB30" s="1">
        <v>53.11</v>
      </c>
      <c r="AC30" s="1">
        <v>42.171100000000003</v>
      </c>
      <c r="AD30" s="1">
        <v>46.723700000000001</v>
      </c>
      <c r="AE30" s="1">
        <v>46.723700000000001</v>
      </c>
      <c r="AF30" s="1">
        <v>48.748199999999997</v>
      </c>
      <c r="AG30" s="1">
        <v>49.11</v>
      </c>
      <c r="AH30" s="13">
        <f>AVERAGE(S30:W30)</f>
        <v>48.476279999999996</v>
      </c>
      <c r="AI30" s="13">
        <f>AVERAGE(X30:AB30)</f>
        <v>50.581879999999998</v>
      </c>
      <c r="AJ30" s="13">
        <f>AVERAGE(AC30:AG30)</f>
        <v>46.695340000000002</v>
      </c>
    </row>
    <row r="31" spans="1:36" x14ac:dyDescent="0.3">
      <c r="R31" s="17" t="s">
        <v>12</v>
      </c>
      <c r="S31" s="1">
        <v>9.56968</v>
      </c>
      <c r="T31" s="1">
        <v>9.7995099999999997</v>
      </c>
      <c r="U31" s="1">
        <v>10.2689</v>
      </c>
      <c r="V31" s="1">
        <v>10.401</v>
      </c>
      <c r="W31" s="1">
        <v>10.4694</v>
      </c>
      <c r="X31" s="1">
        <v>8.4841099999999994</v>
      </c>
      <c r="Y31" s="1">
        <v>8.8361900000000002</v>
      </c>
      <c r="Z31" s="1">
        <v>8.8264099999999992</v>
      </c>
      <c r="AA31" s="1">
        <v>8.9291</v>
      </c>
      <c r="AB31" s="1">
        <v>8.9584399999999995</v>
      </c>
      <c r="AC31" s="1">
        <v>7.7554999999999996</v>
      </c>
      <c r="AD31" s="1">
        <v>8.7383900000000008</v>
      </c>
      <c r="AE31" s="1">
        <v>8.7432800000000004</v>
      </c>
      <c r="AF31" s="1">
        <v>9.0073299999999996</v>
      </c>
      <c r="AG31" s="1">
        <v>9.2029300000000003</v>
      </c>
      <c r="AH31" s="13">
        <f t="shared" ref="AH31:AH33" si="16">AVERAGE(S31:W31)</f>
        <v>10.101698000000001</v>
      </c>
      <c r="AI31" s="13">
        <f t="shared" ref="AI31:AI33" si="17">AVERAGE(X31:AB31)</f>
        <v>8.8068500000000007</v>
      </c>
      <c r="AJ31" s="13">
        <f t="shared" ref="AJ31:AJ33" si="18">AVERAGE(AC31:AG31)</f>
        <v>8.6894860000000005</v>
      </c>
    </row>
    <row r="32" spans="1:36" x14ac:dyDescent="0.3">
      <c r="R32" s="1" t="s">
        <v>13</v>
      </c>
      <c r="S32" s="1">
        <v>9.56968</v>
      </c>
      <c r="T32" s="1">
        <v>9.7995099999999997</v>
      </c>
      <c r="U32" s="1">
        <v>10.2689</v>
      </c>
      <c r="V32" s="1">
        <v>10.401</v>
      </c>
      <c r="W32" s="1">
        <v>10.4694</v>
      </c>
      <c r="X32" s="1">
        <v>8.4841099999999994</v>
      </c>
      <c r="Y32" s="1">
        <v>8.8361900000000002</v>
      </c>
      <c r="Z32" s="1">
        <v>8.8264099999999992</v>
      </c>
      <c r="AA32" s="1">
        <v>8.9291</v>
      </c>
      <c r="AB32" s="1">
        <v>8.9584399999999995</v>
      </c>
      <c r="AC32" s="1">
        <v>7.7554999999999996</v>
      </c>
      <c r="AD32" s="1">
        <v>8.7383900000000008</v>
      </c>
      <c r="AE32" s="1">
        <v>8.7432800000000004</v>
      </c>
      <c r="AF32" s="1">
        <v>9.0073299999999996</v>
      </c>
      <c r="AG32" s="1">
        <v>9.2029300000000003</v>
      </c>
      <c r="AH32" s="13">
        <f t="shared" si="16"/>
        <v>10.101698000000001</v>
      </c>
      <c r="AI32" s="13">
        <f t="shared" si="17"/>
        <v>8.8068500000000007</v>
      </c>
      <c r="AJ32" s="13">
        <f t="shared" si="18"/>
        <v>8.6894860000000005</v>
      </c>
    </row>
    <row r="33" spans="18:36" x14ac:dyDescent="0.3">
      <c r="R33" s="17" t="s">
        <v>14</v>
      </c>
      <c r="S33" s="1">
        <v>7.0228200000000003</v>
      </c>
      <c r="T33" s="1">
        <v>7.1849999999999996</v>
      </c>
      <c r="U33" s="1">
        <v>7.4580299999999999</v>
      </c>
      <c r="V33" s="1">
        <v>7.53545</v>
      </c>
      <c r="W33" s="1">
        <v>7.6145100000000001</v>
      </c>
      <c r="X33" s="1">
        <v>6.4401000000000002</v>
      </c>
      <c r="Y33" s="1">
        <v>6.6870399999999997</v>
      </c>
      <c r="Z33" s="1">
        <v>6.67971</v>
      </c>
      <c r="AA33" s="1">
        <v>6.7636500000000002</v>
      </c>
      <c r="AB33" s="1">
        <v>6.78484</v>
      </c>
      <c r="AC33" s="1">
        <v>5.0945400000000003</v>
      </c>
      <c r="AD33" s="1">
        <v>5.7571300000000001</v>
      </c>
      <c r="AE33" s="1">
        <v>5.7587599999999997</v>
      </c>
      <c r="AF33" s="1">
        <v>5.9519200000000003</v>
      </c>
      <c r="AG33" s="1">
        <v>6.0660100000000003</v>
      </c>
      <c r="AH33" s="13">
        <f t="shared" si="16"/>
        <v>7.363162</v>
      </c>
      <c r="AI33" s="13">
        <f t="shared" si="17"/>
        <v>6.6710680000000009</v>
      </c>
      <c r="AJ33" s="13">
        <f t="shared" si="18"/>
        <v>5.7256720000000003</v>
      </c>
    </row>
    <row r="34" spans="18:36" x14ac:dyDescent="0.3">
      <c r="R34" s="1" t="s">
        <v>15</v>
      </c>
      <c r="S34" s="1">
        <v>9.56968</v>
      </c>
      <c r="T34" s="1">
        <v>9.7995099999999997</v>
      </c>
      <c r="U34" s="1">
        <v>10.2689</v>
      </c>
      <c r="V34" s="1">
        <v>10.401</v>
      </c>
      <c r="W34" s="1">
        <v>10.4694</v>
      </c>
      <c r="X34" s="1">
        <v>8.4841099999999994</v>
      </c>
      <c r="Y34" s="1">
        <v>8.8361900000000002</v>
      </c>
      <c r="Z34" s="1">
        <v>8.8264099999999992</v>
      </c>
      <c r="AA34" s="1">
        <v>8.9291</v>
      </c>
      <c r="AB34" s="1">
        <v>8.9584399999999995</v>
      </c>
      <c r="AC34" s="1">
        <v>7.7554999999999996</v>
      </c>
      <c r="AD34" s="1">
        <v>8.7383900000000008</v>
      </c>
      <c r="AE34" s="1">
        <v>8.7432800000000004</v>
      </c>
      <c r="AF34" s="1">
        <v>9.0073299999999996</v>
      </c>
      <c r="AG34" s="1">
        <v>9.2029300000000003</v>
      </c>
      <c r="AH34" s="13">
        <f>AVERAGE(S34:W34)</f>
        <v>10.101698000000001</v>
      </c>
      <c r="AI34" s="13">
        <f>AVERAGE(X34:AB34)</f>
        <v>8.8068500000000007</v>
      </c>
      <c r="AJ34" s="13">
        <f>AVERAGE(AC34:AG34)</f>
        <v>8.6894860000000005</v>
      </c>
    </row>
    <row r="35" spans="18:36" x14ac:dyDescent="0.3">
      <c r="R35" s="1" t="s">
        <v>16</v>
      </c>
      <c r="S35" s="1">
        <v>9.56968</v>
      </c>
      <c r="T35" s="1">
        <v>9.7995099999999997</v>
      </c>
      <c r="U35" s="1">
        <v>10.2689</v>
      </c>
      <c r="V35" s="1">
        <v>10.401</v>
      </c>
      <c r="W35" s="1">
        <v>10.4694</v>
      </c>
      <c r="X35" s="1">
        <v>8.4841099999999994</v>
      </c>
      <c r="Y35" s="1">
        <v>8.8361900000000002</v>
      </c>
      <c r="Z35" s="1">
        <v>8.8264099999999992</v>
      </c>
      <c r="AA35" s="1">
        <v>8.9291</v>
      </c>
      <c r="AB35" s="1">
        <v>8.9584399999999995</v>
      </c>
      <c r="AC35" s="1">
        <v>7.7554999999999996</v>
      </c>
      <c r="AD35" s="1">
        <v>8.7383900000000008</v>
      </c>
      <c r="AE35" s="1">
        <v>8.7432800000000004</v>
      </c>
      <c r="AF35" s="1">
        <v>9.0073299999999996</v>
      </c>
      <c r="AG35" s="1">
        <v>9.2029300000000003</v>
      </c>
      <c r="AH35" s="13">
        <f t="shared" ref="AH35" si="19">AVERAGE(S35:W35)</f>
        <v>10.101698000000001</v>
      </c>
      <c r="AI35" s="13">
        <f t="shared" ref="AI35:AI36" si="20">AVERAGE(X35:AB35)</f>
        <v>8.8068500000000007</v>
      </c>
      <c r="AJ35" s="13">
        <f t="shared" ref="AJ35:AJ36" si="21">AVERAGE(AC35:AG35)</f>
        <v>8.6894860000000005</v>
      </c>
    </row>
    <row r="36" spans="18:36" x14ac:dyDescent="0.3">
      <c r="R36" s="17" t="s">
        <v>44</v>
      </c>
      <c r="S36" s="1">
        <v>2.98158E-2</v>
      </c>
      <c r="T36" s="1">
        <v>3.0621300000000001E-2</v>
      </c>
      <c r="U36" s="1">
        <v>3.1759999999999997E-2</v>
      </c>
      <c r="V36" s="1">
        <v>3.2205200000000003E-2</v>
      </c>
      <c r="W36" s="1">
        <v>3.2620499999999997E-2</v>
      </c>
      <c r="X36" s="1">
        <v>2.7773300000000001E-2</v>
      </c>
      <c r="Y36" s="1">
        <v>2.89202E-2</v>
      </c>
      <c r="Z36" s="1">
        <v>2.8878000000000001E-2</v>
      </c>
      <c r="AA36" s="1">
        <v>2.9471600000000001E-2</v>
      </c>
      <c r="AB36" s="1">
        <v>2.9636300000000001E-2</v>
      </c>
      <c r="AC36" s="1">
        <v>1.8582499999999998E-2</v>
      </c>
      <c r="AD36" s="1">
        <v>2.0486600000000001E-2</v>
      </c>
      <c r="AE36" s="1">
        <v>2.0493299999999999E-2</v>
      </c>
      <c r="AF36" s="1">
        <v>2.1332299999999998E-2</v>
      </c>
      <c r="AG36" s="1">
        <v>2.1866099999999999E-2</v>
      </c>
      <c r="AH36" s="13">
        <f>AVERAGE(S36:W36)</f>
        <v>3.1404560000000005E-2</v>
      </c>
      <c r="AI36" s="13">
        <f t="shared" si="20"/>
        <v>2.8935879999999997E-2</v>
      </c>
      <c r="AJ36" s="13">
        <f t="shared" si="21"/>
        <v>2.0552159999999996E-2</v>
      </c>
    </row>
    <row r="37" spans="18:36" x14ac:dyDescent="0.3">
      <c r="R37" s="1" t="s">
        <v>37</v>
      </c>
      <c r="S37" s="13">
        <f>2*(S32*S33)/(S32+S33)</f>
        <v>8.1007853063251467</v>
      </c>
      <c r="T37" s="13">
        <f t="shared" ref="T37:AG37" si="22">2*(T32*T33)/(T32+T33)</f>
        <v>8.2910227436646675</v>
      </c>
      <c r="U37" s="13">
        <f t="shared" si="22"/>
        <v>8.6406122511907029</v>
      </c>
      <c r="V37" s="13">
        <f t="shared" si="22"/>
        <v>8.7393230488753346</v>
      </c>
      <c r="W37" s="13">
        <f t="shared" si="22"/>
        <v>8.8166055896097699</v>
      </c>
      <c r="X37" s="13">
        <f t="shared" si="22"/>
        <v>7.3221318664103494</v>
      </c>
      <c r="Y37" s="13">
        <f t="shared" si="22"/>
        <v>7.6128429428153801</v>
      </c>
      <c r="Z37" s="13">
        <f t="shared" si="22"/>
        <v>7.6044631592042364</v>
      </c>
      <c r="AA37" s="13">
        <f t="shared" si="22"/>
        <v>7.6969692647878798</v>
      </c>
      <c r="AB37" s="13">
        <f t="shared" si="22"/>
        <v>7.7215906786387594</v>
      </c>
      <c r="AC37" s="13">
        <f t="shared" si="22"/>
        <v>6.1495069229356485</v>
      </c>
      <c r="AD37" s="13">
        <f t="shared" si="22"/>
        <v>6.9411855829525262</v>
      </c>
      <c r="AE37" s="13">
        <f t="shared" si="22"/>
        <v>6.9439128747127983</v>
      </c>
      <c r="AF37" s="13">
        <f t="shared" si="22"/>
        <v>7.1675929707171147</v>
      </c>
      <c r="AG37" s="13">
        <f t="shared" si="22"/>
        <v>7.3122384932156388</v>
      </c>
      <c r="AH37" s="13">
        <f>2*(AH32*AH33)/(AH32+AH33)</f>
        <v>8.5177251749027469</v>
      </c>
      <c r="AI37" s="13">
        <f t="shared" ref="AI37:AJ37" si="23">2*(AI32*AI33)/(AI32+AI33)</f>
        <v>7.591601818254885</v>
      </c>
      <c r="AJ37" s="13">
        <f t="shared" si="23"/>
        <v>6.9028930081226996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2"/>
      <c r="S41" s="61" t="s">
        <v>9</v>
      </c>
      <c r="T41" s="62"/>
      <c r="U41" s="62"/>
      <c r="V41" s="62"/>
      <c r="W41" s="63"/>
      <c r="X41" s="61" t="s">
        <v>17</v>
      </c>
      <c r="Y41" s="62"/>
      <c r="Z41" s="62"/>
      <c r="AA41" s="62"/>
      <c r="AB41" s="63"/>
      <c r="AC41" s="61" t="s">
        <v>18</v>
      </c>
      <c r="AD41" s="62"/>
      <c r="AE41" s="62"/>
      <c r="AF41" s="62"/>
      <c r="AG41" s="63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49.413200000000003</v>
      </c>
      <c r="T43" s="1">
        <v>50.303199999999997</v>
      </c>
      <c r="U43" s="1">
        <v>51.628399999999999</v>
      </c>
      <c r="V43" s="1">
        <v>52.625900000000001</v>
      </c>
      <c r="W43" s="1">
        <v>52.836199999999998</v>
      </c>
      <c r="X43" s="1">
        <v>50.303199999999997</v>
      </c>
      <c r="Y43" s="1">
        <v>52.625900000000001</v>
      </c>
      <c r="Z43" s="1">
        <v>52.836199999999998</v>
      </c>
      <c r="AA43" s="1">
        <v>53.755499999999998</v>
      </c>
      <c r="AB43" s="1">
        <v>54.9878</v>
      </c>
      <c r="AC43" s="1">
        <v>46.410800000000002</v>
      </c>
      <c r="AD43" s="1">
        <v>50.303199999999997</v>
      </c>
      <c r="AE43" s="1">
        <v>50.303199999999997</v>
      </c>
      <c r="AF43" s="1">
        <v>51.598999999999997</v>
      </c>
      <c r="AG43" s="1">
        <v>51.911999999999999</v>
      </c>
      <c r="AH43" s="13">
        <f>AVERAGE(S43:W43)</f>
        <v>51.361379999999997</v>
      </c>
      <c r="AI43" s="13">
        <f>AVERAGE(X43:AB43)</f>
        <v>52.901719999999997</v>
      </c>
      <c r="AJ43" s="13">
        <f>AVERAGE(AC43:AG43)</f>
        <v>50.105640000000001</v>
      </c>
    </row>
    <row r="44" spans="18:36" x14ac:dyDescent="0.3">
      <c r="R44" s="17" t="s">
        <v>12</v>
      </c>
      <c r="S44" s="1">
        <v>9.5892400000000002</v>
      </c>
      <c r="T44" s="1">
        <v>9.9559899999999999</v>
      </c>
      <c r="U44" s="1">
        <v>10.2738</v>
      </c>
      <c r="V44" s="1">
        <v>10.371600000000001</v>
      </c>
      <c r="W44" s="1">
        <v>10.474299999999999</v>
      </c>
      <c r="X44" s="1">
        <v>7.0806800000000001</v>
      </c>
      <c r="Y44" s="1">
        <v>7.1931500000000002</v>
      </c>
      <c r="Z44" s="1">
        <v>7.1882599999999996</v>
      </c>
      <c r="AA44" s="1">
        <v>7.25183</v>
      </c>
      <c r="AB44" s="1">
        <v>7.2811700000000004</v>
      </c>
      <c r="AC44" s="1">
        <v>7.1687000000000003</v>
      </c>
      <c r="AD44" s="1">
        <v>8.24939</v>
      </c>
      <c r="AE44" s="1">
        <v>8.24939</v>
      </c>
      <c r="AF44" s="1">
        <v>8.3569700000000005</v>
      </c>
      <c r="AG44" s="1">
        <v>8.4743300000000001</v>
      </c>
      <c r="AH44" s="13">
        <f t="shared" ref="AH44:AH46" si="24">AVERAGE(S44:W44)</f>
        <v>10.132985999999999</v>
      </c>
      <c r="AI44" s="13">
        <f t="shared" ref="AI44:AI46" si="25">AVERAGE(X44:AB44)</f>
        <v>7.1990180000000006</v>
      </c>
      <c r="AJ44" s="13">
        <f t="shared" ref="AJ44:AJ46" si="26">AVERAGE(AC44:AG44)</f>
        <v>8.0997560000000011</v>
      </c>
    </row>
    <row r="45" spans="18:36" x14ac:dyDescent="0.3">
      <c r="R45" s="1" t="s">
        <v>13</v>
      </c>
      <c r="S45" s="1">
        <v>9.5892400000000002</v>
      </c>
      <c r="T45" s="1">
        <v>9.9559899999999999</v>
      </c>
      <c r="U45" s="1">
        <v>10.2738</v>
      </c>
      <c r="V45" s="1">
        <v>10.371600000000001</v>
      </c>
      <c r="W45" s="1">
        <v>10.474299999999999</v>
      </c>
      <c r="X45" s="1">
        <v>7.0806800000000001</v>
      </c>
      <c r="Y45" s="1">
        <v>7.1931500000000002</v>
      </c>
      <c r="Z45" s="1">
        <v>7.1882599999999996</v>
      </c>
      <c r="AA45" s="1">
        <v>7.25183</v>
      </c>
      <c r="AB45" s="1">
        <v>7.2811700000000004</v>
      </c>
      <c r="AC45" s="1">
        <v>7.1687000000000003</v>
      </c>
      <c r="AD45" s="1">
        <v>8.24939</v>
      </c>
      <c r="AE45" s="1">
        <v>8.24939</v>
      </c>
      <c r="AF45" s="1">
        <v>8.3569700000000005</v>
      </c>
      <c r="AG45" s="1">
        <v>8.4743300000000001</v>
      </c>
      <c r="AH45" s="13">
        <f t="shared" si="24"/>
        <v>10.132985999999999</v>
      </c>
      <c r="AI45" s="13">
        <f t="shared" si="25"/>
        <v>7.1990180000000006</v>
      </c>
      <c r="AJ45" s="13">
        <f t="shared" si="26"/>
        <v>8.0997560000000011</v>
      </c>
    </row>
    <row r="46" spans="18:36" x14ac:dyDescent="0.3">
      <c r="R46" s="17" t="s">
        <v>14</v>
      </c>
      <c r="S46" s="1">
        <v>6.9861500000000003</v>
      </c>
      <c r="T46" s="1">
        <v>7.2722100000000003</v>
      </c>
      <c r="U46" s="1">
        <v>7.4335800000000001</v>
      </c>
      <c r="V46" s="1">
        <v>7.4865500000000003</v>
      </c>
      <c r="W46" s="1">
        <v>7.5810899999999997</v>
      </c>
      <c r="X46" s="1">
        <v>5.5713100000000004</v>
      </c>
      <c r="Y46" s="1">
        <v>5.6617800000000003</v>
      </c>
      <c r="Z46" s="1">
        <v>5.6593299999999997</v>
      </c>
      <c r="AA46" s="1">
        <v>5.7196400000000001</v>
      </c>
      <c r="AB46" s="1">
        <v>5.7440899999999999</v>
      </c>
      <c r="AC46" s="1">
        <v>4.8581899999999996</v>
      </c>
      <c r="AD46" s="1">
        <v>5.5582700000000003</v>
      </c>
      <c r="AE46" s="1">
        <v>5.5582700000000003</v>
      </c>
      <c r="AF46" s="1">
        <v>5.6259199999999998</v>
      </c>
      <c r="AG46" s="1">
        <v>5.6862300000000001</v>
      </c>
      <c r="AH46" s="13">
        <f t="shared" si="24"/>
        <v>7.3519160000000001</v>
      </c>
      <c r="AI46" s="13">
        <f t="shared" si="25"/>
        <v>5.6712299999999995</v>
      </c>
      <c r="AJ46" s="13">
        <f t="shared" si="26"/>
        <v>5.4573760000000009</v>
      </c>
    </row>
    <row r="47" spans="18:36" x14ac:dyDescent="0.3">
      <c r="R47" s="1" t="s">
        <v>15</v>
      </c>
      <c r="S47" s="1">
        <v>9.5892400000000002</v>
      </c>
      <c r="T47" s="1">
        <v>9.9559899999999999</v>
      </c>
      <c r="U47" s="1">
        <v>10.2738</v>
      </c>
      <c r="V47" s="1">
        <v>10.371600000000001</v>
      </c>
      <c r="W47" s="1">
        <v>10.474299999999999</v>
      </c>
      <c r="X47" s="1">
        <v>7.0806800000000001</v>
      </c>
      <c r="Y47" s="1">
        <v>7.1931500000000002</v>
      </c>
      <c r="Z47" s="1">
        <v>7.1882599999999996</v>
      </c>
      <c r="AA47" s="1">
        <v>7.25183</v>
      </c>
      <c r="AB47" s="1">
        <v>7.2811700000000004</v>
      </c>
      <c r="AC47" s="1">
        <v>7.1687000000000003</v>
      </c>
      <c r="AD47" s="1">
        <v>8.24939</v>
      </c>
      <c r="AE47" s="1">
        <v>8.24939</v>
      </c>
      <c r="AF47" s="1">
        <v>8.3569700000000005</v>
      </c>
      <c r="AG47" s="1">
        <v>8.4743300000000001</v>
      </c>
      <c r="AH47" s="13">
        <f>AVERAGE(S47:W47)</f>
        <v>10.132985999999999</v>
      </c>
      <c r="AI47" s="13">
        <f>AVERAGE(X47:AB47)</f>
        <v>7.1990180000000006</v>
      </c>
      <c r="AJ47" s="13">
        <f>AVERAGE(AC47:AG47)</f>
        <v>8.0997560000000011</v>
      </c>
    </row>
    <row r="48" spans="18:36" x14ac:dyDescent="0.3">
      <c r="R48" s="1" t="s">
        <v>16</v>
      </c>
      <c r="S48" s="1">
        <v>9.5892400000000002</v>
      </c>
      <c r="T48" s="1">
        <v>9.9559899999999999</v>
      </c>
      <c r="U48" s="1">
        <v>10.2738</v>
      </c>
      <c r="V48" s="1">
        <v>10.371600000000001</v>
      </c>
      <c r="W48" s="1">
        <v>10.474299999999999</v>
      </c>
      <c r="X48" s="1">
        <v>7.0806800000000001</v>
      </c>
      <c r="Y48" s="1">
        <v>7.1931500000000002</v>
      </c>
      <c r="Z48" s="1">
        <v>7.1882599999999996</v>
      </c>
      <c r="AA48" s="1">
        <v>7.25183</v>
      </c>
      <c r="AB48" s="1">
        <v>7.2811700000000004</v>
      </c>
      <c r="AC48" s="1">
        <v>7.1687000000000003</v>
      </c>
      <c r="AD48" s="1">
        <v>8.24939</v>
      </c>
      <c r="AE48" s="1">
        <v>8.24939</v>
      </c>
      <c r="AF48" s="1">
        <v>8.3569700000000005</v>
      </c>
      <c r="AG48" s="1">
        <v>8.4743300000000001</v>
      </c>
      <c r="AH48" s="13">
        <f t="shared" ref="AH48" si="27">AVERAGE(S48:W48)</f>
        <v>10.132985999999999</v>
      </c>
      <c r="AI48" s="13">
        <f t="shared" ref="AI48:AI49" si="28">AVERAGE(X48:AB48)</f>
        <v>7.1990180000000006</v>
      </c>
      <c r="AJ48" s="13">
        <f t="shared" ref="AJ48:AJ49" si="29">AVERAGE(AC48:AG48)</f>
        <v>8.0997560000000011</v>
      </c>
    </row>
    <row r="49" spans="18:36" x14ac:dyDescent="0.3">
      <c r="R49" s="17" t="s">
        <v>44</v>
      </c>
      <c r="S49" s="1">
        <v>2.9834200000000002E-2</v>
      </c>
      <c r="T49" s="1">
        <v>3.0840200000000002E-2</v>
      </c>
      <c r="U49" s="1">
        <v>3.1562399999999997E-2</v>
      </c>
      <c r="V49" s="1">
        <v>3.1912599999999999E-2</v>
      </c>
      <c r="W49" s="1">
        <v>3.2412200000000002E-2</v>
      </c>
      <c r="X49" s="1">
        <v>2.5312999999999999E-2</v>
      </c>
      <c r="Y49" s="1">
        <v>2.5853899999999999E-2</v>
      </c>
      <c r="Z49" s="1">
        <v>2.5828799999999999E-2</v>
      </c>
      <c r="AA49" s="1">
        <v>2.6318600000000001E-2</v>
      </c>
      <c r="AB49" s="1">
        <v>2.6510300000000001E-2</v>
      </c>
      <c r="AC49" s="1">
        <v>1.8129800000000001E-2</v>
      </c>
      <c r="AD49" s="1">
        <v>2.00485E-2</v>
      </c>
      <c r="AE49" s="1">
        <v>2.00485E-2</v>
      </c>
      <c r="AF49" s="1">
        <v>2.0444199999999999E-2</v>
      </c>
      <c r="AG49" s="1">
        <v>2.0748099999999998E-2</v>
      </c>
      <c r="AH49" s="13">
        <f>AVERAGE(S49:W49)</f>
        <v>3.1312320000000005E-2</v>
      </c>
      <c r="AI49" s="13">
        <f t="shared" si="28"/>
        <v>2.5964920000000002E-2</v>
      </c>
      <c r="AJ49" s="13">
        <f t="shared" si="29"/>
        <v>1.9883819999999996E-2</v>
      </c>
    </row>
    <row r="50" spans="18:36" x14ac:dyDescent="0.3">
      <c r="R50" s="1" t="s">
        <v>37</v>
      </c>
      <c r="S50" s="13">
        <f t="shared" ref="S50:AG50" si="30">2*(S45*S46)/(S45+S46)</f>
        <v>8.0832932469160621</v>
      </c>
      <c r="T50" s="13">
        <f t="shared" si="30"/>
        <v>8.4050626342740387</v>
      </c>
      <c r="U50" s="13">
        <f t="shared" si="30"/>
        <v>8.6259078648563463</v>
      </c>
      <c r="V50" s="13">
        <f t="shared" si="30"/>
        <v>8.6960297656812156</v>
      </c>
      <c r="W50" s="13">
        <f t="shared" si="30"/>
        <v>8.7958898685655633</v>
      </c>
      <c r="X50" s="13">
        <f t="shared" si="30"/>
        <v>6.2359618195714672</v>
      </c>
      <c r="Y50" s="13">
        <f t="shared" si="30"/>
        <v>6.3362511981006513</v>
      </c>
      <c r="Z50" s="13">
        <f t="shared" si="30"/>
        <v>6.332819690821391</v>
      </c>
      <c r="AA50" s="13">
        <f t="shared" si="30"/>
        <v>6.3952438607497841</v>
      </c>
      <c r="AB50" s="13">
        <f t="shared" si="30"/>
        <v>6.4219364197413338</v>
      </c>
      <c r="AC50" s="13">
        <f t="shared" si="30"/>
        <v>5.7915066410352143</v>
      </c>
      <c r="AD50" s="13">
        <f t="shared" si="30"/>
        <v>6.6415796674164929</v>
      </c>
      <c r="AE50" s="13">
        <f t="shared" si="30"/>
        <v>6.6415796674164929</v>
      </c>
      <c r="AF50" s="13">
        <f t="shared" si="30"/>
        <v>6.7247392581075864</v>
      </c>
      <c r="AG50" s="13">
        <f t="shared" si="30"/>
        <v>6.805802803829792</v>
      </c>
      <c r="AH50" s="13">
        <f>2*(AH45*AH46)/(AH45+AH46)</f>
        <v>8.5212787467926319</v>
      </c>
      <c r="AI50" s="13">
        <f t="shared" ref="AI50:AJ50" si="31">2*(AI45*AI46)/(AI45+AI46)</f>
        <v>6.3444444663599331</v>
      </c>
      <c r="AJ50" s="13">
        <f t="shared" si="31"/>
        <v>6.5210568135289977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2"/>
      <c r="S54" s="61" t="s">
        <v>9</v>
      </c>
      <c r="T54" s="62"/>
      <c r="U54" s="62"/>
      <c r="V54" s="62"/>
      <c r="W54" s="63"/>
      <c r="X54" s="61" t="s">
        <v>17</v>
      </c>
      <c r="Y54" s="62"/>
      <c r="Z54" s="62"/>
      <c r="AA54" s="62"/>
      <c r="AB54" s="63"/>
      <c r="AC54" s="61" t="s">
        <v>18</v>
      </c>
      <c r="AD54" s="62"/>
      <c r="AE54" s="62"/>
      <c r="AF54" s="62"/>
      <c r="AG54" s="63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51.584400000000002</v>
      </c>
      <c r="T56" s="1">
        <v>52.576999999999998</v>
      </c>
      <c r="U56" s="1">
        <v>53.398499999999999</v>
      </c>
      <c r="V56" s="1">
        <v>54.1907</v>
      </c>
      <c r="W56" s="1">
        <v>54.3521</v>
      </c>
      <c r="X56" s="1">
        <v>52.576999999999998</v>
      </c>
      <c r="Y56" s="1">
        <v>54.1907</v>
      </c>
      <c r="Z56" s="1">
        <v>54.3521</v>
      </c>
      <c r="AA56" s="1">
        <v>55.217599999999997</v>
      </c>
      <c r="AB56" s="1">
        <v>56.640599999999999</v>
      </c>
      <c r="AC56" s="1">
        <v>49.936399999999999</v>
      </c>
      <c r="AD56" s="1">
        <v>52.576999999999998</v>
      </c>
      <c r="AE56" s="1">
        <v>52.576999999999998</v>
      </c>
      <c r="AF56" s="1">
        <v>53.466999999999999</v>
      </c>
      <c r="AG56" s="1">
        <v>53.760399999999997</v>
      </c>
      <c r="AH56" s="13">
        <f>AVERAGE(S56:W56)</f>
        <v>53.220539999999993</v>
      </c>
      <c r="AI56" s="13">
        <f>AVERAGE(X56:AB56)</f>
        <v>54.595600000000005</v>
      </c>
      <c r="AJ56" s="13">
        <f>AVERAGE(AC56:AG56)</f>
        <v>52.463559999999994</v>
      </c>
    </row>
    <row r="57" spans="18:36" x14ac:dyDescent="0.3">
      <c r="R57" s="17" t="s">
        <v>12</v>
      </c>
      <c r="S57" s="1">
        <v>9.6625899999999998</v>
      </c>
      <c r="T57" s="1">
        <v>10.0587</v>
      </c>
      <c r="U57" s="1">
        <v>10.356999999999999</v>
      </c>
      <c r="V57" s="1">
        <v>10.4499</v>
      </c>
      <c r="W57" s="1">
        <v>10.557499999999999</v>
      </c>
      <c r="X57" s="1">
        <v>6.6992700000000003</v>
      </c>
      <c r="Y57" s="1">
        <v>6.7872899999999996</v>
      </c>
      <c r="Z57" s="1">
        <v>6.7921800000000001</v>
      </c>
      <c r="AA57" s="1">
        <v>6.8459700000000003</v>
      </c>
      <c r="AB57" s="1">
        <v>6.8704200000000002</v>
      </c>
      <c r="AC57" s="1">
        <v>6.8704200000000002</v>
      </c>
      <c r="AD57" s="1">
        <v>7.5403399999999996</v>
      </c>
      <c r="AE57" s="1">
        <v>7.5550100000000002</v>
      </c>
      <c r="AF57" s="1">
        <v>7.75061</v>
      </c>
      <c r="AG57" s="1">
        <v>7.8630800000000001</v>
      </c>
      <c r="AH57" s="13">
        <f t="shared" ref="AH57:AH59" si="32">AVERAGE(S57:W57)</f>
        <v>10.217137999999998</v>
      </c>
      <c r="AI57" s="13">
        <f t="shared" ref="AI57:AI59" si="33">AVERAGE(X57:AB57)</f>
        <v>6.7990260000000005</v>
      </c>
      <c r="AJ57" s="13">
        <f t="shared" ref="AJ57:AJ59" si="34">AVERAGE(AC57:AG57)</f>
        <v>7.5158919999999991</v>
      </c>
    </row>
    <row r="58" spans="18:36" x14ac:dyDescent="0.3">
      <c r="R58" s="1" t="s">
        <v>13</v>
      </c>
      <c r="S58" s="1">
        <v>9.6625899999999998</v>
      </c>
      <c r="T58" s="1">
        <v>10.0587</v>
      </c>
      <c r="U58" s="1">
        <v>10.356999999999999</v>
      </c>
      <c r="V58" s="1">
        <v>10.4499</v>
      </c>
      <c r="W58" s="1">
        <v>10.557499999999999</v>
      </c>
      <c r="X58" s="1">
        <v>6.6992700000000003</v>
      </c>
      <c r="Y58" s="1">
        <v>6.7872899999999996</v>
      </c>
      <c r="Z58" s="1">
        <v>6.7921800000000001</v>
      </c>
      <c r="AA58" s="1">
        <v>6.8459700000000003</v>
      </c>
      <c r="AB58" s="1">
        <v>6.8704200000000002</v>
      </c>
      <c r="AC58" s="1">
        <v>6.8704200000000002</v>
      </c>
      <c r="AD58" s="1">
        <v>7.5403399999999996</v>
      </c>
      <c r="AE58" s="1">
        <v>7.5550100000000002</v>
      </c>
      <c r="AF58" s="1">
        <v>7.75061</v>
      </c>
      <c r="AG58" s="1">
        <v>7.8630800000000001</v>
      </c>
      <c r="AH58" s="13">
        <f t="shared" si="32"/>
        <v>10.217137999999998</v>
      </c>
      <c r="AI58" s="13">
        <f t="shared" si="33"/>
        <v>6.7990260000000005</v>
      </c>
      <c r="AJ58" s="13">
        <f t="shared" si="34"/>
        <v>7.5158919999999991</v>
      </c>
    </row>
    <row r="59" spans="18:36" x14ac:dyDescent="0.3">
      <c r="R59" s="17" t="s">
        <v>14</v>
      </c>
      <c r="S59" s="1">
        <v>7.0603100000000003</v>
      </c>
      <c r="T59" s="1">
        <v>7.3757099999999998</v>
      </c>
      <c r="U59" s="1">
        <v>7.5175200000000002</v>
      </c>
      <c r="V59" s="1">
        <v>7.5680500000000004</v>
      </c>
      <c r="W59" s="1">
        <v>7.6699299999999999</v>
      </c>
      <c r="X59" s="1">
        <v>5.4409099999999997</v>
      </c>
      <c r="Y59" s="1">
        <v>5.5191499999999998</v>
      </c>
      <c r="Z59" s="1">
        <v>5.5240400000000003</v>
      </c>
      <c r="AA59" s="1">
        <v>5.5778299999999996</v>
      </c>
      <c r="AB59" s="1">
        <v>5.5965800000000003</v>
      </c>
      <c r="AC59" s="1">
        <v>4.8630800000000001</v>
      </c>
      <c r="AD59" s="1">
        <v>5.2607999999999997</v>
      </c>
      <c r="AE59" s="1">
        <v>5.2673199999999998</v>
      </c>
      <c r="AF59" s="1">
        <v>5.4017900000000001</v>
      </c>
      <c r="AG59" s="1">
        <v>5.4621000000000004</v>
      </c>
      <c r="AH59" s="13">
        <f t="shared" si="32"/>
        <v>7.4383039999999996</v>
      </c>
      <c r="AI59" s="13">
        <f t="shared" si="33"/>
        <v>5.5317019999999992</v>
      </c>
      <c r="AJ59" s="13">
        <f t="shared" si="34"/>
        <v>5.2510180000000002</v>
      </c>
    </row>
    <row r="60" spans="18:36" x14ac:dyDescent="0.3">
      <c r="R60" s="1" t="s">
        <v>15</v>
      </c>
      <c r="S60" s="1">
        <v>9.6625899999999998</v>
      </c>
      <c r="T60" s="1">
        <v>10.0587</v>
      </c>
      <c r="U60" s="1">
        <v>10.356999999999999</v>
      </c>
      <c r="V60" s="1">
        <v>10.4499</v>
      </c>
      <c r="W60" s="1">
        <v>10.557499999999999</v>
      </c>
      <c r="X60" s="1">
        <v>6.6992700000000003</v>
      </c>
      <c r="Y60" s="1">
        <v>6.7872899999999996</v>
      </c>
      <c r="Z60" s="1">
        <v>6.7921800000000001</v>
      </c>
      <c r="AA60" s="1">
        <v>6.8459700000000003</v>
      </c>
      <c r="AB60" s="1">
        <v>6.8704200000000002</v>
      </c>
      <c r="AC60" s="1">
        <v>6.8704200000000002</v>
      </c>
      <c r="AD60" s="1">
        <v>7.5403399999999996</v>
      </c>
      <c r="AE60" s="1">
        <v>7.5550100000000002</v>
      </c>
      <c r="AF60" s="1">
        <v>7.75061</v>
      </c>
      <c r="AG60" s="1">
        <v>7.8630800000000001</v>
      </c>
      <c r="AH60" s="13">
        <f>AVERAGE(S60:W60)</f>
        <v>10.217137999999998</v>
      </c>
      <c r="AI60" s="13">
        <f>AVERAGE(X60:AB60)</f>
        <v>6.7990260000000005</v>
      </c>
      <c r="AJ60" s="13">
        <f>AVERAGE(AC60:AG60)</f>
        <v>7.5158919999999991</v>
      </c>
    </row>
    <row r="61" spans="18:36" x14ac:dyDescent="0.3">
      <c r="R61" s="1" t="s">
        <v>16</v>
      </c>
      <c r="S61" s="1">
        <v>9.6625899999999998</v>
      </c>
      <c r="T61" s="1">
        <v>10.0587</v>
      </c>
      <c r="U61" s="1">
        <v>10.356999999999999</v>
      </c>
      <c r="V61" s="1">
        <v>10.4499</v>
      </c>
      <c r="W61" s="1">
        <v>10.557499999999999</v>
      </c>
      <c r="X61" s="1">
        <v>6.6992700000000003</v>
      </c>
      <c r="Y61" s="1">
        <v>6.7872899999999996</v>
      </c>
      <c r="Z61" s="1">
        <v>6.7921800000000001</v>
      </c>
      <c r="AA61" s="1">
        <v>6.8459700000000003</v>
      </c>
      <c r="AB61" s="1">
        <v>6.8704200000000002</v>
      </c>
      <c r="AC61" s="1">
        <v>6.8704200000000002</v>
      </c>
      <c r="AD61" s="1">
        <v>7.5403399999999996</v>
      </c>
      <c r="AE61" s="1">
        <v>7.5550100000000002</v>
      </c>
      <c r="AF61" s="1">
        <v>7.75061</v>
      </c>
      <c r="AG61" s="1">
        <v>7.8630800000000001</v>
      </c>
      <c r="AH61" s="13">
        <f t="shared" ref="AH61" si="35">AVERAGE(S61:W61)</f>
        <v>10.217137999999998</v>
      </c>
      <c r="AI61" s="13">
        <f t="shared" ref="AI61:AI62" si="36">AVERAGE(X61:AB61)</f>
        <v>6.7990260000000005</v>
      </c>
      <c r="AJ61" s="13">
        <f t="shared" ref="AJ61:AJ62" si="37">AVERAGE(AC61:AG61)</f>
        <v>7.5158919999999991</v>
      </c>
    </row>
    <row r="62" spans="18:36" x14ac:dyDescent="0.3">
      <c r="R62" s="17" t="s">
        <v>44</v>
      </c>
      <c r="S62" s="1">
        <v>3.0065700000000001E-2</v>
      </c>
      <c r="T62" s="1">
        <v>3.1129899999999999E-2</v>
      </c>
      <c r="U62" s="1">
        <v>3.18103E-2</v>
      </c>
      <c r="V62" s="1">
        <v>3.2148599999999999E-2</v>
      </c>
      <c r="W62" s="1">
        <v>3.26865E-2</v>
      </c>
      <c r="X62" s="1">
        <v>2.4962000000000002E-2</v>
      </c>
      <c r="Y62" s="1">
        <v>2.54536E-2</v>
      </c>
      <c r="Z62" s="1">
        <v>2.5468600000000001E-2</v>
      </c>
      <c r="AA62" s="1">
        <v>2.5932799999999999E-2</v>
      </c>
      <c r="AB62" s="1">
        <v>2.6082500000000002E-2</v>
      </c>
      <c r="AC62" s="1">
        <v>1.81207E-2</v>
      </c>
      <c r="AD62" s="1">
        <v>1.9368699999999999E-2</v>
      </c>
      <c r="AE62" s="1">
        <v>1.9385199999999998E-2</v>
      </c>
      <c r="AF62" s="1">
        <v>1.9991999999999999E-2</v>
      </c>
      <c r="AG62" s="1">
        <v>2.0270699999999999E-2</v>
      </c>
      <c r="AH62" s="13">
        <f>AVERAGE(S62:W62)</f>
        <v>3.1568200000000005E-2</v>
      </c>
      <c r="AI62" s="13">
        <f t="shared" si="36"/>
        <v>2.5579900000000006E-2</v>
      </c>
      <c r="AJ62" s="13">
        <f t="shared" si="37"/>
        <v>1.9427460000000001E-2</v>
      </c>
    </row>
    <row r="63" spans="18:36" x14ac:dyDescent="0.3">
      <c r="R63" s="7" t="s">
        <v>37</v>
      </c>
      <c r="S63" s="13">
        <f t="shared" ref="S63:AG63" si="38">2*(S58*S59)/(S58+S59)</f>
        <v>8.1589773069144709</v>
      </c>
      <c r="T63" s="13">
        <f t="shared" si="38"/>
        <v>8.5107616692506358</v>
      </c>
      <c r="U63" s="13">
        <f t="shared" si="38"/>
        <v>8.711725365492331</v>
      </c>
      <c r="V63" s="13">
        <f t="shared" si="38"/>
        <v>8.7785087310154601</v>
      </c>
      <c r="W63" s="13">
        <f t="shared" si="38"/>
        <v>8.8849921217637373</v>
      </c>
      <c r="X63" s="13">
        <f t="shared" si="38"/>
        <v>6.004873920436105</v>
      </c>
      <c r="Y63" s="13">
        <f t="shared" si="38"/>
        <v>6.0878810774683831</v>
      </c>
      <c r="Z63" s="13">
        <f t="shared" si="38"/>
        <v>6.0928229614605778</v>
      </c>
      <c r="AA63" s="13">
        <f t="shared" si="38"/>
        <v>6.1471782940968138</v>
      </c>
      <c r="AB63" s="13">
        <f t="shared" si="38"/>
        <v>6.1684214588273045</v>
      </c>
      <c r="AC63" s="13">
        <f t="shared" si="38"/>
        <v>5.6950444613457201</v>
      </c>
      <c r="AD63" s="13">
        <f t="shared" si="38"/>
        <v>6.1976075055815336</v>
      </c>
      <c r="AE63" s="13">
        <f t="shared" si="38"/>
        <v>6.2070864301885846</v>
      </c>
      <c r="AF63" s="13">
        <f t="shared" si="38"/>
        <v>6.366468111051975</v>
      </c>
      <c r="AG63" s="13">
        <f t="shared" si="38"/>
        <v>6.4462812912095746</v>
      </c>
      <c r="AH63" s="13">
        <f>2*(AH58*AH59)/(AH58+AH59)</f>
        <v>8.6090371970242359</v>
      </c>
      <c r="AI63" s="13">
        <f t="shared" ref="AI63:AJ63" si="39">2*(AI58*AI59)/(AI58+AI59)</f>
        <v>6.1002376700308361</v>
      </c>
      <c r="AJ63" s="13">
        <f t="shared" si="39"/>
        <v>6.1825585326529282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Bible (confidence)</vt:lpstr>
      <vt:lpstr>Kosarak (confidence)</vt:lpstr>
      <vt:lpstr>BMS1 (confidence)</vt:lpstr>
      <vt:lpstr>BMS2 (confidence)</vt:lpstr>
      <vt:lpstr>FIFA (confidence)</vt:lpstr>
      <vt:lpstr>FIFA (new)</vt:lpstr>
      <vt:lpstr>BMS2 (new)</vt:lpstr>
      <vt:lpstr>BMS1 (new)</vt:lpstr>
      <vt:lpstr>FIFA (fixed) (3)</vt:lpstr>
      <vt:lpstr>Sheet4</vt:lpstr>
      <vt:lpstr>BMS1 (fixed) (1)</vt:lpstr>
      <vt:lpstr>BMS2 (fixed) (2)</vt:lpstr>
      <vt:lpstr>FIFA (fixed) (2)</vt:lpstr>
      <vt:lpstr>BMS1 (fixed)</vt:lpstr>
      <vt:lpstr>BMS2 (fixed)</vt:lpstr>
      <vt:lpstr>Kosarak1 (fixed)</vt:lpstr>
      <vt:lpstr>FIFA (fixed)</vt:lpstr>
      <vt:lpstr>MSNBC (fixed)</vt:lpstr>
      <vt:lpstr>MSNBC</vt:lpstr>
      <vt:lpstr>BMS1</vt:lpstr>
      <vt:lpstr>BMS2</vt:lpstr>
      <vt:lpstr>Kosarak1</vt:lpstr>
      <vt:lpstr>FIFA</vt:lpstr>
      <vt:lpstr>FIFA (Mine)</vt:lpstr>
      <vt:lpstr>BMS2(Mine)</vt:lpstr>
      <vt:lpstr>Kosarak</vt:lpstr>
      <vt:lpstr>Kosarak (Mine)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2020-03-08T09:07:47Z</dcterms:modified>
</cp:coreProperties>
</file>