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200" yWindow="280" windowWidth="25600" windowHeight="18380" tabRatio="500"/>
  </bookViews>
  <sheets>
    <sheet name="PYR" sheetId="1" r:id="rId1"/>
    <sheet name="CYC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2" l="1"/>
  <c r="G29" i="2"/>
  <c r="H29" i="2"/>
  <c r="I29" i="2"/>
  <c r="J29" i="2"/>
  <c r="K29" i="2"/>
  <c r="L29" i="2"/>
  <c r="M29" i="2"/>
  <c r="N29" i="2"/>
  <c r="O29" i="2"/>
  <c r="F33" i="2"/>
  <c r="G33" i="2"/>
  <c r="H33" i="2"/>
  <c r="I33" i="2"/>
  <c r="J33" i="2"/>
  <c r="K33" i="2"/>
  <c r="L33" i="2"/>
  <c r="M33" i="2"/>
  <c r="N33" i="2"/>
  <c r="O33" i="2"/>
  <c r="R33" i="2"/>
  <c r="S33" i="2"/>
  <c r="T33" i="2"/>
  <c r="U33" i="2"/>
  <c r="V33" i="2"/>
  <c r="W33" i="2"/>
  <c r="X33" i="2"/>
  <c r="Y33" i="2"/>
  <c r="Z33" i="2"/>
  <c r="AA33" i="2"/>
  <c r="F34" i="2"/>
  <c r="G34" i="2"/>
  <c r="H34" i="2"/>
  <c r="I34" i="2"/>
  <c r="J34" i="2"/>
  <c r="K34" i="2"/>
  <c r="L34" i="2"/>
  <c r="M34" i="2"/>
  <c r="N34" i="2"/>
  <c r="O34" i="2"/>
  <c r="R34" i="2"/>
  <c r="S34" i="2"/>
  <c r="T34" i="2"/>
  <c r="U34" i="2"/>
  <c r="V34" i="2"/>
  <c r="W34" i="2"/>
  <c r="X34" i="2"/>
  <c r="Y34" i="2"/>
  <c r="Z34" i="2"/>
  <c r="AA34" i="2"/>
  <c r="F35" i="2"/>
  <c r="G35" i="2"/>
  <c r="H35" i="2"/>
  <c r="I35" i="2"/>
  <c r="J35" i="2"/>
  <c r="K35" i="2"/>
  <c r="L35" i="2"/>
  <c r="M35" i="2"/>
  <c r="N35" i="2"/>
  <c r="O35" i="2"/>
  <c r="R35" i="2"/>
  <c r="S35" i="2"/>
  <c r="T35" i="2"/>
  <c r="U35" i="2"/>
  <c r="V35" i="2"/>
  <c r="W35" i="2"/>
  <c r="X35" i="2"/>
  <c r="Y35" i="2"/>
  <c r="Z35" i="2"/>
  <c r="AA35" i="2"/>
  <c r="F36" i="2"/>
  <c r="G36" i="2"/>
  <c r="H36" i="2"/>
  <c r="I36" i="2"/>
  <c r="J36" i="2"/>
  <c r="K36" i="2"/>
  <c r="L36" i="2"/>
  <c r="M36" i="2"/>
  <c r="N36" i="2"/>
  <c r="O36" i="2"/>
  <c r="R36" i="2"/>
  <c r="S36" i="2"/>
  <c r="T36" i="2"/>
  <c r="U36" i="2"/>
  <c r="V36" i="2"/>
  <c r="W36" i="2"/>
  <c r="X36" i="2"/>
  <c r="Y36" i="2"/>
  <c r="Z36" i="2"/>
  <c r="AA36" i="2"/>
  <c r="F37" i="2"/>
  <c r="G37" i="2"/>
  <c r="H37" i="2"/>
  <c r="I37" i="2"/>
  <c r="J37" i="2"/>
  <c r="K37" i="2"/>
  <c r="L37" i="2"/>
  <c r="M37" i="2"/>
  <c r="N37" i="2"/>
  <c r="O37" i="2"/>
  <c r="R37" i="2"/>
  <c r="S37" i="2"/>
  <c r="T37" i="2"/>
  <c r="U37" i="2"/>
  <c r="V37" i="2"/>
  <c r="W37" i="2"/>
  <c r="X37" i="2"/>
  <c r="Y37" i="2"/>
  <c r="Z37" i="2"/>
  <c r="AA37" i="2"/>
  <c r="F38" i="2"/>
  <c r="G38" i="2"/>
  <c r="H38" i="2"/>
  <c r="I38" i="2"/>
  <c r="J38" i="2"/>
  <c r="K38" i="2"/>
  <c r="L38" i="2"/>
  <c r="M38" i="2"/>
  <c r="N38" i="2"/>
  <c r="O38" i="2"/>
  <c r="R38" i="2"/>
  <c r="S38" i="2"/>
  <c r="T38" i="2"/>
  <c r="U38" i="2"/>
  <c r="V38" i="2"/>
  <c r="W38" i="2"/>
  <c r="X38" i="2"/>
  <c r="Y38" i="2"/>
  <c r="Z38" i="2"/>
  <c r="AA38" i="2"/>
  <c r="F39" i="2"/>
  <c r="G39" i="2"/>
  <c r="H39" i="2"/>
  <c r="I39" i="2"/>
  <c r="J39" i="2"/>
  <c r="K39" i="2"/>
  <c r="L39" i="2"/>
  <c r="M39" i="2"/>
  <c r="N39" i="2"/>
  <c r="O39" i="2"/>
  <c r="R39" i="2"/>
  <c r="S39" i="2"/>
  <c r="T39" i="2"/>
  <c r="U39" i="2"/>
  <c r="V39" i="2"/>
  <c r="W39" i="2"/>
  <c r="X39" i="2"/>
  <c r="Y39" i="2"/>
  <c r="Z39" i="2"/>
  <c r="AA39" i="2"/>
  <c r="F40" i="2"/>
  <c r="G40" i="2"/>
  <c r="H40" i="2"/>
  <c r="I40" i="2"/>
  <c r="J40" i="2"/>
  <c r="K40" i="2"/>
  <c r="L40" i="2"/>
  <c r="M40" i="2"/>
  <c r="N40" i="2"/>
  <c r="O40" i="2"/>
  <c r="R40" i="2"/>
  <c r="S40" i="2"/>
  <c r="T40" i="2"/>
  <c r="U40" i="2"/>
  <c r="V40" i="2"/>
  <c r="W40" i="2"/>
  <c r="X40" i="2"/>
  <c r="Y40" i="2"/>
  <c r="Z40" i="2"/>
  <c r="AA40" i="2"/>
  <c r="F41" i="2"/>
  <c r="G41" i="2"/>
  <c r="H41" i="2"/>
  <c r="I41" i="2"/>
  <c r="J41" i="2"/>
  <c r="K41" i="2"/>
  <c r="L41" i="2"/>
  <c r="M41" i="2"/>
  <c r="N41" i="2"/>
  <c r="O41" i="2"/>
  <c r="R41" i="2"/>
  <c r="S41" i="2"/>
  <c r="T41" i="2"/>
  <c r="U41" i="2"/>
  <c r="V41" i="2"/>
  <c r="W41" i="2"/>
  <c r="X41" i="2"/>
  <c r="Y41" i="2"/>
  <c r="Z41" i="2"/>
  <c r="AA41" i="2"/>
  <c r="F44" i="2"/>
  <c r="G44" i="2"/>
  <c r="H44" i="2"/>
  <c r="I44" i="2"/>
  <c r="J44" i="2"/>
  <c r="K44" i="2"/>
  <c r="L44" i="2"/>
  <c r="M44" i="2"/>
  <c r="N44" i="2"/>
  <c r="O44" i="2"/>
  <c r="R44" i="2"/>
  <c r="S44" i="2"/>
  <c r="T44" i="2"/>
  <c r="U44" i="2"/>
  <c r="V44" i="2"/>
  <c r="W44" i="2"/>
  <c r="X44" i="2"/>
  <c r="Y44" i="2"/>
  <c r="Z44" i="2"/>
  <c r="AA44" i="2"/>
  <c r="F45" i="2"/>
  <c r="G45" i="2"/>
  <c r="H45" i="2"/>
  <c r="I45" i="2"/>
  <c r="J45" i="2"/>
  <c r="K45" i="2"/>
  <c r="L45" i="2"/>
  <c r="M45" i="2"/>
  <c r="N45" i="2"/>
  <c r="O45" i="2"/>
  <c r="R45" i="2"/>
  <c r="S45" i="2"/>
  <c r="T45" i="2"/>
  <c r="U45" i="2"/>
  <c r="V45" i="2"/>
  <c r="W45" i="2"/>
  <c r="X45" i="2"/>
  <c r="Y45" i="2"/>
  <c r="Z45" i="2"/>
  <c r="AA45" i="2"/>
  <c r="F46" i="2"/>
  <c r="G46" i="2"/>
  <c r="H46" i="2"/>
  <c r="I46" i="2"/>
  <c r="J46" i="2"/>
  <c r="K46" i="2"/>
  <c r="L46" i="2"/>
  <c r="M46" i="2"/>
  <c r="N46" i="2"/>
  <c r="O46" i="2"/>
  <c r="R46" i="2"/>
  <c r="S46" i="2"/>
  <c r="T46" i="2"/>
  <c r="U46" i="2"/>
  <c r="V46" i="2"/>
  <c r="W46" i="2"/>
  <c r="X46" i="2"/>
  <c r="Y46" i="2"/>
  <c r="Z46" i="2"/>
  <c r="AA46" i="2"/>
  <c r="F47" i="2"/>
  <c r="G47" i="2"/>
  <c r="H47" i="2"/>
  <c r="I47" i="2"/>
  <c r="J47" i="2"/>
  <c r="K47" i="2"/>
  <c r="L47" i="2"/>
  <c r="M47" i="2"/>
  <c r="N47" i="2"/>
  <c r="O47" i="2"/>
  <c r="R47" i="2"/>
  <c r="S47" i="2"/>
  <c r="T47" i="2"/>
  <c r="U47" i="2"/>
  <c r="V47" i="2"/>
  <c r="W47" i="2"/>
  <c r="X47" i="2"/>
  <c r="Y47" i="2"/>
  <c r="Z47" i="2"/>
  <c r="AA47" i="2"/>
  <c r="F48" i="2"/>
  <c r="G48" i="2"/>
  <c r="H48" i="2"/>
  <c r="I48" i="2"/>
  <c r="J48" i="2"/>
  <c r="K48" i="2"/>
  <c r="L48" i="2"/>
  <c r="M48" i="2"/>
  <c r="N48" i="2"/>
  <c r="O48" i="2"/>
  <c r="R48" i="2"/>
  <c r="S48" i="2"/>
  <c r="T48" i="2"/>
  <c r="U48" i="2"/>
  <c r="V48" i="2"/>
  <c r="W48" i="2"/>
  <c r="X48" i="2"/>
  <c r="Y48" i="2"/>
  <c r="Z48" i="2"/>
  <c r="AA48" i="2"/>
  <c r="F49" i="2"/>
  <c r="G49" i="2"/>
  <c r="H49" i="2"/>
  <c r="I49" i="2"/>
  <c r="J49" i="2"/>
  <c r="K49" i="2"/>
  <c r="L49" i="2"/>
  <c r="M49" i="2"/>
  <c r="N49" i="2"/>
  <c r="O49" i="2"/>
  <c r="R49" i="2"/>
  <c r="S49" i="2"/>
  <c r="T49" i="2"/>
  <c r="U49" i="2"/>
  <c r="V49" i="2"/>
  <c r="W49" i="2"/>
  <c r="X49" i="2"/>
  <c r="Y49" i="2"/>
  <c r="Z49" i="2"/>
  <c r="AA49" i="2"/>
  <c r="F50" i="2"/>
  <c r="G50" i="2"/>
  <c r="H50" i="2"/>
  <c r="I50" i="2"/>
  <c r="J50" i="2"/>
  <c r="K50" i="2"/>
  <c r="L50" i="2"/>
  <c r="M50" i="2"/>
  <c r="N50" i="2"/>
  <c r="O50" i="2"/>
  <c r="R50" i="2"/>
  <c r="S50" i="2"/>
  <c r="T50" i="2"/>
  <c r="U50" i="2"/>
  <c r="V50" i="2"/>
  <c r="W50" i="2"/>
  <c r="X50" i="2"/>
  <c r="Y50" i="2"/>
  <c r="Z50" i="2"/>
  <c r="AA50" i="2"/>
  <c r="F51" i="2"/>
  <c r="G51" i="2"/>
  <c r="H51" i="2"/>
  <c r="I51" i="2"/>
  <c r="J51" i="2"/>
  <c r="K51" i="2"/>
  <c r="L51" i="2"/>
  <c r="M51" i="2"/>
  <c r="N51" i="2"/>
  <c r="O51" i="2"/>
  <c r="R51" i="2"/>
  <c r="S51" i="2"/>
  <c r="T51" i="2"/>
  <c r="U51" i="2"/>
  <c r="V51" i="2"/>
  <c r="W51" i="2"/>
  <c r="X51" i="2"/>
  <c r="Y51" i="2"/>
  <c r="Z51" i="2"/>
  <c r="AA51" i="2"/>
  <c r="F52" i="2"/>
  <c r="G52" i="2"/>
  <c r="H52" i="2"/>
  <c r="I52" i="2"/>
  <c r="J52" i="2"/>
  <c r="K52" i="2"/>
  <c r="L52" i="2"/>
  <c r="M52" i="2"/>
  <c r="N52" i="2"/>
  <c r="O52" i="2"/>
  <c r="R52" i="2"/>
  <c r="S52" i="2"/>
  <c r="T52" i="2"/>
  <c r="U52" i="2"/>
  <c r="V52" i="2"/>
  <c r="W52" i="2"/>
  <c r="X52" i="2"/>
  <c r="Y52" i="2"/>
  <c r="Z52" i="2"/>
  <c r="AA52" i="2"/>
  <c r="F55" i="2"/>
  <c r="G55" i="2"/>
  <c r="H55" i="2"/>
  <c r="I55" i="2"/>
  <c r="J55" i="2"/>
  <c r="K55" i="2"/>
  <c r="L55" i="2"/>
  <c r="M55" i="2"/>
  <c r="N55" i="2"/>
  <c r="O55" i="2"/>
  <c r="R55" i="2"/>
  <c r="S55" i="2"/>
  <c r="T55" i="2"/>
  <c r="U55" i="2"/>
  <c r="V55" i="2"/>
  <c r="W55" i="2"/>
  <c r="X55" i="2"/>
  <c r="Y55" i="2"/>
  <c r="Z55" i="2"/>
  <c r="AA55" i="2"/>
  <c r="F56" i="2"/>
  <c r="G56" i="2"/>
  <c r="H56" i="2"/>
  <c r="I56" i="2"/>
  <c r="J56" i="2"/>
  <c r="K56" i="2"/>
  <c r="L56" i="2"/>
  <c r="M56" i="2"/>
  <c r="N56" i="2"/>
  <c r="O56" i="2"/>
  <c r="R56" i="2"/>
  <c r="S56" i="2"/>
  <c r="T56" i="2"/>
  <c r="U56" i="2"/>
  <c r="V56" i="2"/>
  <c r="W56" i="2"/>
  <c r="X56" i="2"/>
  <c r="Y56" i="2"/>
  <c r="Z56" i="2"/>
  <c r="AA56" i="2"/>
  <c r="F57" i="2"/>
  <c r="G57" i="2"/>
  <c r="H57" i="2"/>
  <c r="I57" i="2"/>
  <c r="J57" i="2"/>
  <c r="K57" i="2"/>
  <c r="L57" i="2"/>
  <c r="M57" i="2"/>
  <c r="N57" i="2"/>
  <c r="O57" i="2"/>
  <c r="R57" i="2"/>
  <c r="S57" i="2"/>
  <c r="T57" i="2"/>
  <c r="U57" i="2"/>
  <c r="V57" i="2"/>
  <c r="W57" i="2"/>
  <c r="X57" i="2"/>
  <c r="Y57" i="2"/>
  <c r="Z57" i="2"/>
  <c r="AA57" i="2"/>
  <c r="F58" i="2"/>
  <c r="G58" i="2"/>
  <c r="H58" i="2"/>
  <c r="I58" i="2"/>
  <c r="J58" i="2"/>
  <c r="K58" i="2"/>
  <c r="L58" i="2"/>
  <c r="M58" i="2"/>
  <c r="N58" i="2"/>
  <c r="O58" i="2"/>
  <c r="R58" i="2"/>
  <c r="S58" i="2"/>
  <c r="T58" i="2"/>
  <c r="U58" i="2"/>
  <c r="V58" i="2"/>
  <c r="W58" i="2"/>
  <c r="X58" i="2"/>
  <c r="Y58" i="2"/>
  <c r="Z58" i="2"/>
  <c r="AA58" i="2"/>
  <c r="F59" i="2"/>
  <c r="G59" i="2"/>
  <c r="H59" i="2"/>
  <c r="I59" i="2"/>
  <c r="J59" i="2"/>
  <c r="K59" i="2"/>
  <c r="L59" i="2"/>
  <c r="M59" i="2"/>
  <c r="N59" i="2"/>
  <c r="O59" i="2"/>
  <c r="R59" i="2"/>
  <c r="S59" i="2"/>
  <c r="T59" i="2"/>
  <c r="U59" i="2"/>
  <c r="V59" i="2"/>
  <c r="W59" i="2"/>
  <c r="X59" i="2"/>
  <c r="Y59" i="2"/>
  <c r="Z59" i="2"/>
  <c r="AA59" i="2"/>
  <c r="F60" i="2"/>
  <c r="G60" i="2"/>
  <c r="H60" i="2"/>
  <c r="I60" i="2"/>
  <c r="J60" i="2"/>
  <c r="K60" i="2"/>
  <c r="L60" i="2"/>
  <c r="M60" i="2"/>
  <c r="N60" i="2"/>
  <c r="O60" i="2"/>
  <c r="R60" i="2"/>
  <c r="S60" i="2"/>
  <c r="T60" i="2"/>
  <c r="U60" i="2"/>
  <c r="V60" i="2"/>
  <c r="W60" i="2"/>
  <c r="X60" i="2"/>
  <c r="Y60" i="2"/>
  <c r="Z60" i="2"/>
  <c r="AA60" i="2"/>
  <c r="F61" i="2"/>
  <c r="G61" i="2"/>
  <c r="H61" i="2"/>
  <c r="I61" i="2"/>
  <c r="J61" i="2"/>
  <c r="K61" i="2"/>
  <c r="L61" i="2"/>
  <c r="M61" i="2"/>
  <c r="N61" i="2"/>
  <c r="O61" i="2"/>
  <c r="R61" i="2"/>
  <c r="S61" i="2"/>
  <c r="T61" i="2"/>
  <c r="U61" i="2"/>
  <c r="V61" i="2"/>
  <c r="W61" i="2"/>
  <c r="X61" i="2"/>
  <c r="Y61" i="2"/>
  <c r="Z61" i="2"/>
  <c r="AA61" i="2"/>
  <c r="F62" i="2"/>
  <c r="G62" i="2"/>
  <c r="H62" i="2"/>
  <c r="I62" i="2"/>
  <c r="J62" i="2"/>
  <c r="K62" i="2"/>
  <c r="L62" i="2"/>
  <c r="M62" i="2"/>
  <c r="N62" i="2"/>
  <c r="O62" i="2"/>
  <c r="R62" i="2"/>
  <c r="S62" i="2"/>
  <c r="T62" i="2"/>
  <c r="U62" i="2"/>
  <c r="V62" i="2"/>
  <c r="W62" i="2"/>
  <c r="X62" i="2"/>
  <c r="Y62" i="2"/>
  <c r="Z62" i="2"/>
  <c r="AA62" i="2"/>
  <c r="F63" i="2"/>
  <c r="G63" i="2"/>
  <c r="H63" i="2"/>
  <c r="I63" i="2"/>
  <c r="J63" i="2"/>
  <c r="K63" i="2"/>
  <c r="L63" i="2"/>
  <c r="M63" i="2"/>
  <c r="N63" i="2"/>
  <c r="O63" i="2"/>
  <c r="R63" i="2"/>
  <c r="S63" i="2"/>
  <c r="T63" i="2"/>
  <c r="U63" i="2"/>
  <c r="V63" i="2"/>
  <c r="W63" i="2"/>
  <c r="X63" i="2"/>
  <c r="Y63" i="2"/>
  <c r="Z63" i="2"/>
  <c r="AA63" i="2"/>
  <c r="F66" i="2"/>
  <c r="G66" i="2"/>
  <c r="H66" i="2"/>
  <c r="I66" i="2"/>
  <c r="J66" i="2"/>
  <c r="K66" i="2"/>
  <c r="L66" i="2"/>
  <c r="M66" i="2"/>
  <c r="N66" i="2"/>
  <c r="O66" i="2"/>
  <c r="R66" i="2"/>
  <c r="S66" i="2"/>
  <c r="T66" i="2"/>
  <c r="U66" i="2"/>
  <c r="V66" i="2"/>
  <c r="W66" i="2"/>
  <c r="X66" i="2"/>
  <c r="Y66" i="2"/>
  <c r="Z66" i="2"/>
  <c r="AA66" i="2"/>
  <c r="F67" i="2"/>
  <c r="G67" i="2"/>
  <c r="H67" i="2"/>
  <c r="I67" i="2"/>
  <c r="J67" i="2"/>
  <c r="K67" i="2"/>
  <c r="L67" i="2"/>
  <c r="M67" i="2"/>
  <c r="N67" i="2"/>
  <c r="O67" i="2"/>
  <c r="R67" i="2"/>
  <c r="S67" i="2"/>
  <c r="T67" i="2"/>
  <c r="U67" i="2"/>
  <c r="V67" i="2"/>
  <c r="W67" i="2"/>
  <c r="X67" i="2"/>
  <c r="Y67" i="2"/>
  <c r="Z67" i="2"/>
  <c r="AA67" i="2"/>
  <c r="F68" i="2"/>
  <c r="G68" i="2"/>
  <c r="H68" i="2"/>
  <c r="I68" i="2"/>
  <c r="J68" i="2"/>
  <c r="K68" i="2"/>
  <c r="L68" i="2"/>
  <c r="M68" i="2"/>
  <c r="N68" i="2"/>
  <c r="O68" i="2"/>
  <c r="R68" i="2"/>
  <c r="S68" i="2"/>
  <c r="T68" i="2"/>
  <c r="U68" i="2"/>
  <c r="V68" i="2"/>
  <c r="W68" i="2"/>
  <c r="X68" i="2"/>
  <c r="Y68" i="2"/>
  <c r="Z68" i="2"/>
  <c r="AA68" i="2"/>
  <c r="F69" i="2"/>
  <c r="G69" i="2"/>
  <c r="H69" i="2"/>
  <c r="I69" i="2"/>
  <c r="J69" i="2"/>
  <c r="K69" i="2"/>
  <c r="L69" i="2"/>
  <c r="M69" i="2"/>
  <c r="N69" i="2"/>
  <c r="O69" i="2"/>
  <c r="R69" i="2"/>
  <c r="S69" i="2"/>
  <c r="T69" i="2"/>
  <c r="U69" i="2"/>
  <c r="V69" i="2"/>
  <c r="W69" i="2"/>
  <c r="X69" i="2"/>
  <c r="Y69" i="2"/>
  <c r="Z69" i="2"/>
  <c r="AA69" i="2"/>
  <c r="F70" i="2"/>
  <c r="G70" i="2"/>
  <c r="H70" i="2"/>
  <c r="I70" i="2"/>
  <c r="J70" i="2"/>
  <c r="K70" i="2"/>
  <c r="L70" i="2"/>
  <c r="M70" i="2"/>
  <c r="N70" i="2"/>
  <c r="O70" i="2"/>
  <c r="R70" i="2"/>
  <c r="S70" i="2"/>
  <c r="T70" i="2"/>
  <c r="U70" i="2"/>
  <c r="V70" i="2"/>
  <c r="W70" i="2"/>
  <c r="X70" i="2"/>
  <c r="Y70" i="2"/>
  <c r="Z70" i="2"/>
  <c r="AA70" i="2"/>
  <c r="F71" i="2"/>
  <c r="G71" i="2"/>
  <c r="H71" i="2"/>
  <c r="I71" i="2"/>
  <c r="J71" i="2"/>
  <c r="K71" i="2"/>
  <c r="L71" i="2"/>
  <c r="M71" i="2"/>
  <c r="N71" i="2"/>
  <c r="O71" i="2"/>
  <c r="R71" i="2"/>
  <c r="S71" i="2"/>
  <c r="T71" i="2"/>
  <c r="U71" i="2"/>
  <c r="V71" i="2"/>
  <c r="W71" i="2"/>
  <c r="X71" i="2"/>
  <c r="Y71" i="2"/>
  <c r="Z71" i="2"/>
  <c r="AA71" i="2"/>
  <c r="F72" i="2"/>
  <c r="G72" i="2"/>
  <c r="H72" i="2"/>
  <c r="I72" i="2"/>
  <c r="J72" i="2"/>
  <c r="K72" i="2"/>
  <c r="L72" i="2"/>
  <c r="M72" i="2"/>
  <c r="N72" i="2"/>
  <c r="O72" i="2"/>
  <c r="R72" i="2"/>
  <c r="S72" i="2"/>
  <c r="T72" i="2"/>
  <c r="U72" i="2"/>
  <c r="V72" i="2"/>
  <c r="W72" i="2"/>
  <c r="X72" i="2"/>
  <c r="Y72" i="2"/>
  <c r="Z72" i="2"/>
  <c r="AA72" i="2"/>
  <c r="F73" i="2"/>
  <c r="G73" i="2"/>
  <c r="H73" i="2"/>
  <c r="I73" i="2"/>
  <c r="J73" i="2"/>
  <c r="K73" i="2"/>
  <c r="L73" i="2"/>
  <c r="M73" i="2"/>
  <c r="N73" i="2"/>
  <c r="O73" i="2"/>
  <c r="R73" i="2"/>
  <c r="S73" i="2"/>
  <c r="T73" i="2"/>
  <c r="U73" i="2"/>
  <c r="V73" i="2"/>
  <c r="W73" i="2"/>
  <c r="X73" i="2"/>
  <c r="Y73" i="2"/>
  <c r="Z73" i="2"/>
  <c r="AA73" i="2"/>
  <c r="F74" i="2"/>
  <c r="G74" i="2"/>
  <c r="H74" i="2"/>
  <c r="I74" i="2"/>
  <c r="J74" i="2"/>
  <c r="K74" i="2"/>
  <c r="L74" i="2"/>
  <c r="M74" i="2"/>
  <c r="N74" i="2"/>
  <c r="O74" i="2"/>
  <c r="R74" i="2"/>
  <c r="S74" i="2"/>
  <c r="T74" i="2"/>
  <c r="U74" i="2"/>
  <c r="V74" i="2"/>
  <c r="W74" i="2"/>
  <c r="X74" i="2"/>
  <c r="Y74" i="2"/>
  <c r="Z74" i="2"/>
  <c r="AA74" i="2"/>
  <c r="G84" i="2"/>
  <c r="H84" i="2"/>
  <c r="I84" i="2"/>
  <c r="J84" i="2"/>
  <c r="K84" i="2"/>
  <c r="L84" i="2"/>
  <c r="M84" i="2"/>
  <c r="N84" i="2"/>
  <c r="O84" i="2"/>
  <c r="P84" i="2"/>
  <c r="S84" i="2"/>
  <c r="T84" i="2"/>
  <c r="U84" i="2"/>
  <c r="V84" i="2"/>
  <c r="W84" i="2"/>
  <c r="X84" i="2"/>
  <c r="Y84" i="2"/>
  <c r="Z84" i="2"/>
  <c r="AA84" i="2"/>
  <c r="AB84" i="2"/>
  <c r="G85" i="2"/>
  <c r="H85" i="2"/>
  <c r="I85" i="2"/>
  <c r="J85" i="2"/>
  <c r="K85" i="2"/>
  <c r="L85" i="2"/>
  <c r="M85" i="2"/>
  <c r="N85" i="2"/>
  <c r="O85" i="2"/>
  <c r="P85" i="2"/>
  <c r="S85" i="2"/>
  <c r="T85" i="2"/>
  <c r="U85" i="2"/>
  <c r="V85" i="2"/>
  <c r="W85" i="2"/>
  <c r="X85" i="2"/>
  <c r="Y85" i="2"/>
  <c r="Z85" i="2"/>
  <c r="AA85" i="2"/>
  <c r="AB85" i="2"/>
  <c r="G86" i="2"/>
  <c r="H86" i="2"/>
  <c r="I86" i="2"/>
  <c r="J86" i="2"/>
  <c r="K86" i="2"/>
  <c r="L86" i="2"/>
  <c r="M86" i="2"/>
  <c r="N86" i="2"/>
  <c r="O86" i="2"/>
  <c r="P86" i="2"/>
  <c r="S86" i="2"/>
  <c r="T86" i="2"/>
  <c r="U86" i="2"/>
  <c r="V86" i="2"/>
  <c r="W86" i="2"/>
  <c r="X86" i="2"/>
  <c r="Y86" i="2"/>
  <c r="Z86" i="2"/>
  <c r="AA86" i="2"/>
  <c r="AB86" i="2"/>
  <c r="G87" i="2"/>
  <c r="H87" i="2"/>
  <c r="I87" i="2"/>
  <c r="J87" i="2"/>
  <c r="K87" i="2"/>
  <c r="L87" i="2"/>
  <c r="M87" i="2"/>
  <c r="N87" i="2"/>
  <c r="O87" i="2"/>
  <c r="P87" i="2"/>
  <c r="S87" i="2"/>
  <c r="T87" i="2"/>
  <c r="U87" i="2"/>
  <c r="V87" i="2"/>
  <c r="W87" i="2"/>
  <c r="X87" i="2"/>
  <c r="Y87" i="2"/>
  <c r="Z87" i="2"/>
  <c r="AA87" i="2"/>
  <c r="AB87" i="2"/>
  <c r="G90" i="2"/>
  <c r="H90" i="2"/>
  <c r="I90" i="2"/>
  <c r="J90" i="2"/>
  <c r="K90" i="2"/>
  <c r="L90" i="2"/>
  <c r="M90" i="2"/>
  <c r="N90" i="2"/>
  <c r="O90" i="2"/>
  <c r="P90" i="2"/>
  <c r="G91" i="2"/>
  <c r="H91" i="2"/>
  <c r="I91" i="2"/>
  <c r="J91" i="2"/>
  <c r="K91" i="2"/>
  <c r="L91" i="2"/>
  <c r="M91" i="2"/>
  <c r="N91" i="2"/>
  <c r="O91" i="2"/>
  <c r="P91" i="2"/>
  <c r="G92" i="2"/>
  <c r="H92" i="2"/>
  <c r="I92" i="2"/>
  <c r="J92" i="2"/>
  <c r="K92" i="2"/>
  <c r="L92" i="2"/>
  <c r="M92" i="2"/>
  <c r="N92" i="2"/>
  <c r="O92" i="2"/>
  <c r="P92" i="2"/>
  <c r="G93" i="2"/>
  <c r="H93" i="2"/>
  <c r="I93" i="2"/>
  <c r="J93" i="2"/>
  <c r="K93" i="2"/>
  <c r="L93" i="2"/>
  <c r="M93" i="2"/>
  <c r="N93" i="2"/>
  <c r="O93" i="2"/>
  <c r="P93" i="2"/>
  <c r="S96" i="2"/>
  <c r="T96" i="2"/>
  <c r="U96" i="2"/>
  <c r="V96" i="2"/>
  <c r="W96" i="2"/>
  <c r="X96" i="2"/>
  <c r="Y96" i="2"/>
  <c r="Z96" i="2"/>
  <c r="AA96" i="2"/>
  <c r="AB96" i="2"/>
  <c r="S97" i="2"/>
  <c r="T97" i="2"/>
  <c r="U97" i="2"/>
  <c r="V97" i="2"/>
  <c r="W97" i="2"/>
  <c r="X97" i="2"/>
  <c r="Y97" i="2"/>
  <c r="Z97" i="2"/>
  <c r="AA97" i="2"/>
  <c r="AB97" i="2"/>
  <c r="S98" i="2"/>
  <c r="T98" i="2"/>
  <c r="U98" i="2"/>
  <c r="V98" i="2"/>
  <c r="W98" i="2"/>
  <c r="X98" i="2"/>
  <c r="Y98" i="2"/>
  <c r="Z98" i="2"/>
  <c r="AA98" i="2"/>
  <c r="AB98" i="2"/>
  <c r="S99" i="2"/>
  <c r="T99" i="2"/>
  <c r="U99" i="2"/>
  <c r="V99" i="2"/>
  <c r="W99" i="2"/>
  <c r="X99" i="2"/>
  <c r="Y99" i="2"/>
  <c r="Z99" i="2"/>
  <c r="AA99" i="2"/>
  <c r="AB99" i="2"/>
  <c r="O66" i="1"/>
  <c r="AA66" i="1"/>
  <c r="O67" i="1"/>
  <c r="AA67" i="1"/>
  <c r="O68" i="1"/>
  <c r="AA68" i="1"/>
  <c r="O69" i="1"/>
  <c r="AA69" i="1"/>
  <c r="O70" i="1"/>
  <c r="AA70" i="1"/>
  <c r="O71" i="1"/>
  <c r="AA71" i="1"/>
  <c r="O72" i="1"/>
  <c r="AA72" i="1"/>
  <c r="O73" i="1"/>
  <c r="AA73" i="1"/>
  <c r="AB93" i="1"/>
  <c r="AB81" i="1"/>
  <c r="AB99" i="1"/>
  <c r="N66" i="1"/>
  <c r="Z66" i="1"/>
  <c r="N67" i="1"/>
  <c r="Z67" i="1"/>
  <c r="N68" i="1"/>
  <c r="Z68" i="1"/>
  <c r="N69" i="1"/>
  <c r="Z69" i="1"/>
  <c r="N70" i="1"/>
  <c r="Z70" i="1"/>
  <c r="N71" i="1"/>
  <c r="Z71" i="1"/>
  <c r="N72" i="1"/>
  <c r="Z72" i="1"/>
  <c r="N73" i="1"/>
  <c r="Z73" i="1"/>
  <c r="AA93" i="1"/>
  <c r="AA81" i="1"/>
  <c r="AA99" i="1"/>
  <c r="M66" i="1"/>
  <c r="Y66" i="1"/>
  <c r="M67" i="1"/>
  <c r="Y67" i="1"/>
  <c r="M68" i="1"/>
  <c r="Y68" i="1"/>
  <c r="M69" i="1"/>
  <c r="Y69" i="1"/>
  <c r="M70" i="1"/>
  <c r="Y70" i="1"/>
  <c r="M71" i="1"/>
  <c r="Y71" i="1"/>
  <c r="M72" i="1"/>
  <c r="Y72" i="1"/>
  <c r="M73" i="1"/>
  <c r="Y73" i="1"/>
  <c r="Z93" i="1"/>
  <c r="Z81" i="1"/>
  <c r="Z99" i="1"/>
  <c r="L66" i="1"/>
  <c r="X66" i="1"/>
  <c r="L67" i="1"/>
  <c r="X67" i="1"/>
  <c r="L68" i="1"/>
  <c r="X68" i="1"/>
  <c r="L69" i="1"/>
  <c r="X69" i="1"/>
  <c r="L70" i="1"/>
  <c r="X70" i="1"/>
  <c r="L71" i="1"/>
  <c r="X71" i="1"/>
  <c r="L72" i="1"/>
  <c r="X72" i="1"/>
  <c r="L73" i="1"/>
  <c r="X73" i="1"/>
  <c r="Y93" i="1"/>
  <c r="Y81" i="1"/>
  <c r="Y99" i="1"/>
  <c r="K66" i="1"/>
  <c r="W66" i="1"/>
  <c r="K67" i="1"/>
  <c r="W67" i="1"/>
  <c r="K68" i="1"/>
  <c r="W68" i="1"/>
  <c r="K69" i="1"/>
  <c r="W69" i="1"/>
  <c r="K70" i="1"/>
  <c r="W70" i="1"/>
  <c r="K71" i="1"/>
  <c r="W71" i="1"/>
  <c r="K72" i="1"/>
  <c r="W72" i="1"/>
  <c r="K73" i="1"/>
  <c r="W73" i="1"/>
  <c r="X93" i="1"/>
  <c r="X81" i="1"/>
  <c r="X99" i="1"/>
  <c r="J66" i="1"/>
  <c r="V66" i="1"/>
  <c r="J67" i="1"/>
  <c r="V67" i="1"/>
  <c r="J68" i="1"/>
  <c r="V68" i="1"/>
  <c r="J69" i="1"/>
  <c r="V69" i="1"/>
  <c r="J70" i="1"/>
  <c r="V70" i="1"/>
  <c r="J71" i="1"/>
  <c r="V71" i="1"/>
  <c r="J72" i="1"/>
  <c r="V72" i="1"/>
  <c r="J73" i="1"/>
  <c r="V73" i="1"/>
  <c r="W93" i="1"/>
  <c r="W81" i="1"/>
  <c r="W99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V93" i="1"/>
  <c r="V81" i="1"/>
  <c r="V99" i="1"/>
  <c r="H66" i="1"/>
  <c r="T66" i="1"/>
  <c r="H67" i="1"/>
  <c r="T67" i="1"/>
  <c r="H68" i="1"/>
  <c r="T68" i="1"/>
  <c r="H69" i="1"/>
  <c r="T69" i="1"/>
  <c r="H70" i="1"/>
  <c r="T70" i="1"/>
  <c r="H71" i="1"/>
  <c r="T71" i="1"/>
  <c r="H72" i="1"/>
  <c r="T72" i="1"/>
  <c r="H73" i="1"/>
  <c r="T73" i="1"/>
  <c r="U93" i="1"/>
  <c r="U81" i="1"/>
  <c r="U99" i="1"/>
  <c r="G66" i="1"/>
  <c r="S66" i="1"/>
  <c r="G67" i="1"/>
  <c r="S67" i="1"/>
  <c r="G68" i="1"/>
  <c r="S68" i="1"/>
  <c r="G69" i="1"/>
  <c r="S69" i="1"/>
  <c r="G70" i="1"/>
  <c r="S70" i="1"/>
  <c r="G71" i="1"/>
  <c r="S71" i="1"/>
  <c r="G72" i="1"/>
  <c r="S72" i="1"/>
  <c r="G73" i="1"/>
  <c r="S73" i="1"/>
  <c r="T93" i="1"/>
  <c r="T81" i="1"/>
  <c r="T99" i="1"/>
  <c r="F66" i="1"/>
  <c r="R66" i="1"/>
  <c r="F67" i="1"/>
  <c r="R67" i="1"/>
  <c r="F68" i="1"/>
  <c r="R68" i="1"/>
  <c r="F69" i="1"/>
  <c r="R69" i="1"/>
  <c r="F70" i="1"/>
  <c r="R70" i="1"/>
  <c r="F71" i="1"/>
  <c r="R71" i="1"/>
  <c r="F72" i="1"/>
  <c r="R72" i="1"/>
  <c r="F73" i="1"/>
  <c r="R73" i="1"/>
  <c r="S93" i="1"/>
  <c r="S81" i="1"/>
  <c r="S99" i="1"/>
  <c r="P93" i="1"/>
  <c r="P99" i="1"/>
  <c r="O93" i="1"/>
  <c r="O99" i="1"/>
  <c r="N93" i="1"/>
  <c r="N99" i="1"/>
  <c r="M93" i="1"/>
  <c r="M99" i="1"/>
  <c r="L93" i="1"/>
  <c r="L99" i="1"/>
  <c r="K93" i="1"/>
  <c r="K99" i="1"/>
  <c r="J93" i="1"/>
  <c r="J99" i="1"/>
  <c r="I93" i="1"/>
  <c r="I99" i="1"/>
  <c r="H93" i="1"/>
  <c r="H99" i="1"/>
  <c r="G93" i="1"/>
  <c r="G99" i="1"/>
  <c r="O55" i="1"/>
  <c r="AA55" i="1"/>
  <c r="O56" i="1"/>
  <c r="AA56" i="1"/>
  <c r="O57" i="1"/>
  <c r="AA57" i="1"/>
  <c r="O58" i="1"/>
  <c r="AA58" i="1"/>
  <c r="O59" i="1"/>
  <c r="AA59" i="1"/>
  <c r="O60" i="1"/>
  <c r="AA60" i="1"/>
  <c r="O61" i="1"/>
  <c r="AA61" i="1"/>
  <c r="O62" i="1"/>
  <c r="AA62" i="1"/>
  <c r="AB92" i="1"/>
  <c r="AB80" i="1"/>
  <c r="AB98" i="1"/>
  <c r="N55" i="1"/>
  <c r="Z55" i="1"/>
  <c r="N56" i="1"/>
  <c r="Z56" i="1"/>
  <c r="N57" i="1"/>
  <c r="Z57" i="1"/>
  <c r="N58" i="1"/>
  <c r="Z58" i="1"/>
  <c r="N59" i="1"/>
  <c r="Z59" i="1"/>
  <c r="N60" i="1"/>
  <c r="Z60" i="1"/>
  <c r="N61" i="1"/>
  <c r="Z61" i="1"/>
  <c r="N62" i="1"/>
  <c r="Z62" i="1"/>
  <c r="AA92" i="1"/>
  <c r="AA80" i="1"/>
  <c r="AA98" i="1"/>
  <c r="M55" i="1"/>
  <c r="Y55" i="1"/>
  <c r="M56" i="1"/>
  <c r="Y56" i="1"/>
  <c r="M57" i="1"/>
  <c r="Y57" i="1"/>
  <c r="M58" i="1"/>
  <c r="Y58" i="1"/>
  <c r="M59" i="1"/>
  <c r="Y59" i="1"/>
  <c r="M60" i="1"/>
  <c r="Y60" i="1"/>
  <c r="M61" i="1"/>
  <c r="Y61" i="1"/>
  <c r="M62" i="1"/>
  <c r="Y62" i="1"/>
  <c r="Z92" i="1"/>
  <c r="Z80" i="1"/>
  <c r="Z98" i="1"/>
  <c r="L55" i="1"/>
  <c r="X55" i="1"/>
  <c r="L56" i="1"/>
  <c r="X56" i="1"/>
  <c r="L57" i="1"/>
  <c r="X57" i="1"/>
  <c r="L58" i="1"/>
  <c r="X58" i="1"/>
  <c r="L59" i="1"/>
  <c r="X59" i="1"/>
  <c r="L60" i="1"/>
  <c r="X60" i="1"/>
  <c r="L61" i="1"/>
  <c r="X61" i="1"/>
  <c r="L62" i="1"/>
  <c r="X62" i="1"/>
  <c r="Y92" i="1"/>
  <c r="Y80" i="1"/>
  <c r="Y98" i="1"/>
  <c r="K55" i="1"/>
  <c r="W55" i="1"/>
  <c r="K56" i="1"/>
  <c r="W56" i="1"/>
  <c r="K57" i="1"/>
  <c r="W57" i="1"/>
  <c r="K58" i="1"/>
  <c r="W58" i="1"/>
  <c r="K59" i="1"/>
  <c r="W59" i="1"/>
  <c r="K60" i="1"/>
  <c r="W60" i="1"/>
  <c r="K61" i="1"/>
  <c r="W61" i="1"/>
  <c r="K62" i="1"/>
  <c r="W62" i="1"/>
  <c r="X92" i="1"/>
  <c r="X80" i="1"/>
  <c r="X98" i="1"/>
  <c r="J55" i="1"/>
  <c r="V55" i="1"/>
  <c r="J56" i="1"/>
  <c r="V56" i="1"/>
  <c r="J57" i="1"/>
  <c r="V57" i="1"/>
  <c r="J58" i="1"/>
  <c r="V58" i="1"/>
  <c r="J59" i="1"/>
  <c r="V59" i="1"/>
  <c r="J60" i="1"/>
  <c r="V60" i="1"/>
  <c r="J61" i="1"/>
  <c r="V61" i="1"/>
  <c r="J62" i="1"/>
  <c r="V62" i="1"/>
  <c r="W92" i="1"/>
  <c r="W80" i="1"/>
  <c r="W98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V92" i="1"/>
  <c r="V80" i="1"/>
  <c r="V98" i="1"/>
  <c r="H55" i="1"/>
  <c r="T55" i="1"/>
  <c r="H56" i="1"/>
  <c r="T56" i="1"/>
  <c r="H57" i="1"/>
  <c r="T57" i="1"/>
  <c r="H58" i="1"/>
  <c r="T58" i="1"/>
  <c r="H59" i="1"/>
  <c r="T59" i="1"/>
  <c r="H60" i="1"/>
  <c r="T60" i="1"/>
  <c r="H61" i="1"/>
  <c r="T61" i="1"/>
  <c r="H62" i="1"/>
  <c r="T62" i="1"/>
  <c r="U92" i="1"/>
  <c r="U80" i="1"/>
  <c r="U98" i="1"/>
  <c r="G55" i="1"/>
  <c r="S55" i="1"/>
  <c r="G56" i="1"/>
  <c r="S56" i="1"/>
  <c r="G57" i="1"/>
  <c r="S57" i="1"/>
  <c r="G58" i="1"/>
  <c r="S58" i="1"/>
  <c r="G59" i="1"/>
  <c r="S59" i="1"/>
  <c r="G60" i="1"/>
  <c r="S60" i="1"/>
  <c r="G61" i="1"/>
  <c r="S61" i="1"/>
  <c r="G62" i="1"/>
  <c r="S62" i="1"/>
  <c r="T92" i="1"/>
  <c r="T80" i="1"/>
  <c r="T98" i="1"/>
  <c r="F55" i="1"/>
  <c r="R55" i="1"/>
  <c r="F56" i="1"/>
  <c r="R56" i="1"/>
  <c r="F57" i="1"/>
  <c r="R57" i="1"/>
  <c r="F58" i="1"/>
  <c r="R58" i="1"/>
  <c r="F59" i="1"/>
  <c r="R59" i="1"/>
  <c r="F60" i="1"/>
  <c r="R60" i="1"/>
  <c r="F61" i="1"/>
  <c r="R61" i="1"/>
  <c r="F62" i="1"/>
  <c r="R62" i="1"/>
  <c r="S92" i="1"/>
  <c r="S80" i="1"/>
  <c r="S98" i="1"/>
  <c r="P92" i="1"/>
  <c r="P98" i="1"/>
  <c r="O92" i="1"/>
  <c r="O98" i="1"/>
  <c r="N92" i="1"/>
  <c r="N98" i="1"/>
  <c r="M92" i="1"/>
  <c r="M98" i="1"/>
  <c r="L92" i="1"/>
  <c r="L98" i="1"/>
  <c r="K92" i="1"/>
  <c r="K98" i="1"/>
  <c r="J92" i="1"/>
  <c r="J98" i="1"/>
  <c r="I92" i="1"/>
  <c r="I98" i="1"/>
  <c r="H92" i="1"/>
  <c r="H98" i="1"/>
  <c r="G92" i="1"/>
  <c r="G98" i="1"/>
  <c r="O44" i="1"/>
  <c r="AA44" i="1"/>
  <c r="O45" i="1"/>
  <c r="AA45" i="1"/>
  <c r="O46" i="1"/>
  <c r="AA46" i="1"/>
  <c r="O47" i="1"/>
  <c r="AA47" i="1"/>
  <c r="O48" i="1"/>
  <c r="AA48" i="1"/>
  <c r="O49" i="1"/>
  <c r="AA49" i="1"/>
  <c r="O50" i="1"/>
  <c r="AA50" i="1"/>
  <c r="O51" i="1"/>
  <c r="AA51" i="1"/>
  <c r="AB91" i="1"/>
  <c r="AB79" i="1"/>
  <c r="AB97" i="1"/>
  <c r="N44" i="1"/>
  <c r="Z44" i="1"/>
  <c r="N45" i="1"/>
  <c r="Z45" i="1"/>
  <c r="N46" i="1"/>
  <c r="Z46" i="1"/>
  <c r="N47" i="1"/>
  <c r="Z47" i="1"/>
  <c r="N48" i="1"/>
  <c r="Z48" i="1"/>
  <c r="N49" i="1"/>
  <c r="Z49" i="1"/>
  <c r="N50" i="1"/>
  <c r="Z50" i="1"/>
  <c r="N51" i="1"/>
  <c r="Z51" i="1"/>
  <c r="AA91" i="1"/>
  <c r="AA79" i="1"/>
  <c r="AA97" i="1"/>
  <c r="M44" i="1"/>
  <c r="Y44" i="1"/>
  <c r="M45" i="1"/>
  <c r="Y45" i="1"/>
  <c r="M46" i="1"/>
  <c r="Y46" i="1"/>
  <c r="M47" i="1"/>
  <c r="Y47" i="1"/>
  <c r="M48" i="1"/>
  <c r="Y48" i="1"/>
  <c r="M49" i="1"/>
  <c r="Y49" i="1"/>
  <c r="M50" i="1"/>
  <c r="Y50" i="1"/>
  <c r="M51" i="1"/>
  <c r="Y51" i="1"/>
  <c r="Z91" i="1"/>
  <c r="Z79" i="1"/>
  <c r="Z97" i="1"/>
  <c r="L44" i="1"/>
  <c r="X44" i="1"/>
  <c r="L45" i="1"/>
  <c r="X45" i="1"/>
  <c r="L46" i="1"/>
  <c r="X46" i="1"/>
  <c r="L47" i="1"/>
  <c r="X47" i="1"/>
  <c r="L48" i="1"/>
  <c r="X48" i="1"/>
  <c r="L49" i="1"/>
  <c r="X49" i="1"/>
  <c r="L50" i="1"/>
  <c r="X50" i="1"/>
  <c r="L51" i="1"/>
  <c r="X51" i="1"/>
  <c r="Y91" i="1"/>
  <c r="Y79" i="1"/>
  <c r="Y97" i="1"/>
  <c r="K44" i="1"/>
  <c r="W44" i="1"/>
  <c r="K45" i="1"/>
  <c r="W45" i="1"/>
  <c r="K46" i="1"/>
  <c r="W46" i="1"/>
  <c r="K47" i="1"/>
  <c r="W47" i="1"/>
  <c r="K48" i="1"/>
  <c r="W48" i="1"/>
  <c r="K49" i="1"/>
  <c r="W49" i="1"/>
  <c r="K50" i="1"/>
  <c r="W50" i="1"/>
  <c r="K51" i="1"/>
  <c r="W51" i="1"/>
  <c r="X91" i="1"/>
  <c r="X79" i="1"/>
  <c r="X97" i="1"/>
  <c r="J44" i="1"/>
  <c r="V44" i="1"/>
  <c r="J45" i="1"/>
  <c r="V45" i="1"/>
  <c r="J46" i="1"/>
  <c r="V46" i="1"/>
  <c r="J47" i="1"/>
  <c r="V47" i="1"/>
  <c r="J48" i="1"/>
  <c r="V48" i="1"/>
  <c r="J49" i="1"/>
  <c r="V49" i="1"/>
  <c r="J50" i="1"/>
  <c r="V50" i="1"/>
  <c r="J51" i="1"/>
  <c r="V51" i="1"/>
  <c r="W91" i="1"/>
  <c r="W79" i="1"/>
  <c r="W97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V91" i="1"/>
  <c r="V79" i="1"/>
  <c r="V97" i="1"/>
  <c r="H44" i="1"/>
  <c r="T44" i="1"/>
  <c r="H45" i="1"/>
  <c r="T45" i="1"/>
  <c r="H46" i="1"/>
  <c r="T46" i="1"/>
  <c r="H47" i="1"/>
  <c r="T47" i="1"/>
  <c r="H48" i="1"/>
  <c r="T48" i="1"/>
  <c r="H49" i="1"/>
  <c r="T49" i="1"/>
  <c r="H50" i="1"/>
  <c r="T50" i="1"/>
  <c r="H51" i="1"/>
  <c r="T51" i="1"/>
  <c r="U91" i="1"/>
  <c r="U79" i="1"/>
  <c r="U97" i="1"/>
  <c r="G44" i="1"/>
  <c r="S44" i="1"/>
  <c r="G45" i="1"/>
  <c r="S45" i="1"/>
  <c r="G46" i="1"/>
  <c r="S46" i="1"/>
  <c r="G47" i="1"/>
  <c r="S47" i="1"/>
  <c r="G48" i="1"/>
  <c r="S48" i="1"/>
  <c r="G49" i="1"/>
  <c r="S49" i="1"/>
  <c r="G50" i="1"/>
  <c r="S50" i="1"/>
  <c r="G51" i="1"/>
  <c r="S51" i="1"/>
  <c r="T91" i="1"/>
  <c r="T79" i="1"/>
  <c r="T97" i="1"/>
  <c r="F44" i="1"/>
  <c r="R44" i="1"/>
  <c r="F45" i="1"/>
  <c r="R45" i="1"/>
  <c r="F46" i="1"/>
  <c r="R46" i="1"/>
  <c r="F47" i="1"/>
  <c r="R47" i="1"/>
  <c r="F48" i="1"/>
  <c r="R48" i="1"/>
  <c r="F49" i="1"/>
  <c r="R49" i="1"/>
  <c r="F50" i="1"/>
  <c r="R50" i="1"/>
  <c r="F51" i="1"/>
  <c r="R51" i="1"/>
  <c r="S91" i="1"/>
  <c r="S79" i="1"/>
  <c r="S97" i="1"/>
  <c r="P91" i="1"/>
  <c r="P97" i="1"/>
  <c r="O91" i="1"/>
  <c r="O97" i="1"/>
  <c r="N91" i="1"/>
  <c r="N97" i="1"/>
  <c r="M91" i="1"/>
  <c r="M97" i="1"/>
  <c r="L91" i="1"/>
  <c r="L97" i="1"/>
  <c r="K91" i="1"/>
  <c r="K97" i="1"/>
  <c r="J91" i="1"/>
  <c r="J97" i="1"/>
  <c r="I91" i="1"/>
  <c r="I97" i="1"/>
  <c r="H91" i="1"/>
  <c r="H97" i="1"/>
  <c r="G91" i="1"/>
  <c r="G97" i="1"/>
  <c r="O33" i="1"/>
  <c r="AA33" i="1"/>
  <c r="O34" i="1"/>
  <c r="AA34" i="1"/>
  <c r="O35" i="1"/>
  <c r="AA35" i="1"/>
  <c r="O36" i="1"/>
  <c r="AA36" i="1"/>
  <c r="O37" i="1"/>
  <c r="AA37" i="1"/>
  <c r="O38" i="1"/>
  <c r="AA38" i="1"/>
  <c r="O39" i="1"/>
  <c r="AA39" i="1"/>
  <c r="O40" i="1"/>
  <c r="AA40" i="1"/>
  <c r="AB90" i="1"/>
  <c r="AB78" i="1"/>
  <c r="AB96" i="1"/>
  <c r="N33" i="1"/>
  <c r="Z33" i="1"/>
  <c r="N34" i="1"/>
  <c r="Z34" i="1"/>
  <c r="N35" i="1"/>
  <c r="Z35" i="1"/>
  <c r="N36" i="1"/>
  <c r="Z36" i="1"/>
  <c r="N37" i="1"/>
  <c r="Z37" i="1"/>
  <c r="N38" i="1"/>
  <c r="Z38" i="1"/>
  <c r="N39" i="1"/>
  <c r="Z39" i="1"/>
  <c r="N40" i="1"/>
  <c r="Z40" i="1"/>
  <c r="AA90" i="1"/>
  <c r="AA78" i="1"/>
  <c r="AA96" i="1"/>
  <c r="M33" i="1"/>
  <c r="Y33" i="1"/>
  <c r="M34" i="1"/>
  <c r="Y34" i="1"/>
  <c r="M35" i="1"/>
  <c r="Y35" i="1"/>
  <c r="M36" i="1"/>
  <c r="Y36" i="1"/>
  <c r="M37" i="1"/>
  <c r="Y37" i="1"/>
  <c r="M38" i="1"/>
  <c r="Y38" i="1"/>
  <c r="M39" i="1"/>
  <c r="Y39" i="1"/>
  <c r="M40" i="1"/>
  <c r="Y40" i="1"/>
  <c r="Z90" i="1"/>
  <c r="Z78" i="1"/>
  <c r="Z96" i="1"/>
  <c r="L33" i="1"/>
  <c r="X33" i="1"/>
  <c r="L34" i="1"/>
  <c r="X34" i="1"/>
  <c r="L35" i="1"/>
  <c r="X35" i="1"/>
  <c r="L36" i="1"/>
  <c r="X36" i="1"/>
  <c r="L37" i="1"/>
  <c r="X37" i="1"/>
  <c r="L38" i="1"/>
  <c r="X38" i="1"/>
  <c r="L39" i="1"/>
  <c r="X39" i="1"/>
  <c r="L40" i="1"/>
  <c r="X40" i="1"/>
  <c r="Y90" i="1"/>
  <c r="Y78" i="1"/>
  <c r="Y96" i="1"/>
  <c r="K33" i="1"/>
  <c r="W33" i="1"/>
  <c r="K34" i="1"/>
  <c r="W34" i="1"/>
  <c r="K35" i="1"/>
  <c r="W35" i="1"/>
  <c r="K36" i="1"/>
  <c r="W36" i="1"/>
  <c r="K37" i="1"/>
  <c r="W37" i="1"/>
  <c r="K38" i="1"/>
  <c r="W38" i="1"/>
  <c r="K39" i="1"/>
  <c r="W39" i="1"/>
  <c r="K40" i="1"/>
  <c r="W40" i="1"/>
  <c r="X90" i="1"/>
  <c r="X78" i="1"/>
  <c r="X96" i="1"/>
  <c r="J33" i="1"/>
  <c r="V33" i="1"/>
  <c r="J34" i="1"/>
  <c r="V34" i="1"/>
  <c r="J35" i="1"/>
  <c r="V35" i="1"/>
  <c r="J36" i="1"/>
  <c r="V36" i="1"/>
  <c r="J37" i="1"/>
  <c r="V37" i="1"/>
  <c r="J38" i="1"/>
  <c r="V38" i="1"/>
  <c r="J39" i="1"/>
  <c r="V39" i="1"/>
  <c r="J40" i="1"/>
  <c r="V40" i="1"/>
  <c r="W90" i="1"/>
  <c r="W78" i="1"/>
  <c r="W96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V90" i="1"/>
  <c r="V78" i="1"/>
  <c r="V96" i="1"/>
  <c r="H33" i="1"/>
  <c r="T33" i="1"/>
  <c r="H34" i="1"/>
  <c r="T34" i="1"/>
  <c r="H35" i="1"/>
  <c r="T35" i="1"/>
  <c r="H36" i="1"/>
  <c r="T36" i="1"/>
  <c r="H37" i="1"/>
  <c r="T37" i="1"/>
  <c r="H38" i="1"/>
  <c r="T38" i="1"/>
  <c r="H39" i="1"/>
  <c r="T39" i="1"/>
  <c r="H40" i="1"/>
  <c r="T40" i="1"/>
  <c r="U90" i="1"/>
  <c r="U78" i="1"/>
  <c r="U96" i="1"/>
  <c r="G33" i="1"/>
  <c r="S33" i="1"/>
  <c r="G34" i="1"/>
  <c r="S34" i="1"/>
  <c r="G35" i="1"/>
  <c r="S35" i="1"/>
  <c r="G36" i="1"/>
  <c r="S36" i="1"/>
  <c r="G37" i="1"/>
  <c r="S37" i="1"/>
  <c r="G38" i="1"/>
  <c r="S38" i="1"/>
  <c r="G39" i="1"/>
  <c r="S39" i="1"/>
  <c r="G40" i="1"/>
  <c r="S40" i="1"/>
  <c r="T90" i="1"/>
  <c r="T78" i="1"/>
  <c r="T96" i="1"/>
  <c r="F33" i="1"/>
  <c r="R33" i="1"/>
  <c r="F34" i="1"/>
  <c r="R34" i="1"/>
  <c r="F35" i="1"/>
  <c r="R35" i="1"/>
  <c r="F36" i="1"/>
  <c r="R36" i="1"/>
  <c r="F37" i="1"/>
  <c r="R37" i="1"/>
  <c r="F38" i="1"/>
  <c r="R38" i="1"/>
  <c r="F39" i="1"/>
  <c r="R39" i="1"/>
  <c r="F40" i="1"/>
  <c r="R40" i="1"/>
  <c r="S90" i="1"/>
  <c r="S78" i="1"/>
  <c r="S96" i="1"/>
  <c r="P90" i="1"/>
  <c r="P96" i="1"/>
  <c r="O90" i="1"/>
  <c r="O96" i="1"/>
  <c r="N90" i="1"/>
  <c r="N96" i="1"/>
  <c r="M90" i="1"/>
  <c r="M96" i="1"/>
  <c r="L90" i="1"/>
  <c r="L96" i="1"/>
  <c r="K90" i="1"/>
  <c r="K96" i="1"/>
  <c r="J90" i="1"/>
  <c r="J96" i="1"/>
  <c r="I90" i="1"/>
  <c r="I96" i="1"/>
  <c r="H90" i="1"/>
  <c r="H96" i="1"/>
  <c r="G90" i="1"/>
  <c r="G96" i="1"/>
  <c r="AB87" i="1"/>
  <c r="AA87" i="1"/>
  <c r="Z87" i="1"/>
  <c r="Y87" i="1"/>
  <c r="X87" i="1"/>
  <c r="W87" i="1"/>
  <c r="V87" i="1"/>
  <c r="U87" i="1"/>
  <c r="T87" i="1"/>
  <c r="S87" i="1"/>
  <c r="P87" i="1"/>
  <c r="O87" i="1"/>
  <c r="N87" i="1"/>
  <c r="M87" i="1"/>
  <c r="L87" i="1"/>
  <c r="K87" i="1"/>
  <c r="J87" i="1"/>
  <c r="I87" i="1"/>
  <c r="H87" i="1"/>
  <c r="G87" i="1"/>
  <c r="AB86" i="1"/>
  <c r="AA86" i="1"/>
  <c r="Z86" i="1"/>
  <c r="Y86" i="1"/>
  <c r="X86" i="1"/>
  <c r="W86" i="1"/>
  <c r="V86" i="1"/>
  <c r="U86" i="1"/>
  <c r="T86" i="1"/>
  <c r="S86" i="1"/>
  <c r="P86" i="1"/>
  <c r="O86" i="1"/>
  <c r="N86" i="1"/>
  <c r="M86" i="1"/>
  <c r="L86" i="1"/>
  <c r="K86" i="1"/>
  <c r="J86" i="1"/>
  <c r="I86" i="1"/>
  <c r="H86" i="1"/>
  <c r="G86" i="1"/>
  <c r="AB85" i="1"/>
  <c r="AA85" i="1"/>
  <c r="Z85" i="1"/>
  <c r="Y85" i="1"/>
  <c r="X85" i="1"/>
  <c r="W85" i="1"/>
  <c r="V85" i="1"/>
  <c r="U85" i="1"/>
  <c r="T85" i="1"/>
  <c r="S85" i="1"/>
  <c r="P85" i="1"/>
  <c r="O85" i="1"/>
  <c r="N85" i="1"/>
  <c r="M85" i="1"/>
  <c r="L85" i="1"/>
  <c r="K85" i="1"/>
  <c r="J85" i="1"/>
  <c r="I85" i="1"/>
  <c r="H85" i="1"/>
  <c r="G85" i="1"/>
  <c r="AB84" i="1"/>
  <c r="AA84" i="1"/>
  <c r="Z84" i="1"/>
  <c r="Y84" i="1"/>
  <c r="X84" i="1"/>
  <c r="W84" i="1"/>
  <c r="V84" i="1"/>
  <c r="U84" i="1"/>
  <c r="T84" i="1"/>
  <c r="S84" i="1"/>
  <c r="P84" i="1"/>
  <c r="O84" i="1"/>
  <c r="N84" i="1"/>
  <c r="M84" i="1"/>
  <c r="L84" i="1"/>
  <c r="K84" i="1"/>
  <c r="J84" i="1"/>
  <c r="I84" i="1"/>
  <c r="H84" i="1"/>
  <c r="G84" i="1"/>
  <c r="O74" i="1"/>
  <c r="AA74" i="1"/>
  <c r="N74" i="1"/>
  <c r="Z74" i="1"/>
  <c r="M74" i="1"/>
  <c r="Y74" i="1"/>
  <c r="L74" i="1"/>
  <c r="X74" i="1"/>
  <c r="K74" i="1"/>
  <c r="W74" i="1"/>
  <c r="J74" i="1"/>
  <c r="V74" i="1"/>
  <c r="I74" i="1"/>
  <c r="U74" i="1"/>
  <c r="H74" i="1"/>
  <c r="T74" i="1"/>
  <c r="G74" i="1"/>
  <c r="S74" i="1"/>
  <c r="F74" i="1"/>
  <c r="R74" i="1"/>
  <c r="O63" i="1"/>
  <c r="AA63" i="1"/>
  <c r="N63" i="1"/>
  <c r="Z63" i="1"/>
  <c r="M63" i="1"/>
  <c r="Y63" i="1"/>
  <c r="L63" i="1"/>
  <c r="X63" i="1"/>
  <c r="K63" i="1"/>
  <c r="W63" i="1"/>
  <c r="J63" i="1"/>
  <c r="V63" i="1"/>
  <c r="I63" i="1"/>
  <c r="U63" i="1"/>
  <c r="T63" i="1"/>
  <c r="G63" i="1"/>
  <c r="S63" i="1"/>
  <c r="F63" i="1"/>
  <c r="R63" i="1"/>
  <c r="O52" i="1"/>
  <c r="AA52" i="1"/>
  <c r="N52" i="1"/>
  <c r="Z52" i="1"/>
  <c r="M52" i="1"/>
  <c r="Y52" i="1"/>
  <c r="L52" i="1"/>
  <c r="X52" i="1"/>
  <c r="K52" i="1"/>
  <c r="W52" i="1"/>
  <c r="J52" i="1"/>
  <c r="V52" i="1"/>
  <c r="I52" i="1"/>
  <c r="U52" i="1"/>
  <c r="H52" i="1"/>
  <c r="T52" i="1"/>
  <c r="G52" i="1"/>
  <c r="S52" i="1"/>
  <c r="F52" i="1"/>
  <c r="R52" i="1"/>
  <c r="O41" i="1"/>
  <c r="AA41" i="1"/>
  <c r="N41" i="1"/>
  <c r="Z41" i="1"/>
  <c r="M41" i="1"/>
  <c r="Y41" i="1"/>
  <c r="L41" i="1"/>
  <c r="X41" i="1"/>
  <c r="K41" i="1"/>
  <c r="W41" i="1"/>
  <c r="J41" i="1"/>
  <c r="V41" i="1"/>
  <c r="I41" i="1"/>
  <c r="U41" i="1"/>
  <c r="H41" i="1"/>
  <c r="T41" i="1"/>
  <c r="G41" i="1"/>
  <c r="S41" i="1"/>
  <c r="F41" i="1"/>
  <c r="R41" i="1"/>
  <c r="O29" i="1"/>
  <c r="N29" i="1"/>
  <c r="M29" i="1"/>
  <c r="L29" i="1"/>
  <c r="K29" i="1"/>
  <c r="J29" i="1"/>
  <c r="I29" i="1"/>
  <c r="H29" i="1"/>
  <c r="G29" i="1"/>
  <c r="F29" i="1"/>
</calcChain>
</file>

<file path=xl/sharedStrings.xml><?xml version="1.0" encoding="utf-8"?>
<sst xmlns="http://schemas.openxmlformats.org/spreadsheetml/2006/main" count="148" uniqueCount="37">
  <si>
    <t>Alelles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</si>
  <si>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</si>
  <si>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</si>
  <si>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</si>
  <si>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</si>
  <si>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</si>
  <si>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</si>
  <si>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</si>
  <si>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</si>
  <si>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</si>
  <si>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</si>
  <si>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</si>
  <si>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</si>
  <si>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</si>
  <si>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</si>
  <si>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</si>
  <si>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</si>
  <si>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Mean</t>
  </si>
  <si>
    <t>First site</t>
  </si>
  <si>
    <t>MEAN</t>
  </si>
  <si>
    <t>Second site</t>
  </si>
  <si>
    <t>Third site</t>
  </si>
  <si>
    <t xml:space="preserve">                                                                                                                           v</t>
  </si>
  <si>
    <t>Fourth site</t>
  </si>
  <si>
    <t>AVG effect</t>
  </si>
  <si>
    <t>1***</t>
  </si>
  <si>
    <t>*1**</t>
  </si>
  <si>
    <t>**1*</t>
  </si>
  <si>
    <t>***1</t>
  </si>
  <si>
    <t>Variance</t>
  </si>
  <si>
    <t>STD DEV</t>
  </si>
  <si>
    <t>N51I</t>
  </si>
  <si>
    <t>C59R</t>
  </si>
  <si>
    <t>S108N</t>
  </si>
  <si>
    <t>I164L</t>
  </si>
  <si>
    <t>COV</t>
  </si>
  <si>
    <t>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</si>
</sst>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color rgb="FF1F497D"/>
      <name val="Calibri"/>
      <family val="2"/>
      <scheme val="minor"/>
    </font>
    <font>
      <b/>
      <sz val="15"/>
      <color rgb="FF1F497D"/>
      <name val="Calibri"/>
      <family val="2"/>
      <scheme val="minor"/>
    </font>
    <font>
      <sz val="12"/>
      <color indexed="8"/>
      <name val="Calibri"/>
      <family val="2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4F81BD"/>
      </bottom>
      <diagonal/>
    </border>
  </borders>
  <cellStyleXfs count="40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3" applyNumberFormat="0" applyAlignment="0" applyProtection="0"/>
    <xf numFmtId="0" fontId="2" fillId="8" borderId="0" applyNumberFormat="0" applyBorder="0" applyAlignment="0" applyProtection="0"/>
    <xf numFmtId="0" fontId="13" fillId="0" borderId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13" fillId="11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13" fillId="13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14" fillId="0" borderId="0"/>
    <xf numFmtId="0" fontId="14" fillId="0" borderId="0"/>
    <xf numFmtId="0" fontId="13" fillId="0" borderId="0"/>
    <xf numFmtId="0" fontId="1" fillId="8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6">
    <xf numFmtId="0" fontId="0" fillId="0" borderId="0" xfId="0"/>
    <xf numFmtId="164" fontId="10" fillId="0" borderId="0" xfId="0" applyNumberFormat="1" applyFont="1"/>
    <xf numFmtId="0" fontId="9" fillId="0" borderId="0" xfId="0" applyFont="1"/>
    <xf numFmtId="0" fontId="3" fillId="0" borderId="1" xfId="1"/>
    <xf numFmtId="0" fontId="6" fillId="2" borderId="0" xfId="4"/>
    <xf numFmtId="0" fontId="2" fillId="8" borderId="0" xfId="7"/>
    <xf numFmtId="0" fontId="4" fillId="0" borderId="2" xfId="2"/>
    <xf numFmtId="0" fontId="7" fillId="3" borderId="0" xfId="5"/>
    <xf numFmtId="0" fontId="11" fillId="0" borderId="4" xfId="0" applyFont="1" applyBorder="1"/>
    <xf numFmtId="0" fontId="12" fillId="0" borderId="5" xfId="0" applyFont="1" applyBorder="1"/>
    <xf numFmtId="0" fontId="13" fillId="0" borderId="0" xfId="8"/>
    <xf numFmtId="164" fontId="0" fillId="0" borderId="0" xfId="0" applyNumberFormat="1"/>
    <xf numFmtId="0" fontId="5" fillId="0" borderId="0" xfId="3"/>
    <xf numFmtId="0" fontId="8" fillId="4" borderId="3" xfId="6"/>
    <xf numFmtId="0" fontId="1" fillId="8" borderId="0" xfId="35"/>
    <xf numFmtId="0" fontId="10" fillId="0" borderId="0" xfId="0" applyFont="1"/>
  </cellXfs>
  <cellStyles count="40">
    <cellStyle name="20% - Accent1 2" xfId="9"/>
    <cellStyle name="20% - Accent1 2 2" xfId="10"/>
    <cellStyle name="20% - Accent1 2 3" xfId="11"/>
    <cellStyle name="20% - Accent1 2 4" xfId="12"/>
    <cellStyle name="20% - Accent1 2_11-12" xfId="13"/>
    <cellStyle name="20% - Accent1 3" xfId="14"/>
    <cellStyle name="20% - Accent1 4" xfId="15"/>
    <cellStyle name="20% - Accent2 2" xfId="16"/>
    <cellStyle name="20% - Accent2 3" xfId="17"/>
    <cellStyle name="20% - Accent2 4" xfId="36"/>
    <cellStyle name="20% - Accent3" xfId="7" builtinId="38"/>
    <cellStyle name="20% - Accent3 2" xfId="18"/>
    <cellStyle name="20% - Accent3 2 2" xfId="19"/>
    <cellStyle name="20% - Accent3 2 3" xfId="20"/>
    <cellStyle name="20% - Accent3 2_All Measures" xfId="21"/>
    <cellStyle name="20% - Accent3 3" xfId="35"/>
    <cellStyle name="20% - Accent4 2" xfId="22"/>
    <cellStyle name="20% - Accent4 3" xfId="37"/>
    <cellStyle name="20% - Accent6 2" xfId="23"/>
    <cellStyle name="20% - Accent6 2 2" xfId="24"/>
    <cellStyle name="20% - Accent6 2 2 2" xfId="25"/>
    <cellStyle name="20% - Accent6 2 2_All Measures" xfId="26"/>
    <cellStyle name="20% - Accent6 2_All Measures" xfId="27"/>
    <cellStyle name="20% - Accent6 3" xfId="28"/>
    <cellStyle name="20% - Accent6 4" xfId="29"/>
    <cellStyle name="40% - Accent1 2" xfId="30"/>
    <cellStyle name="40% - Accent1 3" xfId="31"/>
    <cellStyle name="Calculation" xfId="6" builtinId="22"/>
    <cellStyle name="Followed Hyperlink" xfId="39" builtinId="9" hidden="1"/>
    <cellStyle name="Good" xfId="4" builtinId="26"/>
    <cellStyle name="Heading 1" xfId="1" builtinId="16"/>
    <cellStyle name="Heading 2" xfId="2" builtinId="17"/>
    <cellStyle name="Heading 4" xfId="3" builtinId="19"/>
    <cellStyle name="Hyperlink" xfId="38" builtinId="8" hidden="1"/>
    <cellStyle name="Neutral" xfId="5" builtinId="28"/>
    <cellStyle name="Normal" xfId="0" builtinId="0"/>
    <cellStyle name="Normal 2" xfId="32"/>
    <cellStyle name="Normal 2 2" xfId="33"/>
    <cellStyle name="Normal 2_P. Falciparum R" xfId="34"/>
    <cellStyle name="Normal_Vivax" xfId="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PYR!$R$90</c:f>
              <c:strCache>
                <c:ptCount val="1"/>
                <c:pt idx="0">
                  <c:v>N51I</c:v>
                </c:pt>
              </c:strCache>
            </c:strRef>
          </c:tx>
          <c:marker>
            <c:symbol val="none"/>
          </c:marker>
          <c:cat>
            <c:numRef>
              <c:f>PYR!$S$89:$AB$89</c:f>
              <c:numCache>
                <c:formatCode>General</c:formatCode>
                <c:ptCount val="10"/>
                <c:pt idx="0">
                  <c:v>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</c:numCache>
            </c:numRef>
          </c:cat>
          <c:val>
            <c:numRef>
              <c:f>PYR!$S$90:$AB$90</c:f>
              <c:numCache>
                <c:formatCode>General</c:formatCode>
                <c:ptCount val="10"/>
                <c:pt idx="0">
                  <c:v>0.27948570000551</c:v>
                </c:pt>
                <c:pt idx="1">
                  <c:v>0.282126699292863</c:v>
                </c:pt>
                <c:pt idx="2">
                  <c:v>0.291201077654193</c:v>
                </c:pt>
                <c:pt idx="3">
                  <c:v>0.333771425916237</c:v>
                </c:pt>
                <c:pt idx="4">
                  <c:v>0.523915137391549</c:v>
                </c:pt>
                <c:pt idx="5">
                  <c:v>1.087865896524925</c:v>
                </c:pt>
                <c:pt idx="6">
                  <c:v>1.963311717132153</c:v>
                </c:pt>
                <c:pt idx="7">
                  <c:v>3.937610950707921</c:v>
                </c:pt>
                <c:pt idx="8">
                  <c:v>6.47724278760364</c:v>
                </c:pt>
                <c:pt idx="9">
                  <c:v>7.587232044358295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PYR!$R$91</c:f>
              <c:strCache>
                <c:ptCount val="1"/>
                <c:pt idx="0">
                  <c:v>C59R</c:v>
                </c:pt>
              </c:strCache>
            </c:strRef>
          </c:tx>
          <c:marker>
            <c:symbol val="none"/>
          </c:marker>
          <c:cat>
            <c:numRef>
              <c:f>PYR!$S$89:$AB$89</c:f>
              <c:numCache>
                <c:formatCode>General</c:formatCode>
                <c:ptCount val="10"/>
                <c:pt idx="0">
                  <c:v>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</c:numCache>
            </c:numRef>
          </c:cat>
          <c:val>
            <c:numRef>
              <c:f>PYR!$S$91:$AB$91</c:f>
              <c:numCache>
                <c:formatCode>General</c:formatCode>
                <c:ptCount val="10"/>
                <c:pt idx="0">
                  <c:v>0.282038321465237</c:v>
                </c:pt>
                <c:pt idx="1">
                  <c:v>0.286759558618501</c:v>
                </c:pt>
                <c:pt idx="2">
                  <c:v>0.302671148344452</c:v>
                </c:pt>
                <c:pt idx="3">
                  <c:v>0.373810159171147</c:v>
                </c:pt>
                <c:pt idx="4">
                  <c:v>0.692103712136878</c:v>
                </c:pt>
                <c:pt idx="5">
                  <c:v>2.025864389888017</c:v>
                </c:pt>
                <c:pt idx="6">
                  <c:v>6.647739015049318</c:v>
                </c:pt>
                <c:pt idx="7">
                  <c:v>15.26362382956935</c:v>
                </c:pt>
                <c:pt idx="8">
                  <c:v>21.62321285997769</c:v>
                </c:pt>
                <c:pt idx="9">
                  <c:v>23.91499410587506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PYR!$R$92</c:f>
              <c:strCache>
                <c:ptCount val="1"/>
                <c:pt idx="0">
                  <c:v>S108N</c:v>
                </c:pt>
              </c:strCache>
            </c:strRef>
          </c:tx>
          <c:marker>
            <c:symbol val="none"/>
          </c:marker>
          <c:cat>
            <c:numRef>
              <c:f>PYR!$S$89:$AB$89</c:f>
              <c:numCache>
                <c:formatCode>General</c:formatCode>
                <c:ptCount val="10"/>
                <c:pt idx="0">
                  <c:v>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</c:numCache>
            </c:numRef>
          </c:cat>
          <c:val>
            <c:numRef>
              <c:f>PYR!$S$92:$AB$92</c:f>
              <c:numCache>
                <c:formatCode>General</c:formatCode>
                <c:ptCount val="10"/>
                <c:pt idx="0">
                  <c:v>0.334095718159914</c:v>
                </c:pt>
                <c:pt idx="1">
                  <c:v>0.340182253166101</c:v>
                </c:pt>
                <c:pt idx="2">
                  <c:v>0.360739353864882</c:v>
                </c:pt>
                <c:pt idx="3">
                  <c:v>0.452653144387049</c:v>
                </c:pt>
                <c:pt idx="4">
                  <c:v>0.847847820355359</c:v>
                </c:pt>
                <c:pt idx="5">
                  <c:v>2.342557828391282</c:v>
                </c:pt>
                <c:pt idx="6">
                  <c:v>7.044471615074411</c:v>
                </c:pt>
                <c:pt idx="7">
                  <c:v>15.35949770783608</c:v>
                </c:pt>
                <c:pt idx="8">
                  <c:v>21.42328800582491</c:v>
                </c:pt>
                <c:pt idx="9">
                  <c:v>23.6079998166961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PYR!$R$93</c:f>
              <c:strCache>
                <c:ptCount val="1"/>
                <c:pt idx="0">
                  <c:v>I164L</c:v>
                </c:pt>
              </c:strCache>
            </c:strRef>
          </c:tx>
          <c:marker>
            <c:symbol val="none"/>
          </c:marker>
          <c:cat>
            <c:numRef>
              <c:f>PYR!$S$89:$AB$89</c:f>
              <c:numCache>
                <c:formatCode>General</c:formatCode>
                <c:ptCount val="10"/>
                <c:pt idx="0">
                  <c:v>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</c:numCache>
            </c:numRef>
          </c:cat>
          <c:val>
            <c:numRef>
              <c:f>PYR!$S$93:$AB$93</c:f>
              <c:numCache>
                <c:formatCode>General</c:formatCode>
                <c:ptCount val="10"/>
                <c:pt idx="0">
                  <c:v>0.297918561260423</c:v>
                </c:pt>
                <c:pt idx="1">
                  <c:v>0.304349165130267</c:v>
                </c:pt>
                <c:pt idx="2">
                  <c:v>0.32586576942221</c:v>
                </c:pt>
                <c:pt idx="3">
                  <c:v>0.419039921967037</c:v>
                </c:pt>
                <c:pt idx="4">
                  <c:v>0.788234876153601</c:v>
                </c:pt>
                <c:pt idx="5">
                  <c:v>1.949197023144235</c:v>
                </c:pt>
                <c:pt idx="6">
                  <c:v>4.442827743268409</c:v>
                </c:pt>
                <c:pt idx="7">
                  <c:v>7.629377478190546</c:v>
                </c:pt>
                <c:pt idx="8">
                  <c:v>10.15048715306347</c:v>
                </c:pt>
                <c:pt idx="9">
                  <c:v>11.18460134639905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985096"/>
        <c:axId val="2120988216"/>
      </c:lineChart>
      <c:catAx>
        <c:axId val="2120985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988216"/>
        <c:crosses val="autoZero"/>
        <c:auto val="1"/>
        <c:lblAlgn val="ctr"/>
        <c:lblOffset val="100"/>
        <c:noMultiLvlLbl val="0"/>
      </c:catAx>
      <c:valAx>
        <c:axId val="2120988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09850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PYR!$F$90</c:f>
              <c:strCache>
                <c:ptCount val="1"/>
                <c:pt idx="0">
                  <c:v>N51I</c:v>
                </c:pt>
              </c:strCache>
            </c:strRef>
          </c:tx>
          <c:marker>
            <c:symbol val="none"/>
          </c:marker>
          <c:cat>
            <c:numRef>
              <c:f>PYR!$G$89:$P$89</c:f>
              <c:numCache>
                <c:formatCode>General</c:formatCode>
                <c:ptCount val="10"/>
                <c:pt idx="0">
                  <c:v>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</c:numCache>
            </c:numRef>
          </c:cat>
          <c:val>
            <c:numRef>
              <c:f>PYR!$G$90:$P$90</c:f>
              <c:numCache>
                <c:formatCode>General</c:formatCode>
                <c:ptCount val="10"/>
                <c:pt idx="0">
                  <c:v>0.390674829090859</c:v>
                </c:pt>
                <c:pt idx="1">
                  <c:v>0.387105323653744</c:v>
                </c:pt>
                <c:pt idx="2">
                  <c:v>0.37648373003494</c:v>
                </c:pt>
                <c:pt idx="3">
                  <c:v>0.345231614208995</c:v>
                </c:pt>
                <c:pt idx="4">
                  <c:v>0.290480413796826</c:v>
                </c:pt>
                <c:pt idx="5">
                  <c:v>0.200502056560583</c:v>
                </c:pt>
                <c:pt idx="6">
                  <c:v>0.093031454261539</c:v>
                </c:pt>
                <c:pt idx="7">
                  <c:v>0.0442601074006864</c:v>
                </c:pt>
                <c:pt idx="8">
                  <c:v>0.0169251190080637</c:v>
                </c:pt>
                <c:pt idx="9">
                  <c:v>0.00458688398765255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PYR!$F$91</c:f>
              <c:strCache>
                <c:ptCount val="1"/>
                <c:pt idx="0">
                  <c:v>C59R</c:v>
                </c:pt>
              </c:strCache>
            </c:strRef>
          </c:tx>
          <c:marker>
            <c:symbol val="none"/>
          </c:marker>
          <c:cat>
            <c:numRef>
              <c:f>PYR!$G$89:$P$89</c:f>
              <c:numCache>
                <c:formatCode>General</c:formatCode>
                <c:ptCount val="10"/>
                <c:pt idx="0">
                  <c:v>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</c:numCache>
            </c:numRef>
          </c:cat>
          <c:val>
            <c:numRef>
              <c:f>PYR!$G$91:$P$91</c:f>
              <c:numCache>
                <c:formatCode>General</c:formatCode>
                <c:ptCount val="10"/>
                <c:pt idx="0">
                  <c:v>0.39424297212105</c:v>
                </c:pt>
                <c:pt idx="1">
                  <c:v>0.393462058103862</c:v>
                </c:pt>
                <c:pt idx="2">
                  <c:v>0.391312984899035</c:v>
                </c:pt>
                <c:pt idx="3">
                  <c:v>0.386645094930215</c:v>
                </c:pt>
                <c:pt idx="4">
                  <c:v>0.383731177710924</c:v>
                </c:pt>
                <c:pt idx="5">
                  <c:v>0.373382397391931</c:v>
                </c:pt>
                <c:pt idx="6">
                  <c:v>0.315002871283521</c:v>
                </c:pt>
                <c:pt idx="7">
                  <c:v>0.171568404923031</c:v>
                </c:pt>
                <c:pt idx="8">
                  <c:v>0.0565017343015505</c:v>
                </c:pt>
                <c:pt idx="9">
                  <c:v>0.0144578817265264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PYR!$F$92</c:f>
              <c:strCache>
                <c:ptCount val="1"/>
                <c:pt idx="0">
                  <c:v>S108N</c:v>
                </c:pt>
              </c:strCache>
            </c:strRef>
          </c:tx>
          <c:marker>
            <c:symbol val="none"/>
          </c:marker>
          <c:cat>
            <c:numRef>
              <c:f>PYR!$G$89:$P$89</c:f>
              <c:numCache>
                <c:formatCode>General</c:formatCode>
                <c:ptCount val="10"/>
                <c:pt idx="0">
                  <c:v>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</c:numCache>
            </c:numRef>
          </c:cat>
          <c:val>
            <c:numRef>
              <c:f>PYR!$G$92:$P$92</c:f>
              <c:numCache>
                <c:formatCode>General</c:formatCode>
                <c:ptCount val="10"/>
                <c:pt idx="0">
                  <c:v>0.467010611238926</c:v>
                </c:pt>
                <c:pt idx="1">
                  <c:v>0.466763200871058</c:v>
                </c:pt>
                <c:pt idx="2">
                  <c:v>0.466387345155106</c:v>
                </c:pt>
                <c:pt idx="3">
                  <c:v>0.468195188622095</c:v>
                </c:pt>
                <c:pt idx="4">
                  <c:v>0.470082210107057</c:v>
                </c:pt>
                <c:pt idx="5">
                  <c:v>0.431751435268736</c:v>
                </c:pt>
                <c:pt idx="6">
                  <c:v>0.33380203109662</c:v>
                </c:pt>
                <c:pt idx="7">
                  <c:v>0.172646060436012</c:v>
                </c:pt>
                <c:pt idx="8">
                  <c:v>0.0559793280771487</c:v>
                </c:pt>
                <c:pt idx="9">
                  <c:v>0.0142722874042356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PYR!$F$93</c:f>
              <c:strCache>
                <c:ptCount val="1"/>
                <c:pt idx="0">
                  <c:v>I164L</c:v>
                </c:pt>
              </c:strCache>
            </c:strRef>
          </c:tx>
          <c:marker>
            <c:symbol val="none"/>
          </c:marker>
          <c:cat>
            <c:numRef>
              <c:f>PYR!$G$89:$P$89</c:f>
              <c:numCache>
                <c:formatCode>General</c:formatCode>
                <c:ptCount val="10"/>
                <c:pt idx="0">
                  <c:v>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</c:numCache>
            </c:numRef>
          </c:cat>
          <c:val>
            <c:numRef>
              <c:f>PYR!$G$93:$P$93</c:f>
              <c:numCache>
                <c:formatCode>General</c:formatCode>
                <c:ptCount val="10"/>
                <c:pt idx="0">
                  <c:v>0.416440923457321</c:v>
                </c:pt>
                <c:pt idx="1">
                  <c:v>0.417596712281385</c:v>
                </c:pt>
                <c:pt idx="2">
                  <c:v>0.42130050256362</c:v>
                </c:pt>
                <c:pt idx="3">
                  <c:v>0.433427841468361</c:v>
                </c:pt>
                <c:pt idx="4">
                  <c:v>0.437030306347245</c:v>
                </c:pt>
                <c:pt idx="5">
                  <c:v>0.359252011696123</c:v>
                </c:pt>
                <c:pt idx="6">
                  <c:v>0.210523230917972</c:v>
                </c:pt>
                <c:pt idx="7">
                  <c:v>0.0857568385531798</c:v>
                </c:pt>
                <c:pt idx="8">
                  <c:v>0.0265233539468697</c:v>
                </c:pt>
                <c:pt idx="9">
                  <c:v>0.00676168443565956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24840"/>
        <c:axId val="2121027960"/>
      </c:lineChart>
      <c:catAx>
        <c:axId val="212102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027960"/>
        <c:crosses val="autoZero"/>
        <c:auto val="1"/>
        <c:lblAlgn val="ctr"/>
        <c:lblOffset val="100"/>
        <c:noMultiLvlLbl val="0"/>
      </c:catAx>
      <c:valAx>
        <c:axId val="2121027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1024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PYR!$F$90</c:f>
              <c:strCache>
                <c:ptCount val="1"/>
                <c:pt idx="0">
                  <c:v>N51I</c:v>
                </c:pt>
              </c:strCache>
            </c:strRef>
          </c:tx>
          <c:marker>
            <c:symbol val="none"/>
          </c:marker>
          <c:cat>
            <c:numRef>
              <c:f>PYR!$G$89:$P$89</c:f>
              <c:numCache>
                <c:formatCode>General</c:formatCode>
                <c:ptCount val="10"/>
                <c:pt idx="0">
                  <c:v>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</c:numCache>
            </c:numRef>
          </c:cat>
          <c:val>
            <c:numRef>
              <c:f>PYR!$G$90:$P$90</c:f>
              <c:numCache>
                <c:formatCode>General</c:formatCode>
                <c:ptCount val="10"/>
                <c:pt idx="0">
                  <c:v>0.390674829090859</c:v>
                </c:pt>
                <c:pt idx="1">
                  <c:v>0.387105323653744</c:v>
                </c:pt>
                <c:pt idx="2">
                  <c:v>0.37648373003494</c:v>
                </c:pt>
                <c:pt idx="3">
                  <c:v>0.345231614208995</c:v>
                </c:pt>
                <c:pt idx="4">
                  <c:v>0.290480413796826</c:v>
                </c:pt>
                <c:pt idx="5">
                  <c:v>0.200502056560583</c:v>
                </c:pt>
                <c:pt idx="6">
                  <c:v>0.093031454261539</c:v>
                </c:pt>
                <c:pt idx="7">
                  <c:v>0.0442601074006864</c:v>
                </c:pt>
                <c:pt idx="8">
                  <c:v>0.0169251190080637</c:v>
                </c:pt>
                <c:pt idx="9">
                  <c:v>0.00458688398765255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PYR!$F$91</c:f>
              <c:strCache>
                <c:ptCount val="1"/>
                <c:pt idx="0">
                  <c:v>C59R</c:v>
                </c:pt>
              </c:strCache>
            </c:strRef>
          </c:tx>
          <c:marker>
            <c:symbol val="none"/>
          </c:marker>
          <c:cat>
            <c:numRef>
              <c:f>PYR!$G$89:$P$89</c:f>
              <c:numCache>
                <c:formatCode>General</c:formatCode>
                <c:ptCount val="10"/>
                <c:pt idx="0">
                  <c:v>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</c:numCache>
            </c:numRef>
          </c:cat>
          <c:val>
            <c:numRef>
              <c:f>PYR!$G$91:$P$91</c:f>
              <c:numCache>
                <c:formatCode>General</c:formatCode>
                <c:ptCount val="10"/>
                <c:pt idx="0">
                  <c:v>0.39424297212105</c:v>
                </c:pt>
                <c:pt idx="1">
                  <c:v>0.393462058103862</c:v>
                </c:pt>
                <c:pt idx="2">
                  <c:v>0.391312984899035</c:v>
                </c:pt>
                <c:pt idx="3">
                  <c:v>0.386645094930215</c:v>
                </c:pt>
                <c:pt idx="4">
                  <c:v>0.383731177710924</c:v>
                </c:pt>
                <c:pt idx="5">
                  <c:v>0.373382397391931</c:v>
                </c:pt>
                <c:pt idx="6">
                  <c:v>0.315002871283521</c:v>
                </c:pt>
                <c:pt idx="7">
                  <c:v>0.171568404923031</c:v>
                </c:pt>
                <c:pt idx="8">
                  <c:v>0.0565017343015505</c:v>
                </c:pt>
                <c:pt idx="9">
                  <c:v>0.0144578817265264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PYR!$F$92</c:f>
              <c:strCache>
                <c:ptCount val="1"/>
                <c:pt idx="0">
                  <c:v>S108N</c:v>
                </c:pt>
              </c:strCache>
            </c:strRef>
          </c:tx>
          <c:marker>
            <c:symbol val="none"/>
          </c:marker>
          <c:cat>
            <c:numRef>
              <c:f>PYR!$G$89:$P$89</c:f>
              <c:numCache>
                <c:formatCode>General</c:formatCode>
                <c:ptCount val="10"/>
                <c:pt idx="0">
                  <c:v>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</c:numCache>
            </c:numRef>
          </c:cat>
          <c:val>
            <c:numRef>
              <c:f>PYR!$G$92:$P$92</c:f>
              <c:numCache>
                <c:formatCode>General</c:formatCode>
                <c:ptCount val="10"/>
                <c:pt idx="0">
                  <c:v>0.467010611238926</c:v>
                </c:pt>
                <c:pt idx="1">
                  <c:v>0.466763200871058</c:v>
                </c:pt>
                <c:pt idx="2">
                  <c:v>0.466387345155106</c:v>
                </c:pt>
                <c:pt idx="3">
                  <c:v>0.468195188622095</c:v>
                </c:pt>
                <c:pt idx="4">
                  <c:v>0.470082210107057</c:v>
                </c:pt>
                <c:pt idx="5">
                  <c:v>0.431751435268736</c:v>
                </c:pt>
                <c:pt idx="6">
                  <c:v>0.33380203109662</c:v>
                </c:pt>
                <c:pt idx="7">
                  <c:v>0.172646060436012</c:v>
                </c:pt>
                <c:pt idx="8">
                  <c:v>0.0559793280771487</c:v>
                </c:pt>
                <c:pt idx="9">
                  <c:v>0.0142722874042356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PYR!$F$93</c:f>
              <c:strCache>
                <c:ptCount val="1"/>
                <c:pt idx="0">
                  <c:v>I164L</c:v>
                </c:pt>
              </c:strCache>
            </c:strRef>
          </c:tx>
          <c:marker>
            <c:symbol val="none"/>
          </c:marker>
          <c:cat>
            <c:numRef>
              <c:f>PYR!$G$89:$P$89</c:f>
              <c:numCache>
                <c:formatCode>General</c:formatCode>
                <c:ptCount val="10"/>
                <c:pt idx="0">
                  <c:v>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</c:numCache>
            </c:numRef>
          </c:cat>
          <c:val>
            <c:numRef>
              <c:f>PYR!$G$93:$P$93</c:f>
              <c:numCache>
                <c:formatCode>General</c:formatCode>
                <c:ptCount val="10"/>
                <c:pt idx="0">
                  <c:v>0.416440923457321</c:v>
                </c:pt>
                <c:pt idx="1">
                  <c:v>0.417596712281385</c:v>
                </c:pt>
                <c:pt idx="2">
                  <c:v>0.42130050256362</c:v>
                </c:pt>
                <c:pt idx="3">
                  <c:v>0.433427841468361</c:v>
                </c:pt>
                <c:pt idx="4">
                  <c:v>0.437030306347245</c:v>
                </c:pt>
                <c:pt idx="5">
                  <c:v>0.359252011696123</c:v>
                </c:pt>
                <c:pt idx="6">
                  <c:v>0.210523230917972</c:v>
                </c:pt>
                <c:pt idx="7">
                  <c:v>0.0857568385531798</c:v>
                </c:pt>
                <c:pt idx="8">
                  <c:v>0.0265233539468697</c:v>
                </c:pt>
                <c:pt idx="9">
                  <c:v>0.00676168443565956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190056"/>
        <c:axId val="2034187368"/>
      </c:lineChart>
      <c:catAx>
        <c:axId val="2034190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4187368"/>
        <c:crosses val="autoZero"/>
        <c:auto val="1"/>
        <c:lblAlgn val="ctr"/>
        <c:lblOffset val="100"/>
        <c:noMultiLvlLbl val="0"/>
      </c:catAx>
      <c:valAx>
        <c:axId val="2034187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190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Variance</a:t>
            </a:r>
            <a:r>
              <a:rPr lang="en-US" baseline="0"/>
              <a:t> (CYC)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CYC!$F$84</c:f>
              <c:strCache>
                <c:ptCount val="1"/>
                <c:pt idx="0">
                  <c:v>First site</c:v>
                </c:pt>
              </c:strCache>
            </c:strRef>
          </c:tx>
          <c:marker>
            <c:symbol val="none"/>
          </c:marker>
          <c:val>
            <c:numRef>
              <c:f>CYC!$G$84:$P$84</c:f>
              <c:numCache>
                <c:formatCode>General</c:formatCode>
                <c:ptCount val="10"/>
                <c:pt idx="0">
                  <c:v>0.152626822085172</c:v>
                </c:pt>
                <c:pt idx="1">
                  <c:v>0.148644918460799</c:v>
                </c:pt>
                <c:pt idx="2">
                  <c:v>0.13895555869904</c:v>
                </c:pt>
                <c:pt idx="3">
                  <c:v>0.12317087032331</c:v>
                </c:pt>
                <c:pt idx="4">
                  <c:v>0.11403063335431</c:v>
                </c:pt>
                <c:pt idx="5">
                  <c:v>0.111450852382816</c:v>
                </c:pt>
                <c:pt idx="6">
                  <c:v>0.0834017428907981</c:v>
                </c:pt>
                <c:pt idx="7">
                  <c:v>0.043666111946047</c:v>
                </c:pt>
                <c:pt idx="8">
                  <c:v>0.0399876693689235</c:v>
                </c:pt>
                <c:pt idx="9">
                  <c:v>0.0128957547338694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CYC!$F$85</c:f>
              <c:strCache>
                <c:ptCount val="1"/>
                <c:pt idx="0">
                  <c:v>Second site</c:v>
                </c:pt>
              </c:strCache>
            </c:strRef>
          </c:tx>
          <c:marker>
            <c:symbol val="none"/>
          </c:marker>
          <c:val>
            <c:numRef>
              <c:f>CYC!$G$85:$P$85</c:f>
              <c:numCache>
                <c:formatCode>General</c:formatCode>
                <c:ptCount val="10"/>
                <c:pt idx="0">
                  <c:v>0.155427521066839</c:v>
                </c:pt>
                <c:pt idx="1">
                  <c:v>0.155716244129047</c:v>
                </c:pt>
                <c:pt idx="2">
                  <c:v>0.158199286922991</c:v>
                </c:pt>
                <c:pt idx="3">
                  <c:v>0.174599163824971</c:v>
                </c:pt>
                <c:pt idx="4">
                  <c:v>0.206851551812054</c:v>
                </c:pt>
                <c:pt idx="5">
                  <c:v>0.228076230399731</c:v>
                </c:pt>
                <c:pt idx="6">
                  <c:v>0.196651928959375</c:v>
                </c:pt>
                <c:pt idx="7">
                  <c:v>0.145505574390664</c:v>
                </c:pt>
                <c:pt idx="8">
                  <c:v>0.0803974799959226</c:v>
                </c:pt>
                <c:pt idx="9">
                  <c:v>0.0187841192414782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CYC!$F$86</c:f>
              <c:strCache>
                <c:ptCount val="1"/>
                <c:pt idx="0">
                  <c:v>Third site</c:v>
                </c:pt>
              </c:strCache>
            </c:strRef>
          </c:tx>
          <c:marker>
            <c:symbol val="none"/>
          </c:marker>
          <c:val>
            <c:numRef>
              <c:f>CYC!$G$86:$P$86</c:f>
              <c:numCache>
                <c:formatCode>General</c:formatCode>
                <c:ptCount val="10"/>
                <c:pt idx="0">
                  <c:v>0.218098911009755</c:v>
                </c:pt>
                <c:pt idx="1">
                  <c:v>0.22171691761206</c:v>
                </c:pt>
                <c:pt idx="2">
                  <c:v>0.233290646508968</c:v>
                </c:pt>
                <c:pt idx="3">
                  <c:v>0.265234976461786</c:v>
                </c:pt>
                <c:pt idx="4">
                  <c:v>0.260353438951774</c:v>
                </c:pt>
                <c:pt idx="5">
                  <c:v>0.210900527268454</c:v>
                </c:pt>
                <c:pt idx="6">
                  <c:v>0.189019770509233</c:v>
                </c:pt>
                <c:pt idx="7">
                  <c:v>0.14435209658831</c:v>
                </c:pt>
                <c:pt idx="8">
                  <c:v>0.0775546500424656</c:v>
                </c:pt>
                <c:pt idx="9">
                  <c:v>0.0182361770956754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CYC!$F$87</c:f>
              <c:strCache>
                <c:ptCount val="1"/>
                <c:pt idx="0">
                  <c:v>Fourth site</c:v>
                </c:pt>
              </c:strCache>
            </c:strRef>
          </c:tx>
          <c:marker>
            <c:symbol val="none"/>
          </c:marker>
          <c:val>
            <c:numRef>
              <c:f>CYC!$G$87:$P$87</c:f>
              <c:numCache>
                <c:formatCode>General</c:formatCode>
                <c:ptCount val="10"/>
                <c:pt idx="0">
                  <c:v>0.173423042729986</c:v>
                </c:pt>
                <c:pt idx="1">
                  <c:v>0.175621545057635</c:v>
                </c:pt>
                <c:pt idx="2">
                  <c:v>0.182308865779559</c:v>
                </c:pt>
                <c:pt idx="3">
                  <c:v>0.193065084641379</c:v>
                </c:pt>
                <c:pt idx="4">
                  <c:v>0.130459341816198</c:v>
                </c:pt>
                <c:pt idx="5">
                  <c:v>0.0358377926124956</c:v>
                </c:pt>
                <c:pt idx="6">
                  <c:v>0.0539567297708977</c:v>
                </c:pt>
                <c:pt idx="7">
                  <c:v>0.0843722498074085</c:v>
                </c:pt>
                <c:pt idx="8">
                  <c:v>0.0632947224595251</c:v>
                </c:pt>
                <c:pt idx="9">
                  <c:v>0.016494621939515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039992"/>
        <c:axId val="2114108088"/>
      </c:lineChart>
      <c:catAx>
        <c:axId val="211403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108088"/>
        <c:crosses val="autoZero"/>
        <c:auto val="1"/>
        <c:lblAlgn val="ctr"/>
        <c:lblOffset val="100"/>
        <c:noMultiLvlLbl val="0"/>
      </c:catAx>
      <c:valAx>
        <c:axId val="2114108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403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CYC!$R$89</c:f>
              <c:strCache>
                <c:ptCount val="1"/>
              </c:strCache>
            </c:strRef>
          </c:tx>
          <c:marker>
            <c:symbol val="none"/>
          </c:marker>
          <c:val>
            <c:numRef>
              <c:f>CYC!$S$89:$AB$89</c:f>
              <c:numCache>
                <c:formatCode>General</c:formatCode>
                <c:ptCount val="10"/>
              </c:numCache>
            </c:numRef>
          </c:val>
          <c:smooth val="0"/>
        </c:ser>
        <c:ser>
          <c:idx val="1"/>
          <c:order val="1"/>
          <c:tx>
            <c:strRef>
              <c:f>CYC!$R$90</c:f>
              <c:strCache>
                <c:ptCount val="1"/>
                <c:pt idx="0">
                  <c:v>N51I</c:v>
                </c:pt>
              </c:strCache>
            </c:strRef>
          </c:tx>
          <c:marker>
            <c:symbol val="none"/>
          </c:marker>
          <c:val>
            <c:numRef>
              <c:f>CYC!$S$90:$AB$90</c:f>
              <c:numCache>
                <c:formatCode>General</c:formatCode>
                <c:ptCount val="10"/>
                <c:pt idx="0">
                  <c:v>0.326825546929822</c:v>
                </c:pt>
                <c:pt idx="1">
                  <c:v>0.325697812697884</c:v>
                </c:pt>
                <c:pt idx="2">
                  <c:v>0.322642213393297</c:v>
                </c:pt>
                <c:pt idx="3">
                  <c:v>0.3173355958299</c:v>
                </c:pt>
                <c:pt idx="4">
                  <c:v>0.327140011905274</c:v>
                </c:pt>
                <c:pt idx="5">
                  <c:v>0.3281533337053</c:v>
                </c:pt>
                <c:pt idx="6">
                  <c:v>0.264240356308826</c:v>
                </c:pt>
                <c:pt idx="7">
                  <c:v>0.304887468683523</c:v>
                </c:pt>
                <c:pt idx="8">
                  <c:v>0.399391019918958</c:v>
                </c:pt>
                <c:pt idx="9">
                  <c:v>0.438319084356745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CYC!$R$91</c:f>
              <c:strCache>
                <c:ptCount val="1"/>
                <c:pt idx="0">
                  <c:v>C59R</c:v>
                </c:pt>
              </c:strCache>
            </c:strRef>
          </c:tx>
          <c:marker>
            <c:symbol val="none"/>
          </c:marker>
          <c:val>
            <c:numRef>
              <c:f>CYC!$S$91:$AB$91</c:f>
              <c:numCache>
                <c:formatCode>General</c:formatCode>
                <c:ptCount val="10"/>
                <c:pt idx="0">
                  <c:v>0.329810536518426</c:v>
                </c:pt>
                <c:pt idx="1">
                  <c:v>0.331046162048297</c:v>
                </c:pt>
                <c:pt idx="2">
                  <c:v>0.335350713736409</c:v>
                </c:pt>
                <c:pt idx="3">
                  <c:v>0.355402710888785</c:v>
                </c:pt>
                <c:pt idx="4">
                  <c:v>0.432159333581024</c:v>
                </c:pt>
                <c:pt idx="5">
                  <c:v>0.611099360040813</c:v>
                </c:pt>
                <c:pt idx="6">
                  <c:v>0.894713208634347</c:v>
                </c:pt>
                <c:pt idx="7">
                  <c:v>1.181855620220237</c:v>
                </c:pt>
                <c:pt idx="8">
                  <c:v>1.333301424890124</c:v>
                </c:pt>
                <c:pt idx="9">
                  <c:v>1.381583989734252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CYC!$R$92</c:f>
              <c:strCache>
                <c:ptCount val="1"/>
                <c:pt idx="0">
                  <c:v>S108N</c:v>
                </c:pt>
              </c:strCache>
            </c:strRef>
          </c:tx>
          <c:marker>
            <c:symbol val="none"/>
          </c:marker>
          <c:val>
            <c:numRef>
              <c:f>CYC!$S$92:$AB$92</c:f>
              <c:numCache>
                <c:formatCode>General</c:formatCode>
                <c:ptCount val="10"/>
                <c:pt idx="0">
                  <c:v>0.390685519196055</c:v>
                </c:pt>
                <c:pt idx="1">
                  <c:v>0.392719356418742</c:v>
                </c:pt>
                <c:pt idx="2">
                  <c:v>0.399688574392051</c:v>
                </c:pt>
                <c:pt idx="3">
                  <c:v>0.430363248993012</c:v>
                </c:pt>
                <c:pt idx="4">
                  <c:v>0.529408154583676</c:v>
                </c:pt>
                <c:pt idx="5">
                  <c:v>0.706629524134949</c:v>
                </c:pt>
                <c:pt idx="6">
                  <c:v>0.948109092067003</c:v>
                </c:pt>
                <c:pt idx="7">
                  <c:v>1.189279092072468</c:v>
                </c:pt>
                <c:pt idx="8">
                  <c:v>1.320973927832263</c:v>
                </c:pt>
                <c:pt idx="9">
                  <c:v>1.36384873991601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018008"/>
        <c:axId val="2120072776"/>
      </c:lineChart>
      <c:catAx>
        <c:axId val="212001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072776"/>
        <c:crosses val="autoZero"/>
        <c:auto val="1"/>
        <c:lblAlgn val="ctr"/>
        <c:lblOffset val="100"/>
        <c:noMultiLvlLbl val="0"/>
      </c:catAx>
      <c:valAx>
        <c:axId val="212007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01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7</xdr:row>
      <xdr:rowOff>152400</xdr:rowOff>
    </xdr:from>
    <xdr:to>
      <xdr:col>12</xdr:col>
      <xdr:colOff>50800</xdr:colOff>
      <xdr:row>10</xdr:row>
      <xdr:rowOff>63500</xdr:rowOff>
    </xdr:to>
    <xdr:sp macro="" textlink="">
      <xdr:nvSpPr>
        <xdr:cNvPr id="2" name="TextBox 1"/>
        <xdr:cNvSpPr txBox="1"/>
      </xdr:nvSpPr>
      <xdr:spPr>
        <a:xfrm>
          <a:off x="4394200" y="1485900"/>
          <a:ext cx="5664200" cy="48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These are fitness values of all alleles across</a:t>
          </a:r>
          <a:r>
            <a:rPr lang="en-US" sz="1600" b="1" baseline="0"/>
            <a:t> drug concentrations</a:t>
          </a:r>
          <a:endParaRPr lang="en-US" sz="1600" b="1"/>
        </a:p>
      </xdr:txBody>
    </xdr:sp>
    <xdr:clientData/>
  </xdr:twoCellAnchor>
  <xdr:twoCellAnchor>
    <xdr:from>
      <xdr:col>0</xdr:col>
      <xdr:colOff>63500</xdr:colOff>
      <xdr:row>1</xdr:row>
      <xdr:rowOff>25400</xdr:rowOff>
    </xdr:from>
    <xdr:to>
      <xdr:col>7</xdr:col>
      <xdr:colOff>38100</xdr:colOff>
      <xdr:row>6</xdr:row>
      <xdr:rowOff>50800</xdr:rowOff>
    </xdr:to>
    <xdr:sp macro="" textlink="">
      <xdr:nvSpPr>
        <xdr:cNvPr id="3" name="TextBox 2"/>
        <xdr:cNvSpPr txBox="1"/>
      </xdr:nvSpPr>
      <xdr:spPr>
        <a:xfrm>
          <a:off x="63500" y="215900"/>
          <a:ext cx="5854700" cy="97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The</a:t>
          </a:r>
          <a:r>
            <a:rPr lang="en-US" sz="1800" baseline="0"/>
            <a:t> 16 alelle set can be expanded in most of these analyses, for situations when we're talking about more than that. </a:t>
          </a:r>
          <a:endParaRPr lang="en-US" sz="1800"/>
        </a:p>
      </xdr:txBody>
    </xdr:sp>
    <xdr:clientData/>
  </xdr:twoCellAnchor>
  <xdr:twoCellAnchor>
    <xdr:from>
      <xdr:col>17</xdr:col>
      <xdr:colOff>571500</xdr:colOff>
      <xdr:row>21</xdr:row>
      <xdr:rowOff>139700</xdr:rowOff>
    </xdr:from>
    <xdr:to>
      <xdr:col>24</xdr:col>
      <xdr:colOff>457200</xdr:colOff>
      <xdr:row>27</xdr:row>
      <xdr:rowOff>0</xdr:rowOff>
    </xdr:to>
    <xdr:sp macro="" textlink="">
      <xdr:nvSpPr>
        <xdr:cNvPr id="4" name="TextBox 3"/>
        <xdr:cNvSpPr txBox="1"/>
      </xdr:nvSpPr>
      <xdr:spPr>
        <a:xfrm>
          <a:off x="14960600" y="4216400"/>
          <a:ext cx="5664200" cy="100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Relative: These are fitness values of all alleles across</a:t>
          </a:r>
          <a:r>
            <a:rPr lang="en-US" sz="1600" b="1" baseline="0"/>
            <a:t> drug concentrations</a:t>
          </a:r>
          <a:endParaRPr lang="en-US" sz="1600" b="1"/>
        </a:p>
      </xdr:txBody>
    </xdr:sp>
    <xdr:clientData/>
  </xdr:twoCellAnchor>
  <xdr:twoCellAnchor>
    <xdr:from>
      <xdr:col>26</xdr:col>
      <xdr:colOff>146050</xdr:colOff>
      <xdr:row>95</xdr:row>
      <xdr:rowOff>31750</xdr:rowOff>
    </xdr:from>
    <xdr:to>
      <xdr:col>31</xdr:col>
      <xdr:colOff>590550</xdr:colOff>
      <xdr:row>109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19050</xdr:colOff>
      <xdr:row>95</xdr:row>
      <xdr:rowOff>44450</xdr:rowOff>
    </xdr:from>
    <xdr:to>
      <xdr:col>25</xdr:col>
      <xdr:colOff>463550</xdr:colOff>
      <xdr:row>109</xdr:row>
      <xdr:rowOff>107950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819150</xdr:colOff>
      <xdr:row>91</xdr:row>
      <xdr:rowOff>44450</xdr:rowOff>
    </xdr:from>
    <xdr:to>
      <xdr:col>14</xdr:col>
      <xdr:colOff>438150</xdr:colOff>
      <xdr:row>105</xdr:row>
      <xdr:rowOff>44450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7</xdr:row>
      <xdr:rowOff>152400</xdr:rowOff>
    </xdr:from>
    <xdr:to>
      <xdr:col>12</xdr:col>
      <xdr:colOff>50800</xdr:colOff>
      <xdr:row>10</xdr:row>
      <xdr:rowOff>63500</xdr:rowOff>
    </xdr:to>
    <xdr:sp macro="" textlink="">
      <xdr:nvSpPr>
        <xdr:cNvPr id="2" name="TextBox 1"/>
        <xdr:cNvSpPr txBox="1"/>
      </xdr:nvSpPr>
      <xdr:spPr>
        <a:xfrm>
          <a:off x="4394200" y="1485900"/>
          <a:ext cx="5562600" cy="48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These are fitness values of all alleles across</a:t>
          </a:r>
          <a:r>
            <a:rPr lang="en-US" sz="1600" b="1" baseline="0"/>
            <a:t> drug concentrations</a:t>
          </a:r>
          <a:endParaRPr lang="en-US" sz="1600" b="1"/>
        </a:p>
      </xdr:txBody>
    </xdr:sp>
    <xdr:clientData/>
  </xdr:twoCellAnchor>
  <xdr:twoCellAnchor>
    <xdr:from>
      <xdr:col>0</xdr:col>
      <xdr:colOff>63500</xdr:colOff>
      <xdr:row>1</xdr:row>
      <xdr:rowOff>25400</xdr:rowOff>
    </xdr:from>
    <xdr:to>
      <xdr:col>7</xdr:col>
      <xdr:colOff>38100</xdr:colOff>
      <xdr:row>6</xdr:row>
      <xdr:rowOff>50800</xdr:rowOff>
    </xdr:to>
    <xdr:sp macro="" textlink="">
      <xdr:nvSpPr>
        <xdr:cNvPr id="3" name="TextBox 2"/>
        <xdr:cNvSpPr txBox="1"/>
      </xdr:nvSpPr>
      <xdr:spPr>
        <a:xfrm>
          <a:off x="63500" y="215900"/>
          <a:ext cx="5753100" cy="97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The</a:t>
          </a:r>
          <a:r>
            <a:rPr lang="en-US" sz="1800" baseline="0"/>
            <a:t> 16 alelle set can be expanded in most of these analyses, for situations when we're talking about more than that. </a:t>
          </a:r>
          <a:endParaRPr lang="en-US" sz="1800"/>
        </a:p>
      </xdr:txBody>
    </xdr:sp>
    <xdr:clientData/>
  </xdr:twoCellAnchor>
  <xdr:twoCellAnchor>
    <xdr:from>
      <xdr:col>17</xdr:col>
      <xdr:colOff>812800</xdr:colOff>
      <xdr:row>24</xdr:row>
      <xdr:rowOff>114300</xdr:rowOff>
    </xdr:from>
    <xdr:to>
      <xdr:col>24</xdr:col>
      <xdr:colOff>698500</xdr:colOff>
      <xdr:row>29</xdr:row>
      <xdr:rowOff>165100</xdr:rowOff>
    </xdr:to>
    <xdr:sp macro="" textlink="">
      <xdr:nvSpPr>
        <xdr:cNvPr id="4" name="TextBox 3"/>
        <xdr:cNvSpPr txBox="1"/>
      </xdr:nvSpPr>
      <xdr:spPr>
        <a:xfrm>
          <a:off x="14846300" y="4686300"/>
          <a:ext cx="5664200" cy="100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Relative: These are fitness values of all alleles across</a:t>
          </a:r>
          <a:r>
            <a:rPr lang="en-US" sz="1600" b="1" baseline="0"/>
            <a:t> drug concentrations</a:t>
          </a:r>
          <a:endParaRPr lang="en-US" sz="1600" b="1"/>
        </a:p>
      </xdr:txBody>
    </xdr:sp>
    <xdr:clientData/>
  </xdr:twoCellAnchor>
  <xdr:twoCellAnchor>
    <xdr:from>
      <xdr:col>6</xdr:col>
      <xdr:colOff>152400</xdr:colOff>
      <xdr:row>98</xdr:row>
      <xdr:rowOff>82550</xdr:rowOff>
    </xdr:from>
    <xdr:to>
      <xdr:col>11</xdr:col>
      <xdr:colOff>495300</xdr:colOff>
      <xdr:row>112</xdr:row>
      <xdr:rowOff>158750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330200</xdr:colOff>
      <xdr:row>114</xdr:row>
      <xdr:rowOff>127000</xdr:rowOff>
    </xdr:from>
    <xdr:to>
      <xdr:col>27</xdr:col>
      <xdr:colOff>774700</xdr:colOff>
      <xdr:row>129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AN99"/>
  <sheetViews>
    <sheetView tabSelected="1" topLeftCell="A18" workbookViewId="0">
      <selection activeCell="F33" sqref="F33:O40"/>
    </sheetView>
  </sheetViews>
  <sheetFormatPr baseColWidth="10" defaultRowHeight="15" x14ac:dyDescent="0"/>
  <cols>
    <col min="7" max="7" width="12.1640625" bestFit="1" customWidth="1"/>
    <col min="16" max="16" width="12.1640625" bestFit="1" customWidth="1"/>
    <col min="17" max="17" width="12.83203125" bestFit="1" customWidth="1"/>
  </cols>
  <sheetData>
    <row r="8" spans="2:15">
      <c r="B8" s="1">
        <v>4.2999999999999999E-4</v>
      </c>
    </row>
    <row r="12" spans="2:15" ht="20" thickBot="1">
      <c r="E12" s="2" t="s">
        <v>0</v>
      </c>
      <c r="F12" s="3">
        <v>0</v>
      </c>
      <c r="G12" s="3">
        <v>-9</v>
      </c>
      <c r="H12" s="3">
        <v>-8</v>
      </c>
      <c r="I12" s="3">
        <v>-7</v>
      </c>
      <c r="J12" s="3">
        <v>-6</v>
      </c>
      <c r="K12" s="3">
        <v>-5</v>
      </c>
      <c r="L12" s="3">
        <v>-4</v>
      </c>
      <c r="M12" s="3">
        <v>-3</v>
      </c>
      <c r="N12" s="3">
        <v>-2</v>
      </c>
      <c r="O12" s="3">
        <v>-1</v>
      </c>
    </row>
    <row r="13" spans="2:15" ht="16" thickTop="1">
      <c r="E13" s="4" t="s">
        <v>1</v>
      </c>
      <c r="F13">
        <v>1.3978347696614071</v>
      </c>
      <c r="G13">
        <v>1.3720974463742861</v>
      </c>
      <c r="H13">
        <v>1.2928651674909728</v>
      </c>
      <c r="I13">
        <v>1.0343354385753636</v>
      </c>
      <c r="J13">
        <v>0.55444172741994047</v>
      </c>
      <c r="K13">
        <v>0.18430769564618796</v>
      </c>
      <c r="L13">
        <v>4.7384963604980575E-2</v>
      </c>
      <c r="M13">
        <v>1.1240345467022126E-2</v>
      </c>
      <c r="N13">
        <v>2.6130129073524159E-3</v>
      </c>
      <c r="O13">
        <v>6.0455301232855481E-4</v>
      </c>
    </row>
    <row r="14" spans="2:15">
      <c r="E14" s="4" t="s">
        <v>2</v>
      </c>
      <c r="F14">
        <v>1.2748582770116881</v>
      </c>
      <c r="G14">
        <v>1.2630367789835928</v>
      </c>
      <c r="H14">
        <v>1.2252215608023653</v>
      </c>
      <c r="I14">
        <v>1.0846572603228255</v>
      </c>
      <c r="J14">
        <v>0.72475558378953664</v>
      </c>
      <c r="K14">
        <v>0.29749093012785544</v>
      </c>
      <c r="L14">
        <v>8.3759087697737641E-2</v>
      </c>
      <c r="M14">
        <v>2.0380511652049647E-2</v>
      </c>
      <c r="N14">
        <v>4.7671093681010369E-3</v>
      </c>
      <c r="O14">
        <v>1.1045205560766579E-3</v>
      </c>
    </row>
    <row r="15" spans="2:15">
      <c r="E15" s="4" t="s">
        <v>3</v>
      </c>
      <c r="F15">
        <v>1.2274990883316541</v>
      </c>
      <c r="G15">
        <v>1.2263538342527032</v>
      </c>
      <c r="H15">
        <v>1.222557265634385</v>
      </c>
      <c r="I15">
        <v>1.2063915240426775</v>
      </c>
      <c r="J15">
        <v>1.1410821917408984</v>
      </c>
      <c r="K15">
        <v>0.92445836733377262</v>
      </c>
      <c r="L15">
        <v>0.50746598401544118</v>
      </c>
      <c r="M15">
        <v>0.17188152045998234</v>
      </c>
      <c r="N15">
        <v>4.4501489352872542E-2</v>
      </c>
      <c r="O15">
        <v>1.0576011511630819E-2</v>
      </c>
    </row>
    <row r="16" spans="2:15">
      <c r="E16" s="4" t="s">
        <v>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5:27">
      <c r="E17" s="4" t="s">
        <v>5</v>
      </c>
      <c r="F17">
        <v>1.3698346601170683</v>
      </c>
      <c r="G17">
        <v>1.3520010287937867</v>
      </c>
      <c r="H17">
        <v>1.2958487579850033</v>
      </c>
      <c r="I17">
        <v>1.0983890882061864</v>
      </c>
      <c r="J17">
        <v>0.66185459072144148</v>
      </c>
      <c r="K17">
        <v>0.24330557849939938</v>
      </c>
      <c r="L17">
        <v>6.5102709216056348E-2</v>
      </c>
      <c r="M17">
        <v>1.5611196974689687E-2</v>
      </c>
      <c r="N17">
        <v>3.6385389023887065E-3</v>
      </c>
      <c r="O17">
        <v>8.4233160167681708E-4</v>
      </c>
    </row>
    <row r="18" spans="5:27">
      <c r="E18" s="4" t="s">
        <v>6</v>
      </c>
      <c r="F18">
        <v>1.3746776729899695</v>
      </c>
      <c r="G18">
        <v>1.3626080069547637</v>
      </c>
      <c r="H18">
        <v>1.323918170770344</v>
      </c>
      <c r="I18">
        <v>1.1790152107693193</v>
      </c>
      <c r="J18">
        <v>0.80001104002605294</v>
      </c>
      <c r="K18">
        <v>0.33453468335994957</v>
      </c>
      <c r="L18">
        <v>9.5080097411586448E-2</v>
      </c>
      <c r="M18">
        <v>2.3200273367979685E-2</v>
      </c>
      <c r="N18">
        <v>5.4304309366849882E-3</v>
      </c>
      <c r="O18">
        <v>1.258414338818312E-3</v>
      </c>
    </row>
    <row r="19" spans="5:27">
      <c r="E19" s="4" t="s">
        <v>7</v>
      </c>
      <c r="F19">
        <v>1.3969382357307689</v>
      </c>
      <c r="G19">
        <v>1.3963175679039446</v>
      </c>
      <c r="H19">
        <v>1.3942556763293754</v>
      </c>
      <c r="I19">
        <v>1.3854006693122261</v>
      </c>
      <c r="J19">
        <v>1.3483346391356814</v>
      </c>
      <c r="K19">
        <v>1.2083947844058376</v>
      </c>
      <c r="L19">
        <v>0.83381441083395635</v>
      </c>
      <c r="M19">
        <v>0.35606631674585432</v>
      </c>
      <c r="N19">
        <v>0.1023162650450445</v>
      </c>
      <c r="O19">
        <v>2.5048913122434738E-2</v>
      </c>
    </row>
    <row r="20" spans="5:27">
      <c r="E20" s="4" t="s">
        <v>8</v>
      </c>
      <c r="F20">
        <v>1.2192832629222681</v>
      </c>
      <c r="G20">
        <v>1.2188683585832245</v>
      </c>
      <c r="H20">
        <v>1.2174894041092632</v>
      </c>
      <c r="I20">
        <v>1.2115564814740469</v>
      </c>
      <c r="J20">
        <v>1.186529191972981</v>
      </c>
      <c r="K20">
        <v>1.0891451474351355</v>
      </c>
      <c r="L20">
        <v>0.80364539533483159</v>
      </c>
      <c r="M20">
        <v>0.37648105243687052</v>
      </c>
      <c r="N20">
        <v>0.1140605269173209</v>
      </c>
      <c r="O20">
        <v>2.8393902303065779E-2</v>
      </c>
    </row>
    <row r="21" spans="5:27">
      <c r="E21" s="4" t="s">
        <v>9</v>
      </c>
      <c r="F21">
        <v>1.1188253387586609</v>
      </c>
      <c r="G21">
        <v>1.1096994769628783</v>
      </c>
      <c r="H21">
        <v>1.0803686083724888</v>
      </c>
      <c r="I21">
        <v>0.96945631589603021</v>
      </c>
      <c r="J21">
        <v>0.67119908767711911</v>
      </c>
      <c r="K21">
        <v>0.28786270892389809</v>
      </c>
      <c r="L21">
        <v>8.2908120832961049E-2</v>
      </c>
      <c r="M21">
        <v>2.0311668099004136E-2</v>
      </c>
      <c r="N21">
        <v>4.7590390433519814E-3</v>
      </c>
      <c r="O21">
        <v>1.1030881837843587E-3</v>
      </c>
    </row>
    <row r="22" spans="5:27">
      <c r="E22" s="4" t="s">
        <v>10</v>
      </c>
      <c r="F22">
        <v>1.1841497990005521</v>
      </c>
      <c r="G22">
        <v>1.1772681435625103</v>
      </c>
      <c r="H22">
        <v>1.1549281714396187</v>
      </c>
      <c r="I22">
        <v>1.067266078457364</v>
      </c>
      <c r="J22">
        <v>0.80333732751870923</v>
      </c>
      <c r="K22">
        <v>0.38801078430279468</v>
      </c>
      <c r="L22">
        <v>0.11983733511177155</v>
      </c>
      <c r="M22">
        <v>3.0022362562628448E-2</v>
      </c>
      <c r="N22">
        <v>7.0739770139871885E-3</v>
      </c>
      <c r="O22">
        <v>1.6418420795336261E-3</v>
      </c>
    </row>
    <row r="23" spans="5:27">
      <c r="E23" s="4" t="s">
        <v>11</v>
      </c>
      <c r="F23">
        <v>1.3063378606855458</v>
      </c>
      <c r="G23">
        <v>1.3054592817470438</v>
      </c>
      <c r="H23">
        <v>1.3025434740696038</v>
      </c>
      <c r="I23">
        <v>1.2900713287379564</v>
      </c>
      <c r="J23">
        <v>1.2387310918012981</v>
      </c>
      <c r="K23">
        <v>1.0567063737566071</v>
      </c>
      <c r="L23">
        <v>0.64589229008183346</v>
      </c>
      <c r="M23">
        <v>0.24075639503476187</v>
      </c>
      <c r="N23">
        <v>6.4806273955929763E-2</v>
      </c>
      <c r="O23">
        <v>1.5565994592517686E-2</v>
      </c>
    </row>
    <row r="24" spans="5:27">
      <c r="E24" s="4" t="s">
        <v>12</v>
      </c>
      <c r="F24">
        <v>1</v>
      </c>
      <c r="G24">
        <v>0.99841710656972582</v>
      </c>
      <c r="H24">
        <v>0.99318444125647609</v>
      </c>
      <c r="I24">
        <v>0.97115361576340264</v>
      </c>
      <c r="J24">
        <v>0.88607806964126179</v>
      </c>
      <c r="K24">
        <v>0.64246597690168028</v>
      </c>
      <c r="L24">
        <v>0.29335913299958782</v>
      </c>
      <c r="M24">
        <v>8.7517244274931363E-2</v>
      </c>
      <c r="N24">
        <v>2.1677984448030343E-2</v>
      </c>
      <c r="O24">
        <v>5.093163219727909E-3</v>
      </c>
    </row>
    <row r="25" spans="5:27">
      <c r="E25" s="4" t="s">
        <v>13</v>
      </c>
      <c r="F25">
        <v>1.2729686371675293</v>
      </c>
      <c r="G25">
        <v>1.2618180625476947</v>
      </c>
      <c r="H25">
        <v>1.2260713056608428</v>
      </c>
      <c r="I25">
        <v>1.0921487867659021</v>
      </c>
      <c r="J25">
        <v>0.74155010648272568</v>
      </c>
      <c r="K25">
        <v>0.31033618178590305</v>
      </c>
      <c r="L25">
        <v>8.8238752863643105E-2</v>
      </c>
      <c r="M25">
        <v>2.1533589840780399E-2</v>
      </c>
      <c r="N25">
        <v>5.0404681958348381E-3</v>
      </c>
      <c r="O25">
        <v>1.1680551618068042E-3</v>
      </c>
    </row>
    <row r="26" spans="5:27">
      <c r="E26" s="4" t="s">
        <v>14</v>
      </c>
      <c r="F26">
        <v>1.2822914369478642</v>
      </c>
      <c r="G26">
        <v>1.2732405640105851</v>
      </c>
      <c r="H26">
        <v>1.2440144861375972</v>
      </c>
      <c r="I26">
        <v>1.1315852538973368</v>
      </c>
      <c r="J26">
        <v>0.81339482759085002</v>
      </c>
      <c r="K26">
        <v>0.36687078273398904</v>
      </c>
      <c r="L26">
        <v>0.10866516580838846</v>
      </c>
      <c r="M26">
        <v>2.6854891164554445E-2</v>
      </c>
      <c r="N26">
        <v>6.3058336455747736E-3</v>
      </c>
      <c r="O26">
        <v>1.4623657825777472E-3</v>
      </c>
    </row>
    <row r="27" spans="5:27">
      <c r="E27" s="4" t="s">
        <v>15</v>
      </c>
      <c r="F27">
        <v>1.449895716672216</v>
      </c>
      <c r="G27">
        <v>1.4493745042287656</v>
      </c>
      <c r="H27">
        <v>1.4476423734892883</v>
      </c>
      <c r="I27">
        <v>1.4401924386743594</v>
      </c>
      <c r="J27">
        <v>1.4088107904258855</v>
      </c>
      <c r="K27">
        <v>1.287388928464519</v>
      </c>
      <c r="L27">
        <v>0.93760724227696968</v>
      </c>
      <c r="M27">
        <v>0.43087931643726229</v>
      </c>
      <c r="N27">
        <v>0.12903285538825304</v>
      </c>
      <c r="O27">
        <v>3.2000360006827745E-2</v>
      </c>
    </row>
    <row r="28" spans="5:27">
      <c r="E28" s="4" t="s">
        <v>16</v>
      </c>
      <c r="F28">
        <v>1.2503967378849006</v>
      </c>
      <c r="G28">
        <v>1.2501017164632715</v>
      </c>
      <c r="H28">
        <v>1.2491207559683095</v>
      </c>
      <c r="I28">
        <v>1.2448924161548707</v>
      </c>
      <c r="J28">
        <v>1.2269156300349449</v>
      </c>
      <c r="K28">
        <v>1.1547391004158141</v>
      </c>
      <c r="L28">
        <v>0.92038062680070876</v>
      </c>
      <c r="M28">
        <v>0.48996198679390618</v>
      </c>
      <c r="N28">
        <v>0.16201323282761815</v>
      </c>
      <c r="O28">
        <v>4.1571913240374007E-2</v>
      </c>
    </row>
    <row r="29" spans="5:27">
      <c r="E29" s="5" t="s">
        <v>17</v>
      </c>
      <c r="F29" s="2">
        <f>AVERAGE(F13:F28)</f>
        <v>1.1953619683676311</v>
      </c>
      <c r="G29" s="2">
        <f t="shared" ref="G29:O29" si="0">AVERAGE(G13:G28)</f>
        <v>1.1885413673711733</v>
      </c>
      <c r="H29" s="2">
        <f t="shared" si="0"/>
        <v>1.1668768512197458</v>
      </c>
      <c r="I29" s="2">
        <f t="shared" si="0"/>
        <v>1.0879069941906168</v>
      </c>
      <c r="J29" s="2">
        <f t="shared" si="0"/>
        <v>0.88793911849870788</v>
      </c>
      <c r="K29" s="2">
        <f t="shared" si="0"/>
        <v>0.61100112650583394</v>
      </c>
      <c r="L29" s="2">
        <f t="shared" si="0"/>
        <v>0.3520713321806534</v>
      </c>
      <c r="M29" s="2">
        <f t="shared" si="0"/>
        <v>0.14516866695701736</v>
      </c>
      <c r="N29" s="2">
        <f t="shared" si="0"/>
        <v>4.2377314871771571E-2</v>
      </c>
      <c r="O29" s="2">
        <f t="shared" si="0"/>
        <v>1.0464714294573848E-2</v>
      </c>
    </row>
    <row r="32" spans="5:27" ht="20" thickBot="1">
      <c r="E32" s="6" t="s">
        <v>18</v>
      </c>
      <c r="F32" s="3">
        <v>0</v>
      </c>
      <c r="G32" s="3">
        <v>-9</v>
      </c>
      <c r="H32" s="3">
        <v>-8</v>
      </c>
      <c r="I32" s="3">
        <v>-7</v>
      </c>
      <c r="J32" s="3">
        <v>-6</v>
      </c>
      <c r="K32" s="3">
        <v>-5</v>
      </c>
      <c r="L32" s="3">
        <v>-4</v>
      </c>
      <c r="M32" s="3">
        <v>-3</v>
      </c>
      <c r="N32" s="3">
        <v>-2</v>
      </c>
      <c r="O32" s="3">
        <v>-1</v>
      </c>
      <c r="Q32" s="6" t="s">
        <v>18</v>
      </c>
      <c r="R32" s="3">
        <v>0</v>
      </c>
      <c r="S32" s="3">
        <v>-9</v>
      </c>
      <c r="T32" s="3">
        <v>-8</v>
      </c>
      <c r="U32" s="3">
        <v>-7</v>
      </c>
      <c r="V32" s="3">
        <v>-6</v>
      </c>
      <c r="W32" s="3">
        <v>-5</v>
      </c>
      <c r="X32" s="3">
        <v>-4</v>
      </c>
      <c r="Y32" s="3">
        <v>-3</v>
      </c>
      <c r="Z32" s="3">
        <v>-2</v>
      </c>
      <c r="AA32" s="3">
        <v>-1</v>
      </c>
    </row>
    <row r="33" spans="5:27" ht="16" thickTop="1">
      <c r="E33">
        <v>1</v>
      </c>
      <c r="F33">
        <f t="shared" ref="F33:O33" si="1">F21-F13</f>
        <v>-0.27900943090274621</v>
      </c>
      <c r="G33">
        <f t="shared" si="1"/>
        <v>-0.26239796941140781</v>
      </c>
      <c r="H33">
        <f t="shared" si="1"/>
        <v>-0.21249655911848397</v>
      </c>
      <c r="I33">
        <f t="shared" si="1"/>
        <v>-6.4879122679333379E-2</v>
      </c>
      <c r="J33">
        <f t="shared" si="1"/>
        <v>0.11675736025717864</v>
      </c>
      <c r="K33">
        <f t="shared" si="1"/>
        <v>0.10355501327771013</v>
      </c>
      <c r="L33">
        <f t="shared" si="1"/>
        <v>3.5523157227980474E-2</v>
      </c>
      <c r="M33">
        <f t="shared" si="1"/>
        <v>9.0713226319820098E-3</v>
      </c>
      <c r="N33">
        <f t="shared" si="1"/>
        <v>2.1460261359995654E-3</v>
      </c>
      <c r="O33">
        <f t="shared" si="1"/>
        <v>4.9853517145580391E-4</v>
      </c>
      <c r="Q33">
        <v>1</v>
      </c>
      <c r="R33">
        <f t="shared" ref="R33:AA41" si="2">F33/F$13</f>
        <v>-0.19960115240968698</v>
      </c>
      <c r="S33">
        <f t="shared" si="2"/>
        <v>-0.19123858156341897</v>
      </c>
      <c r="T33">
        <f t="shared" si="2"/>
        <v>-0.16436095925677238</v>
      </c>
      <c r="U33">
        <f t="shared" si="2"/>
        <v>-6.272541794438978E-2</v>
      </c>
      <c r="V33">
        <f t="shared" si="2"/>
        <v>0.21058544925992789</v>
      </c>
      <c r="W33">
        <f t="shared" si="2"/>
        <v>0.56185941077849921</v>
      </c>
      <c r="X33">
        <f t="shared" si="2"/>
        <v>0.74967151023086742</v>
      </c>
      <c r="Y33">
        <f t="shared" si="2"/>
        <v>0.80703236912034615</v>
      </c>
      <c r="Z33">
        <f t="shared" si="2"/>
        <v>0.82128416968823337</v>
      </c>
      <c r="AA33">
        <f t="shared" si="2"/>
        <v>0.82463433526796548</v>
      </c>
    </row>
    <row r="34" spans="5:27">
      <c r="E34">
        <v>2</v>
      </c>
      <c r="F34">
        <f t="shared" ref="F34:O34" si="3">F25-F17</f>
        <v>-9.6866022949539055E-2</v>
      </c>
      <c r="G34">
        <f t="shared" si="3"/>
        <v>-9.0182966246092011E-2</v>
      </c>
      <c r="H34">
        <f t="shared" si="3"/>
        <v>-6.9777452324160549E-2</v>
      </c>
      <c r="I34">
        <f t="shared" si="3"/>
        <v>-6.2403014402843127E-3</v>
      </c>
      <c r="J34">
        <f t="shared" si="3"/>
        <v>7.9695515761284197E-2</v>
      </c>
      <c r="K34">
        <f t="shared" si="3"/>
        <v>6.7030603286503676E-2</v>
      </c>
      <c r="L34">
        <f t="shared" si="3"/>
        <v>2.3136043647586757E-2</v>
      </c>
      <c r="M34">
        <f t="shared" si="3"/>
        <v>5.9223928660907116E-3</v>
      </c>
      <c r="N34">
        <f t="shared" si="3"/>
        <v>1.4019292934461317E-3</v>
      </c>
      <c r="O34">
        <f t="shared" si="3"/>
        <v>3.2572356012998708E-4</v>
      </c>
      <c r="Q34">
        <v>2</v>
      </c>
      <c r="R34">
        <f t="shared" si="2"/>
        <v>-6.9297190949830639E-2</v>
      </c>
      <c r="S34">
        <f t="shared" si="2"/>
        <v>-6.5726356742662098E-2</v>
      </c>
      <c r="T34">
        <f t="shared" si="2"/>
        <v>-5.3971175091348231E-2</v>
      </c>
      <c r="U34">
        <f t="shared" si="2"/>
        <v>-6.0331505694896795E-3</v>
      </c>
      <c r="V34">
        <f t="shared" si="2"/>
        <v>0.14374011157519156</v>
      </c>
      <c r="W34">
        <f t="shared" si="2"/>
        <v>0.36368857551765538</v>
      </c>
      <c r="X34">
        <f t="shared" si="2"/>
        <v>0.48825707328716733</v>
      </c>
      <c r="Y34">
        <f t="shared" si="2"/>
        <v>0.52688708576318466</v>
      </c>
      <c r="Z34">
        <f t="shared" si="2"/>
        <v>0.53651831933222593</v>
      </c>
      <c r="AA34">
        <f t="shared" si="2"/>
        <v>0.53878411568143336</v>
      </c>
    </row>
    <row r="35" spans="5:27">
      <c r="E35">
        <v>3</v>
      </c>
      <c r="F35">
        <f t="shared" ref="F35:O35" si="4">F23-F15</f>
        <v>7.8838772353891695E-2</v>
      </c>
      <c r="G35">
        <f t="shared" si="4"/>
        <v>7.9105447494340675E-2</v>
      </c>
      <c r="H35">
        <f t="shared" si="4"/>
        <v>7.9986208435218753E-2</v>
      </c>
      <c r="I35">
        <f t="shared" si="4"/>
        <v>8.3679804695278914E-2</v>
      </c>
      <c r="J35">
        <f t="shared" si="4"/>
        <v>9.7648900060399724E-2</v>
      </c>
      <c r="K35">
        <f t="shared" si="4"/>
        <v>0.13224800642283452</v>
      </c>
      <c r="L35">
        <f t="shared" si="4"/>
        <v>0.13842630606639228</v>
      </c>
      <c r="M35">
        <f t="shared" si="4"/>
        <v>6.8874874574779532E-2</v>
      </c>
      <c r="N35">
        <f t="shared" si="4"/>
        <v>2.0304784603057222E-2</v>
      </c>
      <c r="O35">
        <f t="shared" si="4"/>
        <v>4.9899830808868666E-3</v>
      </c>
      <c r="Q35">
        <v>3</v>
      </c>
      <c r="R35">
        <f t="shared" si="2"/>
        <v>5.6400637661194068E-2</v>
      </c>
      <c r="S35">
        <f t="shared" si="2"/>
        <v>5.7652936898449691E-2</v>
      </c>
      <c r="T35">
        <f t="shared" si="2"/>
        <v>6.1867401525284922E-2</v>
      </c>
      <c r="U35">
        <f t="shared" si="2"/>
        <v>8.0901999075401354E-2</v>
      </c>
      <c r="V35">
        <f t="shared" si="2"/>
        <v>0.17612112370185901</v>
      </c>
      <c r="W35">
        <f t="shared" si="2"/>
        <v>0.71753925390456053</v>
      </c>
      <c r="X35">
        <f t="shared" si="2"/>
        <v>2.9213129131082094</v>
      </c>
      <c r="Y35">
        <f t="shared" si="2"/>
        <v>6.1274695494769666</v>
      </c>
      <c r="Z35">
        <f t="shared" si="2"/>
        <v>7.7706407595325073</v>
      </c>
      <c r="AA35">
        <f t="shared" si="2"/>
        <v>8.2540041636166297</v>
      </c>
    </row>
    <row r="36" spans="5:27">
      <c r="E36">
        <v>4</v>
      </c>
      <c r="F36">
        <f t="shared" ref="F36:O36" si="5">F22-F14</f>
        <v>-9.0708478011136018E-2</v>
      </c>
      <c r="G36">
        <f t="shared" si="5"/>
        <v>-8.5768635421082484E-2</v>
      </c>
      <c r="H36">
        <f t="shared" si="5"/>
        <v>-7.029338936274665E-2</v>
      </c>
      <c r="I36">
        <f t="shared" si="5"/>
        <v>-1.7391181865461514E-2</v>
      </c>
      <c r="J36">
        <f t="shared" si="5"/>
        <v>7.8581743729172593E-2</v>
      </c>
      <c r="K36">
        <f t="shared" si="5"/>
        <v>9.051985417493924E-2</v>
      </c>
      <c r="L36">
        <f t="shared" si="5"/>
        <v>3.6078247414033912E-2</v>
      </c>
      <c r="M36">
        <f t="shared" si="5"/>
        <v>9.6418509105788003E-3</v>
      </c>
      <c r="N36">
        <f t="shared" si="5"/>
        <v>2.3068676458861516E-3</v>
      </c>
      <c r="O36">
        <f t="shared" si="5"/>
        <v>5.373215234569682E-4</v>
      </c>
      <c r="Q36">
        <v>4</v>
      </c>
      <c r="R36">
        <f t="shared" si="2"/>
        <v>-6.4892131731068642E-2</v>
      </c>
      <c r="S36">
        <f t="shared" si="2"/>
        <v>-6.2509142953164704E-2</v>
      </c>
      <c r="T36">
        <f t="shared" si="2"/>
        <v>-5.4370239937056281E-2</v>
      </c>
      <c r="U36">
        <f t="shared" si="2"/>
        <v>-1.6813870256070087E-2</v>
      </c>
      <c r="V36">
        <f t="shared" si="2"/>
        <v>0.14173129445874821</v>
      </c>
      <c r="W36">
        <f t="shared" si="2"/>
        <v>0.49113442527494083</v>
      </c>
      <c r="X36">
        <f t="shared" si="2"/>
        <v>0.76138598975818927</v>
      </c>
      <c r="Y36">
        <f t="shared" si="2"/>
        <v>0.8577895527203212</v>
      </c>
      <c r="Z36">
        <f t="shared" si="2"/>
        <v>0.88283821308159549</v>
      </c>
      <c r="AA36">
        <f t="shared" si="2"/>
        <v>0.88879140869279383</v>
      </c>
    </row>
    <row r="37" spans="5:27">
      <c r="E37">
        <v>5</v>
      </c>
      <c r="F37">
        <f t="shared" ref="F37:O37" si="6">F27-F19</f>
        <v>5.2957480941447033E-2</v>
      </c>
      <c r="G37">
        <f t="shared" si="6"/>
        <v>5.3056936324821002E-2</v>
      </c>
      <c r="H37">
        <f t="shared" si="6"/>
        <v>5.3386697159912844E-2</v>
      </c>
      <c r="I37">
        <f t="shared" si="6"/>
        <v>5.4791769362133369E-2</v>
      </c>
      <c r="J37">
        <f t="shared" si="6"/>
        <v>6.0476151290204117E-2</v>
      </c>
      <c r="K37">
        <f t="shared" si="6"/>
        <v>7.8994144058681437E-2</v>
      </c>
      <c r="L37">
        <f t="shared" si="6"/>
        <v>0.10379283144301332</v>
      </c>
      <c r="M37">
        <f t="shared" si="6"/>
        <v>7.4812999691407978E-2</v>
      </c>
      <c r="N37">
        <f t="shared" si="6"/>
        <v>2.6716590343208543E-2</v>
      </c>
      <c r="O37">
        <f t="shared" si="6"/>
        <v>6.9514468843930068E-3</v>
      </c>
      <c r="Q37">
        <v>5</v>
      </c>
      <c r="R37">
        <f t="shared" si="2"/>
        <v>3.788536534563005E-2</v>
      </c>
      <c r="S37">
        <f t="shared" si="2"/>
        <v>3.8668489956760636E-2</v>
      </c>
      <c r="T37">
        <f t="shared" si="2"/>
        <v>4.1293321610264208E-2</v>
      </c>
      <c r="U37">
        <f t="shared" si="2"/>
        <v>5.2972920890732043E-2</v>
      </c>
      <c r="V37">
        <f t="shared" si="2"/>
        <v>0.10907575728765233</v>
      </c>
      <c r="W37">
        <f t="shared" si="2"/>
        <v>0.42859927135286319</v>
      </c>
      <c r="X37">
        <f t="shared" si="2"/>
        <v>2.1904170341518165</v>
      </c>
      <c r="Y37">
        <f t="shared" si="2"/>
        <v>6.6557562586399737</v>
      </c>
      <c r="Z37">
        <f t="shared" si="2"/>
        <v>10.224438719010617</v>
      </c>
      <c r="AA37">
        <f t="shared" si="2"/>
        <v>11.498490194628495</v>
      </c>
    </row>
    <row r="38" spans="5:27">
      <c r="E38">
        <v>6</v>
      </c>
      <c r="F38">
        <f t="shared" ref="F38:O38" si="7">F26-F18</f>
        <v>-9.2386236042105274E-2</v>
      </c>
      <c r="G38">
        <f t="shared" si="7"/>
        <v>-8.9367442944178643E-2</v>
      </c>
      <c r="H38">
        <f t="shared" si="7"/>
        <v>-7.9903684632746774E-2</v>
      </c>
      <c r="I38">
        <f t="shared" si="7"/>
        <v>-4.7429956871982482E-2</v>
      </c>
      <c r="J38">
        <f t="shared" si="7"/>
        <v>1.3383787564797078E-2</v>
      </c>
      <c r="K38">
        <f t="shared" si="7"/>
        <v>3.2336099374039473E-2</v>
      </c>
      <c r="L38">
        <f t="shared" si="7"/>
        <v>1.3585068396802014E-2</v>
      </c>
      <c r="M38">
        <f t="shared" si="7"/>
        <v>3.6546177965747599E-3</v>
      </c>
      <c r="N38">
        <f t="shared" si="7"/>
        <v>8.7540270888978537E-4</v>
      </c>
      <c r="O38">
        <f t="shared" si="7"/>
        <v>2.0395144375943519E-4</v>
      </c>
      <c r="Q38">
        <v>6</v>
      </c>
      <c r="R38">
        <f t="shared" si="2"/>
        <v>-6.6092386630562702E-2</v>
      </c>
      <c r="S38">
        <f t="shared" si="2"/>
        <v>-6.5131994218288664E-2</v>
      </c>
      <c r="T38">
        <f t="shared" si="2"/>
        <v>-6.1803571356024399E-2</v>
      </c>
      <c r="U38">
        <f t="shared" si="2"/>
        <v>-4.5855488561147899E-2</v>
      </c>
      <c r="V38">
        <f t="shared" si="2"/>
        <v>2.4139214101142222E-2</v>
      </c>
      <c r="W38">
        <f t="shared" si="2"/>
        <v>0.17544627890153039</v>
      </c>
      <c r="X38">
        <f t="shared" si="2"/>
        <v>0.28669576513875605</v>
      </c>
      <c r="Y38">
        <f t="shared" si="2"/>
        <v>0.32513393892536363</v>
      </c>
      <c r="Z38">
        <f t="shared" si="2"/>
        <v>0.33501660341079981</v>
      </c>
      <c r="AA38">
        <f t="shared" si="2"/>
        <v>0.33735907290226891</v>
      </c>
    </row>
    <row r="39" spans="5:27">
      <c r="E39">
        <v>7</v>
      </c>
      <c r="F39">
        <f t="shared" ref="F39:O39" si="8">F24-F16</f>
        <v>1</v>
      </c>
      <c r="G39">
        <f t="shared" si="8"/>
        <v>0.99841710656972582</v>
      </c>
      <c r="H39">
        <f t="shared" si="8"/>
        <v>0.99318444125647609</v>
      </c>
      <c r="I39">
        <f t="shared" si="8"/>
        <v>0.97115361576340264</v>
      </c>
      <c r="J39">
        <f t="shared" si="8"/>
        <v>0.88607806964126179</v>
      </c>
      <c r="K39">
        <f t="shared" si="8"/>
        <v>0.64246597690168028</v>
      </c>
      <c r="L39">
        <f t="shared" si="8"/>
        <v>0.29335913299958782</v>
      </c>
      <c r="M39">
        <f t="shared" si="8"/>
        <v>8.7517244274931363E-2</v>
      </c>
      <c r="N39">
        <f t="shared" si="8"/>
        <v>2.1677984448030343E-2</v>
      </c>
      <c r="O39">
        <f t="shared" si="8"/>
        <v>5.093163219727909E-3</v>
      </c>
      <c r="Q39">
        <v>7</v>
      </c>
      <c r="R39">
        <f t="shared" si="2"/>
        <v>0.71539213482450914</v>
      </c>
      <c r="S39">
        <f t="shared" si="2"/>
        <v>0.72765757942921916</v>
      </c>
      <c r="T39">
        <f t="shared" si="2"/>
        <v>0.76820419192197842</v>
      </c>
      <c r="U39">
        <f t="shared" si="2"/>
        <v>0.93891553894838597</v>
      </c>
      <c r="V39">
        <f t="shared" si="2"/>
        <v>1.5981446305720353</v>
      </c>
      <c r="W39">
        <f t="shared" si="2"/>
        <v>3.4858337013502152</v>
      </c>
      <c r="X39">
        <f t="shared" si="2"/>
        <v>6.1909751676743552</v>
      </c>
      <c r="Y39">
        <f t="shared" si="2"/>
        <v>7.7859923906873538</v>
      </c>
      <c r="Z39">
        <f t="shared" si="2"/>
        <v>8.2961643193699857</v>
      </c>
      <c r="AA39">
        <f t="shared" si="2"/>
        <v>8.4246759438193664</v>
      </c>
    </row>
    <row r="40" spans="5:27">
      <c r="E40">
        <v>8</v>
      </c>
      <c r="F40">
        <f t="shared" ref="F40:O40" si="9">F28-F20</f>
        <v>3.1113474962632504E-2</v>
      </c>
      <c r="G40">
        <f t="shared" si="9"/>
        <v>3.1233357880046997E-2</v>
      </c>
      <c r="H40">
        <f t="shared" si="9"/>
        <v>3.1631351859046308E-2</v>
      </c>
      <c r="I40">
        <f t="shared" si="9"/>
        <v>3.3335934680823742E-2</v>
      </c>
      <c r="J40">
        <f t="shared" si="9"/>
        <v>4.0386438061963847E-2</v>
      </c>
      <c r="K40">
        <f t="shared" si="9"/>
        <v>6.5593952980678605E-2</v>
      </c>
      <c r="L40">
        <f t="shared" si="9"/>
        <v>0.11673523146587717</v>
      </c>
      <c r="M40">
        <f t="shared" si="9"/>
        <v>0.11348093435703566</v>
      </c>
      <c r="N40">
        <f t="shared" si="9"/>
        <v>4.7952705910297252E-2</v>
      </c>
      <c r="O40">
        <f t="shared" si="9"/>
        <v>1.3178010937308228E-2</v>
      </c>
      <c r="Q40">
        <v>8</v>
      </c>
      <c r="R40">
        <f t="shared" si="2"/>
        <v>2.2258335275326582E-2</v>
      </c>
      <c r="S40">
        <f t="shared" si="2"/>
        <v>2.2763221345961926E-2</v>
      </c>
      <c r="T40">
        <f t="shared" si="2"/>
        <v>2.4466087148462965E-2</v>
      </c>
      <c r="U40">
        <f t="shared" si="2"/>
        <v>3.2229326616458984E-2</v>
      </c>
      <c r="V40">
        <f t="shared" si="2"/>
        <v>7.2841628010033771E-2</v>
      </c>
      <c r="W40">
        <f t="shared" si="2"/>
        <v>0.35589372842357103</v>
      </c>
      <c r="X40">
        <f t="shared" si="2"/>
        <v>2.4635500923674294</v>
      </c>
      <c r="Y40">
        <f t="shared" si="2"/>
        <v>10.095858235850098</v>
      </c>
      <c r="Z40">
        <f t="shared" si="2"/>
        <v>18.351499824348128</v>
      </c>
      <c r="AA40">
        <f t="shared" si="2"/>
        <v>21.797941071454641</v>
      </c>
    </row>
    <row r="41" spans="5:27">
      <c r="E41" s="2" t="s">
        <v>19</v>
      </c>
      <c r="F41" s="7">
        <f>AVERAGE(F33:F40)</f>
        <v>7.5492445044055584E-2</v>
      </c>
      <c r="G41" s="7">
        <f t="shared" ref="G41:O41" si="10">AVERAGE(G33:G40)</f>
        <v>7.9261979280771694E-2</v>
      </c>
      <c r="H41" s="7">
        <f t="shared" si="10"/>
        <v>9.0714701659064506E-2</v>
      </c>
      <c r="I41" s="7">
        <f t="shared" si="10"/>
        <v>0.12587757020557211</v>
      </c>
      <c r="J41" s="7">
        <f t="shared" si="10"/>
        <v>0.17162599579578275</v>
      </c>
      <c r="K41" s="7">
        <f t="shared" si="10"/>
        <v>0.15159295630963343</v>
      </c>
      <c r="L41" s="7">
        <f t="shared" si="10"/>
        <v>9.5079502332659216E-2</v>
      </c>
      <c r="M41" s="7">
        <f t="shared" si="10"/>
        <v>4.6622029637922599E-2</v>
      </c>
      <c r="N41" s="7">
        <f t="shared" si="10"/>
        <v>1.5422786386101874E-2</v>
      </c>
      <c r="O41" s="7">
        <f t="shared" si="10"/>
        <v>3.972266977639775E-3</v>
      </c>
      <c r="R41" s="4">
        <f t="shared" si="2"/>
        <v>5.4006701423188856E-2</v>
      </c>
      <c r="S41" s="4">
        <f t="shared" si="2"/>
        <v>5.7767019019107115E-2</v>
      </c>
      <c r="T41" s="4">
        <f t="shared" si="2"/>
        <v>7.0165632070598657E-2</v>
      </c>
      <c r="U41" s="4">
        <f t="shared" si="2"/>
        <v>0.1216989822749851</v>
      </c>
      <c r="V41" s="4">
        <f t="shared" si="2"/>
        <v>0.3095474011208238</v>
      </c>
      <c r="W41" s="4">
        <f t="shared" si="2"/>
        <v>0.82249933068797954</v>
      </c>
      <c r="X41" s="4">
        <f t="shared" si="2"/>
        <v>2.0065331932145987</v>
      </c>
      <c r="Y41" s="4">
        <f t="shared" si="2"/>
        <v>4.1477399226479506</v>
      </c>
      <c r="Z41" s="4">
        <f t="shared" si="2"/>
        <v>5.9023001159717614</v>
      </c>
      <c r="AA41" s="4">
        <f t="shared" si="2"/>
        <v>6.5705850382579483</v>
      </c>
    </row>
    <row r="43" spans="5:27" ht="20" thickBot="1">
      <c r="E43" s="6" t="s">
        <v>20</v>
      </c>
      <c r="F43" s="3">
        <v>0</v>
      </c>
      <c r="G43" s="3">
        <v>-9</v>
      </c>
      <c r="H43" s="3">
        <v>-8</v>
      </c>
      <c r="I43" s="3">
        <v>-7</v>
      </c>
      <c r="J43" s="3">
        <v>-6</v>
      </c>
      <c r="K43" s="3">
        <v>-5</v>
      </c>
      <c r="L43" s="3">
        <v>-4</v>
      </c>
      <c r="M43" s="3">
        <v>-3</v>
      </c>
      <c r="N43" s="3">
        <v>-2</v>
      </c>
      <c r="O43" s="3">
        <v>-1</v>
      </c>
      <c r="Q43" s="8" t="s">
        <v>20</v>
      </c>
      <c r="R43" s="9">
        <v>0</v>
      </c>
      <c r="S43" s="9">
        <v>-9</v>
      </c>
      <c r="T43" s="9">
        <v>-8</v>
      </c>
      <c r="U43" s="9">
        <v>-7</v>
      </c>
      <c r="V43" s="9">
        <v>-6</v>
      </c>
      <c r="W43" s="9">
        <v>-5</v>
      </c>
      <c r="X43" s="9">
        <v>-4</v>
      </c>
      <c r="Y43" s="9">
        <v>-3</v>
      </c>
      <c r="Z43" s="9">
        <v>-2</v>
      </c>
      <c r="AA43" s="9">
        <v>-1</v>
      </c>
    </row>
    <row r="44" spans="5:27" ht="16" thickTop="1">
      <c r="E44">
        <v>1</v>
      </c>
      <c r="F44">
        <f t="shared" ref="F44:O44" si="11">F17-F13</f>
        <v>-2.8000109544338736E-2</v>
      </c>
      <c r="G44">
        <f t="shared" si="11"/>
        <v>-2.0096417580499404E-2</v>
      </c>
      <c r="H44">
        <f t="shared" si="11"/>
        <v>2.9835904940305191E-3</v>
      </c>
      <c r="I44">
        <f t="shared" si="11"/>
        <v>6.4053649630822829E-2</v>
      </c>
      <c r="J44">
        <f t="shared" si="11"/>
        <v>0.10741286330150102</v>
      </c>
      <c r="K44">
        <f t="shared" si="11"/>
        <v>5.899788285321142E-2</v>
      </c>
      <c r="L44">
        <f t="shared" si="11"/>
        <v>1.7717745611075773E-2</v>
      </c>
      <c r="M44">
        <f t="shared" si="11"/>
        <v>4.370851507667561E-3</v>
      </c>
      <c r="N44">
        <f t="shared" si="11"/>
        <v>1.0255259950362906E-3</v>
      </c>
      <c r="O44">
        <f t="shared" si="11"/>
        <v>2.3777858934826226E-4</v>
      </c>
      <c r="Q44">
        <v>1</v>
      </c>
      <c r="R44">
        <f t="shared" ref="R44:AA52" si="12">F44/F$13</f>
        <v>-2.0031058142244602E-2</v>
      </c>
      <c r="S44">
        <f t="shared" si="12"/>
        <v>-1.464649441160568E-2</v>
      </c>
      <c r="T44">
        <f t="shared" si="12"/>
        <v>2.307735229514064E-3</v>
      </c>
      <c r="U44">
        <f t="shared" si="12"/>
        <v>6.192734701137842E-2</v>
      </c>
      <c r="V44">
        <f t="shared" si="12"/>
        <v>0.19373156454392418</v>
      </c>
      <c r="W44">
        <f t="shared" si="12"/>
        <v>0.32010536861395389</v>
      </c>
      <c r="X44">
        <f t="shared" si="12"/>
        <v>0.37391071477394749</v>
      </c>
      <c r="Y44">
        <f t="shared" si="12"/>
        <v>0.38885384087981406</v>
      </c>
      <c r="Z44">
        <f t="shared" si="12"/>
        <v>0.39246878274144642</v>
      </c>
      <c r="AA44">
        <f t="shared" si="12"/>
        <v>0.39331305030209224</v>
      </c>
    </row>
    <row r="45" spans="5:27">
      <c r="E45">
        <v>2</v>
      </c>
      <c r="F45">
        <f t="shared" ref="F45:O45" si="13">F25-F21</f>
        <v>0.15414329840886842</v>
      </c>
      <c r="G45">
        <f t="shared" si="13"/>
        <v>0.15211858558481639</v>
      </c>
      <c r="H45">
        <f t="shared" si="13"/>
        <v>0.14570269728835394</v>
      </c>
      <c r="I45">
        <f t="shared" si="13"/>
        <v>0.12269247086987189</v>
      </c>
      <c r="J45">
        <f t="shared" si="13"/>
        <v>7.0351018805606569E-2</v>
      </c>
      <c r="K45">
        <f t="shared" si="13"/>
        <v>2.2473472862004962E-2</v>
      </c>
      <c r="L45">
        <f t="shared" si="13"/>
        <v>5.3306320306820559E-3</v>
      </c>
      <c r="M45">
        <f t="shared" si="13"/>
        <v>1.2219217417762628E-3</v>
      </c>
      <c r="N45">
        <f t="shared" si="13"/>
        <v>2.8142915248285678E-4</v>
      </c>
      <c r="O45">
        <f t="shared" si="13"/>
        <v>6.4966978022445434E-5</v>
      </c>
      <c r="Q45">
        <v>2</v>
      </c>
      <c r="R45">
        <f t="shared" si="12"/>
        <v>0.11027290331761175</v>
      </c>
      <c r="S45">
        <f t="shared" si="12"/>
        <v>0.11086573040915119</v>
      </c>
      <c r="T45">
        <f t="shared" si="12"/>
        <v>0.1126975193949382</v>
      </c>
      <c r="U45">
        <f t="shared" si="12"/>
        <v>0.11861961438627851</v>
      </c>
      <c r="V45">
        <f t="shared" si="12"/>
        <v>0.12688622685918788</v>
      </c>
      <c r="W45">
        <f t="shared" si="12"/>
        <v>0.12193453335311005</v>
      </c>
      <c r="X45">
        <f t="shared" si="12"/>
        <v>0.11249627783024739</v>
      </c>
      <c r="Y45">
        <f t="shared" si="12"/>
        <v>0.10870855752265264</v>
      </c>
      <c r="Z45">
        <f t="shared" si="12"/>
        <v>0.10770293238543906</v>
      </c>
      <c r="AA45">
        <f t="shared" si="12"/>
        <v>0.10746283071556015</v>
      </c>
    </row>
    <row r="46" spans="5:27">
      <c r="E46">
        <v>3</v>
      </c>
      <c r="F46">
        <f t="shared" ref="F46:O46" si="14">F19-F15</f>
        <v>0.16943914739911481</v>
      </c>
      <c r="G46">
        <f t="shared" si="14"/>
        <v>0.1699637336512414</v>
      </c>
      <c r="H46">
        <f t="shared" si="14"/>
        <v>0.17169841069499037</v>
      </c>
      <c r="I46">
        <f t="shared" si="14"/>
        <v>0.17900914526954859</v>
      </c>
      <c r="J46">
        <f t="shared" si="14"/>
        <v>0.20725244739478299</v>
      </c>
      <c r="K46">
        <f t="shared" si="14"/>
        <v>0.28393641707206496</v>
      </c>
      <c r="L46">
        <f t="shared" si="14"/>
        <v>0.32634842681851517</v>
      </c>
      <c r="M46">
        <f t="shared" si="14"/>
        <v>0.18418479628587198</v>
      </c>
      <c r="N46">
        <f t="shared" si="14"/>
        <v>5.7814775692171957E-2</v>
      </c>
      <c r="O46">
        <f t="shared" si="14"/>
        <v>1.4472901610803919E-2</v>
      </c>
      <c r="Q46">
        <v>3</v>
      </c>
      <c r="R46">
        <f t="shared" si="12"/>
        <v>0.12121543338069742</v>
      </c>
      <c r="S46">
        <f t="shared" si="12"/>
        <v>0.12387147436238143</v>
      </c>
      <c r="T46">
        <f t="shared" si="12"/>
        <v>0.13280457623295758</v>
      </c>
      <c r="U46">
        <f t="shared" si="12"/>
        <v>0.17306682009861896</v>
      </c>
      <c r="V46">
        <f t="shared" si="12"/>
        <v>0.3738038411344311</v>
      </c>
      <c r="W46">
        <f t="shared" si="12"/>
        <v>1.5405564921018404</v>
      </c>
      <c r="X46">
        <f t="shared" si="12"/>
        <v>6.8871726807491545</v>
      </c>
      <c r="Y46">
        <f t="shared" si="12"/>
        <v>16.386044079005298</v>
      </c>
      <c r="Z46">
        <f t="shared" si="12"/>
        <v>22.125713780247509</v>
      </c>
      <c r="AA46">
        <f t="shared" si="12"/>
        <v>23.93983871663908</v>
      </c>
    </row>
    <row r="47" spans="5:27">
      <c r="E47">
        <v>4</v>
      </c>
      <c r="F47">
        <f t="shared" ref="F47:O47" si="15">F18-F14</f>
        <v>9.9819395978281378E-2</v>
      </c>
      <c r="G47">
        <f t="shared" si="15"/>
        <v>9.9571227971170906E-2</v>
      </c>
      <c r="H47">
        <f t="shared" si="15"/>
        <v>9.8696609967978688E-2</v>
      </c>
      <c r="I47">
        <f t="shared" si="15"/>
        <v>9.4357950446493755E-2</v>
      </c>
      <c r="J47">
        <f t="shared" si="15"/>
        <v>7.5255456236516305E-2</v>
      </c>
      <c r="K47">
        <f t="shared" si="15"/>
        <v>3.7043753232094134E-2</v>
      </c>
      <c r="L47">
        <f t="shared" si="15"/>
        <v>1.1321009713848806E-2</v>
      </c>
      <c r="M47">
        <f t="shared" si="15"/>
        <v>2.819761715930038E-3</v>
      </c>
      <c r="N47">
        <f t="shared" si="15"/>
        <v>6.6332156858395133E-4</v>
      </c>
      <c r="O47">
        <f t="shared" si="15"/>
        <v>1.5389378274165404E-4</v>
      </c>
      <c r="Q47">
        <v>4</v>
      </c>
      <c r="R47">
        <f t="shared" si="12"/>
        <v>7.141001078579573E-2</v>
      </c>
      <c r="S47">
        <f t="shared" si="12"/>
        <v>7.2568627129424357E-2</v>
      </c>
      <c r="T47">
        <f t="shared" si="12"/>
        <v>7.6339445481013637E-2</v>
      </c>
      <c r="U47">
        <f t="shared" si="12"/>
        <v>9.1225676823427013E-2</v>
      </c>
      <c r="V47">
        <f t="shared" si="12"/>
        <v>0.13573194894026611</v>
      </c>
      <c r="W47">
        <f t="shared" si="12"/>
        <v>0.20098864077388465</v>
      </c>
      <c r="X47">
        <f t="shared" si="12"/>
        <v>0.23891565704735224</v>
      </c>
      <c r="Y47">
        <f t="shared" si="12"/>
        <v>0.25086076973371441</v>
      </c>
      <c r="Z47">
        <f t="shared" si="12"/>
        <v>0.25385315423338223</v>
      </c>
      <c r="AA47">
        <f t="shared" si="12"/>
        <v>0.25455796200386444</v>
      </c>
    </row>
    <row r="48" spans="5:27">
      <c r="E48">
        <v>5</v>
      </c>
      <c r="F48">
        <f t="shared" ref="F48:O48" si="16">F27-F23</f>
        <v>0.14355785598667015</v>
      </c>
      <c r="G48">
        <f t="shared" si="16"/>
        <v>0.14391522248172173</v>
      </c>
      <c r="H48">
        <f t="shared" si="16"/>
        <v>0.14509889941968446</v>
      </c>
      <c r="I48">
        <f t="shared" si="16"/>
        <v>0.15012110993640304</v>
      </c>
      <c r="J48">
        <f t="shared" si="16"/>
        <v>0.17007969862458738</v>
      </c>
      <c r="K48">
        <f t="shared" si="16"/>
        <v>0.23068255470791188</v>
      </c>
      <c r="L48">
        <f t="shared" si="16"/>
        <v>0.29171495219513621</v>
      </c>
      <c r="M48">
        <f t="shared" si="16"/>
        <v>0.19012292140250042</v>
      </c>
      <c r="N48">
        <f t="shared" si="16"/>
        <v>6.4226581432323279E-2</v>
      </c>
      <c r="O48">
        <f t="shared" si="16"/>
        <v>1.6434365414310058E-2</v>
      </c>
      <c r="Q48">
        <v>5</v>
      </c>
      <c r="R48">
        <f t="shared" si="12"/>
        <v>0.1027001610651334</v>
      </c>
      <c r="S48">
        <f t="shared" si="12"/>
        <v>0.10488702742069238</v>
      </c>
      <c r="T48">
        <f t="shared" si="12"/>
        <v>0.11223049631793687</v>
      </c>
      <c r="U48">
        <f t="shared" si="12"/>
        <v>0.14513774191394965</v>
      </c>
      <c r="V48">
        <f t="shared" si="12"/>
        <v>0.30675847472022444</v>
      </c>
      <c r="W48">
        <f t="shared" si="12"/>
        <v>1.251616509550143</v>
      </c>
      <c r="X48">
        <f t="shared" si="12"/>
        <v>6.1562768017927612</v>
      </c>
      <c r="Y48">
        <f t="shared" si="12"/>
        <v>16.914330788168307</v>
      </c>
      <c r="Z48">
        <f t="shared" si="12"/>
        <v>24.579511739725618</v>
      </c>
      <c r="AA48">
        <f t="shared" si="12"/>
        <v>27.184324747650944</v>
      </c>
    </row>
    <row r="49" spans="5:27">
      <c r="E49">
        <v>6</v>
      </c>
      <c r="F49">
        <f t="shared" ref="F49:O49" si="17">F20-F16</f>
        <v>1.2192832629222681</v>
      </c>
      <c r="G49">
        <f t="shared" si="17"/>
        <v>1.2188683585832245</v>
      </c>
      <c r="H49">
        <f t="shared" si="17"/>
        <v>1.2174894041092632</v>
      </c>
      <c r="I49">
        <f t="shared" si="17"/>
        <v>1.2115564814740469</v>
      </c>
      <c r="J49">
        <f t="shared" si="17"/>
        <v>1.186529191972981</v>
      </c>
      <c r="K49">
        <f t="shared" si="17"/>
        <v>1.0891451474351355</v>
      </c>
      <c r="L49">
        <f t="shared" si="17"/>
        <v>0.80364539533483159</v>
      </c>
      <c r="M49">
        <f t="shared" si="17"/>
        <v>0.37648105243687052</v>
      </c>
      <c r="N49">
        <f t="shared" si="17"/>
        <v>0.1140605269173209</v>
      </c>
      <c r="O49">
        <f t="shared" si="17"/>
        <v>2.8393902303065779E-2</v>
      </c>
      <c r="Q49">
        <v>6</v>
      </c>
      <c r="R49">
        <f t="shared" si="12"/>
        <v>0.87226565641775466</v>
      </c>
      <c r="S49">
        <f t="shared" si="12"/>
        <v>0.88832492313431277</v>
      </c>
      <c r="T49">
        <f t="shared" si="12"/>
        <v>0.94169866643712796</v>
      </c>
      <c r="U49">
        <f t="shared" si="12"/>
        <v>1.1713380749505962</v>
      </c>
      <c r="V49">
        <f t="shared" si="12"/>
        <v>2.1400430979364047</v>
      </c>
      <c r="W49">
        <f t="shared" si="12"/>
        <v>5.9093850835504291</v>
      </c>
      <c r="X49">
        <f t="shared" si="12"/>
        <v>16.959924292320473</v>
      </c>
      <c r="Y49">
        <f t="shared" si="12"/>
        <v>33.493726108456578</v>
      </c>
      <c r="Z49">
        <f t="shared" si="12"/>
        <v>43.65096192077003</v>
      </c>
      <c r="AA49">
        <f t="shared" si="12"/>
        <v>46.966770033451795</v>
      </c>
    </row>
    <row r="50" spans="5:27">
      <c r="E50">
        <v>7</v>
      </c>
      <c r="F50">
        <f t="shared" ref="F50:O50" si="18">F26-F22</f>
        <v>9.8141637947312121E-2</v>
      </c>
      <c r="G50">
        <f t="shared" si="18"/>
        <v>9.5972420448074747E-2</v>
      </c>
      <c r="H50">
        <f t="shared" si="18"/>
        <v>8.9086314697978564E-2</v>
      </c>
      <c r="I50">
        <f t="shared" si="18"/>
        <v>6.4319175439972787E-2</v>
      </c>
      <c r="J50">
        <f t="shared" si="18"/>
        <v>1.005750007214079E-2</v>
      </c>
      <c r="K50">
        <f t="shared" si="18"/>
        <v>-2.1140001568805633E-2</v>
      </c>
      <c r="L50">
        <f t="shared" si="18"/>
        <v>-1.1172169303383092E-2</v>
      </c>
      <c r="M50">
        <f t="shared" si="18"/>
        <v>-3.1674713980740024E-3</v>
      </c>
      <c r="N50">
        <f t="shared" si="18"/>
        <v>-7.6814336841241494E-4</v>
      </c>
      <c r="O50">
        <f t="shared" si="18"/>
        <v>-1.7947629695587897E-4</v>
      </c>
      <c r="Q50">
        <v>7</v>
      </c>
      <c r="R50">
        <f t="shared" si="12"/>
        <v>7.020975588630167E-2</v>
      </c>
      <c r="S50">
        <f t="shared" si="12"/>
        <v>6.9945775864300397E-2</v>
      </c>
      <c r="T50">
        <f t="shared" si="12"/>
        <v>6.8906114062045526E-2</v>
      </c>
      <c r="U50">
        <f t="shared" si="12"/>
        <v>6.218405851834919E-2</v>
      </c>
      <c r="V50">
        <f t="shared" si="12"/>
        <v>1.8139868582660132E-2</v>
      </c>
      <c r="W50">
        <f t="shared" si="12"/>
        <v>-0.1146995055995258</v>
      </c>
      <c r="X50">
        <f t="shared" si="12"/>
        <v>-0.23577456757208101</v>
      </c>
      <c r="Y50">
        <f t="shared" si="12"/>
        <v>-0.28179484406124322</v>
      </c>
      <c r="Z50">
        <f t="shared" si="12"/>
        <v>-0.29396845543741351</v>
      </c>
      <c r="AA50">
        <f t="shared" si="12"/>
        <v>-0.29687437378666054</v>
      </c>
    </row>
    <row r="51" spans="5:27">
      <c r="E51">
        <v>8</v>
      </c>
      <c r="F51">
        <f t="shared" ref="F51:O51" si="19">F28-F24</f>
        <v>0.25039673788490058</v>
      </c>
      <c r="G51">
        <f t="shared" si="19"/>
        <v>0.25168460989354569</v>
      </c>
      <c r="H51">
        <f t="shared" si="19"/>
        <v>0.25593631471183342</v>
      </c>
      <c r="I51">
        <f t="shared" si="19"/>
        <v>0.27373880039146803</v>
      </c>
      <c r="J51">
        <f t="shared" si="19"/>
        <v>0.34083756039368307</v>
      </c>
      <c r="K51">
        <f t="shared" si="19"/>
        <v>0.51227312351413379</v>
      </c>
      <c r="L51">
        <f t="shared" si="19"/>
        <v>0.62702149380112093</v>
      </c>
      <c r="M51">
        <f t="shared" si="19"/>
        <v>0.40244474251897483</v>
      </c>
      <c r="N51">
        <f t="shared" si="19"/>
        <v>0.1403352483795878</v>
      </c>
      <c r="O51">
        <f t="shared" si="19"/>
        <v>3.64787500206461E-2</v>
      </c>
      <c r="Q51">
        <v>8</v>
      </c>
      <c r="R51">
        <f t="shared" si="12"/>
        <v>0.17913185686857208</v>
      </c>
      <c r="S51">
        <f t="shared" si="12"/>
        <v>0.18343056505105554</v>
      </c>
      <c r="T51">
        <f t="shared" si="12"/>
        <v>0.19796056166361251</v>
      </c>
      <c r="U51">
        <f t="shared" si="12"/>
        <v>0.26465186261866913</v>
      </c>
      <c r="V51">
        <f t="shared" si="12"/>
        <v>0.61474009537440322</v>
      </c>
      <c r="W51">
        <f t="shared" si="12"/>
        <v>2.7794451106237852</v>
      </c>
      <c r="X51">
        <f t="shared" si="12"/>
        <v>13.232499217013547</v>
      </c>
      <c r="Y51">
        <f t="shared" si="12"/>
        <v>35.803591953619325</v>
      </c>
      <c r="Z51">
        <f t="shared" si="12"/>
        <v>53.706297425748168</v>
      </c>
      <c r="AA51">
        <f t="shared" si="12"/>
        <v>60.340035161087066</v>
      </c>
    </row>
    <row r="52" spans="5:27">
      <c r="E52" s="2" t="s">
        <v>19</v>
      </c>
      <c r="F52" s="7">
        <f>AVERAGE(F44:F51)</f>
        <v>0.26334765337288457</v>
      </c>
      <c r="G52" s="7">
        <f t="shared" ref="G52:O52" si="20">AVERAGE(G44:G51)</f>
        <v>0.26399971762916197</v>
      </c>
      <c r="H52" s="7">
        <f t="shared" si="20"/>
        <v>0.26583653017301412</v>
      </c>
      <c r="I52" s="7">
        <f t="shared" si="20"/>
        <v>0.2699810979323285</v>
      </c>
      <c r="J52" s="7">
        <f t="shared" si="20"/>
        <v>0.27097196710022486</v>
      </c>
      <c r="K52" s="7">
        <f t="shared" si="20"/>
        <v>0.27667654376346884</v>
      </c>
      <c r="L52" s="7">
        <f t="shared" si="20"/>
        <v>0.25899093577522841</v>
      </c>
      <c r="M52" s="7">
        <f t="shared" si="20"/>
        <v>0.14480982202643969</v>
      </c>
      <c r="N52" s="7">
        <f t="shared" si="20"/>
        <v>4.7204908221136828E-2</v>
      </c>
      <c r="O52" s="7">
        <f t="shared" si="20"/>
        <v>1.2007135300247792E-2</v>
      </c>
      <c r="R52" s="4">
        <f t="shared" si="12"/>
        <v>0.18839683994745274</v>
      </c>
      <c r="S52" s="4">
        <f t="shared" si="12"/>
        <v>0.19240595361996402</v>
      </c>
      <c r="T52" s="4">
        <f t="shared" si="12"/>
        <v>0.20561813935239329</v>
      </c>
      <c r="U52" s="4">
        <f t="shared" si="12"/>
        <v>0.26101889954015839</v>
      </c>
      <c r="V52" s="4">
        <f t="shared" si="12"/>
        <v>0.48872938976143765</v>
      </c>
      <c r="W52" s="4">
        <f t="shared" si="12"/>
        <v>1.5011665291209524</v>
      </c>
      <c r="X52" s="4">
        <f t="shared" si="12"/>
        <v>5.4656776342444253</v>
      </c>
      <c r="Y52" s="4">
        <f t="shared" si="12"/>
        <v>12.883040156665555</v>
      </c>
      <c r="Z52" s="4">
        <f t="shared" si="12"/>
        <v>18.065317660051772</v>
      </c>
      <c r="AA52" s="4">
        <f t="shared" si="12"/>
        <v>19.861178516007968</v>
      </c>
    </row>
    <row r="54" spans="5:27" ht="20" thickBot="1">
      <c r="E54" s="6" t="s">
        <v>21</v>
      </c>
      <c r="F54" s="3">
        <v>0</v>
      </c>
      <c r="G54" s="3">
        <v>-9</v>
      </c>
      <c r="H54" s="3">
        <v>-8</v>
      </c>
      <c r="I54" s="3">
        <v>-7</v>
      </c>
      <c r="J54" s="3">
        <v>-6</v>
      </c>
      <c r="K54" s="3">
        <v>-5</v>
      </c>
      <c r="L54" s="3">
        <v>-4</v>
      </c>
      <c r="M54" s="3">
        <v>-3</v>
      </c>
      <c r="N54" s="3">
        <v>-2</v>
      </c>
      <c r="O54" s="3">
        <v>-1</v>
      </c>
      <c r="Q54" s="6" t="s">
        <v>21</v>
      </c>
      <c r="R54" s="3">
        <v>0</v>
      </c>
      <c r="S54" s="3">
        <v>-9</v>
      </c>
      <c r="T54" s="3">
        <v>-8</v>
      </c>
      <c r="U54" s="3">
        <v>-7</v>
      </c>
      <c r="V54" s="3">
        <v>-6</v>
      </c>
      <c r="W54" s="3">
        <v>-5</v>
      </c>
      <c r="X54" s="3">
        <v>-4</v>
      </c>
      <c r="Y54" s="3">
        <v>-3</v>
      </c>
      <c r="Z54" s="3">
        <v>-2</v>
      </c>
      <c r="AA54" s="3">
        <v>-1</v>
      </c>
    </row>
    <row r="55" spans="5:27" ht="16" thickTop="1">
      <c r="E55" s="10">
        <v>1</v>
      </c>
      <c r="F55">
        <f t="shared" ref="F55:O55" si="21">F15-F13</f>
        <v>-0.17033568132975296</v>
      </c>
      <c r="G55">
        <f t="shared" si="21"/>
        <v>-0.14574361212158293</v>
      </c>
      <c r="H55">
        <f t="shared" si="21"/>
        <v>-7.0307901856587751E-2</v>
      </c>
      <c r="I55">
        <f t="shared" si="21"/>
        <v>0.17205608546731388</v>
      </c>
      <c r="J55">
        <f t="shared" si="21"/>
        <v>0.58664046432095796</v>
      </c>
      <c r="K55">
        <f t="shared" si="21"/>
        <v>0.74015067168758464</v>
      </c>
      <c r="L55">
        <f t="shared" si="21"/>
        <v>0.46008102041046062</v>
      </c>
      <c r="M55">
        <f t="shared" si="21"/>
        <v>0.16064117499296021</v>
      </c>
      <c r="N55">
        <f t="shared" si="21"/>
        <v>4.1888476445520129E-2</v>
      </c>
      <c r="O55">
        <f t="shared" si="21"/>
        <v>9.9714584993022635E-3</v>
      </c>
      <c r="Q55">
        <v>1</v>
      </c>
      <c r="R55">
        <f t="shared" ref="R55:AA63" si="22">F55/F$13</f>
        <v>-0.12185680670327925</v>
      </c>
      <c r="S55">
        <f t="shared" si="22"/>
        <v>-0.10621957828629791</v>
      </c>
      <c r="T55">
        <f t="shared" si="22"/>
        <v>-5.4381465000741203E-2</v>
      </c>
      <c r="U55">
        <f t="shared" si="22"/>
        <v>0.16634457164524347</v>
      </c>
      <c r="V55">
        <f t="shared" si="22"/>
        <v>1.0580741587593925</v>
      </c>
      <c r="W55">
        <f t="shared" si="22"/>
        <v>4.0158424698035295</v>
      </c>
      <c r="X55">
        <f t="shared" si="22"/>
        <v>9.7094307013903052</v>
      </c>
      <c r="Y55">
        <f t="shared" si="22"/>
        <v>14.291480227566211</v>
      </c>
      <c r="Z55">
        <f t="shared" si="22"/>
        <v>16.030719300182412</v>
      </c>
      <c r="AA55">
        <f t="shared" si="22"/>
        <v>16.493935678023057</v>
      </c>
    </row>
    <row r="56" spans="5:27">
      <c r="E56" s="10">
        <v>2</v>
      </c>
      <c r="F56">
        <f t="shared" ref="F56:O56" si="23">F23-F21</f>
        <v>0.18751252192688495</v>
      </c>
      <c r="G56">
        <f t="shared" si="23"/>
        <v>0.19575980478416555</v>
      </c>
      <c r="H56">
        <f t="shared" si="23"/>
        <v>0.22217486569711498</v>
      </c>
      <c r="I56">
        <f t="shared" si="23"/>
        <v>0.32061501284192617</v>
      </c>
      <c r="J56">
        <f t="shared" si="23"/>
        <v>0.56753200412417903</v>
      </c>
      <c r="K56">
        <f t="shared" si="23"/>
        <v>0.76884366483270905</v>
      </c>
      <c r="L56">
        <f t="shared" si="23"/>
        <v>0.5629841692488724</v>
      </c>
      <c r="M56">
        <f t="shared" si="23"/>
        <v>0.22044472693575773</v>
      </c>
      <c r="N56">
        <f t="shared" si="23"/>
        <v>6.0047234912577782E-2</v>
      </c>
      <c r="O56">
        <f t="shared" si="23"/>
        <v>1.4462906408733326E-2</v>
      </c>
      <c r="Q56">
        <v>2</v>
      </c>
      <c r="R56">
        <f t="shared" si="22"/>
        <v>0.13414498336760181</v>
      </c>
      <c r="S56">
        <f t="shared" si="22"/>
        <v>0.14267194017557075</v>
      </c>
      <c r="T56">
        <f t="shared" si="22"/>
        <v>0.17184689578131609</v>
      </c>
      <c r="U56">
        <f t="shared" si="22"/>
        <v>0.30997198866503456</v>
      </c>
      <c r="V56">
        <f t="shared" si="22"/>
        <v>1.0236098332013237</v>
      </c>
      <c r="W56">
        <f t="shared" si="22"/>
        <v>4.1715223129295911</v>
      </c>
      <c r="X56">
        <f t="shared" si="22"/>
        <v>11.881072104267647</v>
      </c>
      <c r="Y56">
        <f t="shared" si="22"/>
        <v>19.611917407922832</v>
      </c>
      <c r="Z56">
        <f t="shared" si="22"/>
        <v>22.980075890026683</v>
      </c>
      <c r="AA56">
        <f t="shared" si="22"/>
        <v>23.923305506371719</v>
      </c>
    </row>
    <row r="57" spans="5:27">
      <c r="E57" s="10">
        <v>3</v>
      </c>
      <c r="F57">
        <f t="shared" ref="F57:O57" si="24">F19-F17</f>
        <v>2.7103575613700581E-2</v>
      </c>
      <c r="G57">
        <f t="shared" si="24"/>
        <v>4.4316539110157871E-2</v>
      </c>
      <c r="H57">
        <f t="shared" si="24"/>
        <v>9.8406918344372096E-2</v>
      </c>
      <c r="I57">
        <f t="shared" si="24"/>
        <v>0.28701158110603964</v>
      </c>
      <c r="J57">
        <f t="shared" si="24"/>
        <v>0.68648004841423993</v>
      </c>
      <c r="K57">
        <f t="shared" si="24"/>
        <v>0.96508920590643821</v>
      </c>
      <c r="L57">
        <f t="shared" si="24"/>
        <v>0.76871170161790003</v>
      </c>
      <c r="M57">
        <f t="shared" si="24"/>
        <v>0.3404551197711646</v>
      </c>
      <c r="N57">
        <f t="shared" si="24"/>
        <v>9.8677726142655797E-2</v>
      </c>
      <c r="O57">
        <f t="shared" si="24"/>
        <v>2.4206581520757921E-2</v>
      </c>
      <c r="Q57">
        <v>3</v>
      </c>
      <c r="R57">
        <f t="shared" si="22"/>
        <v>1.9389684819662766E-2</v>
      </c>
      <c r="S57">
        <f t="shared" si="22"/>
        <v>3.2298390487689191E-2</v>
      </c>
      <c r="T57">
        <f t="shared" si="22"/>
        <v>7.6115376002702309E-2</v>
      </c>
      <c r="U57">
        <f t="shared" si="22"/>
        <v>0.277484044732484</v>
      </c>
      <c r="V57">
        <f t="shared" si="22"/>
        <v>1.2381464353498994</v>
      </c>
      <c r="W57">
        <f t="shared" si="22"/>
        <v>5.2362935932914159</v>
      </c>
      <c r="X57">
        <f t="shared" si="22"/>
        <v>16.222692667365511</v>
      </c>
      <c r="Y57">
        <f t="shared" si="22"/>
        <v>30.288670465691695</v>
      </c>
      <c r="Z57">
        <f t="shared" si="22"/>
        <v>37.763964297688474</v>
      </c>
      <c r="AA57">
        <f t="shared" si="22"/>
        <v>40.040461344360047</v>
      </c>
    </row>
    <row r="58" spans="5:27">
      <c r="E58" s="10">
        <v>4</v>
      </c>
      <c r="F58">
        <f t="shared" ref="F58:O58" si="25">F16-F14</f>
        <v>-1.2748582770116881</v>
      </c>
      <c r="G58">
        <f t="shared" si="25"/>
        <v>-1.2630367789835928</v>
      </c>
      <c r="H58">
        <f t="shared" si="25"/>
        <v>-1.2252215608023653</v>
      </c>
      <c r="I58">
        <f t="shared" si="25"/>
        <v>-1.0846572603228255</v>
      </c>
      <c r="J58">
        <f t="shared" si="25"/>
        <v>-0.72475558378953664</v>
      </c>
      <c r="K58">
        <f t="shared" si="25"/>
        <v>-0.29749093012785544</v>
      </c>
      <c r="L58">
        <f t="shared" si="25"/>
        <v>-8.3759087697737641E-2</v>
      </c>
      <c r="M58">
        <f t="shared" si="25"/>
        <v>-2.0380511652049647E-2</v>
      </c>
      <c r="N58">
        <f t="shared" si="25"/>
        <v>-4.7671093681010369E-3</v>
      </c>
      <c r="O58">
        <f t="shared" si="25"/>
        <v>-1.1045205560766579E-3</v>
      </c>
      <c r="Q58">
        <v>4</v>
      </c>
      <c r="R58">
        <f t="shared" si="22"/>
        <v>-0.91202358439008702</v>
      </c>
      <c r="S58">
        <f t="shared" si="22"/>
        <v>-0.92051536304591053</v>
      </c>
      <c r="T58">
        <f t="shared" si="22"/>
        <v>-0.94767930300119263</v>
      </c>
      <c r="U58">
        <f t="shared" si="22"/>
        <v>-1.0486513560985327</v>
      </c>
      <c r="V58">
        <f t="shared" si="22"/>
        <v>-1.3071808053880449</v>
      </c>
      <c r="W58">
        <f t="shared" si="22"/>
        <v>-1.6140993412393545</v>
      </c>
      <c r="X58">
        <f t="shared" si="22"/>
        <v>-1.7676300945588113</v>
      </c>
      <c r="Y58">
        <f t="shared" si="22"/>
        <v>-1.8131570521425442</v>
      </c>
      <c r="Z58">
        <f t="shared" si="22"/>
        <v>-1.8243726828472566</v>
      </c>
      <c r="AA58">
        <f t="shared" si="22"/>
        <v>-1.8270036432741932</v>
      </c>
    </row>
    <row r="59" spans="5:27">
      <c r="E59" s="10">
        <v>5</v>
      </c>
      <c r="F59">
        <f t="shared" ref="F59:O59" si="26">F27-F25</f>
        <v>0.17692707950468667</v>
      </c>
      <c r="G59">
        <f t="shared" si="26"/>
        <v>0.18755644168107088</v>
      </c>
      <c r="H59">
        <f t="shared" si="26"/>
        <v>0.22157106782844549</v>
      </c>
      <c r="I59">
        <f t="shared" si="26"/>
        <v>0.34804365190845732</v>
      </c>
      <c r="J59">
        <f t="shared" si="26"/>
        <v>0.66726068394315985</v>
      </c>
      <c r="K59">
        <f t="shared" si="26"/>
        <v>0.97705274667861597</v>
      </c>
      <c r="L59">
        <f t="shared" si="26"/>
        <v>0.84936848941332654</v>
      </c>
      <c r="M59">
        <f t="shared" si="26"/>
        <v>0.40934572659648188</v>
      </c>
      <c r="N59">
        <f t="shared" si="26"/>
        <v>0.1239923871924182</v>
      </c>
      <c r="O59">
        <f t="shared" si="26"/>
        <v>3.083230484502094E-2</v>
      </c>
      <c r="Q59">
        <v>5</v>
      </c>
      <c r="R59">
        <f t="shared" si="22"/>
        <v>0.12657224111512344</v>
      </c>
      <c r="S59">
        <f t="shared" si="22"/>
        <v>0.13669323718711193</v>
      </c>
      <c r="T59">
        <f t="shared" si="22"/>
        <v>0.17137987270431476</v>
      </c>
      <c r="U59">
        <f t="shared" si="22"/>
        <v>0.33649011619270569</v>
      </c>
      <c r="V59">
        <f t="shared" si="22"/>
        <v>1.2034820810623603</v>
      </c>
      <c r="W59">
        <f t="shared" si="22"/>
        <v>5.3012042891266242</v>
      </c>
      <c r="X59">
        <f t="shared" si="22"/>
        <v>17.924852628230159</v>
      </c>
      <c r="Y59">
        <f t="shared" si="22"/>
        <v>36.417539638568485</v>
      </c>
      <c r="Z59">
        <f t="shared" si="22"/>
        <v>47.451884697366864</v>
      </c>
      <c r="AA59">
        <f t="shared" si="22"/>
        <v>51.000167423307104</v>
      </c>
    </row>
    <row r="60" spans="5:27">
      <c r="E60" s="10">
        <v>6</v>
      </c>
      <c r="F60">
        <f t="shared" ref="F60:O60" si="27">F20-F18</f>
        <v>-0.15539441006770138</v>
      </c>
      <c r="G60">
        <f t="shared" si="27"/>
        <v>-0.14373964837153919</v>
      </c>
      <c r="H60">
        <f t="shared" si="27"/>
        <v>-0.10642876666108081</v>
      </c>
      <c r="I60">
        <f t="shared" si="27"/>
        <v>3.2541270704727676E-2</v>
      </c>
      <c r="J60">
        <f t="shared" si="27"/>
        <v>0.38651815194692807</v>
      </c>
      <c r="K60">
        <f t="shared" si="27"/>
        <v>0.75461046407518584</v>
      </c>
      <c r="L60">
        <f t="shared" si="27"/>
        <v>0.70856529792324519</v>
      </c>
      <c r="M60">
        <f t="shared" si="27"/>
        <v>0.35328077906889083</v>
      </c>
      <c r="N60">
        <f t="shared" si="27"/>
        <v>0.1086300959806359</v>
      </c>
      <c r="O60">
        <f t="shared" si="27"/>
        <v>2.7135487964247466E-2</v>
      </c>
      <c r="Q60">
        <v>6</v>
      </c>
      <c r="R60">
        <f t="shared" si="22"/>
        <v>-0.11116793875812808</v>
      </c>
      <c r="S60">
        <f t="shared" si="22"/>
        <v>-0.10475906704102218</v>
      </c>
      <c r="T60">
        <f t="shared" si="22"/>
        <v>-8.2320082045078319E-2</v>
      </c>
      <c r="U60">
        <f t="shared" si="22"/>
        <v>3.1461042028636498E-2</v>
      </c>
      <c r="V60">
        <f t="shared" si="22"/>
        <v>0.69713034360809356</v>
      </c>
      <c r="W60">
        <f t="shared" si="22"/>
        <v>4.0942971015371894</v>
      </c>
      <c r="X60">
        <f t="shared" si="22"/>
        <v>14.953378540714311</v>
      </c>
      <c r="Y60">
        <f t="shared" si="22"/>
        <v>31.429708286580318</v>
      </c>
      <c r="Z60">
        <f t="shared" si="22"/>
        <v>41.572736083689392</v>
      </c>
      <c r="AA60">
        <f t="shared" si="22"/>
        <v>44.885208428173733</v>
      </c>
    </row>
    <row r="61" spans="5:27">
      <c r="E61" s="10">
        <v>7</v>
      </c>
      <c r="F61">
        <f t="shared" ref="F61:O61" si="28">F28-F26</f>
        <v>-3.1894699062963605E-2</v>
      </c>
      <c r="G61">
        <f t="shared" si="28"/>
        <v>-2.3138847547313546E-2</v>
      </c>
      <c r="H61">
        <f t="shared" si="28"/>
        <v>5.1062698307122734E-3</v>
      </c>
      <c r="I61">
        <f t="shared" si="28"/>
        <v>0.1133071622575339</v>
      </c>
      <c r="J61">
        <f t="shared" si="28"/>
        <v>0.41352080244409484</v>
      </c>
      <c r="K61">
        <f t="shared" si="28"/>
        <v>0.78786831768182508</v>
      </c>
      <c r="L61">
        <f t="shared" si="28"/>
        <v>0.81171546099232028</v>
      </c>
      <c r="M61">
        <f t="shared" si="28"/>
        <v>0.46310709562935171</v>
      </c>
      <c r="N61">
        <f t="shared" si="28"/>
        <v>0.15570739918204338</v>
      </c>
      <c r="O61">
        <f t="shared" si="28"/>
        <v>4.0109547457796262E-2</v>
      </c>
      <c r="Q61">
        <v>7</v>
      </c>
      <c r="R61">
        <f t="shared" si="22"/>
        <v>-2.2817216852238805E-2</v>
      </c>
      <c r="S61">
        <f t="shared" si="22"/>
        <v>-1.6863851476771601E-2</v>
      </c>
      <c r="T61">
        <f t="shared" si="22"/>
        <v>3.949576459409041E-3</v>
      </c>
      <c r="U61">
        <f t="shared" si="22"/>
        <v>0.10954585720624338</v>
      </c>
      <c r="V61">
        <f t="shared" si="22"/>
        <v>0.74583275751698519</v>
      </c>
      <c r="W61">
        <f t="shared" si="22"/>
        <v>4.2747445510592303</v>
      </c>
      <c r="X61">
        <f t="shared" si="22"/>
        <v>17.130232867942983</v>
      </c>
      <c r="Y61">
        <f t="shared" si="22"/>
        <v>41.200432583505048</v>
      </c>
      <c r="Z61">
        <f t="shared" si="22"/>
        <v>59.589219304626724</v>
      </c>
      <c r="AA61">
        <f t="shared" si="22"/>
        <v>66.345790426726111</v>
      </c>
    </row>
    <row r="62" spans="5:27">
      <c r="E62" s="10">
        <v>8</v>
      </c>
      <c r="F62">
        <f t="shared" ref="F62:O62" si="29">F24-F22</f>
        <v>-0.18414979900055206</v>
      </c>
      <c r="G62">
        <f t="shared" si="29"/>
        <v>-0.17885103699278448</v>
      </c>
      <c r="H62">
        <f t="shared" si="29"/>
        <v>-0.16174373018314259</v>
      </c>
      <c r="I62">
        <f t="shared" si="29"/>
        <v>-9.6112462693961342E-2</v>
      </c>
      <c r="J62">
        <f t="shared" si="29"/>
        <v>8.2740742122552557E-2</v>
      </c>
      <c r="K62">
        <f t="shared" si="29"/>
        <v>0.2544551925988856</v>
      </c>
      <c r="L62">
        <f t="shared" si="29"/>
        <v>0.17352179788781627</v>
      </c>
      <c r="M62">
        <f t="shared" si="29"/>
        <v>5.7494881712302916E-2</v>
      </c>
      <c r="N62">
        <f t="shared" si="29"/>
        <v>1.4604007434043154E-2</v>
      </c>
      <c r="O62">
        <f t="shared" si="29"/>
        <v>3.4513211401942826E-3</v>
      </c>
      <c r="Q62">
        <v>8</v>
      </c>
      <c r="R62">
        <f t="shared" si="22"/>
        <v>-0.13173931783450921</v>
      </c>
      <c r="S62">
        <f t="shared" si="22"/>
        <v>-0.13034864066352675</v>
      </c>
      <c r="T62">
        <f t="shared" si="22"/>
        <v>-0.12510487114215793</v>
      </c>
      <c r="U62">
        <f t="shared" si="22"/>
        <v>-9.2921946894076582E-2</v>
      </c>
      <c r="V62">
        <f t="shared" si="22"/>
        <v>0.14923253072524206</v>
      </c>
      <c r="W62">
        <f t="shared" si="22"/>
        <v>1.3805999348359197</v>
      </c>
      <c r="X62">
        <f t="shared" si="22"/>
        <v>3.6619590833573543</v>
      </c>
      <c r="Y62">
        <f t="shared" si="22"/>
        <v>5.1150457858244884</v>
      </c>
      <c r="Z62">
        <f t="shared" si="22"/>
        <v>5.5889534234411338</v>
      </c>
      <c r="AA62">
        <f t="shared" si="22"/>
        <v>5.7088808918523792</v>
      </c>
    </row>
    <row r="63" spans="5:27">
      <c r="E63" s="2" t="s">
        <v>19</v>
      </c>
      <c r="F63" s="7">
        <f t="shared" ref="F63:G63" si="30">AVERAGE(F55:F62)</f>
        <v>-0.17813621117842324</v>
      </c>
      <c r="G63" s="7">
        <f t="shared" si="30"/>
        <v>-0.16585964230517733</v>
      </c>
      <c r="H63" s="7" t="s">
        <v>22</v>
      </c>
      <c r="I63" s="7">
        <f>AVERAGE(I55:I62)</f>
        <v>1.1600630158651468E-2</v>
      </c>
      <c r="J63" s="7">
        <f t="shared" ref="J63:O63" si="31">AVERAGE(J55:J62)</f>
        <v>0.33324216419082198</v>
      </c>
      <c r="K63" s="7">
        <f t="shared" si="31"/>
        <v>0.61882241666667359</v>
      </c>
      <c r="L63" s="7">
        <f t="shared" si="31"/>
        <v>0.53139860622452539</v>
      </c>
      <c r="M63" s="7">
        <f t="shared" si="31"/>
        <v>0.24804862413185752</v>
      </c>
      <c r="N63" s="7">
        <f t="shared" si="31"/>
        <v>7.4847527240224157E-2</v>
      </c>
      <c r="O63" s="7">
        <f t="shared" si="31"/>
        <v>1.8633135909996976E-2</v>
      </c>
      <c r="R63" s="4">
        <f t="shared" si="22"/>
        <v>-0.12743724440448179</v>
      </c>
      <c r="S63" s="4">
        <f t="shared" si="22"/>
        <v>-0.12088036658289464</v>
      </c>
      <c r="T63" s="4" t="e">
        <f t="shared" si="22"/>
        <v>#VALUE!</v>
      </c>
      <c r="U63" s="4">
        <f t="shared" si="22"/>
        <v>1.1215539684717304E-2</v>
      </c>
      <c r="V63" s="4">
        <f t="shared" si="22"/>
        <v>0.60104091685440653</v>
      </c>
      <c r="W63" s="4">
        <f t="shared" si="22"/>
        <v>3.357550613918018</v>
      </c>
      <c r="X63" s="4">
        <f t="shared" si="22"/>
        <v>11.214498562338681</v>
      </c>
      <c r="Y63" s="4">
        <f t="shared" si="22"/>
        <v>22.067704667939566</v>
      </c>
      <c r="Z63" s="4">
        <f t="shared" si="22"/>
        <v>28.644147539271799</v>
      </c>
      <c r="AA63" s="4">
        <f t="shared" si="22"/>
        <v>30.821343256942495</v>
      </c>
    </row>
    <row r="65" spans="5:28" ht="20" thickBot="1">
      <c r="E65" s="6" t="s">
        <v>23</v>
      </c>
      <c r="F65" s="3">
        <v>0</v>
      </c>
      <c r="G65" s="3">
        <v>-9</v>
      </c>
      <c r="H65" s="3">
        <v>-8</v>
      </c>
      <c r="I65" s="3">
        <v>-7</v>
      </c>
      <c r="J65" s="3">
        <v>-6</v>
      </c>
      <c r="K65" s="3">
        <v>-5</v>
      </c>
      <c r="L65" s="3">
        <v>-4</v>
      </c>
      <c r="M65" s="3">
        <v>-3</v>
      </c>
      <c r="N65" s="3">
        <v>-2</v>
      </c>
      <c r="O65" s="3">
        <v>-1</v>
      </c>
      <c r="Q65" s="8" t="s">
        <v>23</v>
      </c>
      <c r="R65" s="9">
        <v>0</v>
      </c>
      <c r="S65" s="9">
        <v>-9</v>
      </c>
      <c r="T65" s="9">
        <v>-8</v>
      </c>
      <c r="U65" s="9">
        <v>-7</v>
      </c>
      <c r="V65" s="9">
        <v>-6</v>
      </c>
      <c r="W65" s="9">
        <v>-5</v>
      </c>
      <c r="X65" s="9">
        <v>-4</v>
      </c>
      <c r="Y65" s="9">
        <v>-3</v>
      </c>
      <c r="Z65" s="9">
        <v>-2</v>
      </c>
      <c r="AA65" s="9">
        <v>-1</v>
      </c>
    </row>
    <row r="66" spans="5:28" ht="16" thickTop="1">
      <c r="E66" s="10">
        <v>1</v>
      </c>
      <c r="F66">
        <f>F14-F13</f>
        <v>-0.12297649264971899</v>
      </c>
      <c r="G66">
        <f t="shared" ref="G66:O66" si="32">G14-G13</f>
        <v>-0.10906066739069331</v>
      </c>
      <c r="H66">
        <f t="shared" si="32"/>
        <v>-6.7643606688607472E-2</v>
      </c>
      <c r="I66">
        <f t="shared" si="32"/>
        <v>5.0321821747461914E-2</v>
      </c>
      <c r="J66">
        <f t="shared" si="32"/>
        <v>0.17031385636959617</v>
      </c>
      <c r="K66">
        <f t="shared" si="32"/>
        <v>0.11318323448166748</v>
      </c>
      <c r="L66">
        <f t="shared" si="32"/>
        <v>3.6374124092757067E-2</v>
      </c>
      <c r="M66">
        <f t="shared" si="32"/>
        <v>9.140166185027521E-3</v>
      </c>
      <c r="N66">
        <f t="shared" si="32"/>
        <v>2.154096460748621E-3</v>
      </c>
      <c r="O66">
        <f t="shared" si="32"/>
        <v>4.9996754374810311E-4</v>
      </c>
      <c r="Q66">
        <v>1</v>
      </c>
      <c r="R66">
        <f t="shared" ref="R66:AA74" si="33">F66/F$13</f>
        <v>-8.7976415609913025E-2</v>
      </c>
      <c r="S66">
        <f t="shared" si="33"/>
        <v>-7.9484636954089416E-2</v>
      </c>
      <c r="T66">
        <f t="shared" si="33"/>
        <v>-5.2320696998807328E-2</v>
      </c>
      <c r="U66">
        <f t="shared" si="33"/>
        <v>4.8651356098532605E-2</v>
      </c>
      <c r="V66">
        <f t="shared" si="33"/>
        <v>0.30718080538804493</v>
      </c>
      <c r="W66">
        <f t="shared" si="33"/>
        <v>0.6140993412393545</v>
      </c>
      <c r="X66">
        <f t="shared" si="33"/>
        <v>0.76763009455881126</v>
      </c>
      <c r="Y66">
        <f t="shared" si="33"/>
        <v>0.81315705214254419</v>
      </c>
      <c r="Z66">
        <f t="shared" si="33"/>
        <v>0.82437268284725662</v>
      </c>
      <c r="AA66">
        <f t="shared" si="33"/>
        <v>0.82700364327419329</v>
      </c>
    </row>
    <row r="67" spans="5:28">
      <c r="E67" s="10">
        <v>2</v>
      </c>
      <c r="F67">
        <f t="shared" ref="F67:O67" si="34">F22-F21</f>
        <v>6.5324460241891202E-2</v>
      </c>
      <c r="G67">
        <f t="shared" si="34"/>
        <v>6.756866659963201E-2</v>
      </c>
      <c r="H67">
        <f t="shared" si="34"/>
        <v>7.4559563067129853E-2</v>
      </c>
      <c r="I67">
        <f t="shared" si="34"/>
        <v>9.780976256133378E-2</v>
      </c>
      <c r="J67">
        <f t="shared" si="34"/>
        <v>0.13213823984159012</v>
      </c>
      <c r="K67">
        <f t="shared" si="34"/>
        <v>0.10014807537889658</v>
      </c>
      <c r="L67">
        <f t="shared" si="34"/>
        <v>3.6929214278810504E-2</v>
      </c>
      <c r="M67">
        <f t="shared" si="34"/>
        <v>9.7106944636243114E-3</v>
      </c>
      <c r="N67">
        <f t="shared" si="34"/>
        <v>2.3149379706352072E-3</v>
      </c>
      <c r="O67">
        <f t="shared" si="34"/>
        <v>5.387538957492674E-4</v>
      </c>
      <c r="Q67">
        <v>2</v>
      </c>
      <c r="R67">
        <f t="shared" si="33"/>
        <v>4.6732605068705316E-2</v>
      </c>
      <c r="S67">
        <f t="shared" si="33"/>
        <v>4.9244801656164856E-2</v>
      </c>
      <c r="T67">
        <f t="shared" si="33"/>
        <v>5.7670022320908766E-2</v>
      </c>
      <c r="U67">
        <f t="shared" si="33"/>
        <v>9.4562903786852295E-2</v>
      </c>
      <c r="V67">
        <f t="shared" si="33"/>
        <v>0.23832665058686522</v>
      </c>
      <c r="W67">
        <f t="shared" si="33"/>
        <v>0.54337435573579618</v>
      </c>
      <c r="X67">
        <f t="shared" si="33"/>
        <v>0.77934457408613311</v>
      </c>
      <c r="Y67">
        <f t="shared" si="33"/>
        <v>0.86391423574251924</v>
      </c>
      <c r="Z67">
        <f t="shared" si="33"/>
        <v>0.88592672624061874</v>
      </c>
      <c r="AA67">
        <f t="shared" si="33"/>
        <v>0.89116071669902164</v>
      </c>
    </row>
    <row r="68" spans="5:28">
      <c r="E68" s="10">
        <v>3</v>
      </c>
      <c r="F68" s="11">
        <f>F18-F17</f>
        <v>4.8430128729011201E-3</v>
      </c>
      <c r="G68">
        <f t="shared" ref="G68:O68" si="35">G18-G17</f>
        <v>1.0606978160976999E-2</v>
      </c>
      <c r="H68">
        <f t="shared" si="35"/>
        <v>2.8069412785340697E-2</v>
      </c>
      <c r="I68">
        <f t="shared" si="35"/>
        <v>8.062612256313284E-2</v>
      </c>
      <c r="J68">
        <f t="shared" si="35"/>
        <v>0.13815644930461146</v>
      </c>
      <c r="K68">
        <f t="shared" si="35"/>
        <v>9.1229104860550192E-2</v>
      </c>
      <c r="L68">
        <f t="shared" si="35"/>
        <v>2.99773881955301E-2</v>
      </c>
      <c r="M68">
        <f t="shared" si="35"/>
        <v>7.5890763932899979E-3</v>
      </c>
      <c r="N68">
        <f t="shared" si="35"/>
        <v>1.7918920342962818E-3</v>
      </c>
      <c r="O68">
        <f t="shared" si="35"/>
        <v>4.1608273714149489E-4</v>
      </c>
      <c r="Q68">
        <v>3</v>
      </c>
      <c r="R68">
        <f t="shared" si="33"/>
        <v>3.4646533181273117E-3</v>
      </c>
      <c r="S68">
        <f t="shared" si="33"/>
        <v>7.7304845869406169E-3</v>
      </c>
      <c r="T68">
        <f t="shared" si="33"/>
        <v>2.171101325269225E-2</v>
      </c>
      <c r="U68">
        <f t="shared" si="33"/>
        <v>7.7949685910581198E-2</v>
      </c>
      <c r="V68">
        <f t="shared" si="33"/>
        <v>0.24918118978438683</v>
      </c>
      <c r="W68">
        <f t="shared" si="33"/>
        <v>0.49498261339928529</v>
      </c>
      <c r="X68">
        <f t="shared" si="33"/>
        <v>0.632635036832216</v>
      </c>
      <c r="Y68">
        <f t="shared" si="33"/>
        <v>0.67516398099644448</v>
      </c>
      <c r="Z68">
        <f t="shared" si="33"/>
        <v>0.68575705433919243</v>
      </c>
      <c r="AA68">
        <f t="shared" si="33"/>
        <v>0.68824855497596549</v>
      </c>
    </row>
    <row r="69" spans="5:28">
      <c r="E69" s="10">
        <v>4</v>
      </c>
      <c r="F69">
        <f t="shared" ref="F69:O69" si="36">F16-F15</f>
        <v>-1.2274990883316541</v>
      </c>
      <c r="G69">
        <f t="shared" si="36"/>
        <v>-1.2263538342527032</v>
      </c>
      <c r="H69">
        <f t="shared" si="36"/>
        <v>-1.222557265634385</v>
      </c>
      <c r="I69">
        <f t="shared" si="36"/>
        <v>-1.2063915240426775</v>
      </c>
      <c r="J69">
        <f t="shared" si="36"/>
        <v>-1.1410821917408984</v>
      </c>
      <c r="K69">
        <f t="shared" si="36"/>
        <v>-0.92445836733377262</v>
      </c>
      <c r="L69">
        <f t="shared" si="36"/>
        <v>-0.50746598401544118</v>
      </c>
      <c r="M69">
        <f t="shared" si="36"/>
        <v>-0.17188152045998234</v>
      </c>
      <c r="N69">
        <f t="shared" si="36"/>
        <v>-4.4501489352872542E-2</v>
      </c>
      <c r="O69">
        <f t="shared" si="36"/>
        <v>-1.0576011511630819E-2</v>
      </c>
      <c r="Q69">
        <v>4</v>
      </c>
      <c r="R69">
        <f t="shared" si="33"/>
        <v>-0.87814319329672075</v>
      </c>
      <c r="S69">
        <f t="shared" si="33"/>
        <v>-0.89378042171370209</v>
      </c>
      <c r="T69">
        <f t="shared" si="33"/>
        <v>-0.94561853499925874</v>
      </c>
      <c r="U69">
        <f t="shared" si="33"/>
        <v>-1.1663445716452434</v>
      </c>
      <c r="V69">
        <f t="shared" si="33"/>
        <v>-2.0580741587593927</v>
      </c>
      <c r="W69">
        <f t="shared" si="33"/>
        <v>-5.0158424698035295</v>
      </c>
      <c r="X69">
        <f t="shared" si="33"/>
        <v>-10.709430701390305</v>
      </c>
      <c r="Y69">
        <f t="shared" si="33"/>
        <v>-15.291480227566211</v>
      </c>
      <c r="Z69">
        <f t="shared" si="33"/>
        <v>-17.030719300182412</v>
      </c>
      <c r="AA69">
        <f t="shared" si="33"/>
        <v>-17.493935678023057</v>
      </c>
    </row>
    <row r="70" spans="5:28">
      <c r="E70" s="10">
        <v>5</v>
      </c>
      <c r="F70">
        <f t="shared" ref="F70:O70" si="37">F26-F25</f>
        <v>9.3227997803349005E-3</v>
      </c>
      <c r="G70">
        <f t="shared" si="37"/>
        <v>1.1422501462890366E-2</v>
      </c>
      <c r="H70">
        <f t="shared" si="37"/>
        <v>1.7943180476754472E-2</v>
      </c>
      <c r="I70">
        <f t="shared" si="37"/>
        <v>3.9436467131434672E-2</v>
      </c>
      <c r="J70">
        <f t="shared" si="37"/>
        <v>7.1844721108124343E-2</v>
      </c>
      <c r="K70">
        <f t="shared" si="37"/>
        <v>5.6534600948085989E-2</v>
      </c>
      <c r="L70">
        <f t="shared" si="37"/>
        <v>2.0426412944745356E-2</v>
      </c>
      <c r="M70">
        <f t="shared" si="37"/>
        <v>5.3213013237740463E-3</v>
      </c>
      <c r="N70">
        <f t="shared" si="37"/>
        <v>1.2653654497399355E-3</v>
      </c>
      <c r="O70">
        <f t="shared" si="37"/>
        <v>2.94310620770943E-4</v>
      </c>
      <c r="Q70">
        <v>5</v>
      </c>
      <c r="R70">
        <f t="shared" si="33"/>
        <v>6.6694576373952496E-3</v>
      </c>
      <c r="S70">
        <f t="shared" si="33"/>
        <v>8.324847111314055E-3</v>
      </c>
      <c r="T70">
        <f t="shared" si="33"/>
        <v>1.3878616988016082E-2</v>
      </c>
      <c r="U70">
        <f t="shared" si="33"/>
        <v>3.8127347918922978E-2</v>
      </c>
      <c r="V70">
        <f t="shared" si="33"/>
        <v>0.12958029231033749</v>
      </c>
      <c r="W70">
        <f t="shared" si="33"/>
        <v>0.30674031678316033</v>
      </c>
      <c r="X70">
        <f t="shared" si="33"/>
        <v>0.43107372868380467</v>
      </c>
      <c r="Y70">
        <f t="shared" si="33"/>
        <v>0.47341083415862339</v>
      </c>
      <c r="Z70">
        <f t="shared" si="33"/>
        <v>0.48425533841776625</v>
      </c>
      <c r="AA70">
        <f t="shared" si="33"/>
        <v>0.48682351219680103</v>
      </c>
    </row>
    <row r="71" spans="5:28">
      <c r="E71" s="10">
        <v>6</v>
      </c>
      <c r="F71">
        <f t="shared" ref="F71:O71" si="38">F20-F19</f>
        <v>-0.17765497280850084</v>
      </c>
      <c r="G71">
        <f t="shared" si="38"/>
        <v>-0.17744920932072006</v>
      </c>
      <c r="H71">
        <f t="shared" si="38"/>
        <v>-0.17676627222011221</v>
      </c>
      <c r="I71">
        <f t="shared" si="38"/>
        <v>-0.17384418783817912</v>
      </c>
      <c r="J71">
        <f t="shared" si="38"/>
        <v>-0.1618054471627004</v>
      </c>
      <c r="K71">
        <f t="shared" si="38"/>
        <v>-0.11924963697070212</v>
      </c>
      <c r="L71">
        <f t="shared" si="38"/>
        <v>-3.0169015499124763E-2</v>
      </c>
      <c r="M71">
        <f t="shared" si="38"/>
        <v>2.0414735691016206E-2</v>
      </c>
      <c r="N71">
        <f t="shared" si="38"/>
        <v>1.1744261872276396E-2</v>
      </c>
      <c r="O71">
        <f t="shared" si="38"/>
        <v>3.344989180631041E-3</v>
      </c>
      <c r="Q71">
        <v>6</v>
      </c>
      <c r="R71">
        <f t="shared" si="33"/>
        <v>-0.12709297025966354</v>
      </c>
      <c r="S71">
        <f t="shared" si="33"/>
        <v>-0.12932697294177076</v>
      </c>
      <c r="T71">
        <f t="shared" si="33"/>
        <v>-0.13672444479508838</v>
      </c>
      <c r="U71">
        <f t="shared" si="33"/>
        <v>-0.16807331679326631</v>
      </c>
      <c r="V71">
        <f t="shared" si="33"/>
        <v>-0.29183490195741907</v>
      </c>
      <c r="W71">
        <f t="shared" si="33"/>
        <v>-0.64701387835494084</v>
      </c>
      <c r="X71">
        <f t="shared" si="33"/>
        <v>-0.63667908981898502</v>
      </c>
      <c r="Y71">
        <f t="shared" si="33"/>
        <v>1.8162018018850647</v>
      </c>
      <c r="Z71">
        <f t="shared" si="33"/>
        <v>4.4945288403401111</v>
      </c>
      <c r="AA71">
        <f t="shared" si="33"/>
        <v>5.5329956387896528</v>
      </c>
    </row>
    <row r="72" spans="5:28">
      <c r="E72" s="10">
        <v>7</v>
      </c>
      <c r="F72">
        <f t="shared" ref="F72:O72" si="39">F24-F23</f>
        <v>-0.3063378606855458</v>
      </c>
      <c r="G72">
        <f t="shared" si="39"/>
        <v>-0.30704217517731802</v>
      </c>
      <c r="H72">
        <f t="shared" si="39"/>
        <v>-0.30935903281312771</v>
      </c>
      <c r="I72">
        <f t="shared" si="39"/>
        <v>-0.31891771297455374</v>
      </c>
      <c r="J72">
        <f t="shared" si="39"/>
        <v>-0.35265302216003636</v>
      </c>
      <c r="K72">
        <f t="shared" si="39"/>
        <v>-0.41424039685492686</v>
      </c>
      <c r="L72">
        <f t="shared" si="39"/>
        <v>-0.35253315708224564</v>
      </c>
      <c r="M72">
        <f t="shared" si="39"/>
        <v>-0.15323915075983052</v>
      </c>
      <c r="N72">
        <f t="shared" si="39"/>
        <v>-4.3128289507899417E-2</v>
      </c>
      <c r="O72">
        <f t="shared" si="39"/>
        <v>-1.0472831372789777E-2</v>
      </c>
      <c r="Q72">
        <v>7</v>
      </c>
      <c r="R72">
        <f t="shared" si="33"/>
        <v>-0.21915169613340568</v>
      </c>
      <c r="S72">
        <f t="shared" si="33"/>
        <v>-0.22377577918293265</v>
      </c>
      <c r="T72">
        <f t="shared" si="33"/>
        <v>-0.23928174460256527</v>
      </c>
      <c r="U72">
        <f t="shared" si="33"/>
        <v>-0.30833103177225885</v>
      </c>
      <c r="V72">
        <f t="shared" si="33"/>
        <v>-0.63605065188921639</v>
      </c>
      <c r="W72">
        <f t="shared" si="33"/>
        <v>-2.2475480223578748</v>
      </c>
      <c r="X72">
        <f t="shared" si="33"/>
        <v>-7.4397684468241589</v>
      </c>
      <c r="Y72">
        <f t="shared" si="33"/>
        <v>-13.632957386355827</v>
      </c>
      <c r="Z72">
        <f t="shared" si="33"/>
        <v>-16.505195740344931</v>
      </c>
      <c r="AA72">
        <f t="shared" si="33"/>
        <v>-17.323263897820322</v>
      </c>
    </row>
    <row r="73" spans="5:28">
      <c r="E73" s="10">
        <v>8</v>
      </c>
      <c r="F73">
        <f t="shared" ref="F73:O73" si="40">F28-F27</f>
        <v>-0.19949897878731537</v>
      </c>
      <c r="G73">
        <f t="shared" si="40"/>
        <v>-0.19927278776549406</v>
      </c>
      <c r="H73">
        <f t="shared" si="40"/>
        <v>-0.19852161752097874</v>
      </c>
      <c r="I73">
        <f t="shared" si="40"/>
        <v>-0.19530002251948875</v>
      </c>
      <c r="J73">
        <f t="shared" si="40"/>
        <v>-0.18189516039094067</v>
      </c>
      <c r="K73">
        <f t="shared" si="40"/>
        <v>-0.13264982804870495</v>
      </c>
      <c r="L73">
        <f t="shared" si="40"/>
        <v>-1.722661547626092E-2</v>
      </c>
      <c r="M73">
        <f t="shared" si="40"/>
        <v>5.9082670356643885E-2</v>
      </c>
      <c r="N73">
        <f t="shared" si="40"/>
        <v>3.2980377439365105E-2</v>
      </c>
      <c r="O73">
        <f t="shared" si="40"/>
        <v>9.5715532335462622E-3</v>
      </c>
      <c r="Q73">
        <v>8</v>
      </c>
      <c r="R73">
        <f t="shared" si="33"/>
        <v>-0.14272000032996701</v>
      </c>
      <c r="S73">
        <f t="shared" si="33"/>
        <v>-0.14523224155256947</v>
      </c>
      <c r="T73">
        <f t="shared" si="33"/>
        <v>-0.15355167925688962</v>
      </c>
      <c r="U73">
        <f t="shared" si="33"/>
        <v>-0.18881691106753937</v>
      </c>
      <c r="V73">
        <f t="shared" si="33"/>
        <v>-0.32806903123503761</v>
      </c>
      <c r="W73">
        <f t="shared" si="33"/>
        <v>-0.71971942128423305</v>
      </c>
      <c r="X73">
        <f t="shared" si="33"/>
        <v>-0.3635460316033724</v>
      </c>
      <c r="Y73">
        <f t="shared" si="33"/>
        <v>5.2563037790951892</v>
      </c>
      <c r="Z73">
        <f t="shared" si="33"/>
        <v>12.621589945677622</v>
      </c>
      <c r="AA73">
        <f t="shared" si="33"/>
        <v>15.832446515615798</v>
      </c>
    </row>
    <row r="74" spans="5:28">
      <c r="E74" s="2" t="s">
        <v>19</v>
      </c>
      <c r="F74" s="7">
        <f t="shared" ref="F74:O74" si="41">AVERAGE(F66:F73)</f>
        <v>-0.24430964004595099</v>
      </c>
      <c r="G74" s="7">
        <f t="shared" si="41"/>
        <v>-0.24119756596042866</v>
      </c>
      <c r="H74" s="7">
        <f t="shared" si="41"/>
        <v>-0.23178445481849827</v>
      </c>
      <c r="I74" s="7">
        <f t="shared" si="41"/>
        <v>-0.20328240917144197</v>
      </c>
      <c r="J74" s="7">
        <f t="shared" si="41"/>
        <v>-0.16562281935383172</v>
      </c>
      <c r="K74" s="7">
        <f t="shared" si="41"/>
        <v>-0.15368790169236329</v>
      </c>
      <c r="L74" s="7">
        <f t="shared" si="41"/>
        <v>-9.7960954070153691E-2</v>
      </c>
      <c r="M74" s="7">
        <f t="shared" si="41"/>
        <v>-2.6732753350804613E-2</v>
      </c>
      <c r="N74" s="7">
        <f t="shared" si="41"/>
        <v>-4.4223559542138011E-3</v>
      </c>
      <c r="O74" s="7">
        <f t="shared" si="41"/>
        <v>-7.9789820910418537E-4</v>
      </c>
      <c r="R74" s="4">
        <f t="shared" si="33"/>
        <v>-0.17477719495068025</v>
      </c>
      <c r="S74" s="4">
        <f t="shared" si="33"/>
        <v>-0.17578748987383061</v>
      </c>
      <c r="T74" s="4">
        <f t="shared" si="33"/>
        <v>-0.17927968101137404</v>
      </c>
      <c r="U74" s="4">
        <f t="shared" si="33"/>
        <v>-0.19653431719542735</v>
      </c>
      <c r="V74" s="4">
        <f t="shared" si="33"/>
        <v>-0.29871997572142889</v>
      </c>
      <c r="W74" s="4">
        <f t="shared" si="33"/>
        <v>-0.83386589558037283</v>
      </c>
      <c r="X74" s="4">
        <f t="shared" si="33"/>
        <v>-2.067342604434482</v>
      </c>
      <c r="Y74" s="4">
        <f t="shared" si="33"/>
        <v>-2.3782857412377068</v>
      </c>
      <c r="Z74" s="4">
        <f t="shared" si="33"/>
        <v>-1.6924355565830964</v>
      </c>
      <c r="AA74" s="4">
        <f t="shared" si="33"/>
        <v>-1.3198151242864931</v>
      </c>
    </row>
    <row r="77" spans="5:28" ht="20" thickBot="1">
      <c r="E77" s="6" t="s">
        <v>24</v>
      </c>
      <c r="G77" s="9">
        <v>0</v>
      </c>
      <c r="H77" s="9">
        <v>-9</v>
      </c>
      <c r="I77" s="9">
        <v>-8</v>
      </c>
      <c r="J77" s="9">
        <v>-7</v>
      </c>
      <c r="K77" s="9">
        <v>-6</v>
      </c>
      <c r="L77" s="9">
        <v>-5</v>
      </c>
      <c r="M77" s="9">
        <v>-4</v>
      </c>
      <c r="N77" s="9">
        <v>-3</v>
      </c>
      <c r="O77" s="9">
        <v>-2</v>
      </c>
      <c r="P77" s="9">
        <v>-1</v>
      </c>
      <c r="S77" s="9">
        <v>0</v>
      </c>
      <c r="T77" s="9">
        <v>-9</v>
      </c>
      <c r="U77" s="9">
        <v>-8</v>
      </c>
      <c r="V77" s="9">
        <v>-7</v>
      </c>
      <c r="W77" s="9">
        <v>-6</v>
      </c>
      <c r="X77" s="9">
        <v>-5</v>
      </c>
      <c r="Y77" s="9">
        <v>-4</v>
      </c>
      <c r="Z77" s="9">
        <v>-3</v>
      </c>
      <c r="AA77" s="9">
        <v>-2</v>
      </c>
      <c r="AB77" s="9">
        <v>-1</v>
      </c>
    </row>
    <row r="78" spans="5:28" ht="16" thickTop="1">
      <c r="F78" t="s">
        <v>25</v>
      </c>
      <c r="G78">
        <v>7.5492445044055598E-2</v>
      </c>
      <c r="H78">
        <v>7.9261979280771694E-2</v>
      </c>
      <c r="I78">
        <v>9.0714701659064506E-2</v>
      </c>
      <c r="J78">
        <v>0.12587757020557211</v>
      </c>
      <c r="K78">
        <v>0.17162599579578275</v>
      </c>
      <c r="L78">
        <v>0.15159295630963343</v>
      </c>
      <c r="M78">
        <v>9.5079502332659216E-2</v>
      </c>
      <c r="N78">
        <v>4.6622029637922599E-2</v>
      </c>
      <c r="O78">
        <v>1.5422786386101874E-2</v>
      </c>
      <c r="P78">
        <v>3.972266977639775E-3</v>
      </c>
      <c r="R78" t="s">
        <v>25</v>
      </c>
      <c r="S78">
        <f t="shared" ref="S78:AB81" si="42">G78/F$13</f>
        <v>5.400670142318887E-2</v>
      </c>
      <c r="T78">
        <f t="shared" si="42"/>
        <v>5.7767019019107115E-2</v>
      </c>
      <c r="U78">
        <f t="shared" si="42"/>
        <v>7.0165632070598657E-2</v>
      </c>
      <c r="V78">
        <f t="shared" si="42"/>
        <v>0.1216989822749851</v>
      </c>
      <c r="W78">
        <f t="shared" si="42"/>
        <v>0.3095474011208238</v>
      </c>
      <c r="X78">
        <f t="shared" si="42"/>
        <v>0.82249933068797954</v>
      </c>
      <c r="Y78">
        <f t="shared" si="42"/>
        <v>2.0065331932145987</v>
      </c>
      <c r="Z78">
        <f t="shared" si="42"/>
        <v>4.1477399226479506</v>
      </c>
      <c r="AA78">
        <f t="shared" si="42"/>
        <v>5.9023001159717614</v>
      </c>
      <c r="AB78">
        <f t="shared" si="42"/>
        <v>6.5705850382579483</v>
      </c>
    </row>
    <row r="79" spans="5:28">
      <c r="F79" t="s">
        <v>26</v>
      </c>
      <c r="G79">
        <v>0.26334765337288457</v>
      </c>
      <c r="H79">
        <v>0.26399971762916197</v>
      </c>
      <c r="I79">
        <v>0.26583653017301412</v>
      </c>
      <c r="J79">
        <v>0.2699810979323285</v>
      </c>
      <c r="K79">
        <v>0.27097196710022486</v>
      </c>
      <c r="L79">
        <v>0.27667654376346884</v>
      </c>
      <c r="M79">
        <v>0.25899093577522841</v>
      </c>
      <c r="N79">
        <v>0.14480982202643969</v>
      </c>
      <c r="O79">
        <v>4.7204908221136828E-2</v>
      </c>
      <c r="P79">
        <v>1.2007135300247792E-2</v>
      </c>
      <c r="R79" t="s">
        <v>26</v>
      </c>
      <c r="S79">
        <f t="shared" si="42"/>
        <v>0.18839683994745274</v>
      </c>
      <c r="T79">
        <f t="shared" si="42"/>
        <v>0.19240595361996402</v>
      </c>
      <c r="U79">
        <f t="shared" si="42"/>
        <v>0.20561813935239329</v>
      </c>
      <c r="V79">
        <f t="shared" si="42"/>
        <v>0.26101889954015839</v>
      </c>
      <c r="W79">
        <f t="shared" si="42"/>
        <v>0.48872938976143765</v>
      </c>
      <c r="X79">
        <f t="shared" si="42"/>
        <v>1.5011665291209524</v>
      </c>
      <c r="Y79">
        <f t="shared" si="42"/>
        <v>5.4656776342444253</v>
      </c>
      <c r="Z79">
        <f t="shared" si="42"/>
        <v>12.883040156665555</v>
      </c>
      <c r="AA79">
        <f t="shared" si="42"/>
        <v>18.065317660051772</v>
      </c>
      <c r="AB79">
        <f t="shared" si="42"/>
        <v>19.861178516007968</v>
      </c>
    </row>
    <row r="80" spans="5:28">
      <c r="F80" t="s">
        <v>27</v>
      </c>
      <c r="G80">
        <v>-0.17813621117842324</v>
      </c>
      <c r="H80">
        <v>-0.16585964230517733</v>
      </c>
      <c r="I80">
        <v>-0.12705535472531646</v>
      </c>
      <c r="J80">
        <v>1.1600630158651468E-2</v>
      </c>
      <c r="K80">
        <v>0.33324216419082198</v>
      </c>
      <c r="L80">
        <v>0.61882241666667359</v>
      </c>
      <c r="M80">
        <v>0.53139860622452539</v>
      </c>
      <c r="N80">
        <v>0.24804862413185752</v>
      </c>
      <c r="O80">
        <v>7.4847527240224157E-2</v>
      </c>
      <c r="P80">
        <v>1.8633135909996976E-2</v>
      </c>
      <c r="R80" t="s">
        <v>27</v>
      </c>
      <c r="S80">
        <f t="shared" si="42"/>
        <v>-0.12743724440448179</v>
      </c>
      <c r="T80">
        <f t="shared" si="42"/>
        <v>-0.12088036658289464</v>
      </c>
      <c r="U80">
        <f t="shared" si="42"/>
        <v>-9.8274250030178492E-2</v>
      </c>
      <c r="V80">
        <f t="shared" si="42"/>
        <v>1.1215539684717304E-2</v>
      </c>
      <c r="W80">
        <f t="shared" si="42"/>
        <v>0.60104091685440653</v>
      </c>
      <c r="X80">
        <f t="shared" si="42"/>
        <v>3.357550613918018</v>
      </c>
      <c r="Y80">
        <f t="shared" si="42"/>
        <v>11.214498562338681</v>
      </c>
      <c r="Z80">
        <f t="shared" si="42"/>
        <v>22.067704667939566</v>
      </c>
      <c r="AA80">
        <f t="shared" si="42"/>
        <v>28.644147539271799</v>
      </c>
      <c r="AB80">
        <f t="shared" si="42"/>
        <v>30.821343256942495</v>
      </c>
    </row>
    <row r="81" spans="5:40">
      <c r="F81" t="s">
        <v>28</v>
      </c>
      <c r="G81">
        <v>-0.24430964004595099</v>
      </c>
      <c r="H81">
        <v>-0.24119756596042866</v>
      </c>
      <c r="I81">
        <v>-0.23178445481849827</v>
      </c>
      <c r="J81">
        <v>-0.20328240917144197</v>
      </c>
      <c r="K81">
        <v>-0.16562281935383172</v>
      </c>
      <c r="L81">
        <v>-0.15368790169236329</v>
      </c>
      <c r="M81">
        <v>-9.7960954070153691E-2</v>
      </c>
      <c r="N81">
        <v>-2.6732753350804613E-2</v>
      </c>
      <c r="O81">
        <v>-4.4223559542138011E-3</v>
      </c>
      <c r="P81">
        <v>-7.9789820910418537E-4</v>
      </c>
      <c r="R81" t="s">
        <v>28</v>
      </c>
      <c r="S81">
        <f t="shared" si="42"/>
        <v>-0.17477719495068025</v>
      </c>
      <c r="T81">
        <f t="shared" si="42"/>
        <v>-0.17578748987383061</v>
      </c>
      <c r="U81">
        <f t="shared" si="42"/>
        <v>-0.17927968101137404</v>
      </c>
      <c r="V81">
        <f t="shared" si="42"/>
        <v>-0.19653431719542735</v>
      </c>
      <c r="W81">
        <f t="shared" si="42"/>
        <v>-0.29871997572142889</v>
      </c>
      <c r="X81">
        <f t="shared" si="42"/>
        <v>-0.83386589558037283</v>
      </c>
      <c r="Y81">
        <f t="shared" si="42"/>
        <v>-2.067342604434482</v>
      </c>
      <c r="Z81">
        <f t="shared" si="42"/>
        <v>-2.3782857412377068</v>
      </c>
      <c r="AA81">
        <f t="shared" si="42"/>
        <v>-1.6924355565830964</v>
      </c>
      <c r="AB81">
        <f t="shared" si="42"/>
        <v>-1.3198151242864931</v>
      </c>
    </row>
    <row r="83" spans="5:40" ht="20" thickBot="1">
      <c r="G83" s="9">
        <v>0</v>
      </c>
      <c r="H83" s="9">
        <v>-9</v>
      </c>
      <c r="I83" s="9">
        <v>-8</v>
      </c>
      <c r="J83" s="9">
        <v>-7</v>
      </c>
      <c r="K83" s="9">
        <v>-6</v>
      </c>
      <c r="L83" s="9">
        <v>-5</v>
      </c>
      <c r="M83" s="9">
        <v>-4</v>
      </c>
      <c r="N83" s="9">
        <v>-3</v>
      </c>
      <c r="O83" s="9">
        <v>-2</v>
      </c>
      <c r="P83" s="9">
        <v>-1</v>
      </c>
      <c r="S83" s="9">
        <v>0</v>
      </c>
      <c r="T83" s="9">
        <v>-9</v>
      </c>
      <c r="U83" s="9">
        <v>-8</v>
      </c>
      <c r="V83" s="9">
        <v>-7</v>
      </c>
      <c r="W83" s="9">
        <v>-6</v>
      </c>
      <c r="X83" s="9">
        <v>-5</v>
      </c>
      <c r="Y83" s="9">
        <v>-4</v>
      </c>
      <c r="Z83" s="9">
        <v>-3</v>
      </c>
      <c r="AA83" s="9">
        <v>-2</v>
      </c>
      <c r="AB83" s="9">
        <v>-1</v>
      </c>
      <c r="AE83" s="9">
        <v>0</v>
      </c>
      <c r="AF83" s="9">
        <v>-9</v>
      </c>
      <c r="AG83" s="9">
        <v>-8</v>
      </c>
      <c r="AH83" s="9">
        <v>-7</v>
      </c>
      <c r="AI83" s="9">
        <v>-6</v>
      </c>
      <c r="AJ83" s="9">
        <v>-5</v>
      </c>
      <c r="AK83" s="9">
        <v>-4</v>
      </c>
      <c r="AL83" s="9">
        <v>-3</v>
      </c>
      <c r="AM83" s="9">
        <v>-2</v>
      </c>
      <c r="AN83" s="9">
        <v>-1</v>
      </c>
    </row>
    <row r="84" spans="5:40" ht="16" thickTop="1">
      <c r="E84" s="12" t="s">
        <v>29</v>
      </c>
      <c r="F84" t="s">
        <v>18</v>
      </c>
      <c r="G84">
        <f>VAR(F33:F40)</f>
        <v>0.15262682208517206</v>
      </c>
      <c r="H84">
        <f t="shared" ref="H84:P84" si="43">VAR(G33:G40)</f>
        <v>0.1498505316010697</v>
      </c>
      <c r="I84">
        <f t="shared" si="43"/>
        <v>0.14173999898102133</v>
      </c>
      <c r="J84">
        <f t="shared" si="43"/>
        <v>0.1191848674493485</v>
      </c>
      <c r="K84">
        <f t="shared" si="43"/>
        <v>8.4378870799575081E-2</v>
      </c>
      <c r="L84">
        <f t="shared" si="43"/>
        <v>4.0201074685023368E-2</v>
      </c>
      <c r="M84">
        <f t="shared" si="43"/>
        <v>8.6548514820168204E-3</v>
      </c>
      <c r="N84">
        <f t="shared" si="43"/>
        <v>1.9589571071202999E-3</v>
      </c>
      <c r="O84">
        <f t="shared" si="43"/>
        <v>2.8645965343711787E-4</v>
      </c>
      <c r="P84">
        <f t="shared" si="43"/>
        <v>2.103950471618333E-5</v>
      </c>
      <c r="Q84" s="12" t="s">
        <v>29</v>
      </c>
      <c r="R84" t="s">
        <v>18</v>
      </c>
      <c r="S84">
        <f>VAR(R33:R40)</f>
        <v>7.8112256507569935E-2</v>
      </c>
      <c r="T84">
        <f t="shared" ref="T84:AB84" si="44">VAR(S33:S40)</f>
        <v>7.9595474453885678E-2</v>
      </c>
      <c r="U84">
        <f t="shared" si="44"/>
        <v>8.4798067626963181E-2</v>
      </c>
      <c r="V84">
        <f t="shared" si="44"/>
        <v>0.11140336475815792</v>
      </c>
      <c r="W84">
        <f t="shared" si="44"/>
        <v>0.27448707118800536</v>
      </c>
      <c r="X84">
        <f t="shared" si="44"/>
        <v>1.1834522088219797</v>
      </c>
      <c r="Y84">
        <f t="shared" si="44"/>
        <v>3.8545928986284039</v>
      </c>
      <c r="Z84">
        <f t="shared" si="44"/>
        <v>15.504779999134936</v>
      </c>
      <c r="AA84">
        <f t="shared" si="44"/>
        <v>41.954674129563401</v>
      </c>
      <c r="AB84">
        <f t="shared" si="44"/>
        <v>57.566090094937351</v>
      </c>
      <c r="AD84" t="s">
        <v>18</v>
      </c>
    </row>
    <row r="85" spans="5:40">
      <c r="F85" t="s">
        <v>20</v>
      </c>
      <c r="G85">
        <f>VAR(F44:F51)</f>
        <v>0.1554275210668388</v>
      </c>
      <c r="H85">
        <f t="shared" ref="H85:P85" si="45">VAR(G44:G51)</f>
        <v>0.15481239116732715</v>
      </c>
      <c r="I85">
        <f t="shared" si="45"/>
        <v>0.1531258521505923</v>
      </c>
      <c r="J85">
        <f t="shared" si="45"/>
        <v>0.14949442943359484</v>
      </c>
      <c r="K85">
        <f t="shared" si="45"/>
        <v>0.14724961674741271</v>
      </c>
      <c r="L85">
        <f t="shared" si="45"/>
        <v>0.13941441468214583</v>
      </c>
      <c r="M85">
        <f t="shared" si="45"/>
        <v>9.9226808916862752E-2</v>
      </c>
      <c r="N85">
        <f t="shared" si="45"/>
        <v>2.9435717567833048E-2</v>
      </c>
      <c r="O85">
        <f t="shared" si="45"/>
        <v>3.1924459790830056E-3</v>
      </c>
      <c r="P85">
        <f t="shared" si="45"/>
        <v>2.090303440182259E-4</v>
      </c>
      <c r="R85" t="s">
        <v>20</v>
      </c>
      <c r="S85">
        <f>VAR(R44:R51)</f>
        <v>7.9545614774928483E-2</v>
      </c>
      <c r="T85">
        <f t="shared" ref="T85:AB85" si="46">VAR(S44:S51)</f>
        <v>8.2231044459077349E-2</v>
      </c>
      <c r="U85">
        <f t="shared" si="46"/>
        <v>9.160982404014921E-2</v>
      </c>
      <c r="V85">
        <f t="shared" si="46"/>
        <v>0.13973403509955828</v>
      </c>
      <c r="W85">
        <f t="shared" si="46"/>
        <v>0.47900754835364656</v>
      </c>
      <c r="X85">
        <f t="shared" si="46"/>
        <v>4.1041265262163469</v>
      </c>
      <c r="Y85">
        <f t="shared" si="46"/>
        <v>44.192434012208878</v>
      </c>
      <c r="Z85">
        <f t="shared" si="46"/>
        <v>232.97821241059731</v>
      </c>
      <c r="AA85">
        <f t="shared" si="46"/>
        <v>467.56333438790483</v>
      </c>
      <c r="AB85">
        <f t="shared" si="46"/>
        <v>571.92694308403873</v>
      </c>
      <c r="AD85" t="s">
        <v>20</v>
      </c>
    </row>
    <row r="86" spans="5:40">
      <c r="F86" t="s">
        <v>21</v>
      </c>
      <c r="G86">
        <f t="shared" ref="G86:P86" si="47">VAR(F55:F62)</f>
        <v>0.21809891100975515</v>
      </c>
      <c r="H86">
        <f t="shared" si="47"/>
        <v>0.21786788568739604</v>
      </c>
      <c r="I86">
        <f t="shared" si="47"/>
        <v>0.21751715572082805</v>
      </c>
      <c r="J86">
        <f t="shared" si="47"/>
        <v>0.2192067346488793</v>
      </c>
      <c r="K86">
        <f t="shared" si="47"/>
        <v>0.22097728425913493</v>
      </c>
      <c r="L86">
        <f t="shared" si="47"/>
        <v>0.18640930185661317</v>
      </c>
      <c r="M86">
        <f t="shared" si="47"/>
        <v>0.11142379596422877</v>
      </c>
      <c r="N86">
        <f t="shared" si="47"/>
        <v>2.9806662184075166E-2</v>
      </c>
      <c r="O86">
        <f t="shared" si="47"/>
        <v>3.1336851719690494E-3</v>
      </c>
      <c r="P86">
        <f t="shared" si="47"/>
        <v>2.0369818774910198E-4</v>
      </c>
      <c r="R86" t="s">
        <v>21</v>
      </c>
      <c r="S86">
        <f>VAR(R55:R62)</f>
        <v>0.11161994889278877</v>
      </c>
      <c r="T86">
        <f t="shared" ref="T86:AB86" si="48">VAR(S55:S62)</f>
        <v>0.11572396536916538</v>
      </c>
      <c r="U86">
        <f t="shared" si="48"/>
        <v>0.13013288142685261</v>
      </c>
      <c r="V86">
        <f t="shared" si="48"/>
        <v>0.20489486912348223</v>
      </c>
      <c r="W86">
        <f t="shared" si="48"/>
        <v>0.71884592648133316</v>
      </c>
      <c r="X86">
        <f t="shared" si="48"/>
        <v>5.4875771793572801</v>
      </c>
      <c r="Y86">
        <f t="shared" si="48"/>
        <v>49.62458033558908</v>
      </c>
      <c r="Z86">
        <f t="shared" si="48"/>
        <v>235.91416983702189</v>
      </c>
      <c r="AA86">
        <f t="shared" si="48"/>
        <v>458.95726898052141</v>
      </c>
      <c r="AB86">
        <f t="shared" si="48"/>
        <v>557.33765534512315</v>
      </c>
      <c r="AD86" t="s">
        <v>21</v>
      </c>
    </row>
    <row r="87" spans="5:40">
      <c r="F87" t="s">
        <v>23</v>
      </c>
      <c r="G87">
        <f>VAR(F66:F73)</f>
        <v>0.1734230427299864</v>
      </c>
      <c r="H87">
        <f t="shared" ref="H87:P87" si="49">VAR(G66:G73)</f>
        <v>0.17438701410822227</v>
      </c>
      <c r="I87">
        <f t="shared" si="49"/>
        <v>0.17749411346035868</v>
      </c>
      <c r="J87">
        <f t="shared" si="49"/>
        <v>0.1878596937599229</v>
      </c>
      <c r="K87">
        <f t="shared" si="49"/>
        <v>0.19099548866596713</v>
      </c>
      <c r="L87">
        <f t="shared" si="49"/>
        <v>0.12906200790771147</v>
      </c>
      <c r="M87">
        <f t="shared" si="49"/>
        <v>4.4320030756141562E-2</v>
      </c>
      <c r="N87">
        <f t="shared" si="49"/>
        <v>7.3542353586361475E-3</v>
      </c>
      <c r="O87">
        <f t="shared" si="49"/>
        <v>7.0348830459093E-4</v>
      </c>
      <c r="P87">
        <f t="shared" si="49"/>
        <v>4.5720376407440708E-5</v>
      </c>
      <c r="R87" t="s">
        <v>23</v>
      </c>
      <c r="S87">
        <f>VAR(R66:R73)</f>
        <v>8.8755469143480384E-2</v>
      </c>
      <c r="T87">
        <f t="shared" ref="T87:AB87" si="50">VAR(S66:S73)</f>
        <v>9.2628414315490626E-2</v>
      </c>
      <c r="U87">
        <f t="shared" si="50"/>
        <v>0.10618849968112874</v>
      </c>
      <c r="V87">
        <f t="shared" si="50"/>
        <v>0.17559445620214034</v>
      </c>
      <c r="W87">
        <f t="shared" si="50"/>
        <v>0.62131421998488279</v>
      </c>
      <c r="X87">
        <f t="shared" si="50"/>
        <v>3.7993690350343492</v>
      </c>
      <c r="Y87">
        <f t="shared" si="50"/>
        <v>19.738718356355459</v>
      </c>
      <c r="Z87">
        <f t="shared" si="50"/>
        <v>58.207400704721131</v>
      </c>
      <c r="AA87">
        <f t="shared" si="50"/>
        <v>103.03238944450656</v>
      </c>
      <c r="AB87">
        <f t="shared" si="50"/>
        <v>125.0953072778715</v>
      </c>
      <c r="AD87" t="s">
        <v>23</v>
      </c>
    </row>
    <row r="88" spans="5:40" ht="20" thickBot="1">
      <c r="AD88" s="13"/>
      <c r="AE88" s="9">
        <v>0</v>
      </c>
      <c r="AF88" s="9">
        <v>-9</v>
      </c>
      <c r="AG88" s="9">
        <v>-8</v>
      </c>
      <c r="AH88" s="9">
        <v>-7</v>
      </c>
      <c r="AI88" s="9">
        <v>-6</v>
      </c>
      <c r="AJ88" s="9">
        <v>-5</v>
      </c>
      <c r="AK88" s="9">
        <v>-4</v>
      </c>
      <c r="AL88" s="9">
        <v>-3</v>
      </c>
      <c r="AM88" s="9">
        <v>-2</v>
      </c>
      <c r="AN88" s="9">
        <v>-1</v>
      </c>
    </row>
    <row r="89" spans="5:40" ht="21" thickTop="1" thickBot="1">
      <c r="G89" s="9">
        <v>0</v>
      </c>
      <c r="H89" s="9">
        <v>-9</v>
      </c>
      <c r="I89" s="9">
        <v>-8</v>
      </c>
      <c r="J89" s="9">
        <v>-7</v>
      </c>
      <c r="K89" s="9">
        <v>-6</v>
      </c>
      <c r="L89" s="9">
        <v>-5</v>
      </c>
      <c r="M89" s="9">
        <v>-4</v>
      </c>
      <c r="N89" s="9">
        <v>-3</v>
      </c>
      <c r="O89" s="9">
        <v>-2</v>
      </c>
      <c r="P89" s="9">
        <v>-1</v>
      </c>
      <c r="S89" s="9">
        <v>0</v>
      </c>
      <c r="T89" s="9">
        <v>-9</v>
      </c>
      <c r="U89" s="9">
        <v>-8</v>
      </c>
      <c r="V89" s="9">
        <v>-7</v>
      </c>
      <c r="W89" s="9">
        <v>-6</v>
      </c>
      <c r="X89" s="9">
        <v>-5</v>
      </c>
      <c r="Y89" s="9">
        <v>-4</v>
      </c>
      <c r="Z89" s="9">
        <v>-3</v>
      </c>
      <c r="AA89" s="9">
        <v>-2</v>
      </c>
      <c r="AB89" s="9">
        <v>-1</v>
      </c>
      <c r="AD89" t="s">
        <v>18</v>
      </c>
    </row>
    <row r="90" spans="5:40" ht="16" thickTop="1">
      <c r="E90" t="s">
        <v>30</v>
      </c>
      <c r="F90" t="s">
        <v>31</v>
      </c>
      <c r="G90">
        <f t="shared" ref="G90:P90" si="51">STDEV(F33:F40)</f>
        <v>0.39067482909085921</v>
      </c>
      <c r="H90">
        <f t="shared" si="51"/>
        <v>0.38710532365374373</v>
      </c>
      <c r="I90">
        <f t="shared" si="51"/>
        <v>0.37648373003493968</v>
      </c>
      <c r="J90">
        <f t="shared" si="51"/>
        <v>0.34523161420899523</v>
      </c>
      <c r="K90">
        <f t="shared" si="51"/>
        <v>0.29048041379682571</v>
      </c>
      <c r="L90">
        <f t="shared" si="51"/>
        <v>0.20050205656058337</v>
      </c>
      <c r="M90">
        <f t="shared" si="51"/>
        <v>9.3031454261538984E-2</v>
      </c>
      <c r="N90">
        <f t="shared" si="51"/>
        <v>4.4260107400686456E-2</v>
      </c>
      <c r="O90">
        <f t="shared" si="51"/>
        <v>1.6925119008063663E-2</v>
      </c>
      <c r="P90">
        <f t="shared" si="51"/>
        <v>4.5868839876525465E-3</v>
      </c>
      <c r="Q90" t="s">
        <v>30</v>
      </c>
      <c r="R90" t="s">
        <v>31</v>
      </c>
      <c r="S90">
        <f t="shared" ref="S90:AB90" si="52">STDEV(R33:R40)</f>
        <v>0.27948570000550998</v>
      </c>
      <c r="T90">
        <f t="shared" si="52"/>
        <v>0.28212669929286321</v>
      </c>
      <c r="U90">
        <f t="shared" si="52"/>
        <v>0.29120107765419273</v>
      </c>
      <c r="V90">
        <f t="shared" si="52"/>
        <v>0.33377142591623676</v>
      </c>
      <c r="W90">
        <f t="shared" si="52"/>
        <v>0.52391513739154871</v>
      </c>
      <c r="X90">
        <f t="shared" si="52"/>
        <v>1.0878658965249255</v>
      </c>
      <c r="Y90">
        <f t="shared" si="52"/>
        <v>1.9633117171321532</v>
      </c>
      <c r="Z90">
        <f t="shared" si="52"/>
        <v>3.9376109507079207</v>
      </c>
      <c r="AA90">
        <f t="shared" si="52"/>
        <v>6.4772427876036422</v>
      </c>
      <c r="AB90">
        <f t="shared" si="52"/>
        <v>7.587232044358295</v>
      </c>
      <c r="AD90" t="s">
        <v>20</v>
      </c>
    </row>
    <row r="91" spans="5:40">
      <c r="F91" t="s">
        <v>32</v>
      </c>
      <c r="G91">
        <f t="shared" ref="G91:P91" si="53">STDEV(F44:F51)</f>
        <v>0.39424297212104975</v>
      </c>
      <c r="H91">
        <f t="shared" si="53"/>
        <v>0.39346205810386237</v>
      </c>
      <c r="I91">
        <f t="shared" si="53"/>
        <v>0.39131298489903488</v>
      </c>
      <c r="J91">
        <f t="shared" si="53"/>
        <v>0.38664509493021482</v>
      </c>
      <c r="K91">
        <f t="shared" si="53"/>
        <v>0.38373117771092397</v>
      </c>
      <c r="L91">
        <f t="shared" si="53"/>
        <v>0.37338239739193091</v>
      </c>
      <c r="M91">
        <f t="shared" si="53"/>
        <v>0.31500287128352139</v>
      </c>
      <c r="N91">
        <f t="shared" si="53"/>
        <v>0.17156840492303077</v>
      </c>
      <c r="O91">
        <f t="shared" si="53"/>
        <v>5.6501734301550477E-2</v>
      </c>
      <c r="P91">
        <f t="shared" si="53"/>
        <v>1.4457881726526397E-2</v>
      </c>
      <c r="R91" t="s">
        <v>32</v>
      </c>
      <c r="S91">
        <f t="shared" ref="S91:AB91" si="54">STDEV(R44:R51)</f>
        <v>0.28203832146523722</v>
      </c>
      <c r="T91">
        <f t="shared" si="54"/>
        <v>0.28675955861850072</v>
      </c>
      <c r="U91">
        <f t="shared" si="54"/>
        <v>0.30267114834445191</v>
      </c>
      <c r="V91">
        <f t="shared" si="54"/>
        <v>0.37381015917114702</v>
      </c>
      <c r="W91">
        <f t="shared" si="54"/>
        <v>0.69210371213687805</v>
      </c>
      <c r="X91">
        <f t="shared" si="54"/>
        <v>2.0258643898880169</v>
      </c>
      <c r="Y91">
        <f t="shared" si="54"/>
        <v>6.6477390150493179</v>
      </c>
      <c r="Z91">
        <f t="shared" si="54"/>
        <v>15.263623829569349</v>
      </c>
      <c r="AA91">
        <f t="shared" si="54"/>
        <v>21.623212859977695</v>
      </c>
      <c r="AB91">
        <f t="shared" si="54"/>
        <v>23.914994105875056</v>
      </c>
      <c r="AD91" t="s">
        <v>21</v>
      </c>
    </row>
    <row r="92" spans="5:40">
      <c r="F92" t="s">
        <v>33</v>
      </c>
      <c r="G92">
        <f t="shared" ref="G92:P92" si="55">STDEV(F55:F62)</f>
        <v>0.46701061123892584</v>
      </c>
      <c r="H92">
        <f t="shared" si="55"/>
        <v>0.46676320087105844</v>
      </c>
      <c r="I92">
        <f t="shared" si="55"/>
        <v>0.4663873451551061</v>
      </c>
      <c r="J92">
        <f t="shared" si="55"/>
        <v>0.46819518862209519</v>
      </c>
      <c r="K92">
        <f t="shared" si="55"/>
        <v>0.47008221010705664</v>
      </c>
      <c r="L92">
        <f t="shared" si="55"/>
        <v>0.43175143526873561</v>
      </c>
      <c r="M92">
        <f t="shared" si="55"/>
        <v>0.33380203109661988</v>
      </c>
      <c r="N92">
        <f t="shared" si="55"/>
        <v>0.17264606043601216</v>
      </c>
      <c r="O92">
        <f t="shared" si="55"/>
        <v>5.5979328077148706E-2</v>
      </c>
      <c r="P92">
        <f t="shared" si="55"/>
        <v>1.4272287404235593E-2</v>
      </c>
      <c r="R92" t="s">
        <v>33</v>
      </c>
      <c r="S92">
        <f t="shared" ref="S92:AB92" si="56">STDEV(R55:R62)</f>
        <v>0.33409571815991412</v>
      </c>
      <c r="T92">
        <f t="shared" si="56"/>
        <v>0.34018225316610123</v>
      </c>
      <c r="U92">
        <f t="shared" si="56"/>
        <v>0.3607393538648821</v>
      </c>
      <c r="V92">
        <f t="shared" si="56"/>
        <v>0.45265314438704857</v>
      </c>
      <c r="W92">
        <f t="shared" si="56"/>
        <v>0.84784782035535899</v>
      </c>
      <c r="X92">
        <f t="shared" si="56"/>
        <v>2.342557828391282</v>
      </c>
      <c r="Y92">
        <f t="shared" si="56"/>
        <v>7.0444716150744107</v>
      </c>
      <c r="Z92">
        <f t="shared" si="56"/>
        <v>15.359497707836082</v>
      </c>
      <c r="AA92">
        <f t="shared" si="56"/>
        <v>21.423288005824908</v>
      </c>
      <c r="AB92">
        <f t="shared" si="56"/>
        <v>23.6079998166961</v>
      </c>
      <c r="AD92" t="s">
        <v>23</v>
      </c>
    </row>
    <row r="93" spans="5:40">
      <c r="F93" t="s">
        <v>34</v>
      </c>
      <c r="G93">
        <f t="shared" ref="G93:P93" si="57">STDEV(F66:F73)</f>
        <v>0.41644092345732114</v>
      </c>
      <c r="H93">
        <f t="shared" si="57"/>
        <v>0.41759671228138551</v>
      </c>
      <c r="I93">
        <f t="shared" si="57"/>
        <v>0.42130050256361989</v>
      </c>
      <c r="J93">
        <f t="shared" si="57"/>
        <v>0.43342784146836127</v>
      </c>
      <c r="K93">
        <f t="shared" si="57"/>
        <v>0.43703030634724538</v>
      </c>
      <c r="L93">
        <f t="shared" si="57"/>
        <v>0.35925201169612325</v>
      </c>
      <c r="M93">
        <f t="shared" si="57"/>
        <v>0.21052323091797154</v>
      </c>
      <c r="N93">
        <f t="shared" si="57"/>
        <v>8.5756838553179809E-2</v>
      </c>
      <c r="O93">
        <f t="shared" si="57"/>
        <v>2.6523353946869728E-2</v>
      </c>
      <c r="P93">
        <f t="shared" si="57"/>
        <v>6.7616844356595575E-3</v>
      </c>
      <c r="R93" t="s">
        <v>34</v>
      </c>
      <c r="S93">
        <f t="shared" ref="S93:AB93" si="58">STDEV(R66:R73)</f>
        <v>0.29791856126042293</v>
      </c>
      <c r="T93">
        <f t="shared" si="58"/>
        <v>0.30434916513026716</v>
      </c>
      <c r="U93">
        <f t="shared" si="58"/>
        <v>0.32586576942220968</v>
      </c>
      <c r="V93">
        <f t="shared" si="58"/>
        <v>0.41903992196703688</v>
      </c>
      <c r="W93">
        <f t="shared" si="58"/>
        <v>0.78823487615360111</v>
      </c>
      <c r="X93">
        <f t="shared" si="58"/>
        <v>1.9491970231442355</v>
      </c>
      <c r="Y93">
        <f t="shared" si="58"/>
        <v>4.4428277432684089</v>
      </c>
      <c r="Z93">
        <f t="shared" si="58"/>
        <v>7.6293774781905457</v>
      </c>
      <c r="AA93">
        <f t="shared" si="58"/>
        <v>10.150487153063471</v>
      </c>
      <c r="AB93">
        <f t="shared" si="58"/>
        <v>11.184601346399052</v>
      </c>
    </row>
    <row r="95" spans="5:40" ht="20" thickBot="1">
      <c r="G95" s="9">
        <v>0</v>
      </c>
      <c r="H95" s="9">
        <v>-9</v>
      </c>
      <c r="I95" s="9">
        <v>-8</v>
      </c>
      <c r="J95" s="9">
        <v>-7</v>
      </c>
      <c r="K95" s="9">
        <v>-6</v>
      </c>
      <c r="L95" s="9">
        <v>-5</v>
      </c>
      <c r="M95" s="9">
        <v>-4</v>
      </c>
      <c r="N95" s="9">
        <v>-3</v>
      </c>
      <c r="O95" s="9">
        <v>-2</v>
      </c>
      <c r="P95" s="9">
        <v>-1</v>
      </c>
      <c r="Q95" t="s">
        <v>35</v>
      </c>
      <c r="S95" s="9">
        <v>0</v>
      </c>
      <c r="T95" s="9">
        <v>-9</v>
      </c>
      <c r="U95" s="9">
        <v>-8</v>
      </c>
      <c r="V95" s="9">
        <v>-7</v>
      </c>
      <c r="W95" s="9">
        <v>-6</v>
      </c>
      <c r="X95" s="9">
        <v>-5</v>
      </c>
      <c r="Y95" s="9">
        <v>-4</v>
      </c>
      <c r="Z95" s="9">
        <v>-3</v>
      </c>
      <c r="AA95" s="9">
        <v>-2</v>
      </c>
      <c r="AB95" s="9">
        <v>-1</v>
      </c>
    </row>
    <row r="96" spans="5:40" ht="16" thickTop="1">
      <c r="E96" t="s">
        <v>35</v>
      </c>
      <c r="F96" t="s">
        <v>31</v>
      </c>
      <c r="G96">
        <f>G90/G78</f>
        <v>5.175018889146731</v>
      </c>
      <c r="H96">
        <f t="shared" ref="H96:P96" si="59">H90/H78</f>
        <v>4.8838715253689395</v>
      </c>
      <c r="I96">
        <f t="shared" si="59"/>
        <v>4.1501953172914412</v>
      </c>
      <c r="J96">
        <f t="shared" si="59"/>
        <v>2.7425983330087602</v>
      </c>
      <c r="K96">
        <f t="shared" si="59"/>
        <v>1.6925199032346327</v>
      </c>
      <c r="L96">
        <f t="shared" si="59"/>
        <v>1.3226343851428792</v>
      </c>
      <c r="M96">
        <f t="shared" si="59"/>
        <v>0.97845962567247535</v>
      </c>
      <c r="N96">
        <f t="shared" si="59"/>
        <v>0.94933892291735533</v>
      </c>
      <c r="O96">
        <f t="shared" si="59"/>
        <v>1.097409935166813</v>
      </c>
      <c r="P96">
        <f t="shared" si="59"/>
        <v>1.1547270144409987</v>
      </c>
      <c r="R96" t="s">
        <v>31</v>
      </c>
      <c r="S96">
        <f>S90/S78</f>
        <v>5.1750188891467301</v>
      </c>
      <c r="T96">
        <f t="shared" ref="T96:AB96" si="60">T90/T78</f>
        <v>4.8838715253689395</v>
      </c>
      <c r="U96">
        <f t="shared" si="60"/>
        <v>4.1501953172914412</v>
      </c>
      <c r="V96">
        <f t="shared" si="60"/>
        <v>2.7425983330087598</v>
      </c>
      <c r="W96">
        <f t="shared" si="60"/>
        <v>1.6925199032346327</v>
      </c>
      <c r="X96">
        <f t="shared" si="60"/>
        <v>1.3226343851428792</v>
      </c>
      <c r="Y96">
        <f t="shared" si="60"/>
        <v>0.97845962567247557</v>
      </c>
      <c r="Z96">
        <f t="shared" si="60"/>
        <v>0.94933892291735544</v>
      </c>
      <c r="AA96">
        <f t="shared" si="60"/>
        <v>1.0974099351668127</v>
      </c>
      <c r="AB96">
        <f t="shared" si="60"/>
        <v>1.1547270144409987</v>
      </c>
    </row>
    <row r="97" spans="6:28">
      <c r="F97" t="s">
        <v>32</v>
      </c>
      <c r="G97">
        <f t="shared" ref="G97:P99" si="61">G91/G79</f>
        <v>1.4970438014984899</v>
      </c>
      <c r="H97">
        <f t="shared" si="61"/>
        <v>1.4903881778258377</v>
      </c>
      <c r="I97">
        <f t="shared" si="61"/>
        <v>1.4720060656989356</v>
      </c>
      <c r="J97">
        <f t="shared" si="61"/>
        <v>1.4321191294181954</v>
      </c>
      <c r="K97">
        <f t="shared" si="61"/>
        <v>1.4161286933751072</v>
      </c>
      <c r="L97">
        <f t="shared" si="61"/>
        <v>1.3495267517550604</v>
      </c>
      <c r="M97">
        <f t="shared" si="61"/>
        <v>1.2162698680578701</v>
      </c>
      <c r="N97">
        <f t="shared" si="61"/>
        <v>1.1847843089794381</v>
      </c>
      <c r="O97">
        <f t="shared" si="61"/>
        <v>1.1969461742592866</v>
      </c>
      <c r="P97">
        <f t="shared" si="61"/>
        <v>1.2041075048290684</v>
      </c>
      <c r="R97" t="s">
        <v>32</v>
      </c>
      <c r="S97">
        <f t="shared" ref="S97:AB99" si="62">S91/S79</f>
        <v>1.4970438014984899</v>
      </c>
      <c r="T97">
        <f t="shared" si="62"/>
        <v>1.4903881778258372</v>
      </c>
      <c r="U97">
        <f t="shared" si="62"/>
        <v>1.4720060656989356</v>
      </c>
      <c r="V97">
        <f t="shared" si="62"/>
        <v>1.4321191294181954</v>
      </c>
      <c r="W97">
        <f t="shared" si="62"/>
        <v>1.4161286933751069</v>
      </c>
      <c r="X97">
        <f t="shared" si="62"/>
        <v>1.3495267517550602</v>
      </c>
      <c r="Y97">
        <f t="shared" si="62"/>
        <v>1.2162698680578699</v>
      </c>
      <c r="Z97">
        <f t="shared" si="62"/>
        <v>1.1847843089794379</v>
      </c>
      <c r="AA97">
        <f t="shared" si="62"/>
        <v>1.1969461742592866</v>
      </c>
      <c r="AB97">
        <f t="shared" si="62"/>
        <v>1.2041075048290686</v>
      </c>
    </row>
    <row r="98" spans="6:28">
      <c r="F98" t="s">
        <v>33</v>
      </c>
      <c r="G98">
        <f t="shared" si="61"/>
        <v>-2.6216489513811583</v>
      </c>
      <c r="H98">
        <f t="shared" si="61"/>
        <v>-2.8142060020377144</v>
      </c>
      <c r="I98">
        <f t="shared" si="61"/>
        <v>-3.6707413565008604</v>
      </c>
      <c r="J98">
        <f t="shared" si="61"/>
        <v>40.359461703287437</v>
      </c>
      <c r="K98">
        <f t="shared" si="61"/>
        <v>1.4106324487734301</v>
      </c>
      <c r="L98">
        <f t="shared" si="61"/>
        <v>0.69769844084574739</v>
      </c>
      <c r="M98">
        <f t="shared" si="61"/>
        <v>0.62815752090170629</v>
      </c>
      <c r="N98">
        <f t="shared" si="61"/>
        <v>0.69601700489270635</v>
      </c>
      <c r="O98">
        <f t="shared" si="61"/>
        <v>0.74791152281467221</v>
      </c>
      <c r="P98">
        <f t="shared" si="61"/>
        <v>0.76596271680593941</v>
      </c>
      <c r="R98" t="s">
        <v>33</v>
      </c>
      <c r="S98">
        <f t="shared" si="62"/>
        <v>-2.6216489513811587</v>
      </c>
      <c r="T98">
        <f t="shared" si="62"/>
        <v>-2.8142060020377144</v>
      </c>
      <c r="U98">
        <f t="shared" si="62"/>
        <v>-3.67074135650086</v>
      </c>
      <c r="V98">
        <f>V92/V80</f>
        <v>40.359461703287444</v>
      </c>
      <c r="W98">
        <f t="shared" si="62"/>
        <v>1.4106324487734299</v>
      </c>
      <c r="X98">
        <f t="shared" si="62"/>
        <v>0.69769844084574706</v>
      </c>
      <c r="Y98">
        <f t="shared" si="62"/>
        <v>0.62815752090170585</v>
      </c>
      <c r="Z98">
        <f t="shared" si="62"/>
        <v>0.6960170048927059</v>
      </c>
      <c r="AA98">
        <f t="shared" si="62"/>
        <v>0.74791152281467188</v>
      </c>
      <c r="AB98">
        <f t="shared" si="62"/>
        <v>0.76596271680593964</v>
      </c>
    </row>
    <row r="99" spans="6:28">
      <c r="F99" t="s">
        <v>34</v>
      </c>
      <c r="G99">
        <f t="shared" si="61"/>
        <v>-1.7045619787209167</v>
      </c>
      <c r="H99">
        <f t="shared" si="61"/>
        <v>-1.7313471245804248</v>
      </c>
      <c r="I99">
        <f t="shared" si="61"/>
        <v>-1.8176391634785194</v>
      </c>
      <c r="J99">
        <f t="shared" si="61"/>
        <v>-2.1321463240964538</v>
      </c>
      <c r="K99">
        <f t="shared" si="61"/>
        <v>-2.638708289427115</v>
      </c>
      <c r="L99">
        <f t="shared" si="61"/>
        <v>-2.3375425634689004</v>
      </c>
      <c r="M99">
        <f t="shared" si="61"/>
        <v>-2.1490524762264727</v>
      </c>
      <c r="N99">
        <f t="shared" si="61"/>
        <v>-3.2079313876809725</v>
      </c>
      <c r="O99">
        <f t="shared" si="61"/>
        <v>-5.9975619831319085</v>
      </c>
      <c r="P99">
        <f t="shared" si="61"/>
        <v>-8.4743697360231227</v>
      </c>
      <c r="R99" t="s">
        <v>34</v>
      </c>
      <c r="S99">
        <f t="shared" si="62"/>
        <v>-1.7045619787209165</v>
      </c>
      <c r="T99">
        <f t="shared" si="62"/>
        <v>-1.7313471245804248</v>
      </c>
      <c r="U99">
        <f t="shared" si="62"/>
        <v>-1.8176391634785194</v>
      </c>
      <c r="V99">
        <f t="shared" si="62"/>
        <v>-2.1321463240964538</v>
      </c>
      <c r="W99">
        <f t="shared" si="62"/>
        <v>-2.6387082894271154</v>
      </c>
      <c r="X99">
        <f t="shared" si="62"/>
        <v>-2.3375425634689009</v>
      </c>
      <c r="Y99">
        <f t="shared" si="62"/>
        <v>-2.1490524762264727</v>
      </c>
      <c r="Z99">
        <f t="shared" si="62"/>
        <v>-3.2079313876809721</v>
      </c>
      <c r="AA99">
        <f t="shared" si="62"/>
        <v>-5.9975619831319085</v>
      </c>
      <c r="AB99">
        <f t="shared" si="62"/>
        <v>-8.4743697360231227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AB99"/>
  <sheetViews>
    <sheetView topLeftCell="B1" workbookViewId="0">
      <selection activeCell="C13" sqref="C13"/>
    </sheetView>
  </sheetViews>
  <sheetFormatPr baseColWidth="10" defaultRowHeight="15" x14ac:dyDescent="0"/>
  <cols>
    <col min="7" max="7" width="12.1640625" bestFit="1" customWidth="1"/>
    <col min="16" max="16" width="12.1640625" bestFit="1" customWidth="1"/>
    <col min="17" max="17" width="12.83203125" bestFit="1" customWidth="1"/>
  </cols>
  <sheetData>
    <row r="10" spans="1:15">
      <c r="A10" s="15">
        <v>4.26403E-4</v>
      </c>
    </row>
    <row r="12" spans="1:15" ht="20" thickBot="1">
      <c r="E12" s="2" t="s">
        <v>0</v>
      </c>
      <c r="F12" s="3">
        <v>0</v>
      </c>
      <c r="G12" s="3">
        <v>-9</v>
      </c>
      <c r="H12" s="3">
        <v>-8</v>
      </c>
      <c r="I12" s="3">
        <v>-7</v>
      </c>
      <c r="J12" s="3">
        <v>-6</v>
      </c>
      <c r="K12" s="3">
        <v>-5</v>
      </c>
      <c r="L12" s="3">
        <v>-4</v>
      </c>
      <c r="M12" s="3">
        <v>-3</v>
      </c>
      <c r="N12" s="3">
        <v>-2</v>
      </c>
      <c r="O12" s="3">
        <v>-1</v>
      </c>
    </row>
    <row r="13" spans="1:15" ht="16" thickTop="1">
      <c r="E13" s="4" t="s">
        <v>1</v>
      </c>
      <c r="F13">
        <v>1.3978347696614071</v>
      </c>
      <c r="G13">
        <v>1.3485849594201784</v>
      </c>
      <c r="H13">
        <v>1.2070349386143429</v>
      </c>
      <c r="I13">
        <v>0.82996417096471986</v>
      </c>
      <c r="J13">
        <v>0.35284872754422664</v>
      </c>
      <c r="K13">
        <v>0.10115317471978696</v>
      </c>
      <c r="L13">
        <v>2.4746441224919036E-2</v>
      </c>
      <c r="M13">
        <v>5.7960709172558749E-3</v>
      </c>
      <c r="N13">
        <v>1.3433486990000211E-3</v>
      </c>
      <c r="O13">
        <v>3.1058317482938173E-4</v>
      </c>
    </row>
    <row r="14" spans="1:15">
      <c r="E14" s="4" t="s">
        <v>2</v>
      </c>
      <c r="F14">
        <v>1.2748582770116881</v>
      </c>
      <c r="G14">
        <v>1.2603088342279078</v>
      </c>
      <c r="H14">
        <v>1.2141865053321756</v>
      </c>
      <c r="I14">
        <v>1.0481546212748332</v>
      </c>
      <c r="J14">
        <v>0.65843577475644521</v>
      </c>
      <c r="K14">
        <v>0.25233441766983561</v>
      </c>
      <c r="L14">
        <v>6.8762692429844618E-2</v>
      </c>
      <c r="M14">
        <v>1.6573649188845584E-2</v>
      </c>
      <c r="N14">
        <v>3.8676725344706647E-3</v>
      </c>
      <c r="O14">
        <v>8.9563726191373074E-4</v>
      </c>
    </row>
    <row r="15" spans="1:15">
      <c r="E15" s="4" t="s">
        <v>3</v>
      </c>
      <c r="F15">
        <v>1.2274990883316541</v>
      </c>
      <c r="G15">
        <v>1.2195831507411219</v>
      </c>
      <c r="H15">
        <v>1.1939553901958739</v>
      </c>
      <c r="I15">
        <v>1.0944120934417987</v>
      </c>
      <c r="J15">
        <v>0.8041978507485773</v>
      </c>
      <c r="K15">
        <v>0.37442702960328389</v>
      </c>
      <c r="L15">
        <v>0.11301201441540312</v>
      </c>
      <c r="M15">
        <v>2.8098424573369536E-2</v>
      </c>
      <c r="N15">
        <v>6.607889227565591E-3</v>
      </c>
      <c r="O15">
        <v>1.5329654458482104E-3</v>
      </c>
    </row>
    <row r="16" spans="1:15">
      <c r="E16" s="4" t="s">
        <v>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5:27">
      <c r="E17" s="4" t="s">
        <v>5</v>
      </c>
      <c r="F17">
        <v>1.3698346601170683</v>
      </c>
      <c r="G17">
        <v>1.3331410620573729</v>
      </c>
      <c r="H17">
        <v>1.2240099754234692</v>
      </c>
      <c r="I17">
        <v>0.90377727044527767</v>
      </c>
      <c r="J17">
        <v>0.42382440839299113</v>
      </c>
      <c r="K17">
        <v>0.12848498062667524</v>
      </c>
      <c r="L17">
        <v>3.1991279227144051E-2</v>
      </c>
      <c r="M17">
        <v>7.5260989389913909E-3</v>
      </c>
      <c r="N17">
        <v>1.7461306849483786E-3</v>
      </c>
      <c r="O17">
        <v>4.0380413057430371E-4</v>
      </c>
    </row>
    <row r="18" spans="5:27">
      <c r="E18" s="4" t="s">
        <v>6</v>
      </c>
      <c r="F18">
        <v>1.3746776729899695</v>
      </c>
      <c r="G18">
        <v>1.3495223446779159</v>
      </c>
      <c r="H18">
        <v>1.2720452973709211</v>
      </c>
      <c r="I18">
        <v>1.0188595768650686</v>
      </c>
      <c r="J18">
        <v>0.5473248439729953</v>
      </c>
      <c r="K18">
        <v>0.1822452752667601</v>
      </c>
      <c r="L18">
        <v>4.688364065637645E-2</v>
      </c>
      <c r="M18">
        <v>1.1123237287002952E-2</v>
      </c>
      <c r="N18">
        <v>2.585889664233391E-3</v>
      </c>
      <c r="O18">
        <v>5.9828313063377443E-4</v>
      </c>
    </row>
    <row r="19" spans="5:27">
      <c r="E19" s="4" t="s">
        <v>7</v>
      </c>
      <c r="F19">
        <v>1.3969382357307689</v>
      </c>
      <c r="G19">
        <v>1.3963408561213086</v>
      </c>
      <c r="H19">
        <v>1.3943561861834026</v>
      </c>
      <c r="I19">
        <v>1.3858303143874859</v>
      </c>
      <c r="J19">
        <v>1.3500979108456541</v>
      </c>
      <c r="K19">
        <v>1.2145481362927877</v>
      </c>
      <c r="L19">
        <v>0.84662534305678661</v>
      </c>
      <c r="M19">
        <v>0.3663118320368377</v>
      </c>
      <c r="N19">
        <v>0.10600392164686617</v>
      </c>
      <c r="O19">
        <v>2.600766449089786E-2</v>
      </c>
    </row>
    <row r="20" spans="5:27">
      <c r="E20" s="4" t="s">
        <v>8</v>
      </c>
      <c r="F20">
        <v>1.2192832629222681</v>
      </c>
      <c r="G20">
        <v>1.2192626752110165</v>
      </c>
      <c r="H20">
        <v>1.2191941551561833</v>
      </c>
      <c r="I20">
        <v>1.2188976586635585</v>
      </c>
      <c r="J20">
        <v>1.2176159512039859</v>
      </c>
      <c r="K20">
        <v>1.2120990946644674</v>
      </c>
      <c r="L20">
        <v>1.1887851043744155</v>
      </c>
      <c r="M20">
        <v>1.0974194377245752</v>
      </c>
      <c r="N20">
        <v>0.8234752368587247</v>
      </c>
      <c r="O20">
        <v>0.39580802606354337</v>
      </c>
    </row>
    <row r="21" spans="5:27">
      <c r="E21" s="4" t="s">
        <v>9</v>
      </c>
      <c r="F21">
        <v>1.1188253387586609</v>
      </c>
      <c r="G21">
        <v>1.1041957988156506</v>
      </c>
      <c r="H21">
        <v>1.0581431947813873</v>
      </c>
      <c r="I21">
        <v>0.89633189475595831</v>
      </c>
      <c r="J21">
        <v>0.53933971630068633</v>
      </c>
      <c r="K21">
        <v>0.19799996758321398</v>
      </c>
      <c r="L21">
        <v>5.2949581534463427E-2</v>
      </c>
      <c r="M21">
        <v>1.2694932142393143E-2</v>
      </c>
      <c r="N21">
        <v>2.9587239175864082E-3</v>
      </c>
      <c r="O21">
        <v>6.8494641965795538E-4</v>
      </c>
    </row>
    <row r="22" spans="5:27">
      <c r="E22" s="4" t="s">
        <v>10</v>
      </c>
      <c r="F22">
        <v>1.1841497990005521</v>
      </c>
      <c r="G22">
        <v>1.1736955201008665</v>
      </c>
      <c r="H22">
        <v>1.1401907738946588</v>
      </c>
      <c r="I22">
        <v>1.0148006023009206</v>
      </c>
      <c r="J22">
        <v>0.68752871018979922</v>
      </c>
      <c r="K22">
        <v>0.28695837258948637</v>
      </c>
      <c r="L22">
        <v>8.1479362445004103E-2</v>
      </c>
      <c r="M22">
        <v>1.987582596903268E-2</v>
      </c>
      <c r="N22">
        <v>4.6519523115910151E-3</v>
      </c>
      <c r="O22">
        <v>1.0779963996660588E-3</v>
      </c>
    </row>
    <row r="23" spans="5:27">
      <c r="E23" s="4" t="s">
        <v>11</v>
      </c>
      <c r="F23">
        <v>1.3063378606855458</v>
      </c>
      <c r="G23">
        <v>1.3029033960670668</v>
      </c>
      <c r="H23">
        <v>1.2916009288744748</v>
      </c>
      <c r="I23">
        <v>1.2448583291571065</v>
      </c>
      <c r="J23">
        <v>1.0762665975841728</v>
      </c>
      <c r="K23">
        <v>0.67851744988304263</v>
      </c>
      <c r="L23">
        <v>0.26100474585080596</v>
      </c>
      <c r="M23">
        <v>7.124608904149983E-2</v>
      </c>
      <c r="N23">
        <v>1.7180501560473023E-2</v>
      </c>
      <c r="O23">
        <v>4.0097604033821647E-3</v>
      </c>
    </row>
    <row r="24" spans="5:27">
      <c r="E24" s="4" t="s">
        <v>12</v>
      </c>
      <c r="F24">
        <v>1</v>
      </c>
      <c r="G24">
        <v>0.99968651236157546</v>
      </c>
      <c r="H24">
        <v>0.99864450039012309</v>
      </c>
      <c r="I24">
        <v>0.99415914681994044</v>
      </c>
      <c r="J24">
        <v>0.97520031833547094</v>
      </c>
      <c r="K24">
        <v>0.90084096458486229</v>
      </c>
      <c r="L24">
        <v>0.67730092023732391</v>
      </c>
      <c r="M24">
        <v>0.32655390574485677</v>
      </c>
      <c r="N24">
        <v>0.10074072564172348</v>
      </c>
      <c r="O24">
        <v>2.5228480058510281E-2</v>
      </c>
    </row>
    <row r="25" spans="5:27">
      <c r="E25" s="4" t="s">
        <v>13</v>
      </c>
      <c r="F25">
        <v>1.2729686371675293</v>
      </c>
      <c r="G25">
        <v>1.2328091452728895</v>
      </c>
      <c r="H25">
        <v>1.1156588728301293</v>
      </c>
      <c r="I25">
        <v>0.79050763106072108</v>
      </c>
      <c r="J25">
        <v>0.34955074902768368</v>
      </c>
      <c r="K25">
        <v>0.10237333162835184</v>
      </c>
      <c r="L25">
        <v>2.5210335897760096E-2</v>
      </c>
      <c r="M25">
        <v>5.9144105990214272E-3</v>
      </c>
      <c r="N25">
        <v>1.3713047582605241E-3</v>
      </c>
      <c r="O25">
        <v>3.1707499551223388E-4</v>
      </c>
    </row>
    <row r="26" spans="5:27">
      <c r="E26" s="4" t="s">
        <v>14</v>
      </c>
      <c r="F26">
        <v>1.2822914369478642</v>
      </c>
      <c r="G26">
        <v>1.2682796205593461</v>
      </c>
      <c r="H26">
        <v>1.2237704964520926</v>
      </c>
      <c r="I26">
        <v>1.0623903691600662</v>
      </c>
      <c r="J26">
        <v>0.67633826221872861</v>
      </c>
      <c r="K26">
        <v>0.26287275927019199</v>
      </c>
      <c r="L26">
        <v>7.2096852881448556E-2</v>
      </c>
      <c r="M26">
        <v>1.7409219257378674E-2</v>
      </c>
      <c r="N26">
        <v>4.0644827477375866E-3</v>
      </c>
      <c r="O26">
        <v>9.4131121762202848E-4</v>
      </c>
    </row>
    <row r="27" spans="5:27">
      <c r="E27" s="4" t="s">
        <v>15</v>
      </c>
      <c r="F27">
        <v>1.449895716672216</v>
      </c>
      <c r="G27">
        <v>1.4481954431126791</v>
      </c>
      <c r="H27">
        <v>1.4425647904751442</v>
      </c>
      <c r="I27">
        <v>1.4186893840576</v>
      </c>
      <c r="J27">
        <v>1.3238505308530926</v>
      </c>
      <c r="K27">
        <v>1.0267541631943338</v>
      </c>
      <c r="L27">
        <v>0.52082949612250806</v>
      </c>
      <c r="M27">
        <v>0.16625017922422036</v>
      </c>
      <c r="N27">
        <v>4.2122845754653478E-2</v>
      </c>
      <c r="O27">
        <v>9.9540112628531546E-3</v>
      </c>
    </row>
    <row r="28" spans="5:27">
      <c r="E28" s="4" t="s">
        <v>16</v>
      </c>
      <c r="F28">
        <v>1.2503967378849006</v>
      </c>
      <c r="G28">
        <v>1.2502441381868354</v>
      </c>
      <c r="H28">
        <v>1.2497364866966048</v>
      </c>
      <c r="I28">
        <v>1.2475438909514469</v>
      </c>
      <c r="J28">
        <v>1.2381414143192064</v>
      </c>
      <c r="K28">
        <v>1.1990260881417441</v>
      </c>
      <c r="L28">
        <v>1.0547898045669479</v>
      </c>
      <c r="M28">
        <v>0.69362658480461548</v>
      </c>
      <c r="N28">
        <v>0.27945458806769069</v>
      </c>
      <c r="O28">
        <v>7.7960603035185122E-2</v>
      </c>
    </row>
    <row r="29" spans="5:27">
      <c r="E29" s="14" t="s">
        <v>17</v>
      </c>
      <c r="F29" s="2">
        <f>AVERAGE(F13:F28)</f>
        <v>1.1953619683676311</v>
      </c>
      <c r="G29" s="2">
        <f>AVERAGE(G13:G28)</f>
        <v>1.1816720910583585</v>
      </c>
      <c r="H29" s="2">
        <f>AVERAGE(H13:H28)</f>
        <v>1.1403182807919365</v>
      </c>
      <c r="I29" s="2">
        <f>AVERAGE(I13:I28)</f>
        <v>1.0105735596441565</v>
      </c>
      <c r="J29" s="2">
        <f>AVERAGE(J13:J28)</f>
        <v>0.76378511039335728</v>
      </c>
      <c r="K29" s="2">
        <f>AVERAGE(K13:K28)</f>
        <v>0.50753970035742646</v>
      </c>
      <c r="L29" s="2">
        <f>AVERAGE(L13:L28)</f>
        <v>0.31665422593257198</v>
      </c>
      <c r="M29" s="2">
        <f>AVERAGE(M13:M28)</f>
        <v>0.17790124359061854</v>
      </c>
      <c r="N29" s="2">
        <f>AVERAGE(N13:N28)</f>
        <v>8.7385950879720314E-2</v>
      </c>
      <c r="O29" s="2">
        <f>AVERAGE(O13:O28)</f>
        <v>3.4108196718164355E-2</v>
      </c>
    </row>
    <row r="32" spans="5:27" ht="20" thickBot="1">
      <c r="E32" s="6" t="s">
        <v>18</v>
      </c>
      <c r="F32" s="3">
        <v>0</v>
      </c>
      <c r="G32" s="3">
        <v>-9</v>
      </c>
      <c r="H32" s="3">
        <v>-8</v>
      </c>
      <c r="I32" s="3">
        <v>-7</v>
      </c>
      <c r="J32" s="3">
        <v>-6</v>
      </c>
      <c r="K32" s="3">
        <v>-5</v>
      </c>
      <c r="L32" s="3">
        <v>-4</v>
      </c>
      <c r="M32" s="3">
        <v>-3</v>
      </c>
      <c r="N32" s="3">
        <v>-2</v>
      </c>
      <c r="O32" s="3">
        <v>-1</v>
      </c>
      <c r="Q32" s="6" t="s">
        <v>18</v>
      </c>
      <c r="R32" s="3">
        <v>0</v>
      </c>
      <c r="S32" s="3">
        <v>-9</v>
      </c>
      <c r="T32" s="3">
        <v>-8</v>
      </c>
      <c r="U32" s="3">
        <v>-7</v>
      </c>
      <c r="V32" s="3">
        <v>-6</v>
      </c>
      <c r="W32" s="3">
        <v>-5</v>
      </c>
      <c r="X32" s="3">
        <v>-4</v>
      </c>
      <c r="Y32" s="3">
        <v>-3</v>
      </c>
      <c r="Z32" s="3">
        <v>-2</v>
      </c>
      <c r="AA32" s="3">
        <v>-1</v>
      </c>
    </row>
    <row r="33" spans="5:27" ht="16" thickTop="1">
      <c r="E33">
        <v>1</v>
      </c>
      <c r="F33">
        <f>F21-F13</f>
        <v>-0.27900943090274621</v>
      </c>
      <c r="G33">
        <f>G21-G13</f>
        <v>-0.24438916060452787</v>
      </c>
      <c r="H33">
        <f>H21-H13</f>
        <v>-0.14889174383295556</v>
      </c>
      <c r="I33">
        <f>I21-I13</f>
        <v>6.6367723791238453E-2</v>
      </c>
      <c r="J33">
        <f>J21-J13</f>
        <v>0.1864909887564597</v>
      </c>
      <c r="K33">
        <f>K21-K13</f>
        <v>9.6846792863427011E-2</v>
      </c>
      <c r="L33">
        <f>L21-L13</f>
        <v>2.8203140309544392E-2</v>
      </c>
      <c r="M33">
        <f>M21-M13</f>
        <v>6.8988612251372683E-3</v>
      </c>
      <c r="N33">
        <f>N21-N13</f>
        <v>1.6153752185863871E-3</v>
      </c>
      <c r="O33">
        <f>O21-O13</f>
        <v>3.7436324482857365E-4</v>
      </c>
      <c r="Q33">
        <v>1</v>
      </c>
      <c r="R33">
        <f>F33/F$13</f>
        <v>-0.19960115240968698</v>
      </c>
      <c r="S33">
        <f>G33/G$13</f>
        <v>-0.18121895761732545</v>
      </c>
      <c r="T33">
        <f>H33/H$13</f>
        <v>-0.12335330077841901</v>
      </c>
      <c r="U33">
        <f>I33/I$13</f>
        <v>7.996456487283668E-2</v>
      </c>
      <c r="V33">
        <f>J33/J$13</f>
        <v>0.52852957712050874</v>
      </c>
      <c r="W33">
        <f>K33/K$13</f>
        <v>0.95742712111320849</v>
      </c>
      <c r="X33">
        <f>L33/L$13</f>
        <v>1.1396846945872987</v>
      </c>
      <c r="Y33">
        <f>M33/M$13</f>
        <v>1.1902651509315045</v>
      </c>
      <c r="Z33">
        <f>N33/N$13</f>
        <v>1.2024988149308222</v>
      </c>
      <c r="AA33">
        <f>O33/O$13</f>
        <v>1.2053558439996932</v>
      </c>
    </row>
    <row r="34" spans="5:27">
      <c r="E34">
        <v>2</v>
      </c>
      <c r="F34">
        <f>F25-F17</f>
        <v>-9.6866022949539055E-2</v>
      </c>
      <c r="G34">
        <f>G25-G17</f>
        <v>-0.10033191678448339</v>
      </c>
      <c r="H34">
        <f>H25-H17</f>
        <v>-0.10835110259333991</v>
      </c>
      <c r="I34">
        <f>I25-I17</f>
        <v>-0.11326963938455659</v>
      </c>
      <c r="J34">
        <f>J25-J17</f>
        <v>-7.4273659365307443E-2</v>
      </c>
      <c r="K34">
        <f>K25-K17</f>
        <v>-2.6111648998323397E-2</v>
      </c>
      <c r="L34">
        <f>L25-L17</f>
        <v>-6.7809433293839552E-3</v>
      </c>
      <c r="M34">
        <f>M25-M17</f>
        <v>-1.6116883399699636E-3</v>
      </c>
      <c r="N34">
        <f>N25-N17</f>
        <v>-3.7482592668785456E-4</v>
      </c>
      <c r="O34">
        <f>O25-O17</f>
        <v>-8.6729135062069834E-5</v>
      </c>
      <c r="Q34">
        <v>2</v>
      </c>
      <c r="R34">
        <f>F34/F$13</f>
        <v>-6.9297190949830639E-2</v>
      </c>
      <c r="S34">
        <f>G34/G$13</f>
        <v>-7.4397920637955889E-2</v>
      </c>
      <c r="T34">
        <f>H34/H$13</f>
        <v>-8.9766334947789725E-2</v>
      </c>
      <c r="U34">
        <f>I34/I$13</f>
        <v>-0.13647533634240636</v>
      </c>
      <c r="V34">
        <f>J34/J$13</f>
        <v>-0.21049717220816067</v>
      </c>
      <c r="W34">
        <f>K34/K$13</f>
        <v>-0.25813968835538287</v>
      </c>
      <c r="X34">
        <f>L34/L$13</f>
        <v>-0.27401690884569369</v>
      </c>
      <c r="Y34">
        <f>M34/M$13</f>
        <v>-0.27806566948166511</v>
      </c>
      <c r="Z34">
        <f>N34/N$13</f>
        <v>-0.27902355283246427</v>
      </c>
      <c r="AA34">
        <f>O34/O$13</f>
        <v>-0.27924608314572841</v>
      </c>
    </row>
    <row r="35" spans="5:27">
      <c r="E35">
        <v>3</v>
      </c>
      <c r="F35">
        <f>F23-F15</f>
        <v>7.8838772353891695E-2</v>
      </c>
      <c r="G35">
        <f>G23-G15</f>
        <v>8.3320245325944953E-2</v>
      </c>
      <c r="H35">
        <f>H23-H15</f>
        <v>9.7645538678600818E-2</v>
      </c>
      <c r="I35">
        <f>I23-I15</f>
        <v>0.1504462357153078</v>
      </c>
      <c r="J35">
        <f>J23-J15</f>
        <v>0.27206874683559545</v>
      </c>
      <c r="K35">
        <f>K23-K15</f>
        <v>0.30409042027975874</v>
      </c>
      <c r="L35">
        <f>L23-L15</f>
        <v>0.14799273143540284</v>
      </c>
      <c r="M35">
        <f>M23-M15</f>
        <v>4.3147664468130294E-2</v>
      </c>
      <c r="N35">
        <f>N23-N15</f>
        <v>1.0572612332907433E-2</v>
      </c>
      <c r="O35">
        <f>O23-O15</f>
        <v>2.4767949575339541E-3</v>
      </c>
      <c r="Q35">
        <v>3</v>
      </c>
      <c r="R35">
        <f>F35/F$13</f>
        <v>5.6400637661194068E-2</v>
      </c>
      <c r="S35">
        <f>G35/G$13</f>
        <v>6.1783460318116212E-2</v>
      </c>
      <c r="T35">
        <f>H35/H$13</f>
        <v>8.0897027546440667E-2</v>
      </c>
      <c r="U35">
        <f>I35/I$13</f>
        <v>0.18126834986193996</v>
      </c>
      <c r="V35">
        <f>J35/J$13</f>
        <v>0.77106342065947764</v>
      </c>
      <c r="W35">
        <f>K35/K$13</f>
        <v>3.0062370372669522</v>
      </c>
      <c r="X35">
        <f>L35/L$13</f>
        <v>5.9803642103648391</v>
      </c>
      <c r="Y35">
        <f>M35/M$13</f>
        <v>7.4442954691379741</v>
      </c>
      <c r="Z35">
        <f>N35/N$13</f>
        <v>7.8703409924598189</v>
      </c>
      <c r="AA35">
        <f>O35/O$13</f>
        <v>7.9746591517540404</v>
      </c>
    </row>
    <row r="36" spans="5:27">
      <c r="E36">
        <v>4</v>
      </c>
      <c r="F36">
        <f>F22-F14</f>
        <v>-9.0708478011136018E-2</v>
      </c>
      <c r="G36">
        <f>G22-G14</f>
        <v>-8.6613314127041319E-2</v>
      </c>
      <c r="H36">
        <f>H22-H14</f>
        <v>-7.399573143751681E-2</v>
      </c>
      <c r="I36">
        <f>I22-I14</f>
        <v>-3.3354018973912547E-2</v>
      </c>
      <c r="J36">
        <f>J22-J14</f>
        <v>2.9092935433354006E-2</v>
      </c>
      <c r="K36">
        <f>K22-K14</f>
        <v>3.4623954919650757E-2</v>
      </c>
      <c r="L36">
        <f>L22-L14</f>
        <v>1.2716670015159484E-2</v>
      </c>
      <c r="M36">
        <f>M22-M14</f>
        <v>3.3021767801870959E-3</v>
      </c>
      <c r="N36">
        <f>N22-N14</f>
        <v>7.8427977712035041E-4</v>
      </c>
      <c r="O36">
        <f>O22-O14</f>
        <v>1.8235913775232809E-4</v>
      </c>
      <c r="Q36">
        <v>4</v>
      </c>
      <c r="R36">
        <f>F36/F$13</f>
        <v>-6.4892131731068642E-2</v>
      </c>
      <c r="S36">
        <f>G36/G$13</f>
        <v>-6.4225330055794588E-2</v>
      </c>
      <c r="T36">
        <f>H36/H$13</f>
        <v>-6.1303719611018673E-2</v>
      </c>
      <c r="U36">
        <f>I36/I$13</f>
        <v>-4.0187299814572794E-2</v>
      </c>
      <c r="V36">
        <f>J36/J$13</f>
        <v>8.2451580981562272E-2</v>
      </c>
      <c r="W36">
        <f>K36/K$13</f>
        <v>0.34229232068657783</v>
      </c>
      <c r="X36">
        <f>L36/L$13</f>
        <v>0.51387873915196025</v>
      </c>
      <c r="Y36">
        <f>M36/M$13</f>
        <v>0.56972677307242081</v>
      </c>
      <c r="Z36">
        <f>N36/N$13</f>
        <v>0.58382442154011283</v>
      </c>
      <c r="AA36">
        <f>O36/O$13</f>
        <v>0.58715072976025418</v>
      </c>
    </row>
    <row r="37" spans="5:27">
      <c r="E37">
        <v>5</v>
      </c>
      <c r="F37">
        <f>F27-F19</f>
        <v>5.2957480941447033E-2</v>
      </c>
      <c r="G37">
        <f>G27-G19</f>
        <v>5.1854586991370466E-2</v>
      </c>
      <c r="H37">
        <f>H27-H19</f>
        <v>4.8208604291741564E-2</v>
      </c>
      <c r="I37">
        <f>I27-I19</f>
        <v>3.2859069670114094E-2</v>
      </c>
      <c r="J37">
        <f>J27-J19</f>
        <v>-2.6247379992561548E-2</v>
      </c>
      <c r="K37">
        <f>K27-K19</f>
        <v>-0.18779397309845391</v>
      </c>
      <c r="L37">
        <f>L27-L19</f>
        <v>-0.32579584693427854</v>
      </c>
      <c r="M37">
        <f>M27-M19</f>
        <v>-0.20006165281261734</v>
      </c>
      <c r="N37">
        <f>N27-N19</f>
        <v>-6.3881075892212702E-2</v>
      </c>
      <c r="O37">
        <f>O27-O19</f>
        <v>-1.6053653228044706E-2</v>
      </c>
      <c r="Q37">
        <v>5</v>
      </c>
      <c r="R37">
        <f>F37/F$13</f>
        <v>3.788536534563005E-2</v>
      </c>
      <c r="S37">
        <f>G37/G$13</f>
        <v>3.8451108793075409E-2</v>
      </c>
      <c r="T37">
        <f>H37/H$13</f>
        <v>3.9939692505574269E-2</v>
      </c>
      <c r="U37">
        <f>I37/I$13</f>
        <v>3.9590949609210141E-2</v>
      </c>
      <c r="V37">
        <f>J37/J$13</f>
        <v>-7.4387061490172601E-2</v>
      </c>
      <c r="W37">
        <f>K37/K$13</f>
        <v>-1.8565306884205861</v>
      </c>
      <c r="X37">
        <f>L37/L$13</f>
        <v>-13.165361595759896</v>
      </c>
      <c r="Y37">
        <f>M37/M$13</f>
        <v>-34.516771045192058</v>
      </c>
      <c r="Z37">
        <f>N37/N$13</f>
        <v>-47.553606848143971</v>
      </c>
      <c r="AA37">
        <f>O37/O$13</f>
        <v>-51.688740823979757</v>
      </c>
    </row>
    <row r="38" spans="5:27">
      <c r="E38">
        <v>6</v>
      </c>
      <c r="F38">
        <f>F26-F18</f>
        <v>-9.2386236042105274E-2</v>
      </c>
      <c r="G38">
        <f>G26-G18</f>
        <v>-8.1242724118569809E-2</v>
      </c>
      <c r="H38">
        <f>H26-H18</f>
        <v>-4.827480091882852E-2</v>
      </c>
      <c r="I38">
        <f>I26-I18</f>
        <v>4.3530792294997678E-2</v>
      </c>
      <c r="J38">
        <f>J26-J18</f>
        <v>0.12901341824573331</v>
      </c>
      <c r="K38">
        <f>K26-K18</f>
        <v>8.0627484003431893E-2</v>
      </c>
      <c r="L38">
        <f>L26-L18</f>
        <v>2.5213212225072106E-2</v>
      </c>
      <c r="M38">
        <f>M26-M18</f>
        <v>6.285981970375722E-3</v>
      </c>
      <c r="N38">
        <f>N26-N18</f>
        <v>1.4785930835041956E-3</v>
      </c>
      <c r="O38">
        <f>O26-O18</f>
        <v>3.4302808698825405E-4</v>
      </c>
      <c r="Q38">
        <v>6</v>
      </c>
      <c r="R38">
        <f>F38/F$13</f>
        <v>-6.6092386630562702E-2</v>
      </c>
      <c r="S38">
        <f>G38/G$13</f>
        <v>-6.0242940981263773E-2</v>
      </c>
      <c r="T38">
        <f>H38/H$13</f>
        <v>-3.9994534851035241E-2</v>
      </c>
      <c r="U38">
        <f>I38/I$13</f>
        <v>5.24490017977512E-2</v>
      </c>
      <c r="V38">
        <f>J38/J$13</f>
        <v>0.36563379197552176</v>
      </c>
      <c r="W38">
        <f>K38/K$13</f>
        <v>0.79708307946621515</v>
      </c>
      <c r="X38">
        <f>L38/L$13</f>
        <v>1.0188621465167704</v>
      </c>
      <c r="Y38">
        <f>M38/M$13</f>
        <v>1.0845246823432231</v>
      </c>
      <c r="Z38">
        <f>N38/N$13</f>
        <v>1.1006770502735808</v>
      </c>
      <c r="AA38">
        <f>O38/O$13</f>
        <v>1.1044644874169243</v>
      </c>
    </row>
    <row r="39" spans="5:27">
      <c r="E39">
        <v>7</v>
      </c>
      <c r="F39">
        <f>F24-F16</f>
        <v>1</v>
      </c>
      <c r="G39">
        <f>G24-G16</f>
        <v>0.99968651236157546</v>
      </c>
      <c r="H39">
        <f>H24-H16</f>
        <v>0.99864450039012309</v>
      </c>
      <c r="I39">
        <f>I24-I16</f>
        <v>0.99415914681994044</v>
      </c>
      <c r="J39">
        <f>J24-J16</f>
        <v>0.97520031833547094</v>
      </c>
      <c r="K39">
        <f>K24-K16</f>
        <v>0.90084096458486229</v>
      </c>
      <c r="L39">
        <f>L24-L16</f>
        <v>0.67730092023732391</v>
      </c>
      <c r="M39">
        <f>M24-M16</f>
        <v>0.32655390574485677</v>
      </c>
      <c r="N39">
        <f>N24-N16</f>
        <v>0.10074072564172348</v>
      </c>
      <c r="O39">
        <f>O24-O16</f>
        <v>2.5228480058510281E-2</v>
      </c>
      <c r="Q39">
        <v>7</v>
      </c>
      <c r="R39">
        <f>F39/F$13</f>
        <v>0.71539213482450914</v>
      </c>
      <c r="S39">
        <f>G39/G$13</f>
        <v>0.74128552701002148</v>
      </c>
      <c r="T39">
        <f>H39/H$13</f>
        <v>0.82735343314631082</v>
      </c>
      <c r="U39">
        <f>I39/I$13</f>
        <v>1.1978338121082581</v>
      </c>
      <c r="V39">
        <f>J39/J$13</f>
        <v>2.7637915123648495</v>
      </c>
      <c r="W39">
        <f>K39/K$13</f>
        <v>8.9057112352663044</v>
      </c>
      <c r="X39">
        <f>L39/L$13</f>
        <v>27.369629195623457</v>
      </c>
      <c r="Y39">
        <f>M39/M$13</f>
        <v>56.340564221298784</v>
      </c>
      <c r="Z39">
        <f>N39/N$13</f>
        <v>74.992238215374854</v>
      </c>
      <c r="AA39">
        <f>O39/O$13</f>
        <v>81.229384278042417</v>
      </c>
    </row>
    <row r="40" spans="5:27">
      <c r="E40">
        <v>8</v>
      </c>
      <c r="F40">
        <f>F28-F20</f>
        <v>3.1113474962632504E-2</v>
      </c>
      <c r="G40">
        <f>G28-G20</f>
        <v>3.0981462975818941E-2</v>
      </c>
      <c r="H40">
        <f>H28-H20</f>
        <v>3.0542331540421408E-2</v>
      </c>
      <c r="I40">
        <f>I28-I20</f>
        <v>2.8646232287888429E-2</v>
      </c>
      <c r="J40">
        <f>J28-J20</f>
        <v>2.0525463115220521E-2</v>
      </c>
      <c r="K40">
        <f>K28-K20</f>
        <v>-1.3073006522723363E-2</v>
      </c>
      <c r="L40">
        <f>L28-L20</f>
        <v>-0.1339952998074676</v>
      </c>
      <c r="M40">
        <f>M28-M20</f>
        <v>-0.4037928529199597</v>
      </c>
      <c r="N40">
        <f>N28-N20</f>
        <v>-0.54402064879103396</v>
      </c>
      <c r="O40">
        <f>O28-O20</f>
        <v>-0.31784742302835822</v>
      </c>
      <c r="Q40">
        <v>8</v>
      </c>
      <c r="R40">
        <f>F40/F$13</f>
        <v>2.2258335275326582E-2</v>
      </c>
      <c r="S40">
        <f>G40/G$13</f>
        <v>2.2973311958884194E-2</v>
      </c>
      <c r="T40">
        <f>H40/H$13</f>
        <v>2.5303601878735611E-2</v>
      </c>
      <c r="U40">
        <f>I40/I$13</f>
        <v>3.4515022804648424E-2</v>
      </c>
      <c r="V40">
        <f>J40/J$13</f>
        <v>5.8170715983800241E-2</v>
      </c>
      <c r="W40">
        <f>K40/K$13</f>
        <v>-0.12923970561416398</v>
      </c>
      <c r="X40">
        <f>L40/L$13</f>
        <v>-5.4147300854127565</v>
      </c>
      <c r="Y40">
        <f>M40/M$13</f>
        <v>-69.666651544549026</v>
      </c>
      <c r="Z40">
        <f>N40/N$13</f>
        <v>-404.97351819077124</v>
      </c>
      <c r="AA40">
        <f>O40/O$13</f>
        <v>-1023.3890589951213</v>
      </c>
    </row>
    <row r="41" spans="5:27">
      <c r="E41" s="2" t="s">
        <v>19</v>
      </c>
      <c r="F41" s="7">
        <f>AVERAGE(F33:F40)</f>
        <v>7.5492445044055584E-2</v>
      </c>
      <c r="G41" s="7">
        <f>AVERAGE(G33:G40)</f>
        <v>8.165821150251093E-2</v>
      </c>
      <c r="H41" s="7">
        <f>AVERAGE(H33:H40)</f>
        <v>9.944094951478076E-2</v>
      </c>
      <c r="I41" s="7">
        <f>AVERAGE(I33:I40)</f>
        <v>0.14617319277762722</v>
      </c>
      <c r="J41" s="7">
        <f>AVERAGE(J33:J40)</f>
        <v>0.1889838539204956</v>
      </c>
      <c r="K41" s="7">
        <f>AVERAGE(K33:K40)</f>
        <v>0.14875637350395374</v>
      </c>
      <c r="L41" s="7">
        <f>AVERAGE(L33:L40)</f>
        <v>5.3106823018921584E-2</v>
      </c>
      <c r="M41" s="7">
        <f>AVERAGE(M33:M40)</f>
        <v>-2.7409700485482483E-2</v>
      </c>
      <c r="N41" s="7">
        <f>AVERAGE(N33:N40)</f>
        <v>-6.1635620569511586E-2</v>
      </c>
      <c r="O41" s="7">
        <f>AVERAGE(O33:O40)</f>
        <v>-3.8172847488231451E-2</v>
      </c>
      <c r="R41">
        <f>F41/F$13</f>
        <v>5.4006701423188856E-2</v>
      </c>
      <c r="S41">
        <f>G41/G$13</f>
        <v>6.0551032348469709E-2</v>
      </c>
      <c r="T41">
        <f>H41/H$13</f>
        <v>8.2384483111099846E-2</v>
      </c>
      <c r="U41">
        <f>I41/I$13</f>
        <v>0.17611988311220816</v>
      </c>
      <c r="V41">
        <f>J41/J$13</f>
        <v>0.53559454567342335</v>
      </c>
      <c r="W41">
        <f>K41/K$13</f>
        <v>1.4706050889261406</v>
      </c>
      <c r="X41">
        <f>L41/L$13</f>
        <v>2.1460387995282475</v>
      </c>
      <c r="Y41">
        <f>M41/M$13</f>
        <v>-4.7290139953048556</v>
      </c>
      <c r="Z41">
        <f>N41/N$13</f>
        <v>-45.882071137146063</v>
      </c>
      <c r="AA41">
        <f>O41/O$13</f>
        <v>-122.90700392640919</v>
      </c>
    </row>
    <row r="43" spans="5:27" ht="20" thickBot="1">
      <c r="E43" s="6" t="s">
        <v>20</v>
      </c>
      <c r="F43" s="3">
        <v>0</v>
      </c>
      <c r="G43" s="3">
        <v>-9</v>
      </c>
      <c r="H43" s="3">
        <v>-8</v>
      </c>
      <c r="I43" s="3">
        <v>-7</v>
      </c>
      <c r="J43" s="3">
        <v>-6</v>
      </c>
      <c r="K43" s="3">
        <v>-5</v>
      </c>
      <c r="L43" s="3">
        <v>-4</v>
      </c>
      <c r="M43" s="3">
        <v>-3</v>
      </c>
      <c r="N43" s="3">
        <v>-2</v>
      </c>
      <c r="O43" s="3">
        <v>-1</v>
      </c>
      <c r="Q43" s="8" t="s">
        <v>20</v>
      </c>
      <c r="R43" s="9">
        <v>0</v>
      </c>
      <c r="S43" s="9">
        <v>-9</v>
      </c>
      <c r="T43" s="9">
        <v>-8</v>
      </c>
      <c r="U43" s="9">
        <v>-7</v>
      </c>
      <c r="V43" s="9">
        <v>-6</v>
      </c>
      <c r="W43" s="9">
        <v>-5</v>
      </c>
      <c r="X43" s="9">
        <v>-4</v>
      </c>
      <c r="Y43" s="9">
        <v>-3</v>
      </c>
      <c r="Z43" s="9">
        <v>-2</v>
      </c>
      <c r="AA43" s="9">
        <v>-1</v>
      </c>
    </row>
    <row r="44" spans="5:27" ht="16" thickTop="1">
      <c r="E44">
        <v>1</v>
      </c>
      <c r="F44">
        <f>F17-F13</f>
        <v>-2.8000109544338736E-2</v>
      </c>
      <c r="G44">
        <f>G17-G13</f>
        <v>-1.5443897362805492E-2</v>
      </c>
      <c r="H44">
        <f>H17-H13</f>
        <v>1.6975036809126376E-2</v>
      </c>
      <c r="I44">
        <f>I17-I13</f>
        <v>7.3813099480557809E-2</v>
      </c>
      <c r="J44">
        <f>J17-J13</f>
        <v>7.0975680848764489E-2</v>
      </c>
      <c r="K44">
        <f>K17-K13</f>
        <v>2.7331805906888273E-2</v>
      </c>
      <c r="L44">
        <f>L17-L13</f>
        <v>7.2448380022250153E-3</v>
      </c>
      <c r="M44">
        <f>M17-M13</f>
        <v>1.7300280217355159E-3</v>
      </c>
      <c r="N44">
        <f>N17-N13</f>
        <v>4.0278198594835752E-4</v>
      </c>
      <c r="O44">
        <f>O17-O13</f>
        <v>9.3220955744921985E-5</v>
      </c>
      <c r="Q44">
        <v>1</v>
      </c>
      <c r="R44">
        <f>F44/F$13</f>
        <v>-2.0031058142244602E-2</v>
      </c>
      <c r="S44">
        <f>G44/G$13</f>
        <v>-1.1451927633425162E-2</v>
      </c>
      <c r="T44">
        <f>H44/H$13</f>
        <v>1.4063417939346025E-2</v>
      </c>
      <c r="U44">
        <f>I44/I$13</f>
        <v>8.8935284272283921E-2</v>
      </c>
      <c r="V44">
        <f>J44/J$13</f>
        <v>0.20115045147744873</v>
      </c>
      <c r="W44">
        <f>K44/K$13</f>
        <v>0.27020215611227666</v>
      </c>
      <c r="X44">
        <f>L44/L$13</f>
        <v>0.29276282340466991</v>
      </c>
      <c r="Y44">
        <f>M44/M$13</f>
        <v>0.29848289409036255</v>
      </c>
      <c r="Z44">
        <f>N44/N$13</f>
        <v>0.29983427701845805</v>
      </c>
      <c r="AA44">
        <f>O44/O$13</f>
        <v>0.30014811908640171</v>
      </c>
    </row>
    <row r="45" spans="5:27">
      <c r="E45">
        <v>2</v>
      </c>
      <c r="F45">
        <f>F25-F21</f>
        <v>0.15414329840886842</v>
      </c>
      <c r="G45">
        <f>G25-G21</f>
        <v>0.12861334645723899</v>
      </c>
      <c r="H45">
        <f>H25-H21</f>
        <v>5.7515678048742025E-2</v>
      </c>
      <c r="I45">
        <f>I25-I21</f>
        <v>-0.10582426369523723</v>
      </c>
      <c r="J45">
        <f>J25-J21</f>
        <v>-0.18978896727300265</v>
      </c>
      <c r="K45">
        <f>K25-K21</f>
        <v>-9.5626635954862135E-2</v>
      </c>
      <c r="L45">
        <f>L25-L21</f>
        <v>-2.7739245636703332E-2</v>
      </c>
      <c r="M45">
        <f>M25-M21</f>
        <v>-6.780521543371716E-3</v>
      </c>
      <c r="N45">
        <f>N25-N21</f>
        <v>-1.5874191593258842E-3</v>
      </c>
      <c r="O45">
        <f>O25-O21</f>
        <v>-3.678714241457215E-4</v>
      </c>
      <c r="Q45">
        <v>2</v>
      </c>
      <c r="R45">
        <f>F45/F$13</f>
        <v>0.11027290331761175</v>
      </c>
      <c r="S45">
        <f>G45/G$13</f>
        <v>9.5369109345944406E-2</v>
      </c>
      <c r="T45">
        <f>H45/H$13</f>
        <v>4.765038376997531E-2</v>
      </c>
      <c r="U45">
        <f>I45/I$13</f>
        <v>-0.12750461694295911</v>
      </c>
      <c r="V45">
        <f>J45/J$13</f>
        <v>-0.5378762978512206</v>
      </c>
      <c r="W45">
        <f>K45/K$13</f>
        <v>-0.9453646533563147</v>
      </c>
      <c r="X45">
        <f>L45/L$13</f>
        <v>-1.1209387800283226</v>
      </c>
      <c r="Y45">
        <f>M45/M$13</f>
        <v>-1.1698479263228072</v>
      </c>
      <c r="Z45">
        <f>N45/N$13</f>
        <v>-1.1816880907448284</v>
      </c>
      <c r="AA45">
        <f>O45/O$13</f>
        <v>-1.1844538080590199</v>
      </c>
    </row>
    <row r="46" spans="5:27">
      <c r="E46">
        <v>3</v>
      </c>
      <c r="F46">
        <f>F19-F15</f>
        <v>0.16943914739911481</v>
      </c>
      <c r="G46">
        <f>G19-G15</f>
        <v>0.17675770538018676</v>
      </c>
      <c r="H46">
        <f>H19-H15</f>
        <v>0.20040079598752869</v>
      </c>
      <c r="I46">
        <f>I19-I15</f>
        <v>0.29141822094568726</v>
      </c>
      <c r="J46">
        <f>J19-J15</f>
        <v>0.54590006009707681</v>
      </c>
      <c r="K46">
        <f>K19-K15</f>
        <v>0.84012110668950379</v>
      </c>
      <c r="L46">
        <f>L19-L15</f>
        <v>0.73361332864138351</v>
      </c>
      <c r="M46">
        <f>M19-M15</f>
        <v>0.33821340746346817</v>
      </c>
      <c r="N46">
        <f>N19-N15</f>
        <v>9.9396032419300576E-2</v>
      </c>
      <c r="O46">
        <f>O19-O15</f>
        <v>2.4474699045049651E-2</v>
      </c>
      <c r="Q46">
        <v>3</v>
      </c>
      <c r="R46">
        <f>F46/F$13</f>
        <v>0.12121543338069742</v>
      </c>
      <c r="S46">
        <f>G46/G$13</f>
        <v>0.13106901730253867</v>
      </c>
      <c r="T46">
        <f>H46/H$13</f>
        <v>0.16602733655546512</v>
      </c>
      <c r="U46">
        <f>I46/I$13</f>
        <v>0.35112144733543549</v>
      </c>
      <c r="V46">
        <f>J46/J$13</f>
        <v>1.5471220879736709</v>
      </c>
      <c r="W46">
        <f>K46/K$13</f>
        <v>8.3054348913595142</v>
      </c>
      <c r="X46">
        <f>L46/L$13</f>
        <v>29.645205222585847</v>
      </c>
      <c r="Y46">
        <f>M46/M$13</f>
        <v>58.352185867248473</v>
      </c>
      <c r="Z46">
        <f>N46/N$13</f>
        <v>73.991237340900582</v>
      </c>
      <c r="AA46">
        <f>O46/O$13</f>
        <v>78.802398289909874</v>
      </c>
    </row>
    <row r="47" spans="5:27">
      <c r="E47">
        <v>4</v>
      </c>
      <c r="F47">
        <f>F18-F14</f>
        <v>9.9819395978281378E-2</v>
      </c>
      <c r="G47">
        <f>G18-G14</f>
        <v>8.9213510450008027E-2</v>
      </c>
      <c r="H47">
        <f>H18-H14</f>
        <v>5.7858792038745444E-2</v>
      </c>
      <c r="I47">
        <f>I18-I14</f>
        <v>-2.9295044409764603E-2</v>
      </c>
      <c r="J47">
        <f>J18-J14</f>
        <v>-0.11111093078344991</v>
      </c>
      <c r="K47">
        <f>K18-K14</f>
        <v>-7.0089142403075511E-2</v>
      </c>
      <c r="L47">
        <f>L18-L14</f>
        <v>-2.1879051773468168E-2</v>
      </c>
      <c r="M47">
        <f>M18-M14</f>
        <v>-5.4504119018426323E-3</v>
      </c>
      <c r="N47">
        <f>N18-N14</f>
        <v>-1.2817828702372737E-3</v>
      </c>
      <c r="O47">
        <f>O18-O14</f>
        <v>-2.9735413127995631E-4</v>
      </c>
      <c r="Q47">
        <v>4</v>
      </c>
      <c r="R47">
        <f>F47/F$13</f>
        <v>7.141001078579573E-2</v>
      </c>
      <c r="S47">
        <f>G47/G$13</f>
        <v>6.6153422390507158E-2</v>
      </c>
      <c r="T47">
        <f>H47/H$13</f>
        <v>4.7934645624397941E-2</v>
      </c>
      <c r="U47">
        <f>I47/I$13</f>
        <v>-3.5296757901865955E-2</v>
      </c>
      <c r="V47">
        <f>J47/J$13</f>
        <v>-0.31489678751788353</v>
      </c>
      <c r="W47">
        <f>K47/K$13</f>
        <v>-0.69290106412611785</v>
      </c>
      <c r="X47">
        <f>L47/L$13</f>
        <v>-0.8841292198183438</v>
      </c>
      <c r="Y47">
        <f>M47/M$13</f>
        <v>-0.94036321840297743</v>
      </c>
      <c r="Z47">
        <f>N47/N$13</f>
        <v>-0.95416988246716838</v>
      </c>
      <c r="AA47">
        <f>O47/O$13</f>
        <v>-0.957405794577595</v>
      </c>
    </row>
    <row r="48" spans="5:27">
      <c r="E48">
        <v>5</v>
      </c>
      <c r="F48">
        <f>F27-F23</f>
        <v>0.14355785598667015</v>
      </c>
      <c r="G48">
        <f>G27-G23</f>
        <v>0.14529204704561227</v>
      </c>
      <c r="H48">
        <f>H27-H23</f>
        <v>0.15096386160066944</v>
      </c>
      <c r="I48">
        <f>I27-I23</f>
        <v>0.17383105490049355</v>
      </c>
      <c r="J48">
        <f>J27-J23</f>
        <v>0.24758393326891981</v>
      </c>
      <c r="K48">
        <f>K27-K23</f>
        <v>0.34823671331129114</v>
      </c>
      <c r="L48">
        <f>L27-L23</f>
        <v>0.2598247502717021</v>
      </c>
      <c r="M48">
        <f>M27-M23</f>
        <v>9.5004090182720533E-2</v>
      </c>
      <c r="N48">
        <f>N27-N23</f>
        <v>2.4942344194180455E-2</v>
      </c>
      <c r="O48">
        <f>O27-O23</f>
        <v>5.9442508594709899E-3</v>
      </c>
      <c r="Q48">
        <v>5</v>
      </c>
      <c r="R48">
        <f>F48/F$13</f>
        <v>0.1027001610651334</v>
      </c>
      <c r="S48">
        <f>G48/G$13</f>
        <v>0.10773666577749785</v>
      </c>
      <c r="T48">
        <f>H48/H$13</f>
        <v>0.12507000151459871</v>
      </c>
      <c r="U48">
        <f>I48/I$13</f>
        <v>0.20944404708270567</v>
      </c>
      <c r="V48">
        <f>J48/J$13</f>
        <v>0.70167160582402055</v>
      </c>
      <c r="W48">
        <f>K48/K$13</f>
        <v>3.4426671656719758</v>
      </c>
      <c r="X48">
        <f>L48/L$13</f>
        <v>10.499479416461112</v>
      </c>
      <c r="Y48">
        <f>M48/M$13</f>
        <v>16.391119352918444</v>
      </c>
      <c r="Z48">
        <f>N48/N$13</f>
        <v>18.567289500296798</v>
      </c>
      <c r="AA48">
        <f>O48/O$13</f>
        <v>19.138998314176074</v>
      </c>
    </row>
    <row r="49" spans="5:27">
      <c r="E49">
        <v>6</v>
      </c>
      <c r="F49">
        <f>F20-F16</f>
        <v>1.2192832629222681</v>
      </c>
      <c r="G49">
        <f>G20-G16</f>
        <v>1.2192626752110165</v>
      </c>
      <c r="H49">
        <f>H20-H16</f>
        <v>1.2191941551561833</v>
      </c>
      <c r="I49">
        <f>I20-I16</f>
        <v>1.2188976586635585</v>
      </c>
      <c r="J49">
        <f>J20-J16</f>
        <v>1.2176159512039859</v>
      </c>
      <c r="K49">
        <f>K20-K16</f>
        <v>1.2120990946644674</v>
      </c>
      <c r="L49">
        <f>L20-L16</f>
        <v>1.1887851043744155</v>
      </c>
      <c r="M49">
        <f>M20-M16</f>
        <v>1.0974194377245752</v>
      </c>
      <c r="N49">
        <f>N20-N16</f>
        <v>0.8234752368587247</v>
      </c>
      <c r="O49">
        <f>O20-O16</f>
        <v>0.39580802606354337</v>
      </c>
      <c r="Q49">
        <v>6</v>
      </c>
      <c r="R49">
        <f>F49/F$13</f>
        <v>0.87226565641775466</v>
      </c>
      <c r="S49">
        <f>G49/G$13</f>
        <v>0.90410520056165855</v>
      </c>
      <c r="T49">
        <f>H49/H$13</f>
        <v>1.0100736243441297</v>
      </c>
      <c r="U49">
        <f>I49/I$13</f>
        <v>1.4686147924274329</v>
      </c>
      <c r="V49">
        <f>J49/J$13</f>
        <v>3.4508157636798278</v>
      </c>
      <c r="W49">
        <f>K49/K$13</f>
        <v>11.982808231399622</v>
      </c>
      <c r="X49">
        <f>L49/L$13</f>
        <v>48.03862881008277</v>
      </c>
      <c r="Y49">
        <f>M49/M$13</f>
        <v>189.33851110368121</v>
      </c>
      <c r="Z49">
        <f>N49/N$13</f>
        <v>613.00184938706798</v>
      </c>
      <c r="AA49">
        <f>O49/O$13</f>
        <v>1274.4026661488658</v>
      </c>
    </row>
    <row r="50" spans="5:27">
      <c r="E50">
        <v>7</v>
      </c>
      <c r="F50">
        <f>F26-F22</f>
        <v>9.8141637947312121E-2</v>
      </c>
      <c r="G50">
        <f>G26-G22</f>
        <v>9.4584100458479536E-2</v>
      </c>
      <c r="H50">
        <f>H26-H22</f>
        <v>8.3579722557433733E-2</v>
      </c>
      <c r="I50">
        <f>I26-I22</f>
        <v>4.7589766859145621E-2</v>
      </c>
      <c r="J50">
        <f>J26-J22</f>
        <v>-1.1190447971070605E-2</v>
      </c>
      <c r="K50">
        <f>K26-K22</f>
        <v>-2.4085613319294374E-2</v>
      </c>
      <c r="L50">
        <f>L26-L22</f>
        <v>-9.3825095635555467E-3</v>
      </c>
      <c r="M50">
        <f>M26-M22</f>
        <v>-2.4666067116540062E-3</v>
      </c>
      <c r="N50">
        <f>N26-N22</f>
        <v>-5.8746956385342854E-4</v>
      </c>
      <c r="O50">
        <f>O26-O22</f>
        <v>-1.3668518204403035E-4</v>
      </c>
      <c r="Q50">
        <v>7</v>
      </c>
      <c r="R50">
        <f>F50/F$13</f>
        <v>7.020975588630167E-2</v>
      </c>
      <c r="S50">
        <f>G50/G$13</f>
        <v>7.0135811465037987E-2</v>
      </c>
      <c r="T50">
        <f>H50/H$13</f>
        <v>6.9243830384381366E-2</v>
      </c>
      <c r="U50">
        <f>I50/I$13</f>
        <v>5.7339543710458039E-2</v>
      </c>
      <c r="V50">
        <f>J50/J$13</f>
        <v>-3.1714576523924051E-2</v>
      </c>
      <c r="W50">
        <f>K50/K$13</f>
        <v>-0.23811030534648059</v>
      </c>
      <c r="X50">
        <f>L50/L$13</f>
        <v>-0.37914581245353368</v>
      </c>
      <c r="Y50">
        <f>M50/M$13</f>
        <v>-0.42556530913217511</v>
      </c>
      <c r="Z50">
        <f>N50/N$13</f>
        <v>-0.4373172537337004</v>
      </c>
      <c r="AA50">
        <f>O50/O$13</f>
        <v>-0.44009203692092491</v>
      </c>
    </row>
    <row r="51" spans="5:27">
      <c r="E51">
        <v>8</v>
      </c>
      <c r="F51">
        <f>F28-F24</f>
        <v>0.25039673788490058</v>
      </c>
      <c r="G51">
        <f>G28-G24</f>
        <v>0.25055762582525998</v>
      </c>
      <c r="H51">
        <f>H28-H24</f>
        <v>0.25109198630648166</v>
      </c>
      <c r="I51">
        <f>I28-I24</f>
        <v>0.25338474413150647</v>
      </c>
      <c r="J51">
        <f>J28-J24</f>
        <v>0.2629410959837355</v>
      </c>
      <c r="K51">
        <f>K28-K24</f>
        <v>0.29818512355688176</v>
      </c>
      <c r="L51">
        <f>L28-L24</f>
        <v>0.37748888432962402</v>
      </c>
      <c r="M51">
        <f>M28-M24</f>
        <v>0.36707267905975871</v>
      </c>
      <c r="N51">
        <f>N28-N24</f>
        <v>0.17871386242596721</v>
      </c>
      <c r="O51">
        <f>O28-O24</f>
        <v>5.2732122976674844E-2</v>
      </c>
      <c r="Q51">
        <v>8</v>
      </c>
      <c r="R51">
        <f>F51/F$13</f>
        <v>0.17913185686857208</v>
      </c>
      <c r="S51">
        <f>G51/G$13</f>
        <v>0.18579298551052117</v>
      </c>
      <c r="T51">
        <f>H51/H$13</f>
        <v>0.20802379307655444</v>
      </c>
      <c r="U51">
        <f>I51/I$13</f>
        <v>0.30529600312382321</v>
      </c>
      <c r="V51">
        <f>J51/J$13</f>
        <v>0.74519496729877832</v>
      </c>
      <c r="W51">
        <f>K51/K$13</f>
        <v>2.9478572905191536</v>
      </c>
      <c r="X51">
        <f>L51/L$13</f>
        <v>15.254269529046558</v>
      </c>
      <c r="Y51">
        <f>M51/M$13</f>
        <v>63.331295337833396</v>
      </c>
      <c r="Z51">
        <f>N51/N$13</f>
        <v>133.03609298092184</v>
      </c>
      <c r="AA51">
        <f>O51/O$13</f>
        <v>169.78422287570191</v>
      </c>
    </row>
    <row r="52" spans="5:27">
      <c r="E52" s="2" t="s">
        <v>19</v>
      </c>
      <c r="F52" s="7">
        <f>AVERAGE(F44:F51)</f>
        <v>0.26334765337288457</v>
      </c>
      <c r="G52" s="7">
        <f>AVERAGE(G44:G51)</f>
        <v>0.26110463918312454</v>
      </c>
      <c r="H52" s="7">
        <f>AVERAGE(H44:H51)</f>
        <v>0.25469750356311383</v>
      </c>
      <c r="I52" s="7">
        <f>AVERAGE(I44:I51)</f>
        <v>0.24047690460949342</v>
      </c>
      <c r="J52" s="7">
        <f>AVERAGE(J44:J51)</f>
        <v>0.25411579692186992</v>
      </c>
      <c r="K52" s="7">
        <f>AVERAGE(K44:K51)</f>
        <v>0.31702155655647507</v>
      </c>
      <c r="L52" s="7">
        <f>AVERAGE(L44:L51)</f>
        <v>0.31349451233070291</v>
      </c>
      <c r="M52" s="7">
        <f>AVERAGE(M44:M51)</f>
        <v>0.2355927627869237</v>
      </c>
      <c r="N52" s="7">
        <f>AVERAGE(N44:N51)</f>
        <v>0.14043419828633807</v>
      </c>
      <c r="O52" s="7">
        <f>AVERAGE(O44:O51)</f>
        <v>5.9781301145376761E-2</v>
      </c>
      <c r="R52">
        <f>F52/F$13</f>
        <v>0.18839683994745274</v>
      </c>
      <c r="S52">
        <f>G52/G$13</f>
        <v>0.19361378559003506</v>
      </c>
      <c r="T52">
        <f>H52/H$13</f>
        <v>0.21101087915110606</v>
      </c>
      <c r="U52">
        <f>I52/I$13</f>
        <v>0.28974371788841424</v>
      </c>
      <c r="V52">
        <f>J52/J$13</f>
        <v>0.72018340179508977</v>
      </c>
      <c r="W52">
        <f>K52/K$13</f>
        <v>3.1340742140292037</v>
      </c>
      <c r="X52">
        <f>L52/L$13</f>
        <v>12.668266498660095</v>
      </c>
      <c r="Y52">
        <f>M52/M$13</f>
        <v>40.646977262739235</v>
      </c>
      <c r="Z52">
        <f>N52/N$13</f>
        <v>104.54039103240748</v>
      </c>
      <c r="AA52">
        <f>O52/O$13</f>
        <v>192.48081026352281</v>
      </c>
    </row>
    <row r="54" spans="5:27" ht="20" thickBot="1">
      <c r="E54" s="6" t="s">
        <v>21</v>
      </c>
      <c r="F54" s="3">
        <v>0</v>
      </c>
      <c r="G54" s="3">
        <v>-9</v>
      </c>
      <c r="H54" s="3">
        <v>-8</v>
      </c>
      <c r="I54" s="3">
        <v>-7</v>
      </c>
      <c r="J54" s="3">
        <v>-6</v>
      </c>
      <c r="K54" s="3">
        <v>-5</v>
      </c>
      <c r="L54" s="3">
        <v>-4</v>
      </c>
      <c r="M54" s="3">
        <v>-3</v>
      </c>
      <c r="N54" s="3">
        <v>-2</v>
      </c>
      <c r="O54" s="3">
        <v>-1</v>
      </c>
      <c r="Q54" s="6" t="s">
        <v>21</v>
      </c>
      <c r="R54" s="3">
        <v>0</v>
      </c>
      <c r="S54" s="3">
        <v>-9</v>
      </c>
      <c r="T54" s="3">
        <v>-8</v>
      </c>
      <c r="U54" s="3">
        <v>-7</v>
      </c>
      <c r="V54" s="3">
        <v>-6</v>
      </c>
      <c r="W54" s="3">
        <v>-5</v>
      </c>
      <c r="X54" s="3">
        <v>-4</v>
      </c>
      <c r="Y54" s="3">
        <v>-3</v>
      </c>
      <c r="Z54" s="3">
        <v>-2</v>
      </c>
      <c r="AA54" s="3">
        <v>-1</v>
      </c>
    </row>
    <row r="55" spans="5:27" ht="16" thickTop="1">
      <c r="E55" s="10">
        <v>1</v>
      </c>
      <c r="F55">
        <f>F15-F13</f>
        <v>-0.17033568132975296</v>
      </c>
      <c r="G55">
        <f>G15-G13</f>
        <v>-0.12900180867905653</v>
      </c>
      <c r="H55">
        <f>H15-H13</f>
        <v>-1.3079548418468923E-2</v>
      </c>
      <c r="I55">
        <f>I15-I13</f>
        <v>0.26444792247707882</v>
      </c>
      <c r="J55">
        <f>J15-J13</f>
        <v>0.45134912320435067</v>
      </c>
      <c r="K55">
        <f>K15-K13</f>
        <v>0.27327385488349692</v>
      </c>
      <c r="L55">
        <f>L15-L13</f>
        <v>8.8265573190484087E-2</v>
      </c>
      <c r="M55">
        <f>M15-M13</f>
        <v>2.230235365611366E-2</v>
      </c>
      <c r="N55">
        <f>N15-N13</f>
        <v>5.2645405285655696E-3</v>
      </c>
      <c r="O55">
        <f>O15-O13</f>
        <v>1.2223822710188286E-3</v>
      </c>
      <c r="Q55">
        <v>1</v>
      </c>
      <c r="R55">
        <f>F55/F$13</f>
        <v>-0.12185680670327925</v>
      </c>
      <c r="S55">
        <f>G55/G$13</f>
        <v>-9.5657161069422444E-2</v>
      </c>
      <c r="T55">
        <f>H55/H$13</f>
        <v>-1.0836097614112181E-2</v>
      </c>
      <c r="U55">
        <f>I55/I$13</f>
        <v>0.31862570907090393</v>
      </c>
      <c r="V55">
        <f>J55/J$13</f>
        <v>1.2791575765220178</v>
      </c>
      <c r="W55">
        <f>K55/K$13</f>
        <v>2.7015845586707106</v>
      </c>
      <c r="X55">
        <f>L55/L$13</f>
        <v>3.5667986515007621</v>
      </c>
      <c r="Y55">
        <f>M55/M$13</f>
        <v>3.8478400237850461</v>
      </c>
      <c r="Z55">
        <f>N55/N$13</f>
        <v>3.9189679734565233</v>
      </c>
      <c r="AA55">
        <f>O55/O$13</f>
        <v>3.9357646198650071</v>
      </c>
    </row>
    <row r="56" spans="5:27">
      <c r="E56" s="10">
        <v>2</v>
      </c>
      <c r="F56">
        <f>F23-F21</f>
        <v>0.18751252192688495</v>
      </c>
      <c r="G56">
        <f>G23-G21</f>
        <v>0.19870759725141629</v>
      </c>
      <c r="H56">
        <f>H23-H21</f>
        <v>0.23345773409308745</v>
      </c>
      <c r="I56">
        <f>I23-I21</f>
        <v>0.34852643440114817</v>
      </c>
      <c r="J56">
        <f>J23-J21</f>
        <v>0.53692688128348642</v>
      </c>
      <c r="K56">
        <f>K23-K21</f>
        <v>0.48051748229982866</v>
      </c>
      <c r="L56">
        <f>L23-L21</f>
        <v>0.20805516431634252</v>
      </c>
      <c r="M56">
        <f>M23-M21</f>
        <v>5.8551156899106685E-2</v>
      </c>
      <c r="N56">
        <f>N23-N21</f>
        <v>1.4221777642886615E-2</v>
      </c>
      <c r="O56">
        <f>O23-O21</f>
        <v>3.3248139837242091E-3</v>
      </c>
      <c r="Q56">
        <v>2</v>
      </c>
      <c r="R56">
        <f>F56/F$13</f>
        <v>0.13414498336760181</v>
      </c>
      <c r="S56">
        <f>G56/G$13</f>
        <v>0.14734525686601921</v>
      </c>
      <c r="T56">
        <f>H56/H$13</f>
        <v>0.19341423071074751</v>
      </c>
      <c r="U56">
        <f>I56/I$13</f>
        <v>0.41992949406000724</v>
      </c>
      <c r="V56">
        <f>J56/J$13</f>
        <v>1.5216914200609868</v>
      </c>
      <c r="W56">
        <f>K56/K$13</f>
        <v>4.7503944748244544</v>
      </c>
      <c r="X56">
        <f>L56/L$13</f>
        <v>8.4074781672783025</v>
      </c>
      <c r="Y56">
        <f>M56/M$13</f>
        <v>10.101870341991516</v>
      </c>
      <c r="Z56">
        <f>N56/N$13</f>
        <v>10.586810150985519</v>
      </c>
      <c r="AA56">
        <f>O56/O$13</f>
        <v>10.705067927619355</v>
      </c>
    </row>
    <row r="57" spans="5:27">
      <c r="E57" s="10">
        <v>3</v>
      </c>
      <c r="F57">
        <f>F19-F17</f>
        <v>2.7103575613700581E-2</v>
      </c>
      <c r="G57">
        <f>G19-G17</f>
        <v>6.3199794063935721E-2</v>
      </c>
      <c r="H57">
        <f>H19-H17</f>
        <v>0.17034621075993339</v>
      </c>
      <c r="I57">
        <f>I19-I17</f>
        <v>0.48205304394220827</v>
      </c>
      <c r="J57">
        <f>J19-J17</f>
        <v>0.92627350245266293</v>
      </c>
      <c r="K57">
        <f>K19-K17</f>
        <v>1.0860631556661124</v>
      </c>
      <c r="L57">
        <f>L19-L17</f>
        <v>0.81463406382964254</v>
      </c>
      <c r="M57">
        <f>M19-M17</f>
        <v>0.35878573309784634</v>
      </c>
      <c r="N57">
        <f>N19-N17</f>
        <v>0.1042577909619178</v>
      </c>
      <c r="O57">
        <f>O19-O17</f>
        <v>2.5603860360323558E-2</v>
      </c>
      <c r="Q57">
        <v>3</v>
      </c>
      <c r="R57">
        <f>F57/F$13</f>
        <v>1.9389684819662766E-2</v>
      </c>
      <c r="S57">
        <f>G57/G$13</f>
        <v>4.6863783866541379E-2</v>
      </c>
      <c r="T57">
        <f>H57/H$13</f>
        <v>0.14112782100200691</v>
      </c>
      <c r="U57">
        <f>I57/I$13</f>
        <v>0.5808118721340555</v>
      </c>
      <c r="V57">
        <f>J57/J$13</f>
        <v>2.6251292130182398</v>
      </c>
      <c r="W57">
        <f>K57/K$13</f>
        <v>10.736817293917948</v>
      </c>
      <c r="X57">
        <f>L57/L$13</f>
        <v>32.91924105068194</v>
      </c>
      <c r="Y57">
        <f>M57/M$13</f>
        <v>61.901542996943164</v>
      </c>
      <c r="Z57">
        <f>N57/N$13</f>
        <v>77.610371037338652</v>
      </c>
      <c r="AA57">
        <f>O57/O$13</f>
        <v>82.438014790688484</v>
      </c>
    </row>
    <row r="58" spans="5:27">
      <c r="E58" s="10">
        <v>4</v>
      </c>
      <c r="F58">
        <f>F16-F14</f>
        <v>-1.2748582770116881</v>
      </c>
      <c r="G58">
        <f>G16-G14</f>
        <v>-1.2603088342279078</v>
      </c>
      <c r="H58">
        <f>H16-H14</f>
        <v>-1.2141865053321756</v>
      </c>
      <c r="I58">
        <f>I16-I14</f>
        <v>-1.0481546212748332</v>
      </c>
      <c r="J58">
        <f>J16-J14</f>
        <v>-0.65843577475644521</v>
      </c>
      <c r="K58">
        <f>K16-K14</f>
        <v>-0.25233441766983561</v>
      </c>
      <c r="L58">
        <f>L16-L14</f>
        <v>-6.8762692429844618E-2</v>
      </c>
      <c r="M58">
        <f>M16-M14</f>
        <v>-1.6573649188845584E-2</v>
      </c>
      <c r="N58">
        <f>N16-N14</f>
        <v>-3.8676725344706647E-3</v>
      </c>
      <c r="O58">
        <f>O16-O14</f>
        <v>-8.9563726191373074E-4</v>
      </c>
      <c r="Q58">
        <v>4</v>
      </c>
      <c r="R58">
        <f>F58/F$13</f>
        <v>-0.91202358439008702</v>
      </c>
      <c r="S58">
        <f>G58/G$13</f>
        <v>-0.93454166563579</v>
      </c>
      <c r="T58">
        <f>H58/H$13</f>
        <v>-1.0059249044820879</v>
      </c>
      <c r="U58">
        <f>I58/I$13</f>
        <v>-1.2628914089827477</v>
      </c>
      <c r="V58">
        <f>J58/J$13</f>
        <v>-1.8660568208338395</v>
      </c>
      <c r="W58">
        <f>K58/K$13</f>
        <v>-2.4945773414314352</v>
      </c>
      <c r="X58">
        <f>L58/L$13</f>
        <v>-2.7786901480040829</v>
      </c>
      <c r="Y58">
        <f>M58/M$13</f>
        <v>-2.8594628025518203</v>
      </c>
      <c r="Z58">
        <f>N58/N$13</f>
        <v>-2.8791277628435057</v>
      </c>
      <c r="AA58">
        <f>O58/O$13</f>
        <v>-2.8837275631744936</v>
      </c>
    </row>
    <row r="59" spans="5:27">
      <c r="E59" s="10">
        <v>5</v>
      </c>
      <c r="F59">
        <f>F27-F25</f>
        <v>0.17692707950468667</v>
      </c>
      <c r="G59">
        <f>G27-G25</f>
        <v>0.21538629783978958</v>
      </c>
      <c r="H59">
        <f>H27-H25</f>
        <v>0.32690591764501487</v>
      </c>
      <c r="I59">
        <f>I27-I25</f>
        <v>0.62818175299687895</v>
      </c>
      <c r="J59">
        <f>J27-J25</f>
        <v>0.97429978182540888</v>
      </c>
      <c r="K59">
        <f>K27-K25</f>
        <v>0.92438083156598194</v>
      </c>
      <c r="L59">
        <f>L27-L25</f>
        <v>0.49561916022474795</v>
      </c>
      <c r="M59">
        <f>M27-M25</f>
        <v>0.16033576862519894</v>
      </c>
      <c r="N59">
        <f>N27-N25</f>
        <v>4.0751540996392957E-2</v>
      </c>
      <c r="O59">
        <f>O27-O25</f>
        <v>9.6369362673409207E-3</v>
      </c>
      <c r="Q59">
        <v>5</v>
      </c>
      <c r="R59">
        <f>F59/F$13</f>
        <v>0.12657224111512344</v>
      </c>
      <c r="S59">
        <f>G59/G$13</f>
        <v>0.15971281329757267</v>
      </c>
      <c r="T59">
        <f>H59/H$13</f>
        <v>0.2708338484553709</v>
      </c>
      <c r="U59">
        <f>I59/I$13</f>
        <v>0.75687815808567205</v>
      </c>
      <c r="V59">
        <f>J59/J$13</f>
        <v>2.7612393237362278</v>
      </c>
      <c r="W59">
        <f>K59/K$13</f>
        <v>9.1384262938527439</v>
      </c>
      <c r="X59">
        <f>L59/L$13</f>
        <v>20.027896363767734</v>
      </c>
      <c r="Y59">
        <f>M59/M$13</f>
        <v>27.662837621232768</v>
      </c>
      <c r="Z59">
        <f>N59/N$13</f>
        <v>30.335787742027147</v>
      </c>
      <c r="AA59">
        <f>O59/O$13</f>
        <v>31.02852004985445</v>
      </c>
    </row>
    <row r="60" spans="5:27">
      <c r="E60" s="10">
        <v>6</v>
      </c>
      <c r="F60">
        <f>F20-F18</f>
        <v>-0.15539441006770138</v>
      </c>
      <c r="G60">
        <f>G20-G18</f>
        <v>-0.13025966946689937</v>
      </c>
      <c r="H60">
        <f>H20-H18</f>
        <v>-5.2851142214737745E-2</v>
      </c>
      <c r="I60">
        <f>I20-I18</f>
        <v>0.20003808179848992</v>
      </c>
      <c r="J60">
        <f>J20-J18</f>
        <v>0.67029110723099061</v>
      </c>
      <c r="K60">
        <f>K20-K18</f>
        <v>1.0298538193977074</v>
      </c>
      <c r="L60">
        <f>L20-L18</f>
        <v>1.1419014637180391</v>
      </c>
      <c r="M60">
        <f>M20-M18</f>
        <v>1.0862962004375722</v>
      </c>
      <c r="N60">
        <f>N20-N18</f>
        <v>0.82088934719449136</v>
      </c>
      <c r="O60">
        <f>O20-O18</f>
        <v>0.39520974293290961</v>
      </c>
      <c r="Q60">
        <v>6</v>
      </c>
      <c r="R60">
        <f>F60/F$13</f>
        <v>-0.11116793875812808</v>
      </c>
      <c r="S60">
        <f>G60/G$13</f>
        <v>-9.6589887464638702E-2</v>
      </c>
      <c r="T60">
        <f>H60/H$13</f>
        <v>-4.3785925762356161E-2</v>
      </c>
      <c r="U60">
        <f>I60/I$13</f>
        <v>0.24102014134655114</v>
      </c>
      <c r="V60">
        <f>J60/J$13</f>
        <v>1.8996557303638717</v>
      </c>
      <c r="W60">
        <f>K60/K$13</f>
        <v>10.181131954094306</v>
      </c>
      <c r="X60">
        <f>L60/L$13</f>
        <v>46.14406788189703</v>
      </c>
      <c r="Y60">
        <f>M60/M$13</f>
        <v>187.41941151953236</v>
      </c>
      <c r="Z60">
        <f>N60/N$13</f>
        <v>611.07689150669171</v>
      </c>
      <c r="AA60">
        <f>O60/O$13</f>
        <v>1272.476344380269</v>
      </c>
    </row>
    <row r="61" spans="5:27">
      <c r="E61" s="10">
        <v>7</v>
      </c>
      <c r="F61">
        <f>F28-F26</f>
        <v>-3.1894699062963605E-2</v>
      </c>
      <c r="G61">
        <f>G28-G26</f>
        <v>-1.8035482372510625E-2</v>
      </c>
      <c r="H61">
        <f>H28-H26</f>
        <v>2.5965990244512183E-2</v>
      </c>
      <c r="I61">
        <f>I28-I26</f>
        <v>0.18515352179138067</v>
      </c>
      <c r="J61">
        <f>J28-J26</f>
        <v>0.56180315210047782</v>
      </c>
      <c r="K61">
        <f>K28-K26</f>
        <v>0.936153328871552</v>
      </c>
      <c r="L61">
        <f>L28-L26</f>
        <v>0.98269295168549942</v>
      </c>
      <c r="M61">
        <f>M28-M26</f>
        <v>0.67621736554723677</v>
      </c>
      <c r="N61">
        <f>N28-N26</f>
        <v>0.27539010531995312</v>
      </c>
      <c r="O61">
        <f>O28-O26</f>
        <v>7.701929181756309E-2</v>
      </c>
      <c r="Q61">
        <v>7</v>
      </c>
      <c r="R61">
        <f>F61/F$13</f>
        <v>-2.2817216852238805E-2</v>
      </c>
      <c r="S61">
        <f>G61/G$13</f>
        <v>-1.3373634524490727E-2</v>
      </c>
      <c r="T61">
        <f>H61/H$13</f>
        <v>2.151221096741469E-2</v>
      </c>
      <c r="U61">
        <f>I61/I$13</f>
        <v>0.22308616235344836</v>
      </c>
      <c r="V61">
        <f>J61/J$13</f>
        <v>1.5921926543721501</v>
      </c>
      <c r="W61">
        <f>K61/K$13</f>
        <v>9.2548091690139263</v>
      </c>
      <c r="X61">
        <f>L61/L$13</f>
        <v>39.710475649967506</v>
      </c>
      <c r="Y61">
        <f>M61/M$13</f>
        <v>116.66823529264011</v>
      </c>
      <c r="Z61">
        <f>N61/N$13</f>
        <v>205.00269626564679</v>
      </c>
      <c r="AA61">
        <f>O61/O$13</f>
        <v>247.98282089773051</v>
      </c>
    </row>
    <row r="62" spans="5:27">
      <c r="E62" s="10">
        <v>8</v>
      </c>
      <c r="F62">
        <f>F24-F22</f>
        <v>-0.18414979900055206</v>
      </c>
      <c r="G62">
        <f>G24-G22</f>
        <v>-0.17400900773929107</v>
      </c>
      <c r="H62">
        <f>H24-H22</f>
        <v>-0.14154627350453575</v>
      </c>
      <c r="I62">
        <f>I24-I22</f>
        <v>-2.0641455480980175E-2</v>
      </c>
      <c r="J62">
        <f>J24-J22</f>
        <v>0.28767160814567172</v>
      </c>
      <c r="K62">
        <f>K24-K22</f>
        <v>0.61388259199537587</v>
      </c>
      <c r="L62">
        <f>L24-L22</f>
        <v>0.59582155779231982</v>
      </c>
      <c r="M62">
        <f>M24-M22</f>
        <v>0.30667807977582406</v>
      </c>
      <c r="N62">
        <f>N24-N22</f>
        <v>9.6088773330132465E-2</v>
      </c>
      <c r="O62">
        <f>O24-O22</f>
        <v>2.4150483658844223E-2</v>
      </c>
      <c r="Q62">
        <v>8</v>
      </c>
      <c r="R62">
        <f>F62/F$13</f>
        <v>-0.13173931783450921</v>
      </c>
      <c r="S62">
        <f>G62/G$13</f>
        <v>-0.1290308085699739</v>
      </c>
      <c r="T62">
        <f>H62/H$13</f>
        <v>-0.1172677517247584</v>
      </c>
      <c r="U62">
        <f>I62/I$13</f>
        <v>-2.4870297059916821E-2</v>
      </c>
      <c r="V62">
        <f>J62/J$13</f>
        <v>0.8152831105494478</v>
      </c>
      <c r="W62">
        <f>K62/K$13</f>
        <v>6.0688415731482914</v>
      </c>
      <c r="X62">
        <f>L62/L$13</f>
        <v>24.077060308467413</v>
      </c>
      <c r="Y62">
        <f>M62/M$13</f>
        <v>52.911374645674535</v>
      </c>
      <c r="Z62">
        <f>N62/N$13</f>
        <v>71.529286030991244</v>
      </c>
      <c r="AA62">
        <f>O62/O$13</f>
        <v>77.758505985107675</v>
      </c>
    </row>
    <row r="63" spans="5:27">
      <c r="E63" s="2" t="s">
        <v>19</v>
      </c>
      <c r="F63" s="7">
        <f>AVERAGE(F55:F62)</f>
        <v>-0.17813621117842324</v>
      </c>
      <c r="G63" s="7">
        <f>AVERAGE(G55:G62)</f>
        <v>-0.15429013916631548</v>
      </c>
      <c r="H63" s="7">
        <f>AVERAGE(H55:H62)</f>
        <v>-8.3123452090921271E-2</v>
      </c>
      <c r="I63" s="7">
        <f>AVERAGE(I55:I62)</f>
        <v>0.12995058508142143</v>
      </c>
      <c r="J63" s="7">
        <f>AVERAGE(J55:J62)</f>
        <v>0.46877242268582547</v>
      </c>
      <c r="K63" s="7">
        <f>AVERAGE(K55:K62)</f>
        <v>0.6364738308762774</v>
      </c>
      <c r="L63" s="7">
        <f>AVERAGE(L55:L62)</f>
        <v>0.53227840529090387</v>
      </c>
      <c r="M63" s="7">
        <f>AVERAGE(M55:M62)</f>
        <v>0.33157412610625664</v>
      </c>
      <c r="N63" s="7">
        <f>AVERAGE(N55:N62)</f>
        <v>0.16912452542998366</v>
      </c>
      <c r="O63" s="7">
        <f>AVERAGE(O55:O62)</f>
        <v>6.6908984253726336E-2</v>
      </c>
      <c r="R63">
        <f>F63/F$13</f>
        <v>-0.12743724440448179</v>
      </c>
      <c r="S63">
        <f>G63/G$13</f>
        <v>-0.11440891290427281</v>
      </c>
      <c r="T63">
        <f>H63/H$13</f>
        <v>-6.8865821055971818E-2</v>
      </c>
      <c r="U63">
        <f>I63/I$13</f>
        <v>0.15657372887599671</v>
      </c>
      <c r="V63">
        <f>J63/J$13</f>
        <v>1.3285365259736377</v>
      </c>
      <c r="W63">
        <f>K63/K$13</f>
        <v>6.2921784970113679</v>
      </c>
      <c r="X63">
        <f>L63/L$13</f>
        <v>21.509290990694577</v>
      </c>
      <c r="Y63">
        <f>M63/M$13</f>
        <v>57.206706204905963</v>
      </c>
      <c r="Z63">
        <f>N63/N$13</f>
        <v>125.89771036803677</v>
      </c>
      <c r="AA63">
        <f>O63/O$13</f>
        <v>215.43016388599497</v>
      </c>
    </row>
    <row r="65" spans="5:28" ht="20" thickBot="1">
      <c r="E65" s="6" t="s">
        <v>23</v>
      </c>
      <c r="F65" s="3">
        <v>0</v>
      </c>
      <c r="G65" s="3">
        <v>-9</v>
      </c>
      <c r="H65" s="3">
        <v>-8</v>
      </c>
      <c r="I65" s="3">
        <v>-7</v>
      </c>
      <c r="J65" s="3">
        <v>-6</v>
      </c>
      <c r="K65" s="3">
        <v>-5</v>
      </c>
      <c r="L65" s="3">
        <v>-4</v>
      </c>
      <c r="M65" s="3">
        <v>-3</v>
      </c>
      <c r="N65" s="3">
        <v>-2</v>
      </c>
      <c r="O65" s="3">
        <v>-1</v>
      </c>
      <c r="Q65" s="8" t="s">
        <v>23</v>
      </c>
    </row>
    <row r="66" spans="5:28" ht="16" thickTop="1">
      <c r="E66" s="10">
        <v>1</v>
      </c>
      <c r="F66">
        <f>F14-F13</f>
        <v>-0.12297649264971899</v>
      </c>
      <c r="G66">
        <f>G14-G13</f>
        <v>-8.8276125192270571E-2</v>
      </c>
      <c r="H66">
        <f>H14-H13</f>
        <v>7.1515667178327913E-3</v>
      </c>
      <c r="I66">
        <f>I14-I13</f>
        <v>0.2181904503101133</v>
      </c>
      <c r="J66">
        <f>J14-J13</f>
        <v>0.30558704721221858</v>
      </c>
      <c r="K66">
        <f>K14-K13</f>
        <v>0.15118124295004864</v>
      </c>
      <c r="L66">
        <f>L14-L13</f>
        <v>4.4016251204925583E-2</v>
      </c>
      <c r="M66">
        <f>M14-M13</f>
        <v>1.0777578271589709E-2</v>
      </c>
      <c r="N66">
        <f>N14-N13</f>
        <v>2.5243238354706434E-3</v>
      </c>
      <c r="O66">
        <f>O14-O13</f>
        <v>5.8505408708434906E-4</v>
      </c>
      <c r="Q66">
        <v>1</v>
      </c>
      <c r="R66">
        <f>F66/F$13</f>
        <v>-8.7976415609913025E-2</v>
      </c>
      <c r="S66">
        <f>G66/G$13</f>
        <v>-6.5458334364209975E-2</v>
      </c>
      <c r="T66">
        <f>H66/H$13</f>
        <v>5.9249044820878817E-3</v>
      </c>
      <c r="U66">
        <f>I66/I$13</f>
        <v>0.26289140898274771</v>
      </c>
      <c r="V66">
        <f>J66/J$13</f>
        <v>0.86605682083383961</v>
      </c>
      <c r="W66">
        <f>K66/K$13</f>
        <v>1.4945773414314349</v>
      </c>
      <c r="X66">
        <f>L66/L$13</f>
        <v>1.7786901480040831</v>
      </c>
      <c r="Y66">
        <f>M66/M$13</f>
        <v>1.8594628025518203</v>
      </c>
      <c r="Z66">
        <f>N66/N$13</f>
        <v>1.8791277628435055</v>
      </c>
      <c r="AA66">
        <f>O66/O$13</f>
        <v>1.8837275631744939</v>
      </c>
    </row>
    <row r="67" spans="5:28">
      <c r="E67" s="10">
        <v>2</v>
      </c>
      <c r="F67">
        <f>F22-F21</f>
        <v>6.5324460241891202E-2</v>
      </c>
      <c r="G67">
        <f>G22-G21</f>
        <v>6.9499721285215976E-2</v>
      </c>
      <c r="H67">
        <f>H22-H21</f>
        <v>8.204757911327154E-2</v>
      </c>
      <c r="I67">
        <f>I22-I21</f>
        <v>0.1184687075449623</v>
      </c>
      <c r="J67">
        <f>J22-J21</f>
        <v>0.14818899388911289</v>
      </c>
      <c r="K67">
        <f>K22-K21</f>
        <v>8.895840500627239E-2</v>
      </c>
      <c r="L67">
        <f>L22-L21</f>
        <v>2.8529780910540675E-2</v>
      </c>
      <c r="M67">
        <f>M22-M21</f>
        <v>7.180893826639537E-3</v>
      </c>
      <c r="N67">
        <f>N22-N21</f>
        <v>1.6932283940046069E-3</v>
      </c>
      <c r="O67">
        <f>O22-O21</f>
        <v>3.9304998000810345E-4</v>
      </c>
      <c r="Q67">
        <v>2</v>
      </c>
      <c r="R67">
        <f>F67/F$13</f>
        <v>4.6732605068705316E-2</v>
      </c>
      <c r="S67">
        <f>G67/G$13</f>
        <v>5.1535293197320878E-2</v>
      </c>
      <c r="T67">
        <f>H67/H$13</f>
        <v>6.7974485649488214E-2</v>
      </c>
      <c r="U67">
        <f>I67/I$13</f>
        <v>0.14273954429533822</v>
      </c>
      <c r="V67">
        <f>J67/J$13</f>
        <v>0.41997882469489317</v>
      </c>
      <c r="W67">
        <f>K67/K$13</f>
        <v>0.87944254100480435</v>
      </c>
      <c r="X67">
        <f>L67/L$13</f>
        <v>1.1528841925687445</v>
      </c>
      <c r="Y67">
        <f>M67/M$13</f>
        <v>1.2389244246927367</v>
      </c>
      <c r="Z67">
        <f>N67/N$13</f>
        <v>1.2604533694527964</v>
      </c>
      <c r="AA67">
        <f>O67/O$13</f>
        <v>1.2655224489350547</v>
      </c>
    </row>
    <row r="68" spans="5:28">
      <c r="E68" s="10">
        <v>3</v>
      </c>
      <c r="F68" s="11">
        <f>F18-F17</f>
        <v>4.8430128729011201E-3</v>
      </c>
      <c r="G68">
        <f>G18-G17</f>
        <v>1.6381282620542947E-2</v>
      </c>
      <c r="H68">
        <f>H18-H17</f>
        <v>4.8035321947451859E-2</v>
      </c>
      <c r="I68">
        <f>I18-I17</f>
        <v>0.11508230641979089</v>
      </c>
      <c r="J68">
        <f>J18-J17</f>
        <v>0.12350043558000418</v>
      </c>
      <c r="K68">
        <f>K18-K17</f>
        <v>5.376029464008486E-2</v>
      </c>
      <c r="L68">
        <f>L18-L17</f>
        <v>1.4892361429232399E-2</v>
      </c>
      <c r="M68">
        <f>M18-M17</f>
        <v>3.5971383480115611E-3</v>
      </c>
      <c r="N68">
        <f>N18-N17</f>
        <v>8.3975897928501237E-4</v>
      </c>
      <c r="O68">
        <f>O18-O17</f>
        <v>1.9447900005947072E-4</v>
      </c>
      <c r="Q68">
        <v>3</v>
      </c>
      <c r="R68">
        <f>F68/F$13</f>
        <v>3.4646533181273117E-3</v>
      </c>
      <c r="S68">
        <f>G68/G$13</f>
        <v>1.2147015659722357E-2</v>
      </c>
      <c r="T68">
        <f>H68/H$13</f>
        <v>3.9796132167139793E-2</v>
      </c>
      <c r="U68">
        <f>I68/I$13</f>
        <v>0.13865936680859783</v>
      </c>
      <c r="V68">
        <f>J68/J$13</f>
        <v>0.35000958183850733</v>
      </c>
      <c r="W68">
        <f>K68/K$13</f>
        <v>0.53147412119304049</v>
      </c>
      <c r="X68">
        <f>L68/L$13</f>
        <v>0.60179810478106932</v>
      </c>
      <c r="Y68">
        <f>M68/M$13</f>
        <v>0.6206166900584803</v>
      </c>
      <c r="Z68">
        <f>N68/N$13</f>
        <v>0.62512360335787931</v>
      </c>
      <c r="AA68">
        <f>O68/O$13</f>
        <v>0.62617364951049714</v>
      </c>
    </row>
    <row r="69" spans="5:28">
      <c r="E69" s="10">
        <v>4</v>
      </c>
      <c r="F69">
        <f>F16-F15</f>
        <v>-1.2274990883316541</v>
      </c>
      <c r="G69">
        <f>G16-G15</f>
        <v>-1.2195831507411219</v>
      </c>
      <c r="H69">
        <f>H16-H15</f>
        <v>-1.1939553901958739</v>
      </c>
      <c r="I69">
        <f>I16-I15</f>
        <v>-1.0944120934417987</v>
      </c>
      <c r="J69">
        <f>J16-J15</f>
        <v>-0.8041978507485773</v>
      </c>
      <c r="K69">
        <f>K16-K15</f>
        <v>-0.37442702960328389</v>
      </c>
      <c r="L69">
        <f>L16-L15</f>
        <v>-0.11301201441540312</v>
      </c>
      <c r="M69">
        <f>M16-M15</f>
        <v>-2.8098424573369536E-2</v>
      </c>
      <c r="N69">
        <f>N16-N15</f>
        <v>-6.607889227565591E-3</v>
      </c>
      <c r="O69">
        <f>O16-O15</f>
        <v>-1.5329654458482104E-3</v>
      </c>
      <c r="Q69">
        <v>4</v>
      </c>
      <c r="R69">
        <f>F69/F$13</f>
        <v>-0.87814319329672075</v>
      </c>
      <c r="S69">
        <f>G69/G$13</f>
        <v>-0.90434283893057754</v>
      </c>
      <c r="T69">
        <f>H69/H$13</f>
        <v>-0.98916390238588781</v>
      </c>
      <c r="U69">
        <f>I69/I$13</f>
        <v>-1.3186257090709039</v>
      </c>
      <c r="V69">
        <f>J69/J$13</f>
        <v>-2.2791575765220178</v>
      </c>
      <c r="W69">
        <f>K69/K$13</f>
        <v>-3.7015845586707106</v>
      </c>
      <c r="X69">
        <f>L69/L$13</f>
        <v>-4.5667986515007621</v>
      </c>
      <c r="Y69">
        <f>M69/M$13</f>
        <v>-4.8478400237850465</v>
      </c>
      <c r="Z69">
        <f>N69/N$13</f>
        <v>-4.9189679734565228</v>
      </c>
      <c r="AA69">
        <f>O69/O$13</f>
        <v>-4.9357646198650071</v>
      </c>
    </row>
    <row r="70" spans="5:28">
      <c r="E70" s="10">
        <v>5</v>
      </c>
      <c r="F70">
        <f>F26-F25</f>
        <v>9.3227997803349005E-3</v>
      </c>
      <c r="G70">
        <f>G26-G25</f>
        <v>3.5470475286456526E-2</v>
      </c>
      <c r="H70">
        <f>H26-H25</f>
        <v>0.10811162362196325</v>
      </c>
      <c r="I70">
        <f>I26-I25</f>
        <v>0.27188273809934516</v>
      </c>
      <c r="J70">
        <f>J26-J25</f>
        <v>0.32678751319104493</v>
      </c>
      <c r="K70">
        <f>K26-K25</f>
        <v>0.16049942764184016</v>
      </c>
      <c r="L70">
        <f>L26-L25</f>
        <v>4.688651698368846E-2</v>
      </c>
      <c r="M70">
        <f>M26-M25</f>
        <v>1.1494808658357246E-2</v>
      </c>
      <c r="N70">
        <f>N26-N25</f>
        <v>2.6931779894770625E-3</v>
      </c>
      <c r="O70">
        <f>O26-O25</f>
        <v>6.2423622210979455E-4</v>
      </c>
      <c r="Q70">
        <v>5</v>
      </c>
      <c r="R70">
        <f>F70/F$13</f>
        <v>6.6694576373952496E-3</v>
      </c>
      <c r="S70">
        <f>G70/G$13</f>
        <v>2.6301995316414466E-2</v>
      </c>
      <c r="T70">
        <f>H70/H$13</f>
        <v>8.9567932263894284E-2</v>
      </c>
      <c r="U70">
        <f>I70/I$13</f>
        <v>0.32758370494875538</v>
      </c>
      <c r="V70">
        <f>J70/J$13</f>
        <v>0.92614054602218976</v>
      </c>
      <c r="W70">
        <f>K70/K$13</f>
        <v>1.5866968890146387</v>
      </c>
      <c r="X70">
        <f>L70/L$13</f>
        <v>1.8946771601435333</v>
      </c>
      <c r="Y70">
        <f>M70/M$13</f>
        <v>1.9832070418833685</v>
      </c>
      <c r="Z70">
        <f>N70/N$13</f>
        <v>2.0048242064639243</v>
      </c>
      <c r="AA70">
        <f>O70/O$13</f>
        <v>2.0098842200731495</v>
      </c>
    </row>
    <row r="71" spans="5:28">
      <c r="E71" s="10">
        <v>6</v>
      </c>
      <c r="F71">
        <f>F20-F19</f>
        <v>-0.17765497280850084</v>
      </c>
      <c r="G71">
        <f>G20-G19</f>
        <v>-0.17707818091029215</v>
      </c>
      <c r="H71">
        <f>H20-H19</f>
        <v>-0.17516203102721928</v>
      </c>
      <c r="I71">
        <f>I20-I19</f>
        <v>-0.16693265572392746</v>
      </c>
      <c r="J71">
        <f>J20-J19</f>
        <v>-0.1324819596416682</v>
      </c>
      <c r="K71">
        <f>K20-K19</f>
        <v>-2.4490416283202698E-3</v>
      </c>
      <c r="L71">
        <f>L20-L19</f>
        <v>0.34215976131762893</v>
      </c>
      <c r="M71">
        <f>M20-M19</f>
        <v>0.73110760568773747</v>
      </c>
      <c r="N71">
        <f>N20-N19</f>
        <v>0.71747131521185858</v>
      </c>
      <c r="O71">
        <f>O20-O19</f>
        <v>0.36980036157264551</v>
      </c>
      <c r="Q71">
        <v>6</v>
      </c>
      <c r="R71">
        <f>F71/F$13</f>
        <v>-0.12709297025966354</v>
      </c>
      <c r="S71">
        <f>G71/G$13</f>
        <v>-0.13130665567145772</v>
      </c>
      <c r="T71">
        <f>H71/H$13</f>
        <v>-0.14511761459722328</v>
      </c>
      <c r="U71">
        <f>I71/I$13</f>
        <v>-0.20113236397890655</v>
      </c>
      <c r="V71">
        <f>J71/J$13</f>
        <v>-0.37546390081586078</v>
      </c>
      <c r="W71">
        <f>K71/K$13</f>
        <v>-2.421121863060224E-2</v>
      </c>
      <c r="X71">
        <f>L71/L$13</f>
        <v>13.826624935996161</v>
      </c>
      <c r="Y71">
        <f>M71/M$13</f>
        <v>126.13848521264768</v>
      </c>
      <c r="Z71">
        <f>N71/N$13</f>
        <v>534.09164407271089</v>
      </c>
      <c r="AA71">
        <f>O71/O$13</f>
        <v>1190.6645032390909</v>
      </c>
    </row>
    <row r="72" spans="5:28">
      <c r="E72" s="10">
        <v>7</v>
      </c>
      <c r="F72">
        <f>F24-F23</f>
        <v>-0.3063378606855458</v>
      </c>
      <c r="G72">
        <f>G24-G23</f>
        <v>-0.30321688370549138</v>
      </c>
      <c r="H72">
        <f>H24-H23</f>
        <v>-0.29295642848435166</v>
      </c>
      <c r="I72">
        <f>I24-I23</f>
        <v>-0.25069918233716604</v>
      </c>
      <c r="J72">
        <f>J24-J23</f>
        <v>-0.10106627924870182</v>
      </c>
      <c r="K72">
        <f>K24-K23</f>
        <v>0.22232351470181966</v>
      </c>
      <c r="L72">
        <f>L24-L23</f>
        <v>0.41629617438651795</v>
      </c>
      <c r="M72">
        <f>M24-M23</f>
        <v>0.25530781670335695</v>
      </c>
      <c r="N72">
        <f>N24-N23</f>
        <v>8.3560224081250467E-2</v>
      </c>
      <c r="O72">
        <f>O24-O23</f>
        <v>2.1218719655128115E-2</v>
      </c>
      <c r="Q72">
        <v>7</v>
      </c>
      <c r="R72">
        <f>F72/F$13</f>
        <v>-0.21915169613340568</v>
      </c>
      <c r="S72">
        <f>G72/G$13</f>
        <v>-0.22484077223867224</v>
      </c>
      <c r="T72">
        <f>H72/H$13</f>
        <v>-0.24270749678601766</v>
      </c>
      <c r="U72">
        <f>I72/I$13</f>
        <v>-0.30206024682458582</v>
      </c>
      <c r="V72">
        <f>J72/J$13</f>
        <v>-0.28642948481664571</v>
      </c>
      <c r="W72">
        <f>K72/K$13</f>
        <v>2.1978896393286416</v>
      </c>
      <c r="X72">
        <f>L72/L$13</f>
        <v>16.822466333757855</v>
      </c>
      <c r="Y72">
        <f>M72/M$13</f>
        <v>44.048428728375761</v>
      </c>
      <c r="Z72">
        <f>N72/N$13</f>
        <v>62.202929249458521</v>
      </c>
      <c r="AA72">
        <f>O72/O$13</f>
        <v>68.318960506423366</v>
      </c>
    </row>
    <row r="73" spans="5:28">
      <c r="E73" s="10">
        <v>8</v>
      </c>
      <c r="F73">
        <f>F28-F27</f>
        <v>-0.19949897878731537</v>
      </c>
      <c r="G73">
        <f>G28-G27</f>
        <v>-0.19795130492584367</v>
      </c>
      <c r="H73">
        <f>H28-H27</f>
        <v>-0.19282830377853943</v>
      </c>
      <c r="I73">
        <f>I28-I27</f>
        <v>-0.17114549310615312</v>
      </c>
      <c r="J73">
        <f>J28-J27</f>
        <v>-8.5709116533886132E-2</v>
      </c>
      <c r="K73">
        <f>K28-K27</f>
        <v>0.17227192494741028</v>
      </c>
      <c r="L73">
        <f>L28-L27</f>
        <v>0.53396030844443987</v>
      </c>
      <c r="M73">
        <f>M28-M27</f>
        <v>0.52737640558039511</v>
      </c>
      <c r="N73">
        <f>N28-N27</f>
        <v>0.23733174231303722</v>
      </c>
      <c r="O73">
        <f>O28-O27</f>
        <v>6.8006591772331967E-2</v>
      </c>
      <c r="Q73">
        <v>8</v>
      </c>
      <c r="R73">
        <f>F73/F$13</f>
        <v>-0.14272000032996701</v>
      </c>
      <c r="S73">
        <f>G73/G$13</f>
        <v>-0.14678445250564892</v>
      </c>
      <c r="T73">
        <f>H73/H$13</f>
        <v>-0.15975370522406193</v>
      </c>
      <c r="U73">
        <f>I73/I$13</f>
        <v>-0.20620829078346828</v>
      </c>
      <c r="V73">
        <f>J73/J$13</f>
        <v>-0.24290612334188796</v>
      </c>
      <c r="W73">
        <f>K73/K$13</f>
        <v>1.7030797641758197</v>
      </c>
      <c r="X73">
        <f>L73/L$13</f>
        <v>21.577256446343302</v>
      </c>
      <c r="Y73">
        <f>M73/M$13</f>
        <v>90.988604713290712</v>
      </c>
      <c r="Z73">
        <f>N73/N$13</f>
        <v>176.67173273008356</v>
      </c>
      <c r="AA73">
        <f>O73/O$13</f>
        <v>218.96418506794922</v>
      </c>
    </row>
    <row r="74" spans="5:28">
      <c r="E74" s="2" t="s">
        <v>19</v>
      </c>
      <c r="F74" s="7">
        <f>AVERAGE(F66:F73)</f>
        <v>-0.24430964004595099</v>
      </c>
      <c r="G74" s="7">
        <f>AVERAGE(G66:G73)</f>
        <v>-0.23309427078535053</v>
      </c>
      <c r="H74" s="7">
        <f>AVERAGE(H66:H73)</f>
        <v>-0.20119450776068312</v>
      </c>
      <c r="I74" s="7">
        <f>AVERAGE(I66:I73)</f>
        <v>-0.11994565277935421</v>
      </c>
      <c r="J74" s="7">
        <f>AVERAGE(J66:J73)</f>
        <v>-2.7423902037556611E-2</v>
      </c>
      <c r="K74" s="7">
        <f>AVERAGE(K66:K73)</f>
        <v>5.901484233198398E-2</v>
      </c>
      <c r="L74" s="7">
        <f>AVERAGE(L66:L73)</f>
        <v>0.16421614253269634</v>
      </c>
      <c r="M74" s="7">
        <f>AVERAGE(M66:M73)</f>
        <v>0.18984297781283976</v>
      </c>
      <c r="N74" s="7">
        <f>AVERAGE(N66:N73)</f>
        <v>0.12993823519710226</v>
      </c>
      <c r="O74" s="7">
        <f>AVERAGE(O66:O73)</f>
        <v>5.7411190855439886E-2</v>
      </c>
      <c r="R74">
        <f>F74/F$13</f>
        <v>-0.17477719495068025</v>
      </c>
      <c r="S74">
        <f>G74/G$13</f>
        <v>-0.17284359369213859</v>
      </c>
      <c r="T74">
        <f>H74/H$13</f>
        <v>-0.16668490805382258</v>
      </c>
      <c r="U74">
        <f>I74/I$13</f>
        <v>-0.14451907320280319</v>
      </c>
      <c r="V74">
        <f>J74/J$13</f>
        <v>-7.7721414013372778E-2</v>
      </c>
      <c r="W74">
        <f>K74/K$13</f>
        <v>0.58342056485588345</v>
      </c>
      <c r="X74">
        <f>L74/L$13</f>
        <v>6.6359498337617477</v>
      </c>
      <c r="Y74">
        <f>M74/M$13</f>
        <v>32.753736198714442</v>
      </c>
      <c r="Z74">
        <f>N74/N$13</f>
        <v>96.727108377614343</v>
      </c>
      <c r="AA74">
        <f>O74/O$13</f>
        <v>184.84964900941145</v>
      </c>
    </row>
    <row r="77" spans="5:28" ht="20" thickBot="1">
      <c r="E77" s="6" t="s">
        <v>24</v>
      </c>
      <c r="G77">
        <v>0</v>
      </c>
      <c r="H77">
        <v>-9</v>
      </c>
      <c r="I77">
        <v>-8</v>
      </c>
      <c r="J77">
        <v>-7</v>
      </c>
      <c r="K77">
        <v>-6</v>
      </c>
      <c r="L77">
        <v>-5</v>
      </c>
      <c r="M77">
        <v>-4</v>
      </c>
      <c r="N77">
        <v>-3</v>
      </c>
      <c r="O77">
        <v>-2</v>
      </c>
      <c r="P77">
        <v>-1</v>
      </c>
      <c r="R77" s="6" t="s">
        <v>36</v>
      </c>
      <c r="S77" s="9">
        <v>0</v>
      </c>
      <c r="T77" s="9">
        <v>-9</v>
      </c>
      <c r="U77" s="9">
        <v>-8</v>
      </c>
      <c r="V77" s="9">
        <v>-7</v>
      </c>
      <c r="W77" s="9">
        <v>-6</v>
      </c>
      <c r="X77" s="9">
        <v>-5</v>
      </c>
      <c r="Y77" s="9">
        <v>-4</v>
      </c>
      <c r="Z77" s="9">
        <v>-3</v>
      </c>
      <c r="AA77" s="9">
        <v>-2</v>
      </c>
      <c r="AB77" s="9">
        <v>-1</v>
      </c>
    </row>
    <row r="78" spans="5:28" ht="16" thickTop="1">
      <c r="F78" t="s">
        <v>25</v>
      </c>
      <c r="G78">
        <v>7.5492445044055584E-2</v>
      </c>
      <c r="H78">
        <v>8.165821150251093E-2</v>
      </c>
      <c r="I78">
        <v>9.944094951478076E-2</v>
      </c>
      <c r="J78">
        <v>0.14617319277762722</v>
      </c>
      <c r="K78">
        <v>0.1889838539204956</v>
      </c>
      <c r="L78">
        <v>0.14875637350395374</v>
      </c>
      <c r="M78">
        <v>5.3106823018921584E-2</v>
      </c>
      <c r="N78">
        <v>-2.7409700485482483E-2</v>
      </c>
      <c r="O78">
        <v>-6.1635620569511586E-2</v>
      </c>
      <c r="P78">
        <v>-3.8172847488231451E-2</v>
      </c>
      <c r="R78" t="s">
        <v>18</v>
      </c>
      <c r="S78">
        <v>5.4006701423188856E-2</v>
      </c>
      <c r="T78">
        <v>6.0551032348469709E-2</v>
      </c>
      <c r="U78">
        <v>8.2384483111099846E-2</v>
      </c>
      <c r="V78">
        <v>0.17611988311220816</v>
      </c>
      <c r="W78">
        <v>0.53559454567342335</v>
      </c>
      <c r="X78">
        <v>1.4706050889261406</v>
      </c>
      <c r="Y78">
        <v>2.1460387995282475</v>
      </c>
      <c r="Z78">
        <v>-4.7290139953048556</v>
      </c>
      <c r="AA78">
        <v>-45.882071137146063</v>
      </c>
      <c r="AB78">
        <v>-122.90700392640919</v>
      </c>
    </row>
    <row r="79" spans="5:28">
      <c r="F79" t="s">
        <v>26</v>
      </c>
      <c r="G79">
        <v>0.26334765337288457</v>
      </c>
      <c r="H79">
        <v>0.26110463918312454</v>
      </c>
      <c r="I79">
        <v>0.25469750356311383</v>
      </c>
      <c r="J79">
        <v>0.24047690460949342</v>
      </c>
      <c r="K79">
        <v>0.25411579692186992</v>
      </c>
      <c r="L79">
        <v>0.31702155655647507</v>
      </c>
      <c r="M79">
        <v>0.31349451233070291</v>
      </c>
      <c r="N79">
        <v>0.2355927627869237</v>
      </c>
      <c r="O79">
        <v>0.14043419828633807</v>
      </c>
      <c r="P79">
        <v>5.9781301145376761E-2</v>
      </c>
      <c r="R79" t="s">
        <v>20</v>
      </c>
      <c r="S79">
        <v>0.18839683994745274</v>
      </c>
      <c r="T79">
        <v>0.19361378559003506</v>
      </c>
      <c r="U79">
        <v>0.21101087915110606</v>
      </c>
      <c r="V79">
        <v>0.28974371788841424</v>
      </c>
      <c r="W79">
        <v>0.72018340179508977</v>
      </c>
      <c r="X79">
        <v>3.1340742140292037</v>
      </c>
      <c r="Y79">
        <v>12.668266498660095</v>
      </c>
      <c r="Z79">
        <v>40.646977262739235</v>
      </c>
      <c r="AA79">
        <v>104.54039103240748</v>
      </c>
      <c r="AB79">
        <v>192.48081026352281</v>
      </c>
    </row>
    <row r="80" spans="5:28">
      <c r="F80" t="s">
        <v>27</v>
      </c>
      <c r="G80">
        <v>-0.17813621117842324</v>
      </c>
      <c r="H80">
        <v>-0.15429013916631548</v>
      </c>
      <c r="I80">
        <v>-8.3123452090921271E-2</v>
      </c>
      <c r="J80">
        <v>0.12995058508142143</v>
      </c>
      <c r="K80">
        <v>0.46877242268582547</v>
      </c>
      <c r="L80">
        <v>0.6364738308762774</v>
      </c>
      <c r="M80">
        <v>0.53227840529090387</v>
      </c>
      <c r="N80">
        <v>0.33157412610625664</v>
      </c>
      <c r="O80">
        <v>0.16912452542998366</v>
      </c>
      <c r="P80">
        <v>6.6908984253726336E-2</v>
      </c>
      <c r="R80" t="s">
        <v>21</v>
      </c>
      <c r="S80">
        <v>-0.12743724440448179</v>
      </c>
      <c r="T80">
        <v>-0.11440891290427281</v>
      </c>
      <c r="U80">
        <v>-6.8865821055971818E-2</v>
      </c>
      <c r="V80">
        <v>0.15657372887599671</v>
      </c>
      <c r="W80">
        <v>1.3285365259736377</v>
      </c>
      <c r="X80">
        <v>6.2921784970113679</v>
      </c>
      <c r="Y80">
        <v>21.509290990694577</v>
      </c>
      <c r="Z80">
        <v>57.206706204905963</v>
      </c>
      <c r="AA80">
        <v>125.89771036803677</v>
      </c>
      <c r="AB80">
        <v>215.43016388599497</v>
      </c>
    </row>
    <row r="81" spans="5:28">
      <c r="F81" t="s">
        <v>28</v>
      </c>
      <c r="G81">
        <v>-0.24430964004595099</v>
      </c>
      <c r="H81">
        <v>-0.23309427078535053</v>
      </c>
      <c r="I81">
        <v>-0.20119450776068312</v>
      </c>
      <c r="J81">
        <v>-0.11994565277935421</v>
      </c>
      <c r="K81">
        <v>-2.7423902037556611E-2</v>
      </c>
      <c r="L81">
        <v>5.901484233198398E-2</v>
      </c>
      <c r="M81">
        <v>0.16421614253269634</v>
      </c>
      <c r="N81">
        <v>0.18984297781283976</v>
      </c>
      <c r="O81">
        <v>0.12993823519710226</v>
      </c>
      <c r="P81">
        <v>5.7411190855439886E-2</v>
      </c>
      <c r="R81" t="s">
        <v>23</v>
      </c>
      <c r="S81">
        <v>-0.17477719495068025</v>
      </c>
      <c r="T81">
        <v>-0.17284359369213859</v>
      </c>
      <c r="U81">
        <v>-0.16668490805382258</v>
      </c>
      <c r="V81">
        <v>-0.14451907320280319</v>
      </c>
      <c r="W81">
        <v>-7.7721414013372778E-2</v>
      </c>
      <c r="X81">
        <v>0.58342056485588345</v>
      </c>
      <c r="Y81">
        <v>6.6359498337617477</v>
      </c>
      <c r="Z81">
        <v>32.753736198714442</v>
      </c>
      <c r="AA81">
        <v>96.727108377614343</v>
      </c>
      <c r="AB81">
        <v>184.84964900941145</v>
      </c>
    </row>
    <row r="84" spans="5:28">
      <c r="E84" s="12" t="s">
        <v>29</v>
      </c>
      <c r="F84" t="s">
        <v>18</v>
      </c>
      <c r="G84">
        <f>VAR(F33:F40)</f>
        <v>0.15262682208517206</v>
      </c>
      <c r="H84">
        <f>VAR(G33:G40)</f>
        <v>0.14864491846079902</v>
      </c>
      <c r="I84">
        <f>VAR(H33:H40)</f>
        <v>0.13895555869904033</v>
      </c>
      <c r="J84">
        <f>VAR(I33:I40)</f>
        <v>0.12317087032331028</v>
      </c>
      <c r="K84">
        <f>VAR(J33:J40)</f>
        <v>0.11403063335431016</v>
      </c>
      <c r="L84">
        <f>VAR(K33:K40)</f>
        <v>0.11145085238281628</v>
      </c>
      <c r="M84">
        <f>VAR(L33:L40)</f>
        <v>8.3401742890798089E-2</v>
      </c>
      <c r="N84">
        <f>VAR(M33:M40)</f>
        <v>4.3666111946047019E-2</v>
      </c>
      <c r="O84">
        <f>VAR(N33:N40)</f>
        <v>3.9987669368923465E-2</v>
      </c>
      <c r="P84">
        <f>VAR(O33:O40)</f>
        <v>1.2895754733869435E-2</v>
      </c>
      <c r="Q84" s="12" t="s">
        <v>29</v>
      </c>
      <c r="R84" t="s">
        <v>18</v>
      </c>
      <c r="S84">
        <f>VAR(R33:R40)</f>
        <v>7.8112256507569935E-2</v>
      </c>
      <c r="T84">
        <f>VAR(S33:S40)</f>
        <v>8.1732247908495523E-2</v>
      </c>
      <c r="U84">
        <f>VAR(T33:T40)</f>
        <v>9.5375371401348011E-2</v>
      </c>
      <c r="V84">
        <f>VAR(U33:U40)</f>
        <v>0.1788089780404308</v>
      </c>
      <c r="W84">
        <f>VAR(V33:V40)</f>
        <v>0.91589233674469939</v>
      </c>
      <c r="X84">
        <f>VAR(W33:W40)</f>
        <v>10.892419495350671</v>
      </c>
      <c r="Y84">
        <f>VAR(X33:X40)</f>
        <v>136.19138055834887</v>
      </c>
      <c r="Z84">
        <f>VAR(Y33:Y40)</f>
        <v>1299.8018256726093</v>
      </c>
      <c r="AA84">
        <f>VAR(Z33:Z40)</f>
        <v>22158.919229108851</v>
      </c>
      <c r="AB84">
        <f>VAR(AA33:AA40)</f>
        <v>133687.53465617189</v>
      </c>
    </row>
    <row r="85" spans="5:28">
      <c r="F85" t="s">
        <v>20</v>
      </c>
      <c r="G85">
        <f>VAR(F44:F51)</f>
        <v>0.1554275210668388</v>
      </c>
      <c r="H85">
        <f>VAR(G44:G51)</f>
        <v>0.15571624412904686</v>
      </c>
      <c r="I85">
        <f>VAR(H44:H51)</f>
        <v>0.15819928692299065</v>
      </c>
      <c r="J85">
        <f>VAR(I44:I51)</f>
        <v>0.17459916382497115</v>
      </c>
      <c r="K85">
        <f>VAR(J44:J51)</f>
        <v>0.20685155181205378</v>
      </c>
      <c r="L85">
        <f>VAR(K44:K51)</f>
        <v>0.22807623039973141</v>
      </c>
      <c r="M85">
        <f>VAR(L44:L51)</f>
        <v>0.19665192895937483</v>
      </c>
      <c r="N85">
        <f>VAR(M44:M51)</f>
        <v>0.145505574390664</v>
      </c>
      <c r="O85">
        <f>VAR(N44:N51)</f>
        <v>8.0397479995922588E-2</v>
      </c>
      <c r="P85">
        <f>VAR(O44:O51)</f>
        <v>1.8784119241478246E-2</v>
      </c>
      <c r="R85" t="s">
        <v>20</v>
      </c>
      <c r="S85">
        <f>VAR(R44:R51)</f>
        <v>7.9545614774928483E-2</v>
      </c>
      <c r="T85">
        <f>VAR(S44:S51)</f>
        <v>8.562040869154551E-2</v>
      </c>
      <c r="U85">
        <f>VAR(T44:T51)</f>
        <v>0.10858375071117501</v>
      </c>
      <c r="V85">
        <f>VAR(U44:U51)</f>
        <v>0.25346819396751824</v>
      </c>
      <c r="W85">
        <f>VAR(V44:V51)</f>
        <v>1.6614285615668571</v>
      </c>
      <c r="X85">
        <f>VAR(W44:W51)</f>
        <v>22.290560595256256</v>
      </c>
      <c r="Y85">
        <f>VAR(X44:X51)</f>
        <v>321.12395695983167</v>
      </c>
      <c r="Z85">
        <f>VAR(Y44:Y51)</f>
        <v>4331.2400122138197</v>
      </c>
      <c r="AA85">
        <f>VAR(Z44:Z51)</f>
        <v>44551.765420918935</v>
      </c>
      <c r="AB85">
        <f>VAR(AA44:AA51)</f>
        <v>194730.9516895015</v>
      </c>
    </row>
    <row r="86" spans="5:28">
      <c r="F86" t="s">
        <v>21</v>
      </c>
      <c r="G86">
        <f>VAR(F55:F62)</f>
        <v>0.21809891100975515</v>
      </c>
      <c r="H86">
        <f>VAR(G55:G62)</f>
        <v>0.22171691761206017</v>
      </c>
      <c r="I86">
        <f>VAR(H55:H62)</f>
        <v>0.23329064650896797</v>
      </c>
      <c r="J86">
        <f>VAR(I55:I62)</f>
        <v>0.26523497646178634</v>
      </c>
      <c r="K86">
        <f>VAR(J55:J62)</f>
        <v>0.26035343895177449</v>
      </c>
      <c r="L86">
        <f>VAR(K55:K62)</f>
        <v>0.21090052726845426</v>
      </c>
      <c r="M86">
        <f>VAR(L55:L62)</f>
        <v>0.18901977050923335</v>
      </c>
      <c r="N86">
        <f>VAR(M55:M62)</f>
        <v>0.14435209658830991</v>
      </c>
      <c r="O86">
        <f>VAR(N55:N62)</f>
        <v>7.7554650042465603E-2</v>
      </c>
      <c r="P86">
        <f>VAR(O55:O62)</f>
        <v>1.8236177095675411E-2</v>
      </c>
      <c r="R86" t="s">
        <v>21</v>
      </c>
      <c r="S86">
        <f>VAR(R55:R62)</f>
        <v>0.11161994889278877</v>
      </c>
      <c r="T86">
        <f>VAR(S55:S62)</f>
        <v>0.12191080773847916</v>
      </c>
      <c r="U86">
        <f>VAR(T55:T62)</f>
        <v>0.1601244474389428</v>
      </c>
      <c r="V86">
        <f>VAR(U55:U62)</f>
        <v>0.38504554654213735</v>
      </c>
      <c r="W86">
        <f>VAR(V55:V62)</f>
        <v>2.0911549165928229</v>
      </c>
      <c r="X86">
        <f>VAR(W55:W62)</f>
        <v>20.61192862758973</v>
      </c>
      <c r="Y86">
        <f>VAR(X55:X62)</f>
        <v>308.66097765104411</v>
      </c>
      <c r="Z86">
        <f>VAR(Y55:Y62)</f>
        <v>4296.9046320630714</v>
      </c>
      <c r="AA86">
        <f>VAR(Z55:Z62)</f>
        <v>42976.428815537765</v>
      </c>
      <c r="AB86">
        <f>VAR(AA55:AA62)</f>
        <v>189050.55251021171</v>
      </c>
    </row>
    <row r="87" spans="5:28">
      <c r="F87" t="s">
        <v>23</v>
      </c>
      <c r="G87">
        <f>VAR(F66:F73)</f>
        <v>0.1734230427299864</v>
      </c>
      <c r="H87">
        <f>VAR(G66:G73)</f>
        <v>0.175621545057635</v>
      </c>
      <c r="I87">
        <f>VAR(H66:H73)</f>
        <v>0.18230886577955854</v>
      </c>
      <c r="J87">
        <f>VAR(I66:I73)</f>
        <v>0.19306508464137884</v>
      </c>
      <c r="K87">
        <f>VAR(J66:J73)</f>
        <v>0.13045934181619825</v>
      </c>
      <c r="L87">
        <f>VAR(K66:K73)</f>
        <v>3.583779261249561E-2</v>
      </c>
      <c r="M87">
        <f>VAR(L66:L73)</f>
        <v>5.3956729770897716E-2</v>
      </c>
      <c r="N87">
        <f>VAR(M66:M73)</f>
        <v>8.4372249807408511E-2</v>
      </c>
      <c r="O87">
        <f>VAR(N66:N73)</f>
        <v>6.329472245952511E-2</v>
      </c>
      <c r="P87">
        <f>VAR(O66:O73)</f>
        <v>1.6494621939515019E-2</v>
      </c>
      <c r="R87" t="s">
        <v>23</v>
      </c>
      <c r="S87">
        <f>VAR(R66:R73)</f>
        <v>8.8755469143480384E-2</v>
      </c>
      <c r="T87">
        <f>VAR(S66:S73)</f>
        <v>9.6565316913333268E-2</v>
      </c>
      <c r="U87">
        <f>VAR(T66:T73)</f>
        <v>0.12513191948760799</v>
      </c>
      <c r="V87">
        <f>VAR(U66:U73)</f>
        <v>0.28027544491159551</v>
      </c>
      <c r="W87">
        <f>VAR(V66:V73)</f>
        <v>1.0478474766947079</v>
      </c>
      <c r="X87">
        <f>VAR(W66:W73)</f>
        <v>3.5025328436417422</v>
      </c>
      <c r="Y87">
        <f>VAR(X66:X73)</f>
        <v>88.108968268612699</v>
      </c>
      <c r="Z87">
        <f>VAR(Y66:Y73)</f>
        <v>2511.4945995484477</v>
      </c>
      <c r="AA87">
        <f>VAR(Z66:Z73)</f>
        <v>35074.378295712049</v>
      </c>
      <c r="AB87">
        <f>VAR(AA66:AA73)</f>
        <v>170996.22222093152</v>
      </c>
    </row>
    <row r="90" spans="5:28">
      <c r="E90" t="s">
        <v>30</v>
      </c>
      <c r="F90" t="s">
        <v>31</v>
      </c>
      <c r="G90">
        <f>STDEV(F33:F40)</f>
        <v>0.39067482909085921</v>
      </c>
      <c r="H90">
        <f>STDEV(G33:G40)</f>
        <v>0.3855449629560721</v>
      </c>
      <c r="I90">
        <f>STDEV(H33:H40)</f>
        <v>0.37276743245492938</v>
      </c>
      <c r="J90">
        <f>STDEV(I33:I40)</f>
        <v>0.35095707760823158</v>
      </c>
      <c r="K90">
        <f>STDEV(J33:J40)</f>
        <v>0.33768422135822418</v>
      </c>
      <c r="L90">
        <f>STDEV(K33:K40)</f>
        <v>0.33384255627887871</v>
      </c>
      <c r="M90">
        <f>STDEV(L33:L40)</f>
        <v>0.28879359911673613</v>
      </c>
      <c r="N90">
        <f>STDEV(M33:M40)</f>
        <v>0.20896437961060976</v>
      </c>
      <c r="O90">
        <f>STDEV(N33:N40)</f>
        <v>0.1999691710462477</v>
      </c>
      <c r="P90">
        <f>STDEV(O33:O40)</f>
        <v>0.11355947663611979</v>
      </c>
      <c r="Q90" t="s">
        <v>30</v>
      </c>
      <c r="R90" t="s">
        <v>31</v>
      </c>
      <c r="S90">
        <v>0.32682554692982163</v>
      </c>
      <c r="T90">
        <v>0.32569781269788434</v>
      </c>
      <c r="U90">
        <v>0.32264221339329696</v>
      </c>
      <c r="V90">
        <v>0.31733559582990023</v>
      </c>
      <c r="W90">
        <v>0.32714001190527386</v>
      </c>
      <c r="X90">
        <v>0.32815333370530042</v>
      </c>
      <c r="Y90">
        <v>0.26424035630882631</v>
      </c>
      <c r="Z90">
        <v>0.30488746868352334</v>
      </c>
      <c r="AA90">
        <v>0.39939101991895765</v>
      </c>
      <c r="AB90">
        <v>0.43831908435674466</v>
      </c>
    </row>
    <row r="91" spans="5:28">
      <c r="F91" t="s">
        <v>32</v>
      </c>
      <c r="G91">
        <f>STDEV(F44:F51)</f>
        <v>0.39424297212104975</v>
      </c>
      <c r="H91">
        <f>STDEV(G44:G51)</f>
        <v>0.39460897623983016</v>
      </c>
      <c r="I91">
        <f>STDEV(H44:H51)</f>
        <v>0.39774273962322765</v>
      </c>
      <c r="J91">
        <f>STDEV(I44:I51)</f>
        <v>0.41785064774985231</v>
      </c>
      <c r="K91">
        <f>STDEV(J44:J51)</f>
        <v>0.45480935765664915</v>
      </c>
      <c r="L91">
        <f>STDEV(K44:K51)</f>
        <v>0.47757327228366897</v>
      </c>
      <c r="M91">
        <f>STDEV(L44:L51)</f>
        <v>0.44345453990163958</v>
      </c>
      <c r="N91">
        <f>STDEV(M44:M51)</f>
        <v>0.3814519293314218</v>
      </c>
      <c r="O91">
        <f>STDEV(N44:N51)</f>
        <v>0.28354449385576613</v>
      </c>
      <c r="P91">
        <f>STDEV(O44:O51)</f>
        <v>0.13705516860548619</v>
      </c>
      <c r="R91" t="s">
        <v>32</v>
      </c>
      <c r="S91">
        <v>0.32981053651842562</v>
      </c>
      <c r="T91">
        <v>0.33104616204829723</v>
      </c>
      <c r="U91">
        <v>0.33535071373640862</v>
      </c>
      <c r="V91">
        <v>0.355402710888785</v>
      </c>
      <c r="W91">
        <v>0.43215933358102449</v>
      </c>
      <c r="X91">
        <v>0.61109936004081289</v>
      </c>
      <c r="Y91">
        <v>0.89471320863434667</v>
      </c>
      <c r="Z91">
        <v>1.181855620220237</v>
      </c>
      <c r="AA91">
        <v>1.3333014248901236</v>
      </c>
      <c r="AB91">
        <v>1.3815839897342521</v>
      </c>
    </row>
    <row r="92" spans="5:28">
      <c r="F92" t="s">
        <v>33</v>
      </c>
      <c r="G92">
        <f>STDEV(F55:F62)</f>
        <v>0.46701061123892584</v>
      </c>
      <c r="H92">
        <f>STDEV(G55:G62)</f>
        <v>0.47086825929559128</v>
      </c>
      <c r="I92">
        <f>STDEV(H55:H62)</f>
        <v>0.48300170445762192</v>
      </c>
      <c r="J92">
        <f>STDEV(I55:I62)</f>
        <v>0.5150096857941473</v>
      </c>
      <c r="K92">
        <f>STDEV(J55:J62)</f>
        <v>0.51024840906344282</v>
      </c>
      <c r="L92">
        <f>STDEV(K55:K62)</f>
        <v>0.45923907419605997</v>
      </c>
      <c r="M92">
        <f>STDEV(L55:L62)</f>
        <v>0.43476404003693009</v>
      </c>
      <c r="N92">
        <f>STDEV(M55:M62)</f>
        <v>0.37993696396680054</v>
      </c>
      <c r="O92">
        <f>STDEV(N55:N62)</f>
        <v>0.27848635521774778</v>
      </c>
      <c r="P92">
        <f>STDEV(O55:O62)</f>
        <v>0.13504139030562226</v>
      </c>
      <c r="R92" t="s">
        <v>33</v>
      </c>
      <c r="S92">
        <v>0.39068551919605465</v>
      </c>
      <c r="T92">
        <v>0.39271935641874173</v>
      </c>
      <c r="U92">
        <v>0.39968857439205152</v>
      </c>
      <c r="V92">
        <v>0.43036324899301154</v>
      </c>
      <c r="W92">
        <v>0.52940815458367563</v>
      </c>
      <c r="X92">
        <v>0.70662952413494939</v>
      </c>
      <c r="Y92">
        <v>0.94810909206700322</v>
      </c>
      <c r="Z92">
        <v>1.1892790920724678</v>
      </c>
      <c r="AA92">
        <v>1.3209739278322634</v>
      </c>
      <c r="AB92">
        <v>1.3638487399160097</v>
      </c>
    </row>
    <row r="93" spans="5:28">
      <c r="F93" t="s">
        <v>34</v>
      </c>
      <c r="G93">
        <f>STDEV(F66:F73)</f>
        <v>0.41644092345732114</v>
      </c>
      <c r="H93">
        <f>STDEV(G66:G73)</f>
        <v>0.41907224324409148</v>
      </c>
      <c r="I93">
        <f>STDEV(H66:H73)</f>
        <v>0.42697642297855104</v>
      </c>
      <c r="J93">
        <f>STDEV(I66:I73)</f>
        <v>0.4393917211798361</v>
      </c>
      <c r="K93">
        <f>STDEV(J66:J73)</f>
        <v>0.36119155834016697</v>
      </c>
      <c r="L93">
        <f>STDEV(K66:K73)</f>
        <v>0.18930872302272711</v>
      </c>
      <c r="M93">
        <f>STDEV(L66:L73)</f>
        <v>0.23228587940487841</v>
      </c>
      <c r="N93">
        <f>STDEV(M66:M73)</f>
        <v>0.290469016949155</v>
      </c>
      <c r="O93">
        <f>STDEV(N66:N73)</f>
        <v>0.25158442411946952</v>
      </c>
      <c r="P93">
        <f>STDEV(O66:O73)</f>
        <v>0.12843139000849838</v>
      </c>
      <c r="R93" t="s">
        <v>34</v>
      </c>
      <c r="S93">
        <v>0.3483806030954848</v>
      </c>
      <c r="T93">
        <v>0.35135227409461545</v>
      </c>
      <c r="U93">
        <v>0.36104967042857261</v>
      </c>
      <c r="V93">
        <v>0.39840523480669759</v>
      </c>
      <c r="W93">
        <v>0.49218499021212042</v>
      </c>
      <c r="X93">
        <v>0.58797274851291648</v>
      </c>
      <c r="Y93">
        <v>0.59795618579347631</v>
      </c>
      <c r="Z93">
        <v>0.59073931276486369</v>
      </c>
      <c r="AA93">
        <v>0.62588566611938634</v>
      </c>
      <c r="AB93">
        <v>0.64614133222591841</v>
      </c>
    </row>
    <row r="95" spans="5:28">
      <c r="G95">
        <v>0</v>
      </c>
      <c r="H95">
        <v>-9</v>
      </c>
      <c r="I95">
        <v>-8</v>
      </c>
      <c r="J95">
        <v>-7</v>
      </c>
      <c r="K95">
        <v>-6</v>
      </c>
      <c r="L95">
        <v>-5</v>
      </c>
      <c r="M95">
        <v>-4</v>
      </c>
      <c r="N95">
        <v>-3</v>
      </c>
      <c r="O95">
        <v>-2</v>
      </c>
      <c r="P95">
        <v>-1</v>
      </c>
      <c r="Q95" t="s">
        <v>35</v>
      </c>
      <c r="S95">
        <v>0</v>
      </c>
      <c r="T95">
        <v>-9</v>
      </c>
      <c r="U95">
        <v>-8</v>
      </c>
      <c r="V95">
        <v>-7</v>
      </c>
      <c r="W95">
        <v>-6</v>
      </c>
      <c r="X95">
        <v>-5</v>
      </c>
      <c r="Y95">
        <v>-4</v>
      </c>
      <c r="Z95">
        <v>-3</v>
      </c>
      <c r="AA95">
        <v>-2</v>
      </c>
      <c r="AB95">
        <v>-1</v>
      </c>
    </row>
    <row r="96" spans="5:28">
      <c r="E96" t="s">
        <v>35</v>
      </c>
      <c r="F96" t="s">
        <v>31</v>
      </c>
      <c r="R96" t="s">
        <v>31</v>
      </c>
      <c r="S96">
        <f>S78/S90</f>
        <v>0.16524626648841981</v>
      </c>
      <c r="T96">
        <f>T78/T90</f>
        <v>0.18591169479125899</v>
      </c>
      <c r="U96">
        <f>U78/U90</f>
        <v>0.25534316246049971</v>
      </c>
      <c r="V96">
        <f>V78/V90</f>
        <v>0.55499567469453637</v>
      </c>
      <c r="W96">
        <f>W78/W90</f>
        <v>1.6372028066946125</v>
      </c>
      <c r="X96">
        <f>X78/X90</f>
        <v>4.4814571051922458</v>
      </c>
      <c r="Y96">
        <f>Y78/Y90</f>
        <v>8.1215406666349708</v>
      </c>
      <c r="Z96">
        <f>Z78/Z90</f>
        <v>-15.51068666654065</v>
      </c>
      <c r="AA96">
        <f>AA78/AA90</f>
        <v>-114.88007703942921</v>
      </c>
      <c r="AB96">
        <f>AB78/AB90</f>
        <v>-280.40532185994459</v>
      </c>
    </row>
    <row r="97" spans="6:28">
      <c r="F97" t="s">
        <v>32</v>
      </c>
      <c r="G97">
        <v>1.4970438014984899</v>
      </c>
      <c r="H97">
        <v>1.4903881778258377</v>
      </c>
      <c r="I97">
        <v>1.4720060656989356</v>
      </c>
      <c r="J97">
        <v>1.4321191294181954</v>
      </c>
      <c r="K97">
        <v>1.4161286933751072</v>
      </c>
      <c r="L97">
        <v>1.3495267517550604</v>
      </c>
      <c r="M97">
        <v>1.2162698680578701</v>
      </c>
      <c r="N97">
        <v>1.1847843089794381</v>
      </c>
      <c r="O97">
        <v>1.1969461742592866</v>
      </c>
      <c r="P97">
        <v>1.2041075048290684</v>
      </c>
      <c r="R97" t="s">
        <v>32</v>
      </c>
      <c r="S97">
        <f>S79/S91</f>
        <v>0.57122747482910541</v>
      </c>
      <c r="T97">
        <f>T79/T91</f>
        <v>0.58485434294745942</v>
      </c>
      <c r="U97">
        <f>U79/U91</f>
        <v>0.62922448203573589</v>
      </c>
      <c r="V97">
        <f>V79/V91</f>
        <v>0.81525466466991237</v>
      </c>
      <c r="W97">
        <f>W79/W91</f>
        <v>1.666476565083985</v>
      </c>
      <c r="X97">
        <f>X79/X91</f>
        <v>5.1285836951619315</v>
      </c>
      <c r="Y97">
        <f>Y79/Y91</f>
        <v>14.159024787391274</v>
      </c>
      <c r="Z97">
        <f>Z79/Z91</f>
        <v>34.392506637286822</v>
      </c>
      <c r="AA97">
        <f>AA79/AA91</f>
        <v>78.407169662345922</v>
      </c>
      <c r="AB97">
        <f>AB79/AB91</f>
        <v>139.31893514526504</v>
      </c>
    </row>
    <row r="98" spans="6:28">
      <c r="F98" t="s">
        <v>33</v>
      </c>
      <c r="G98">
        <v>-2.6216489513811583</v>
      </c>
      <c r="H98">
        <v>-2.8142060020377144</v>
      </c>
      <c r="I98">
        <v>-3.6707413565008604</v>
      </c>
      <c r="J98">
        <v>40.359461703287437</v>
      </c>
      <c r="K98">
        <v>1.4106324487734301</v>
      </c>
      <c r="L98">
        <v>0.69769844084574739</v>
      </c>
      <c r="M98">
        <v>0.62815752090170629</v>
      </c>
      <c r="N98">
        <v>0.69601700489270635</v>
      </c>
      <c r="O98">
        <v>0.74791152281467221</v>
      </c>
      <c r="P98">
        <v>0.76596271680593941</v>
      </c>
      <c r="R98" t="s">
        <v>33</v>
      </c>
      <c r="S98">
        <f>S80/S92</f>
        <v>-0.32618880952311663</v>
      </c>
      <c r="T98">
        <f>T80/T92</f>
        <v>-0.29132486350451986</v>
      </c>
      <c r="U98">
        <f>U80/U92</f>
        <v>-0.17229869820702418</v>
      </c>
      <c r="V98">
        <f>V80/V92</f>
        <v>0.36381761045432398</v>
      </c>
      <c r="W98">
        <f>W80/W92</f>
        <v>2.5094749948050823</v>
      </c>
      <c r="X98">
        <f>X80/X92</f>
        <v>8.9044941968908056</v>
      </c>
      <c r="Y98">
        <f>Y80/Y92</f>
        <v>22.686514843773388</v>
      </c>
      <c r="Z98">
        <f>Z80/Z92</f>
        <v>48.102002789955812</v>
      </c>
      <c r="AA98">
        <f>AA80/AA92</f>
        <v>95.306733702637615</v>
      </c>
      <c r="AB98">
        <f>AB80/AB92</f>
        <v>157.9575194674901</v>
      </c>
    </row>
    <row r="99" spans="6:28">
      <c r="F99" t="s">
        <v>34</v>
      </c>
      <c r="G99">
        <v>-1.7045619787209167</v>
      </c>
      <c r="H99">
        <v>-1.7313471245804248</v>
      </c>
      <c r="I99">
        <v>-1.8176391634785194</v>
      </c>
      <c r="J99">
        <v>-2.1321463240964538</v>
      </c>
      <c r="K99">
        <v>-2.638708289427115</v>
      </c>
      <c r="L99">
        <v>-2.3375425634689004</v>
      </c>
      <c r="M99">
        <v>-2.1490524762264727</v>
      </c>
      <c r="N99">
        <v>-3.2079313876809725</v>
      </c>
      <c r="O99">
        <v>-5.9975619831319085</v>
      </c>
      <c r="P99">
        <v>-8.4743697360231227</v>
      </c>
      <c r="R99" t="s">
        <v>34</v>
      </c>
      <c r="S99">
        <f>S81/S93</f>
        <v>-0.50168463283467302</v>
      </c>
      <c r="T99">
        <f>T81/T93</f>
        <v>-0.49193816700783227</v>
      </c>
      <c r="U99">
        <f>U81/U93</f>
        <v>-0.46166752584475296</v>
      </c>
      <c r="V99">
        <f>V81/V93</f>
        <v>-0.3627439114170336</v>
      </c>
      <c r="W99">
        <f>W81/W93</f>
        <v>-0.15791097973117108</v>
      </c>
      <c r="X99">
        <f>X81/X93</f>
        <v>0.99225783224044606</v>
      </c>
      <c r="Y99">
        <f>Y81/Y93</f>
        <v>11.097719183147124</v>
      </c>
      <c r="Z99">
        <f>Z81/Z93</f>
        <v>55.44533009901722</v>
      </c>
      <c r="AA99">
        <f>AA81/AA93</f>
        <v>154.54437385879334</v>
      </c>
      <c r="AB99">
        <f>AB81/AB93</f>
        <v>286.08237825092448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PYR</vt:lpstr>
      <vt:lpstr>CYC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Brandon Ogbunu</dc:creator>
  <cp:lastModifiedBy>C. Brandon Ogbunu</cp:lastModifiedBy>
  <dcterms:created xsi:type="dcterms:W3CDTF">2016-02-27T15:14:17Z</dcterms:created>
  <dcterms:modified xsi:type="dcterms:W3CDTF">2016-02-27T15:25:55Z</dcterms:modified>
</cp:coreProperties>
</file>